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165" windowWidth="9000" windowHeight="7935" activeTab="2"/>
  </bookViews>
  <sheets>
    <sheet name="77 Reads" sheetId="1" r:id="rId1"/>
    <sheet name="39 Reads" sheetId="13" r:id="rId2"/>
    <sheet name="39SPB" sheetId="11" r:id="rId3"/>
    <sheet name="3D" sheetId="8" r:id="rId4"/>
    <sheet name="3D Data" sheetId="10" r:id="rId5"/>
    <sheet name="ScanLocation" sheetId="17" state="hidden" r:id="rId6"/>
    <sheet name="RawMath" sheetId="16" state="hidden" r:id="rId7"/>
    <sheet name="Sheet1" sheetId="18" state="hidden" r:id="rId8"/>
    <sheet name="RawData Input Conversion" sheetId="15" r:id="rId9"/>
  </sheets>
  <definedNames>
    <definedName name="Board">'3D Data'!$D$20:$AN$20</definedName>
    <definedName name="Boards" localSheetId="1">'3D'!#REF!</definedName>
    <definedName name="Boards" localSheetId="2">'3D'!#REF!</definedName>
    <definedName name="Boards" localSheetId="8">'3D'!#REF!</definedName>
    <definedName name="Boards">'3D'!#REF!</definedName>
    <definedName name="CrossTilt" localSheetId="1">'3D'!#REF!</definedName>
    <definedName name="CrossTilt" localSheetId="2">'3D'!#REF!</definedName>
    <definedName name="CrossTilt" localSheetId="8">'3D'!#REF!</definedName>
    <definedName name="CrossTilt">'3D'!#REF!</definedName>
    <definedName name="_xlnm.Print_Area" localSheetId="1">'39 Reads'!$A$1:$BE$142</definedName>
    <definedName name="_xlnm.Print_Area" localSheetId="2">'39SPB'!$A$1:$M$56</definedName>
    <definedName name="_xlnm.Print_Area" localSheetId="0">'77 Reads'!$A$2:$CO$143</definedName>
    <definedName name="_xlnm.Print_Area" localSheetId="8">'RawData Input Conversion'!$A$1:$CI$127</definedName>
    <definedName name="Tilt">'3D Data'!$AQ$2:$AQ$19</definedName>
    <definedName name="Tilt0" localSheetId="1">'3D'!#REF!</definedName>
    <definedName name="Tilt0" localSheetId="2">'3D'!#REF!</definedName>
    <definedName name="Tilt0" localSheetId="8">'3D'!#REF!</definedName>
    <definedName name="Tilt0">'3D'!#REF!</definedName>
    <definedName name="TiltBoard">'3D Data'!$AT$2:$AT$19</definedName>
    <definedName name="TiltByBoard" localSheetId="1">'3D'!#REF!</definedName>
    <definedName name="TiltByBoard" localSheetId="2">'3D'!#REF!</definedName>
    <definedName name="TiltByBoard" localSheetId="8">'3D'!#REF!</definedName>
    <definedName name="TiltByBoard">'3D'!#REF!</definedName>
    <definedName name="TiltFact">'3D Data'!$AR$2:$AR$19</definedName>
    <definedName name="TiltFactor" localSheetId="1">'3D'!#REF!</definedName>
    <definedName name="TiltFactor" localSheetId="2">'3D'!#REF!</definedName>
    <definedName name="TiltFactor" localSheetId="8">'3D'!#REF!</definedName>
    <definedName name="TiltFactor">'3D'!#REF!</definedName>
    <definedName name="TiltZ">'3D Data'!$AS$2:$AS$19</definedName>
  </definedNames>
  <calcPr calcId="145621" concurrentCalc="0"/>
</workbook>
</file>

<file path=xl/calcChain.xml><?xml version="1.0" encoding="utf-8"?>
<calcChain xmlns="http://schemas.openxmlformats.org/spreadsheetml/2006/main">
  <c r="CG67" i="15" l="1"/>
  <c r="AW2" i="13"/>
  <c r="H2" i="13"/>
  <c r="AY71" i="13"/>
  <c r="CH67" i="15"/>
  <c r="AX2" i="13"/>
  <c r="AX71" i="13"/>
  <c r="CG68" i="15"/>
  <c r="AW3" i="13"/>
  <c r="H3" i="13"/>
  <c r="AY72" i="13"/>
  <c r="CH68" i="15"/>
  <c r="AX3" i="13"/>
  <c r="AX72" i="13"/>
  <c r="CG69" i="15"/>
  <c r="AW4" i="13"/>
  <c r="H4" i="13"/>
  <c r="AY73" i="13"/>
  <c r="CH69" i="15"/>
  <c r="AX4" i="13"/>
  <c r="AX73" i="13"/>
  <c r="CG70" i="15"/>
  <c r="AW5" i="13"/>
  <c r="H5" i="13"/>
  <c r="AY74" i="13"/>
  <c r="CH70" i="15"/>
  <c r="AX5" i="13"/>
  <c r="AX74" i="13"/>
  <c r="CG71" i="15"/>
  <c r="AW6" i="13"/>
  <c r="H6" i="13"/>
  <c r="AY75" i="13"/>
  <c r="CH71" i="15"/>
  <c r="AX6" i="13"/>
  <c r="AX75" i="13"/>
  <c r="CG72" i="15"/>
  <c r="AW7" i="13"/>
  <c r="H7" i="13"/>
  <c r="AY76" i="13"/>
  <c r="CH72" i="15"/>
  <c r="AX7" i="13"/>
  <c r="AX76" i="13"/>
  <c r="CG73" i="15"/>
  <c r="AW8" i="13"/>
  <c r="H8" i="13"/>
  <c r="AY77" i="13"/>
  <c r="CH73" i="15"/>
  <c r="AX8" i="13"/>
  <c r="AX77" i="13"/>
  <c r="CG74" i="15"/>
  <c r="AW9" i="13"/>
  <c r="H9" i="13"/>
  <c r="AY78" i="13"/>
  <c r="CH74" i="15"/>
  <c r="AX9" i="13"/>
  <c r="AX78" i="13"/>
  <c r="CG75" i="15"/>
  <c r="AW10" i="13"/>
  <c r="H10" i="13"/>
  <c r="AY79" i="13"/>
  <c r="CH75" i="15"/>
  <c r="AX10" i="13"/>
  <c r="AX79" i="13"/>
  <c r="CG76" i="15"/>
  <c r="AW11" i="13"/>
  <c r="H11" i="13"/>
  <c r="AY80" i="13"/>
  <c r="CH76" i="15"/>
  <c r="AX11" i="13"/>
  <c r="AX80" i="13"/>
  <c r="CG77" i="15"/>
  <c r="AW12" i="13"/>
  <c r="H12" i="13"/>
  <c r="AY81" i="13"/>
  <c r="CH77" i="15"/>
  <c r="AX12" i="13"/>
  <c r="AX81" i="13"/>
  <c r="CG78" i="15"/>
  <c r="AW13" i="13"/>
  <c r="H13" i="13"/>
  <c r="AY82" i="13"/>
  <c r="CH78" i="15"/>
  <c r="AX13" i="13"/>
  <c r="AX82" i="13"/>
  <c r="CG79" i="15"/>
  <c r="AW14" i="13"/>
  <c r="H14" i="13"/>
  <c r="AY83" i="13"/>
  <c r="CH79" i="15"/>
  <c r="AX14" i="13"/>
  <c r="AX83" i="13"/>
  <c r="CG80" i="15"/>
  <c r="AW15" i="13"/>
  <c r="H15" i="13"/>
  <c r="AY84" i="13"/>
  <c r="CH80" i="15"/>
  <c r="AX15" i="13"/>
  <c r="AX84" i="13"/>
  <c r="CG81" i="15"/>
  <c r="AW16" i="13"/>
  <c r="H16" i="13"/>
  <c r="AY85" i="13"/>
  <c r="CH81" i="15"/>
  <c r="AX16" i="13"/>
  <c r="AX85" i="13"/>
  <c r="CG82" i="15"/>
  <c r="AW17" i="13"/>
  <c r="H17" i="13"/>
  <c r="AY86" i="13"/>
  <c r="CH82" i="15"/>
  <c r="AX17" i="13"/>
  <c r="AX86" i="13"/>
  <c r="CG83" i="15"/>
  <c r="AW18" i="13"/>
  <c r="H18" i="13"/>
  <c r="AY87" i="13"/>
  <c r="CH83" i="15"/>
  <c r="AX18" i="13"/>
  <c r="AX87" i="13"/>
  <c r="CG84" i="15"/>
  <c r="AW19" i="13"/>
  <c r="H19" i="13"/>
  <c r="AY88" i="13"/>
  <c r="CH84" i="15"/>
  <c r="AX19" i="13"/>
  <c r="AX88" i="13"/>
  <c r="CG85" i="15"/>
  <c r="AW20" i="13"/>
  <c r="H20" i="13"/>
  <c r="AY89" i="13"/>
  <c r="CH85" i="15"/>
  <c r="AX20" i="13"/>
  <c r="AX89" i="13"/>
  <c r="CG86" i="15"/>
  <c r="AW21" i="13"/>
  <c r="H21" i="13"/>
  <c r="AY90" i="13"/>
  <c r="CH86" i="15"/>
  <c r="AX21" i="13"/>
  <c r="AX90" i="13"/>
  <c r="CG87" i="15"/>
  <c r="AW22" i="13"/>
  <c r="H22" i="13"/>
  <c r="AY91" i="13"/>
  <c r="CH87" i="15"/>
  <c r="AX22" i="13"/>
  <c r="AX91" i="13"/>
  <c r="CG88" i="15"/>
  <c r="AW23" i="13"/>
  <c r="H23" i="13"/>
  <c r="AY92" i="13"/>
  <c r="CH88" i="15"/>
  <c r="AX23" i="13"/>
  <c r="AX92" i="13"/>
  <c r="CG89" i="15"/>
  <c r="AW24" i="13"/>
  <c r="H24" i="13"/>
  <c r="AY93" i="13"/>
  <c r="CH89" i="15"/>
  <c r="AX24" i="13"/>
  <c r="AX93" i="13"/>
  <c r="CG90" i="15"/>
  <c r="AW25" i="13"/>
  <c r="H25" i="13"/>
  <c r="AY94" i="13"/>
  <c r="CH90" i="15"/>
  <c r="AX25" i="13"/>
  <c r="AX94" i="13"/>
  <c r="CG91" i="15"/>
  <c r="AW26" i="13"/>
  <c r="H26" i="13"/>
  <c r="AY95" i="13"/>
  <c r="CH91" i="15"/>
  <c r="AX26" i="13"/>
  <c r="AX95" i="13"/>
  <c r="CG92" i="15"/>
  <c r="AW27" i="13"/>
  <c r="H27" i="13"/>
  <c r="AY96" i="13"/>
  <c r="CH92" i="15"/>
  <c r="AX27" i="13"/>
  <c r="AX96" i="13"/>
  <c r="CG93" i="15"/>
  <c r="AW28" i="13"/>
  <c r="H28" i="13"/>
  <c r="AY97" i="13"/>
  <c r="CH93" i="15"/>
  <c r="AX28" i="13"/>
  <c r="AX97" i="13"/>
  <c r="CG94" i="15"/>
  <c r="AW29" i="13"/>
  <c r="H29" i="13"/>
  <c r="AY98" i="13"/>
  <c r="CH94" i="15"/>
  <c r="AX29" i="13"/>
  <c r="AX98" i="13"/>
  <c r="CG95" i="15"/>
  <c r="AW30" i="13"/>
  <c r="H30" i="13"/>
  <c r="AY99" i="13"/>
  <c r="CH95" i="15"/>
  <c r="AX30" i="13"/>
  <c r="AX99" i="13"/>
  <c r="CG96" i="15"/>
  <c r="AW31" i="13"/>
  <c r="H31" i="13"/>
  <c r="AY100" i="13"/>
  <c r="CH96" i="15"/>
  <c r="AX31" i="13"/>
  <c r="AX100" i="13"/>
  <c r="CG97" i="15"/>
  <c r="AW32" i="13"/>
  <c r="H32" i="13"/>
  <c r="AY101" i="13"/>
  <c r="CH97" i="15"/>
  <c r="AX32" i="13"/>
  <c r="AX101" i="13"/>
  <c r="CG98" i="15"/>
  <c r="AW33" i="13"/>
  <c r="H33" i="13"/>
  <c r="AY102" i="13"/>
  <c r="CH98" i="15"/>
  <c r="AX33" i="13"/>
  <c r="AX102" i="13"/>
  <c r="CG99" i="15"/>
  <c r="AW34" i="13"/>
  <c r="H34" i="13"/>
  <c r="AY103" i="13"/>
  <c r="CH99" i="15"/>
  <c r="AX34" i="13"/>
  <c r="AX103" i="13"/>
  <c r="CG100" i="15"/>
  <c r="AW35" i="13"/>
  <c r="H35" i="13"/>
  <c r="AY104" i="13"/>
  <c r="CH100" i="15"/>
  <c r="AX35" i="13"/>
  <c r="AX104" i="13"/>
  <c r="CG101" i="15"/>
  <c r="AW36" i="13"/>
  <c r="H36" i="13"/>
  <c r="AY105" i="13"/>
  <c r="CH101" i="15"/>
  <c r="AX36" i="13"/>
  <c r="AX105" i="13"/>
  <c r="CG102" i="15"/>
  <c r="AW37" i="13"/>
  <c r="H37" i="13"/>
  <c r="AY106" i="13"/>
  <c r="CH102" i="15"/>
  <c r="AX37" i="13"/>
  <c r="AX106" i="13"/>
  <c r="CG103" i="15"/>
  <c r="AW38" i="13"/>
  <c r="H38" i="13"/>
  <c r="AY107" i="13"/>
  <c r="CH103" i="15"/>
  <c r="AX38" i="13"/>
  <c r="AX107" i="13"/>
  <c r="CG104" i="15"/>
  <c r="AW39" i="13"/>
  <c r="H39" i="13"/>
  <c r="AY108" i="13"/>
  <c r="CH104" i="15"/>
  <c r="AX39" i="13"/>
  <c r="AX108" i="13"/>
  <c r="CG105" i="15"/>
  <c r="AW40" i="13"/>
  <c r="H40" i="13"/>
  <c r="AY109" i="13"/>
  <c r="CH105" i="15"/>
  <c r="AX40" i="13"/>
  <c r="AX109" i="13"/>
  <c r="CG106" i="15"/>
  <c r="AW41" i="13"/>
  <c r="H41" i="13"/>
  <c r="AY110" i="13"/>
  <c r="CH106" i="15"/>
  <c r="AX41" i="13"/>
  <c r="AX110" i="13"/>
  <c r="CG107" i="15"/>
  <c r="AW42" i="13"/>
  <c r="H42" i="13"/>
  <c r="AY111" i="13"/>
  <c r="CH107" i="15"/>
  <c r="AX42" i="13"/>
  <c r="AX111" i="13"/>
  <c r="CG108" i="15"/>
  <c r="AW43" i="13"/>
  <c r="H43" i="13"/>
  <c r="AY112" i="13"/>
  <c r="CH108" i="15"/>
  <c r="AX43" i="13"/>
  <c r="AX112" i="13"/>
  <c r="CG109" i="15"/>
  <c r="AW44" i="13"/>
  <c r="H44" i="13"/>
  <c r="AY113" i="13"/>
  <c r="CH109" i="15"/>
  <c r="AX44" i="13"/>
  <c r="AX113" i="13"/>
  <c r="CG110" i="15"/>
  <c r="AW45" i="13"/>
  <c r="H45" i="13"/>
  <c r="AY114" i="13"/>
  <c r="CH110" i="15"/>
  <c r="AX45" i="13"/>
  <c r="AX114" i="13"/>
  <c r="CG111" i="15"/>
  <c r="AW46" i="13"/>
  <c r="H46" i="13"/>
  <c r="AY115" i="13"/>
  <c r="CH111" i="15"/>
  <c r="AX46" i="13"/>
  <c r="AX115" i="13"/>
  <c r="CG112" i="15"/>
  <c r="AW47" i="13"/>
  <c r="H47" i="13"/>
  <c r="AY116" i="13"/>
  <c r="CH112" i="15"/>
  <c r="AX47" i="13"/>
  <c r="AX116" i="13"/>
  <c r="CG113" i="15"/>
  <c r="AW48" i="13"/>
  <c r="H48" i="13"/>
  <c r="AY117" i="13"/>
  <c r="CH113" i="15"/>
  <c r="AX48" i="13"/>
  <c r="AX117" i="13"/>
  <c r="CG114" i="15"/>
  <c r="AW49" i="13"/>
  <c r="H49" i="13"/>
  <c r="AY118" i="13"/>
  <c r="CH114" i="15"/>
  <c r="AX49" i="13"/>
  <c r="AX118" i="13"/>
  <c r="CG115" i="15"/>
  <c r="AW50" i="13"/>
  <c r="H50" i="13"/>
  <c r="AY119" i="13"/>
  <c r="CH115" i="15"/>
  <c r="AX50" i="13"/>
  <c r="AX119" i="13"/>
  <c r="CG116" i="15"/>
  <c r="AW51" i="13"/>
  <c r="H51" i="13"/>
  <c r="AY120" i="13"/>
  <c r="CH116" i="15"/>
  <c r="AX51" i="13"/>
  <c r="AX120" i="13"/>
  <c r="CG117" i="15"/>
  <c r="AW52" i="13"/>
  <c r="H52" i="13"/>
  <c r="AY121" i="13"/>
  <c r="CH117" i="15"/>
  <c r="AX52" i="13"/>
  <c r="AX121" i="13"/>
  <c r="CG118" i="15"/>
  <c r="AW53" i="13"/>
  <c r="H53" i="13"/>
  <c r="AY122" i="13"/>
  <c r="CH118" i="15"/>
  <c r="AX53" i="13"/>
  <c r="AX122" i="13"/>
  <c r="CG119" i="15"/>
  <c r="AW54" i="13"/>
  <c r="H54" i="13"/>
  <c r="AY123" i="13"/>
  <c r="CH119" i="15"/>
  <c r="AX54" i="13"/>
  <c r="AX123" i="13"/>
  <c r="CG120" i="15"/>
  <c r="AW55" i="13"/>
  <c r="H55" i="13"/>
  <c r="AY124" i="13"/>
  <c r="CH120" i="15"/>
  <c r="AX55" i="13"/>
  <c r="AX124" i="13"/>
  <c r="CG121" i="15"/>
  <c r="AW56" i="13"/>
  <c r="H56" i="13"/>
  <c r="AY125" i="13"/>
  <c r="CH121" i="15"/>
  <c r="AX56" i="13"/>
  <c r="AX125" i="13"/>
  <c r="CG122" i="15"/>
  <c r="AW57" i="13"/>
  <c r="H57" i="13"/>
  <c r="AY126" i="13"/>
  <c r="CH122" i="15"/>
  <c r="AX57" i="13"/>
  <c r="AX126" i="13"/>
  <c r="CG123" i="15"/>
  <c r="AW58" i="13"/>
  <c r="H58" i="13"/>
  <c r="AY127" i="13"/>
  <c r="CH123" i="15"/>
  <c r="AX58" i="13"/>
  <c r="AX127" i="13"/>
  <c r="CG124" i="15"/>
  <c r="AW59" i="13"/>
  <c r="H59" i="13"/>
  <c r="AY128" i="13"/>
  <c r="CH124" i="15"/>
  <c r="AX59" i="13"/>
  <c r="AX128" i="13"/>
  <c r="CG125" i="15"/>
  <c r="AW60" i="13"/>
  <c r="H60" i="13"/>
  <c r="AY129" i="13"/>
  <c r="CH125" i="15"/>
  <c r="AX60" i="13"/>
  <c r="AX129" i="13"/>
  <c r="CG126" i="15"/>
  <c r="AW61" i="13"/>
  <c r="H61" i="13"/>
  <c r="AY130" i="13"/>
  <c r="CH126" i="15"/>
  <c r="AX61" i="13"/>
  <c r="AX130" i="13"/>
  <c r="CG127" i="15"/>
  <c r="AW62" i="13"/>
  <c r="H62" i="13"/>
  <c r="AY131" i="13"/>
  <c r="CH127" i="15"/>
  <c r="AX62" i="13"/>
  <c r="AX131" i="13"/>
  <c r="AX132" i="13"/>
  <c r="AX133" i="13"/>
  <c r="H4" i="1"/>
  <c r="CI73" i="1"/>
  <c r="K68" i="15"/>
  <c r="K4" i="1"/>
  <c r="J68" i="15"/>
  <c r="J4" i="1"/>
  <c r="J73" i="1"/>
  <c r="L68" i="15"/>
  <c r="L4" i="1"/>
  <c r="K73" i="1"/>
  <c r="M68" i="15"/>
  <c r="M4" i="1"/>
  <c r="L73" i="1"/>
  <c r="N68" i="15"/>
  <c r="N4" i="1"/>
  <c r="M73" i="1"/>
  <c r="O68" i="15"/>
  <c r="O4" i="1"/>
  <c r="N73" i="1"/>
  <c r="P68" i="15"/>
  <c r="P4" i="1"/>
  <c r="O73" i="1"/>
  <c r="Q68" i="15"/>
  <c r="Q4" i="1"/>
  <c r="P73" i="1"/>
  <c r="R68" i="15"/>
  <c r="R4" i="1"/>
  <c r="Q73" i="1"/>
  <c r="S68" i="15"/>
  <c r="S4" i="1"/>
  <c r="R73" i="1"/>
  <c r="T68" i="15"/>
  <c r="T4" i="1"/>
  <c r="S73" i="1"/>
  <c r="U68" i="15"/>
  <c r="U4" i="1"/>
  <c r="T73" i="1"/>
  <c r="V68" i="15"/>
  <c r="V4" i="1"/>
  <c r="U73" i="1"/>
  <c r="W68" i="15"/>
  <c r="W4" i="1"/>
  <c r="V73" i="1"/>
  <c r="X68" i="15"/>
  <c r="X4" i="1"/>
  <c r="W73" i="1"/>
  <c r="Y68" i="15"/>
  <c r="Y4" i="1"/>
  <c r="X73" i="1"/>
  <c r="Z68" i="15"/>
  <c r="Z4" i="1"/>
  <c r="Y73" i="1"/>
  <c r="AA68" i="15"/>
  <c r="AA4" i="1"/>
  <c r="Z73" i="1"/>
  <c r="AB68" i="15"/>
  <c r="AB4" i="1"/>
  <c r="AA73" i="1"/>
  <c r="AC68" i="15"/>
  <c r="AC4" i="1"/>
  <c r="AB73" i="1"/>
  <c r="AD68" i="15"/>
  <c r="AD4" i="1"/>
  <c r="AC73" i="1"/>
  <c r="AE68" i="15"/>
  <c r="AE4" i="1"/>
  <c r="AD73" i="1"/>
  <c r="AF68" i="15"/>
  <c r="AF4" i="1"/>
  <c r="AE73" i="1"/>
  <c r="AG68" i="15"/>
  <c r="AG4" i="1"/>
  <c r="AF73" i="1"/>
  <c r="AH68" i="15"/>
  <c r="AH4" i="1"/>
  <c r="AG73" i="1"/>
  <c r="AI68" i="15"/>
  <c r="AI4" i="1"/>
  <c r="AH73" i="1"/>
  <c r="AJ68" i="15"/>
  <c r="AJ4" i="1"/>
  <c r="AI73" i="1"/>
  <c r="AK68" i="15"/>
  <c r="AK4" i="1"/>
  <c r="AJ73" i="1"/>
  <c r="AL68" i="15"/>
  <c r="AL4" i="1"/>
  <c r="AK73" i="1"/>
  <c r="AM68" i="15"/>
  <c r="AM4" i="1"/>
  <c r="AL73" i="1"/>
  <c r="AN68" i="15"/>
  <c r="AN4" i="1"/>
  <c r="AM73" i="1"/>
  <c r="AO68" i="15"/>
  <c r="AO4" i="1"/>
  <c r="AN73" i="1"/>
  <c r="AP68" i="15"/>
  <c r="AP4" i="1"/>
  <c r="AO73" i="1"/>
  <c r="AQ68" i="15"/>
  <c r="AQ4" i="1"/>
  <c r="AP73" i="1"/>
  <c r="AR68" i="15"/>
  <c r="AR4" i="1"/>
  <c r="AQ73" i="1"/>
  <c r="AS68" i="15"/>
  <c r="AS4" i="1"/>
  <c r="AR73" i="1"/>
  <c r="AT68" i="15"/>
  <c r="AT4" i="1"/>
  <c r="AS73" i="1"/>
  <c r="AU68" i="15"/>
  <c r="AU4" i="1"/>
  <c r="AT73" i="1"/>
  <c r="AV68" i="15"/>
  <c r="AV4" i="1"/>
  <c r="AU73" i="1"/>
  <c r="AW68" i="15"/>
  <c r="AW4" i="1"/>
  <c r="AV73" i="1"/>
  <c r="AX68" i="15"/>
  <c r="AX4" i="1"/>
  <c r="AW73" i="1"/>
  <c r="AY68" i="15"/>
  <c r="AY4" i="1"/>
  <c r="AX73" i="1"/>
  <c r="AZ68" i="15"/>
  <c r="AZ4" i="1"/>
  <c r="AY73" i="1"/>
  <c r="BA68" i="15"/>
  <c r="BA4" i="1"/>
  <c r="AZ73" i="1"/>
  <c r="BB68" i="15"/>
  <c r="BB4" i="1"/>
  <c r="BA73" i="1"/>
  <c r="BC68" i="15"/>
  <c r="BC4" i="1"/>
  <c r="BB73" i="1"/>
  <c r="BD68" i="15"/>
  <c r="BD4" i="1"/>
  <c r="BC73" i="1"/>
  <c r="BE68" i="15"/>
  <c r="BE4" i="1"/>
  <c r="BD73" i="1"/>
  <c r="BF68" i="15"/>
  <c r="BF4" i="1"/>
  <c r="BE73" i="1"/>
  <c r="BG68" i="15"/>
  <c r="BG4" i="1"/>
  <c r="BF73" i="1"/>
  <c r="BH68" i="15"/>
  <c r="BH4" i="1"/>
  <c r="BG73" i="1"/>
  <c r="BI68" i="15"/>
  <c r="BI4" i="1"/>
  <c r="BH73" i="1"/>
  <c r="BJ68" i="15"/>
  <c r="BJ4" i="1"/>
  <c r="BI73" i="1"/>
  <c r="BK68" i="15"/>
  <c r="BK4" i="1"/>
  <c r="BJ73" i="1"/>
  <c r="BL68" i="15"/>
  <c r="BL4" i="1"/>
  <c r="BK73" i="1"/>
  <c r="BM68" i="15"/>
  <c r="BM4" i="1"/>
  <c r="BL73" i="1"/>
  <c r="BN68" i="15"/>
  <c r="BN4" i="1"/>
  <c r="BM73" i="1"/>
  <c r="BO68" i="15"/>
  <c r="BO4" i="1"/>
  <c r="BN73" i="1"/>
  <c r="BP68" i="15"/>
  <c r="BP4" i="1"/>
  <c r="BO73" i="1"/>
  <c r="BQ68" i="15"/>
  <c r="BQ4" i="1"/>
  <c r="BP73" i="1"/>
  <c r="BR68" i="15"/>
  <c r="BR4" i="1"/>
  <c r="BQ73" i="1"/>
  <c r="BS68" i="15"/>
  <c r="BS4" i="1"/>
  <c r="BR73" i="1"/>
  <c r="BT68" i="15"/>
  <c r="BT4" i="1"/>
  <c r="BS73" i="1"/>
  <c r="BU68" i="15"/>
  <c r="BU4" i="1"/>
  <c r="BT73" i="1"/>
  <c r="BV68" i="15"/>
  <c r="BV4" i="1"/>
  <c r="BU73" i="1"/>
  <c r="BW68" i="15"/>
  <c r="BW4" i="1"/>
  <c r="BV73" i="1"/>
  <c r="BX68" i="15"/>
  <c r="BX4" i="1"/>
  <c r="BW73" i="1"/>
  <c r="BY68" i="15"/>
  <c r="BY4" i="1"/>
  <c r="BX73" i="1"/>
  <c r="BZ68" i="15"/>
  <c r="BZ4" i="1"/>
  <c r="BY73" i="1"/>
  <c r="CA68" i="15"/>
  <c r="CA4" i="1"/>
  <c r="BZ73" i="1"/>
  <c r="CB68" i="15"/>
  <c r="CB4" i="1"/>
  <c r="CA73" i="1"/>
  <c r="CC68" i="15"/>
  <c r="CC4" i="1"/>
  <c r="CB73" i="1"/>
  <c r="CD68" i="15"/>
  <c r="CD4" i="1"/>
  <c r="CC73" i="1"/>
  <c r="CE68" i="15"/>
  <c r="CE4" i="1"/>
  <c r="CD73" i="1"/>
  <c r="CF68" i="15"/>
  <c r="CF4" i="1"/>
  <c r="CE73" i="1"/>
  <c r="CG4" i="1"/>
  <c r="CF73" i="1"/>
  <c r="CG73" i="1"/>
  <c r="CH4" i="1"/>
  <c r="CH73" i="1"/>
  <c r="H5" i="1"/>
  <c r="CI74" i="1"/>
  <c r="K69" i="15"/>
  <c r="K5" i="1"/>
  <c r="J69" i="15"/>
  <c r="J5" i="1"/>
  <c r="J74" i="1"/>
  <c r="L69" i="15"/>
  <c r="L5" i="1"/>
  <c r="K74" i="1"/>
  <c r="M69" i="15"/>
  <c r="M5" i="1"/>
  <c r="L74" i="1"/>
  <c r="N69" i="15"/>
  <c r="N5" i="1"/>
  <c r="M74" i="1"/>
  <c r="O69" i="15"/>
  <c r="O5" i="1"/>
  <c r="N74" i="1"/>
  <c r="P69" i="15"/>
  <c r="P5" i="1"/>
  <c r="O74" i="1"/>
  <c r="Q69" i="15"/>
  <c r="Q5" i="1"/>
  <c r="P74" i="1"/>
  <c r="R69" i="15"/>
  <c r="R5" i="1"/>
  <c r="Q74" i="1"/>
  <c r="S69" i="15"/>
  <c r="S5" i="1"/>
  <c r="R74" i="1"/>
  <c r="T69" i="15"/>
  <c r="T5" i="1"/>
  <c r="S74" i="1"/>
  <c r="U69" i="15"/>
  <c r="U5" i="1"/>
  <c r="T74" i="1"/>
  <c r="V69" i="15"/>
  <c r="V5" i="1"/>
  <c r="U74" i="1"/>
  <c r="W69" i="15"/>
  <c r="W5" i="1"/>
  <c r="V74" i="1"/>
  <c r="X69" i="15"/>
  <c r="X5" i="1"/>
  <c r="W74" i="1"/>
  <c r="Y69" i="15"/>
  <c r="Y5" i="1"/>
  <c r="X74" i="1"/>
  <c r="Z69" i="15"/>
  <c r="Z5" i="1"/>
  <c r="Y74" i="1"/>
  <c r="AA69" i="15"/>
  <c r="AA5" i="1"/>
  <c r="Z74" i="1"/>
  <c r="AB69" i="15"/>
  <c r="AB5" i="1"/>
  <c r="AA74" i="1"/>
  <c r="AC69" i="15"/>
  <c r="AC5" i="1"/>
  <c r="AB74" i="1"/>
  <c r="AD69" i="15"/>
  <c r="AD5" i="1"/>
  <c r="AC74" i="1"/>
  <c r="AE69" i="15"/>
  <c r="AE5" i="1"/>
  <c r="AD74" i="1"/>
  <c r="AF69" i="15"/>
  <c r="AF5" i="1"/>
  <c r="AE74" i="1"/>
  <c r="AG69" i="15"/>
  <c r="AG5" i="1"/>
  <c r="AF74" i="1"/>
  <c r="AH69" i="15"/>
  <c r="AH5" i="1"/>
  <c r="AG74" i="1"/>
  <c r="AI69" i="15"/>
  <c r="AI5" i="1"/>
  <c r="AH74" i="1"/>
  <c r="AJ69" i="15"/>
  <c r="AJ5" i="1"/>
  <c r="AI74" i="1"/>
  <c r="AK69" i="15"/>
  <c r="AK5" i="1"/>
  <c r="AJ74" i="1"/>
  <c r="AL69" i="15"/>
  <c r="AL5" i="1"/>
  <c r="AK74" i="1"/>
  <c r="AM69" i="15"/>
  <c r="AM5" i="1"/>
  <c r="AL74" i="1"/>
  <c r="AN69" i="15"/>
  <c r="AN5" i="1"/>
  <c r="AM74" i="1"/>
  <c r="AO69" i="15"/>
  <c r="AO5" i="1"/>
  <c r="AN74" i="1"/>
  <c r="AP69" i="15"/>
  <c r="AP5" i="1"/>
  <c r="AO74" i="1"/>
  <c r="AQ69" i="15"/>
  <c r="AQ5" i="1"/>
  <c r="AP74" i="1"/>
  <c r="AR69" i="15"/>
  <c r="AR5" i="1"/>
  <c r="AQ74" i="1"/>
  <c r="AS69" i="15"/>
  <c r="AS5" i="1"/>
  <c r="AR74" i="1"/>
  <c r="AT69" i="15"/>
  <c r="AT5" i="1"/>
  <c r="AS74" i="1"/>
  <c r="AU69" i="15"/>
  <c r="AU5" i="1"/>
  <c r="AT74" i="1"/>
  <c r="AV69" i="15"/>
  <c r="AV5" i="1"/>
  <c r="AU74" i="1"/>
  <c r="AW69" i="15"/>
  <c r="AW5" i="1"/>
  <c r="AV74" i="1"/>
  <c r="AX69" i="15"/>
  <c r="AX5" i="1"/>
  <c r="AW74" i="1"/>
  <c r="AY69" i="15"/>
  <c r="AY5" i="1"/>
  <c r="AX74" i="1"/>
  <c r="AZ69" i="15"/>
  <c r="AZ5" i="1"/>
  <c r="AY74" i="1"/>
  <c r="BA69" i="15"/>
  <c r="BA5" i="1"/>
  <c r="AZ74" i="1"/>
  <c r="BB69" i="15"/>
  <c r="BB5" i="1"/>
  <c r="BA74" i="1"/>
  <c r="BC69" i="15"/>
  <c r="BC5" i="1"/>
  <c r="BB74" i="1"/>
  <c r="BD69" i="15"/>
  <c r="BD5" i="1"/>
  <c r="BC74" i="1"/>
  <c r="BE69" i="15"/>
  <c r="BE5" i="1"/>
  <c r="BD74" i="1"/>
  <c r="BF69" i="15"/>
  <c r="BF5" i="1"/>
  <c r="BE74" i="1"/>
  <c r="BG69" i="15"/>
  <c r="BG5" i="1"/>
  <c r="BF74" i="1"/>
  <c r="BH69" i="15"/>
  <c r="BH5" i="1"/>
  <c r="BG74" i="1"/>
  <c r="BI69" i="15"/>
  <c r="BI5" i="1"/>
  <c r="BH74" i="1"/>
  <c r="BJ69" i="15"/>
  <c r="BJ5" i="1"/>
  <c r="BI74" i="1"/>
  <c r="BK69" i="15"/>
  <c r="BK5" i="1"/>
  <c r="BJ74" i="1"/>
  <c r="BL69" i="15"/>
  <c r="BL5" i="1"/>
  <c r="BK74" i="1"/>
  <c r="BM69" i="15"/>
  <c r="BM5" i="1"/>
  <c r="BL74" i="1"/>
  <c r="BN69" i="15"/>
  <c r="BN5" i="1"/>
  <c r="BM74" i="1"/>
  <c r="BO69" i="15"/>
  <c r="BO5" i="1"/>
  <c r="BN74" i="1"/>
  <c r="BP69" i="15"/>
  <c r="BP5" i="1"/>
  <c r="BO74" i="1"/>
  <c r="BQ69" i="15"/>
  <c r="BQ5" i="1"/>
  <c r="BP74" i="1"/>
  <c r="BR69" i="15"/>
  <c r="BR5" i="1"/>
  <c r="BQ74" i="1"/>
  <c r="BS69" i="15"/>
  <c r="BS5" i="1"/>
  <c r="BR74" i="1"/>
  <c r="BT69" i="15"/>
  <c r="BT5" i="1"/>
  <c r="BS74" i="1"/>
  <c r="BU69" i="15"/>
  <c r="BU5" i="1"/>
  <c r="BT74" i="1"/>
  <c r="BV69" i="15"/>
  <c r="BV5" i="1"/>
  <c r="BU74" i="1"/>
  <c r="BW69" i="15"/>
  <c r="BW5" i="1"/>
  <c r="BV74" i="1"/>
  <c r="BX69" i="15"/>
  <c r="BX5" i="1"/>
  <c r="BW74" i="1"/>
  <c r="BY69" i="15"/>
  <c r="BY5" i="1"/>
  <c r="BX74" i="1"/>
  <c r="BZ69" i="15"/>
  <c r="BZ5" i="1"/>
  <c r="BY74" i="1"/>
  <c r="CA69" i="15"/>
  <c r="CA5" i="1"/>
  <c r="BZ74" i="1"/>
  <c r="CB69" i="15"/>
  <c r="CB5" i="1"/>
  <c r="CA74" i="1"/>
  <c r="CC69" i="15"/>
  <c r="CC5" i="1"/>
  <c r="CB74" i="1"/>
  <c r="CD69" i="15"/>
  <c r="CD5" i="1"/>
  <c r="CC74" i="1"/>
  <c r="CE69" i="15"/>
  <c r="CE5" i="1"/>
  <c r="CD74" i="1"/>
  <c r="CF69" i="15"/>
  <c r="CF5" i="1"/>
  <c r="CE74" i="1"/>
  <c r="CG5" i="1"/>
  <c r="CF74" i="1"/>
  <c r="CG74" i="1"/>
  <c r="CH5" i="1"/>
  <c r="CH74" i="1"/>
  <c r="H6" i="1"/>
  <c r="CI75" i="1"/>
  <c r="K70" i="15"/>
  <c r="K6" i="1"/>
  <c r="J70" i="15"/>
  <c r="J6" i="1"/>
  <c r="J75" i="1"/>
  <c r="L70" i="15"/>
  <c r="L6" i="1"/>
  <c r="K75" i="1"/>
  <c r="M70" i="15"/>
  <c r="M6" i="1"/>
  <c r="L75" i="1"/>
  <c r="N70" i="15"/>
  <c r="N6" i="1"/>
  <c r="M75" i="1"/>
  <c r="O70" i="15"/>
  <c r="O6" i="1"/>
  <c r="N75" i="1"/>
  <c r="P70" i="15"/>
  <c r="P6" i="1"/>
  <c r="O75" i="1"/>
  <c r="Q70" i="15"/>
  <c r="Q6" i="1"/>
  <c r="P75" i="1"/>
  <c r="R70" i="15"/>
  <c r="R6" i="1"/>
  <c r="Q75" i="1"/>
  <c r="S70" i="15"/>
  <c r="S6" i="1"/>
  <c r="R75" i="1"/>
  <c r="T70" i="15"/>
  <c r="T6" i="1"/>
  <c r="S75" i="1"/>
  <c r="U70" i="15"/>
  <c r="U6" i="1"/>
  <c r="T75" i="1"/>
  <c r="V70" i="15"/>
  <c r="V6" i="1"/>
  <c r="U75" i="1"/>
  <c r="W70" i="15"/>
  <c r="W6" i="1"/>
  <c r="V75" i="1"/>
  <c r="X70" i="15"/>
  <c r="X6" i="1"/>
  <c r="W75" i="1"/>
  <c r="Y70" i="15"/>
  <c r="Y6" i="1"/>
  <c r="X75" i="1"/>
  <c r="Z70" i="15"/>
  <c r="Z6" i="1"/>
  <c r="Y75" i="1"/>
  <c r="AA70" i="15"/>
  <c r="AA6" i="1"/>
  <c r="Z75" i="1"/>
  <c r="AB70" i="15"/>
  <c r="AB6" i="1"/>
  <c r="AA75" i="1"/>
  <c r="AC70" i="15"/>
  <c r="AC6" i="1"/>
  <c r="AB75" i="1"/>
  <c r="AD70" i="15"/>
  <c r="AD6" i="1"/>
  <c r="AC75" i="1"/>
  <c r="AE70" i="15"/>
  <c r="AE6" i="1"/>
  <c r="AD75" i="1"/>
  <c r="AF70" i="15"/>
  <c r="AF6" i="1"/>
  <c r="AE75" i="1"/>
  <c r="AG70" i="15"/>
  <c r="AG6" i="1"/>
  <c r="AF75" i="1"/>
  <c r="AH70" i="15"/>
  <c r="AH6" i="1"/>
  <c r="AG75" i="1"/>
  <c r="AI70" i="15"/>
  <c r="AI6" i="1"/>
  <c r="AH75" i="1"/>
  <c r="AJ70" i="15"/>
  <c r="AJ6" i="1"/>
  <c r="AI75" i="1"/>
  <c r="AK70" i="15"/>
  <c r="AK6" i="1"/>
  <c r="AJ75" i="1"/>
  <c r="AL70" i="15"/>
  <c r="AL6" i="1"/>
  <c r="AK75" i="1"/>
  <c r="AM70" i="15"/>
  <c r="AM6" i="1"/>
  <c r="AL75" i="1"/>
  <c r="AN70" i="15"/>
  <c r="AN6" i="1"/>
  <c r="AM75" i="1"/>
  <c r="AO70" i="15"/>
  <c r="AO6" i="1"/>
  <c r="AN75" i="1"/>
  <c r="AP70" i="15"/>
  <c r="AP6" i="1"/>
  <c r="AO75" i="1"/>
  <c r="AQ70" i="15"/>
  <c r="AQ6" i="1"/>
  <c r="AP75" i="1"/>
  <c r="AR70" i="15"/>
  <c r="AR6" i="1"/>
  <c r="AQ75" i="1"/>
  <c r="AS70" i="15"/>
  <c r="AS6" i="1"/>
  <c r="AR75" i="1"/>
  <c r="AT70" i="15"/>
  <c r="AT6" i="1"/>
  <c r="AS75" i="1"/>
  <c r="AU70" i="15"/>
  <c r="AU6" i="1"/>
  <c r="AT75" i="1"/>
  <c r="AV70" i="15"/>
  <c r="AV6" i="1"/>
  <c r="AU75" i="1"/>
  <c r="AW70" i="15"/>
  <c r="AW6" i="1"/>
  <c r="AV75" i="1"/>
  <c r="AX70" i="15"/>
  <c r="AX6" i="1"/>
  <c r="AW75" i="1"/>
  <c r="AY70" i="15"/>
  <c r="AY6" i="1"/>
  <c r="AX75" i="1"/>
  <c r="AZ70" i="15"/>
  <c r="AZ6" i="1"/>
  <c r="AY75" i="1"/>
  <c r="BA70" i="15"/>
  <c r="BA6" i="1"/>
  <c r="AZ75" i="1"/>
  <c r="BB70" i="15"/>
  <c r="BB6" i="1"/>
  <c r="BA75" i="1"/>
  <c r="BC70" i="15"/>
  <c r="BC6" i="1"/>
  <c r="BB75" i="1"/>
  <c r="BD70" i="15"/>
  <c r="BD6" i="1"/>
  <c r="BC75" i="1"/>
  <c r="BE70" i="15"/>
  <c r="BE6" i="1"/>
  <c r="BD75" i="1"/>
  <c r="BF70" i="15"/>
  <c r="BF6" i="1"/>
  <c r="BE75" i="1"/>
  <c r="BG70" i="15"/>
  <c r="BG6" i="1"/>
  <c r="BF75" i="1"/>
  <c r="BH70" i="15"/>
  <c r="BH6" i="1"/>
  <c r="BG75" i="1"/>
  <c r="BI70" i="15"/>
  <c r="BI6" i="1"/>
  <c r="BH75" i="1"/>
  <c r="BJ70" i="15"/>
  <c r="BJ6" i="1"/>
  <c r="BI75" i="1"/>
  <c r="BK70" i="15"/>
  <c r="BK6" i="1"/>
  <c r="BJ75" i="1"/>
  <c r="BL70" i="15"/>
  <c r="BL6" i="1"/>
  <c r="BK75" i="1"/>
  <c r="BM70" i="15"/>
  <c r="BM6" i="1"/>
  <c r="BL75" i="1"/>
  <c r="BN70" i="15"/>
  <c r="BN6" i="1"/>
  <c r="BM75" i="1"/>
  <c r="BO70" i="15"/>
  <c r="BO6" i="1"/>
  <c r="BN75" i="1"/>
  <c r="BP70" i="15"/>
  <c r="BP6" i="1"/>
  <c r="BO75" i="1"/>
  <c r="BQ70" i="15"/>
  <c r="BQ6" i="1"/>
  <c r="BP75" i="1"/>
  <c r="BR70" i="15"/>
  <c r="BR6" i="1"/>
  <c r="BQ75" i="1"/>
  <c r="BS70" i="15"/>
  <c r="BS6" i="1"/>
  <c r="BR75" i="1"/>
  <c r="BT70" i="15"/>
  <c r="BT6" i="1"/>
  <c r="BS75" i="1"/>
  <c r="BU70" i="15"/>
  <c r="BU6" i="1"/>
  <c r="BT75" i="1"/>
  <c r="BV70" i="15"/>
  <c r="BV6" i="1"/>
  <c r="BU75" i="1"/>
  <c r="BW70" i="15"/>
  <c r="BW6" i="1"/>
  <c r="BV75" i="1"/>
  <c r="BX70" i="15"/>
  <c r="BX6" i="1"/>
  <c r="BW75" i="1"/>
  <c r="BY70" i="15"/>
  <c r="BY6" i="1"/>
  <c r="BX75" i="1"/>
  <c r="BZ70" i="15"/>
  <c r="BZ6" i="1"/>
  <c r="BY75" i="1"/>
  <c r="CA70" i="15"/>
  <c r="CA6" i="1"/>
  <c r="BZ75" i="1"/>
  <c r="CB70" i="15"/>
  <c r="CB6" i="1"/>
  <c r="CA75" i="1"/>
  <c r="CC70" i="15"/>
  <c r="CC6" i="1"/>
  <c r="CB75" i="1"/>
  <c r="CD70" i="15"/>
  <c r="CD6" i="1"/>
  <c r="CC75" i="1"/>
  <c r="CE70" i="15"/>
  <c r="CE6" i="1"/>
  <c r="CD75" i="1"/>
  <c r="CF70" i="15"/>
  <c r="CF6" i="1"/>
  <c r="CE75" i="1"/>
  <c r="CG6" i="1"/>
  <c r="CF75" i="1"/>
  <c r="CG75" i="1"/>
  <c r="CH6" i="1"/>
  <c r="CH75" i="1"/>
  <c r="H7" i="1"/>
  <c r="CI76" i="1"/>
  <c r="K71" i="15"/>
  <c r="K7" i="1"/>
  <c r="J71" i="15"/>
  <c r="J7" i="1"/>
  <c r="J76" i="1"/>
  <c r="L71" i="15"/>
  <c r="L7" i="1"/>
  <c r="K76" i="1"/>
  <c r="M71" i="15"/>
  <c r="M7" i="1"/>
  <c r="L76" i="1"/>
  <c r="N71" i="15"/>
  <c r="N7" i="1"/>
  <c r="M76" i="1"/>
  <c r="O71" i="15"/>
  <c r="O7" i="1"/>
  <c r="N76" i="1"/>
  <c r="P71" i="15"/>
  <c r="P7" i="1"/>
  <c r="O76" i="1"/>
  <c r="Q71" i="15"/>
  <c r="Q7" i="1"/>
  <c r="P76" i="1"/>
  <c r="R71" i="15"/>
  <c r="R7" i="1"/>
  <c r="Q76" i="1"/>
  <c r="S71" i="15"/>
  <c r="S7" i="1"/>
  <c r="R76" i="1"/>
  <c r="T71" i="15"/>
  <c r="T7" i="1"/>
  <c r="S76" i="1"/>
  <c r="U71" i="15"/>
  <c r="U7" i="1"/>
  <c r="T76" i="1"/>
  <c r="V71" i="15"/>
  <c r="V7" i="1"/>
  <c r="U76" i="1"/>
  <c r="W71" i="15"/>
  <c r="W7" i="1"/>
  <c r="V76" i="1"/>
  <c r="X71" i="15"/>
  <c r="X7" i="1"/>
  <c r="W76" i="1"/>
  <c r="Y71" i="15"/>
  <c r="Y7" i="1"/>
  <c r="X76" i="1"/>
  <c r="Z71" i="15"/>
  <c r="Z7" i="1"/>
  <c r="Y76" i="1"/>
  <c r="AA71" i="15"/>
  <c r="AA7" i="1"/>
  <c r="Z76" i="1"/>
  <c r="AB71" i="15"/>
  <c r="AB7" i="1"/>
  <c r="AA76" i="1"/>
  <c r="AC71" i="15"/>
  <c r="AC7" i="1"/>
  <c r="AB76" i="1"/>
  <c r="AD71" i="15"/>
  <c r="AD7" i="1"/>
  <c r="AC76" i="1"/>
  <c r="AE71" i="15"/>
  <c r="AE7" i="1"/>
  <c r="AD76" i="1"/>
  <c r="AF71" i="15"/>
  <c r="AF7" i="1"/>
  <c r="AE76" i="1"/>
  <c r="AG71" i="15"/>
  <c r="AG7" i="1"/>
  <c r="AF76" i="1"/>
  <c r="AH71" i="15"/>
  <c r="AH7" i="1"/>
  <c r="AG76" i="1"/>
  <c r="AI71" i="15"/>
  <c r="AI7" i="1"/>
  <c r="AH76" i="1"/>
  <c r="AJ71" i="15"/>
  <c r="AJ7" i="1"/>
  <c r="AI76" i="1"/>
  <c r="AK71" i="15"/>
  <c r="AK7" i="1"/>
  <c r="AJ76" i="1"/>
  <c r="AL71" i="15"/>
  <c r="AL7" i="1"/>
  <c r="AK76" i="1"/>
  <c r="AM71" i="15"/>
  <c r="AM7" i="1"/>
  <c r="AL76" i="1"/>
  <c r="AN71" i="15"/>
  <c r="AN7" i="1"/>
  <c r="AM76" i="1"/>
  <c r="AO71" i="15"/>
  <c r="AO7" i="1"/>
  <c r="AN76" i="1"/>
  <c r="AP71" i="15"/>
  <c r="AP7" i="1"/>
  <c r="AO76" i="1"/>
  <c r="AQ71" i="15"/>
  <c r="AQ7" i="1"/>
  <c r="AP76" i="1"/>
  <c r="AR71" i="15"/>
  <c r="AR7" i="1"/>
  <c r="AQ76" i="1"/>
  <c r="AS71" i="15"/>
  <c r="AS7" i="1"/>
  <c r="AR76" i="1"/>
  <c r="AT71" i="15"/>
  <c r="AT7" i="1"/>
  <c r="AS76" i="1"/>
  <c r="AU71" i="15"/>
  <c r="AU7" i="1"/>
  <c r="AT76" i="1"/>
  <c r="AV71" i="15"/>
  <c r="AV7" i="1"/>
  <c r="AU76" i="1"/>
  <c r="AW71" i="15"/>
  <c r="AW7" i="1"/>
  <c r="AV76" i="1"/>
  <c r="AX71" i="15"/>
  <c r="AX7" i="1"/>
  <c r="AW76" i="1"/>
  <c r="AY71" i="15"/>
  <c r="AY7" i="1"/>
  <c r="AX76" i="1"/>
  <c r="AZ71" i="15"/>
  <c r="AZ7" i="1"/>
  <c r="AY76" i="1"/>
  <c r="BA71" i="15"/>
  <c r="BA7" i="1"/>
  <c r="AZ76" i="1"/>
  <c r="BB71" i="15"/>
  <c r="BB7" i="1"/>
  <c r="BA76" i="1"/>
  <c r="BC71" i="15"/>
  <c r="BC7" i="1"/>
  <c r="BB76" i="1"/>
  <c r="BD71" i="15"/>
  <c r="BD7" i="1"/>
  <c r="BC76" i="1"/>
  <c r="BE71" i="15"/>
  <c r="BE7" i="1"/>
  <c r="BD76" i="1"/>
  <c r="BF71" i="15"/>
  <c r="BF7" i="1"/>
  <c r="BE76" i="1"/>
  <c r="BG71" i="15"/>
  <c r="BG7" i="1"/>
  <c r="BF76" i="1"/>
  <c r="BH71" i="15"/>
  <c r="BH7" i="1"/>
  <c r="BG76" i="1"/>
  <c r="BI71" i="15"/>
  <c r="BI7" i="1"/>
  <c r="BH76" i="1"/>
  <c r="BJ71" i="15"/>
  <c r="BJ7" i="1"/>
  <c r="BI76" i="1"/>
  <c r="BK71" i="15"/>
  <c r="BK7" i="1"/>
  <c r="BJ76" i="1"/>
  <c r="BL71" i="15"/>
  <c r="BL7" i="1"/>
  <c r="BK76" i="1"/>
  <c r="BM71" i="15"/>
  <c r="BM7" i="1"/>
  <c r="BL76" i="1"/>
  <c r="BN71" i="15"/>
  <c r="BN7" i="1"/>
  <c r="BM76" i="1"/>
  <c r="BO71" i="15"/>
  <c r="BO7" i="1"/>
  <c r="BN76" i="1"/>
  <c r="BP71" i="15"/>
  <c r="BP7" i="1"/>
  <c r="BO76" i="1"/>
  <c r="BQ71" i="15"/>
  <c r="BQ7" i="1"/>
  <c r="BP76" i="1"/>
  <c r="BR71" i="15"/>
  <c r="BR7" i="1"/>
  <c r="BQ76" i="1"/>
  <c r="BS71" i="15"/>
  <c r="BS7" i="1"/>
  <c r="BR76" i="1"/>
  <c r="BT71" i="15"/>
  <c r="BT7" i="1"/>
  <c r="BS76" i="1"/>
  <c r="BU71" i="15"/>
  <c r="BU7" i="1"/>
  <c r="BT76" i="1"/>
  <c r="BV71" i="15"/>
  <c r="BV7" i="1"/>
  <c r="BU76" i="1"/>
  <c r="BW71" i="15"/>
  <c r="BW7" i="1"/>
  <c r="BV76" i="1"/>
  <c r="BX71" i="15"/>
  <c r="BX7" i="1"/>
  <c r="BW76" i="1"/>
  <c r="BY71" i="15"/>
  <c r="BY7" i="1"/>
  <c r="BX76" i="1"/>
  <c r="BZ71" i="15"/>
  <c r="BZ7" i="1"/>
  <c r="BY76" i="1"/>
  <c r="CA71" i="15"/>
  <c r="CA7" i="1"/>
  <c r="BZ76" i="1"/>
  <c r="CB71" i="15"/>
  <c r="CB7" i="1"/>
  <c r="CA76" i="1"/>
  <c r="CC71" i="15"/>
  <c r="CC7" i="1"/>
  <c r="CB76" i="1"/>
  <c r="CD71" i="15"/>
  <c r="CD7" i="1"/>
  <c r="CC76" i="1"/>
  <c r="CE71" i="15"/>
  <c r="CE7" i="1"/>
  <c r="CD76" i="1"/>
  <c r="CF71" i="15"/>
  <c r="CF7" i="1"/>
  <c r="CE76" i="1"/>
  <c r="CG7" i="1"/>
  <c r="CF76" i="1"/>
  <c r="CG76" i="1"/>
  <c r="CH7" i="1"/>
  <c r="CH76" i="1"/>
  <c r="H8" i="1"/>
  <c r="CI77" i="1"/>
  <c r="K72" i="15"/>
  <c r="K8" i="1"/>
  <c r="J72" i="15"/>
  <c r="J8" i="1"/>
  <c r="J77" i="1"/>
  <c r="L72" i="15"/>
  <c r="L8" i="1"/>
  <c r="K77" i="1"/>
  <c r="M72" i="15"/>
  <c r="M8" i="1"/>
  <c r="L77" i="1"/>
  <c r="N72" i="15"/>
  <c r="N8" i="1"/>
  <c r="M77" i="1"/>
  <c r="O72" i="15"/>
  <c r="O8" i="1"/>
  <c r="N77" i="1"/>
  <c r="P72" i="15"/>
  <c r="P8" i="1"/>
  <c r="O77" i="1"/>
  <c r="Q72" i="15"/>
  <c r="Q8" i="1"/>
  <c r="P77" i="1"/>
  <c r="R72" i="15"/>
  <c r="R8" i="1"/>
  <c r="Q77" i="1"/>
  <c r="S72" i="15"/>
  <c r="S8" i="1"/>
  <c r="R77" i="1"/>
  <c r="T72" i="15"/>
  <c r="T8" i="1"/>
  <c r="S77" i="1"/>
  <c r="U72" i="15"/>
  <c r="U8" i="1"/>
  <c r="T77" i="1"/>
  <c r="V72" i="15"/>
  <c r="V8" i="1"/>
  <c r="U77" i="1"/>
  <c r="W72" i="15"/>
  <c r="W8" i="1"/>
  <c r="V77" i="1"/>
  <c r="X72" i="15"/>
  <c r="X8" i="1"/>
  <c r="W77" i="1"/>
  <c r="Y72" i="15"/>
  <c r="Y8" i="1"/>
  <c r="X77" i="1"/>
  <c r="Z72" i="15"/>
  <c r="Z8" i="1"/>
  <c r="Y77" i="1"/>
  <c r="AA72" i="15"/>
  <c r="AA8" i="1"/>
  <c r="Z77" i="1"/>
  <c r="AB72" i="15"/>
  <c r="AB8" i="1"/>
  <c r="AA77" i="1"/>
  <c r="AC72" i="15"/>
  <c r="AC8" i="1"/>
  <c r="AB77" i="1"/>
  <c r="AD72" i="15"/>
  <c r="AD8" i="1"/>
  <c r="AC77" i="1"/>
  <c r="AE72" i="15"/>
  <c r="AE8" i="1"/>
  <c r="AD77" i="1"/>
  <c r="AF72" i="15"/>
  <c r="AF8" i="1"/>
  <c r="AE77" i="1"/>
  <c r="AG72" i="15"/>
  <c r="AG8" i="1"/>
  <c r="AF77" i="1"/>
  <c r="AH72" i="15"/>
  <c r="AH8" i="1"/>
  <c r="AG77" i="1"/>
  <c r="AI72" i="15"/>
  <c r="AI8" i="1"/>
  <c r="AH77" i="1"/>
  <c r="AJ72" i="15"/>
  <c r="AJ8" i="1"/>
  <c r="AI77" i="1"/>
  <c r="AK72" i="15"/>
  <c r="AK8" i="1"/>
  <c r="AJ77" i="1"/>
  <c r="AL72" i="15"/>
  <c r="AL8" i="1"/>
  <c r="AK77" i="1"/>
  <c r="AM72" i="15"/>
  <c r="AM8" i="1"/>
  <c r="AL77" i="1"/>
  <c r="AN72" i="15"/>
  <c r="AN8" i="1"/>
  <c r="AM77" i="1"/>
  <c r="AO72" i="15"/>
  <c r="AO8" i="1"/>
  <c r="AN77" i="1"/>
  <c r="AP72" i="15"/>
  <c r="AP8" i="1"/>
  <c r="AO77" i="1"/>
  <c r="AQ72" i="15"/>
  <c r="AQ8" i="1"/>
  <c r="AP77" i="1"/>
  <c r="AR72" i="15"/>
  <c r="AR8" i="1"/>
  <c r="AQ77" i="1"/>
  <c r="AS72" i="15"/>
  <c r="AS8" i="1"/>
  <c r="AR77" i="1"/>
  <c r="AT72" i="15"/>
  <c r="AT8" i="1"/>
  <c r="AS77" i="1"/>
  <c r="AU72" i="15"/>
  <c r="AU8" i="1"/>
  <c r="AT77" i="1"/>
  <c r="AV72" i="15"/>
  <c r="AV8" i="1"/>
  <c r="AU77" i="1"/>
  <c r="AW72" i="15"/>
  <c r="AW8" i="1"/>
  <c r="AV77" i="1"/>
  <c r="AX72" i="15"/>
  <c r="AX8" i="1"/>
  <c r="AW77" i="1"/>
  <c r="AY72" i="15"/>
  <c r="AY8" i="1"/>
  <c r="AX77" i="1"/>
  <c r="AZ72" i="15"/>
  <c r="AZ8" i="1"/>
  <c r="AY77" i="1"/>
  <c r="BA72" i="15"/>
  <c r="BA8" i="1"/>
  <c r="AZ77" i="1"/>
  <c r="BB72" i="15"/>
  <c r="BB8" i="1"/>
  <c r="BA77" i="1"/>
  <c r="BC72" i="15"/>
  <c r="BC8" i="1"/>
  <c r="BB77" i="1"/>
  <c r="BD72" i="15"/>
  <c r="BD8" i="1"/>
  <c r="BC77" i="1"/>
  <c r="BE72" i="15"/>
  <c r="BE8" i="1"/>
  <c r="BD77" i="1"/>
  <c r="BF72" i="15"/>
  <c r="BF8" i="1"/>
  <c r="BE77" i="1"/>
  <c r="BG72" i="15"/>
  <c r="BG8" i="1"/>
  <c r="BF77" i="1"/>
  <c r="BH72" i="15"/>
  <c r="BH8" i="1"/>
  <c r="BG77" i="1"/>
  <c r="BI72" i="15"/>
  <c r="BI8" i="1"/>
  <c r="BH77" i="1"/>
  <c r="BJ72" i="15"/>
  <c r="BJ8" i="1"/>
  <c r="BI77" i="1"/>
  <c r="BK72" i="15"/>
  <c r="BK8" i="1"/>
  <c r="BJ77" i="1"/>
  <c r="BL72" i="15"/>
  <c r="BL8" i="1"/>
  <c r="BK77" i="1"/>
  <c r="BM72" i="15"/>
  <c r="BM8" i="1"/>
  <c r="BL77" i="1"/>
  <c r="BN72" i="15"/>
  <c r="BN8" i="1"/>
  <c r="BM77" i="1"/>
  <c r="BO72" i="15"/>
  <c r="BO8" i="1"/>
  <c r="BN77" i="1"/>
  <c r="BP72" i="15"/>
  <c r="BP8" i="1"/>
  <c r="BO77" i="1"/>
  <c r="BQ72" i="15"/>
  <c r="BQ8" i="1"/>
  <c r="BP77" i="1"/>
  <c r="BR72" i="15"/>
  <c r="BR8" i="1"/>
  <c r="BQ77" i="1"/>
  <c r="BS72" i="15"/>
  <c r="BS8" i="1"/>
  <c r="BR77" i="1"/>
  <c r="BT72" i="15"/>
  <c r="BT8" i="1"/>
  <c r="BS77" i="1"/>
  <c r="BU72" i="15"/>
  <c r="BU8" i="1"/>
  <c r="BT77" i="1"/>
  <c r="BV72" i="15"/>
  <c r="BV8" i="1"/>
  <c r="BU77" i="1"/>
  <c r="BW72" i="15"/>
  <c r="BW8" i="1"/>
  <c r="BV77" i="1"/>
  <c r="BX72" i="15"/>
  <c r="BX8" i="1"/>
  <c r="BW77" i="1"/>
  <c r="BY72" i="15"/>
  <c r="BY8" i="1"/>
  <c r="BX77" i="1"/>
  <c r="BZ72" i="15"/>
  <c r="BZ8" i="1"/>
  <c r="BY77" i="1"/>
  <c r="CA72" i="15"/>
  <c r="CA8" i="1"/>
  <c r="BZ77" i="1"/>
  <c r="CB72" i="15"/>
  <c r="CB8" i="1"/>
  <c r="CA77" i="1"/>
  <c r="CC72" i="15"/>
  <c r="CC8" i="1"/>
  <c r="CB77" i="1"/>
  <c r="CD72" i="15"/>
  <c r="CD8" i="1"/>
  <c r="CC77" i="1"/>
  <c r="CE72" i="15"/>
  <c r="CE8" i="1"/>
  <c r="CD77" i="1"/>
  <c r="CF72" i="15"/>
  <c r="CF8" i="1"/>
  <c r="CE77" i="1"/>
  <c r="CG8" i="1"/>
  <c r="CF77" i="1"/>
  <c r="CG77" i="1"/>
  <c r="CH8" i="1"/>
  <c r="CH77" i="1"/>
  <c r="H9" i="1"/>
  <c r="CI78" i="1"/>
  <c r="K73" i="15"/>
  <c r="K9" i="1"/>
  <c r="J73" i="15"/>
  <c r="J9" i="1"/>
  <c r="J78" i="1"/>
  <c r="L73" i="15"/>
  <c r="L9" i="1"/>
  <c r="K78" i="1"/>
  <c r="M73" i="15"/>
  <c r="M9" i="1"/>
  <c r="L78" i="1"/>
  <c r="N73" i="15"/>
  <c r="N9" i="1"/>
  <c r="M78" i="1"/>
  <c r="O73" i="15"/>
  <c r="O9" i="1"/>
  <c r="N78" i="1"/>
  <c r="P73" i="15"/>
  <c r="P9" i="1"/>
  <c r="O78" i="1"/>
  <c r="Q73" i="15"/>
  <c r="Q9" i="1"/>
  <c r="P78" i="1"/>
  <c r="R73" i="15"/>
  <c r="R9" i="1"/>
  <c r="Q78" i="1"/>
  <c r="S73" i="15"/>
  <c r="S9" i="1"/>
  <c r="R78" i="1"/>
  <c r="T73" i="15"/>
  <c r="T9" i="1"/>
  <c r="S78" i="1"/>
  <c r="U73" i="15"/>
  <c r="U9" i="1"/>
  <c r="T78" i="1"/>
  <c r="V73" i="15"/>
  <c r="V9" i="1"/>
  <c r="U78" i="1"/>
  <c r="W73" i="15"/>
  <c r="W9" i="1"/>
  <c r="V78" i="1"/>
  <c r="X73" i="15"/>
  <c r="X9" i="1"/>
  <c r="W78" i="1"/>
  <c r="Y73" i="15"/>
  <c r="Y9" i="1"/>
  <c r="X78" i="1"/>
  <c r="Z73" i="15"/>
  <c r="Z9" i="1"/>
  <c r="Y78" i="1"/>
  <c r="AA73" i="15"/>
  <c r="AA9" i="1"/>
  <c r="Z78" i="1"/>
  <c r="AB73" i="15"/>
  <c r="AB9" i="1"/>
  <c r="AA78" i="1"/>
  <c r="AC73" i="15"/>
  <c r="AC9" i="1"/>
  <c r="AB78" i="1"/>
  <c r="AD73" i="15"/>
  <c r="AD9" i="1"/>
  <c r="AC78" i="1"/>
  <c r="AE73" i="15"/>
  <c r="AE9" i="1"/>
  <c r="AD78" i="1"/>
  <c r="AF73" i="15"/>
  <c r="AF9" i="1"/>
  <c r="AE78" i="1"/>
  <c r="AG73" i="15"/>
  <c r="AG9" i="1"/>
  <c r="AF78" i="1"/>
  <c r="AH73" i="15"/>
  <c r="AH9" i="1"/>
  <c r="AG78" i="1"/>
  <c r="AI73" i="15"/>
  <c r="AI9" i="1"/>
  <c r="AH78" i="1"/>
  <c r="AJ73" i="15"/>
  <c r="AJ9" i="1"/>
  <c r="AI78" i="1"/>
  <c r="AK73" i="15"/>
  <c r="AK9" i="1"/>
  <c r="AJ78" i="1"/>
  <c r="AL73" i="15"/>
  <c r="AL9" i="1"/>
  <c r="AK78" i="1"/>
  <c r="AM73" i="15"/>
  <c r="AM9" i="1"/>
  <c r="AL78" i="1"/>
  <c r="AN73" i="15"/>
  <c r="AN9" i="1"/>
  <c r="AM78" i="1"/>
  <c r="AO73" i="15"/>
  <c r="AO9" i="1"/>
  <c r="AN78" i="1"/>
  <c r="AP73" i="15"/>
  <c r="AP9" i="1"/>
  <c r="AO78" i="1"/>
  <c r="AQ73" i="15"/>
  <c r="AQ9" i="1"/>
  <c r="AP78" i="1"/>
  <c r="AR73" i="15"/>
  <c r="AR9" i="1"/>
  <c r="AQ78" i="1"/>
  <c r="AS73" i="15"/>
  <c r="AS9" i="1"/>
  <c r="AR78" i="1"/>
  <c r="AT73" i="15"/>
  <c r="AT9" i="1"/>
  <c r="AS78" i="1"/>
  <c r="AU73" i="15"/>
  <c r="AU9" i="1"/>
  <c r="AT78" i="1"/>
  <c r="AV73" i="15"/>
  <c r="AV9" i="1"/>
  <c r="AU78" i="1"/>
  <c r="AW73" i="15"/>
  <c r="AW9" i="1"/>
  <c r="AV78" i="1"/>
  <c r="AX73" i="15"/>
  <c r="AX9" i="1"/>
  <c r="AW78" i="1"/>
  <c r="AY73" i="15"/>
  <c r="AY9" i="1"/>
  <c r="AX78" i="1"/>
  <c r="AZ73" i="15"/>
  <c r="AZ9" i="1"/>
  <c r="AY78" i="1"/>
  <c r="BA73" i="15"/>
  <c r="BA9" i="1"/>
  <c r="AZ78" i="1"/>
  <c r="BB73" i="15"/>
  <c r="BB9" i="1"/>
  <c r="BA78" i="1"/>
  <c r="BC73" i="15"/>
  <c r="BC9" i="1"/>
  <c r="BB78" i="1"/>
  <c r="BD73" i="15"/>
  <c r="BD9" i="1"/>
  <c r="BC78" i="1"/>
  <c r="BE73" i="15"/>
  <c r="BE9" i="1"/>
  <c r="BD78" i="1"/>
  <c r="BF73" i="15"/>
  <c r="BF9" i="1"/>
  <c r="BE78" i="1"/>
  <c r="BG73" i="15"/>
  <c r="BG9" i="1"/>
  <c r="BF78" i="1"/>
  <c r="BH73" i="15"/>
  <c r="BH9" i="1"/>
  <c r="BG78" i="1"/>
  <c r="BI73" i="15"/>
  <c r="BI9" i="1"/>
  <c r="BH78" i="1"/>
  <c r="BJ73" i="15"/>
  <c r="BJ9" i="1"/>
  <c r="BI78" i="1"/>
  <c r="BK73" i="15"/>
  <c r="BK9" i="1"/>
  <c r="BJ78" i="1"/>
  <c r="BL73" i="15"/>
  <c r="BL9" i="1"/>
  <c r="BK78" i="1"/>
  <c r="BM73" i="15"/>
  <c r="BM9" i="1"/>
  <c r="BL78" i="1"/>
  <c r="BN73" i="15"/>
  <c r="BN9" i="1"/>
  <c r="BM78" i="1"/>
  <c r="BO73" i="15"/>
  <c r="BO9" i="1"/>
  <c r="BN78" i="1"/>
  <c r="BP73" i="15"/>
  <c r="BP9" i="1"/>
  <c r="BO78" i="1"/>
  <c r="BQ73" i="15"/>
  <c r="BQ9" i="1"/>
  <c r="BP78" i="1"/>
  <c r="BR73" i="15"/>
  <c r="BR9" i="1"/>
  <c r="BQ78" i="1"/>
  <c r="BS73" i="15"/>
  <c r="BS9" i="1"/>
  <c r="BR78" i="1"/>
  <c r="BT73" i="15"/>
  <c r="BT9" i="1"/>
  <c r="BS78" i="1"/>
  <c r="BU73" i="15"/>
  <c r="BU9" i="1"/>
  <c r="BT78" i="1"/>
  <c r="BV73" i="15"/>
  <c r="BV9" i="1"/>
  <c r="BU78" i="1"/>
  <c r="BW73" i="15"/>
  <c r="BW9" i="1"/>
  <c r="BV78" i="1"/>
  <c r="BX73" i="15"/>
  <c r="BX9" i="1"/>
  <c r="BW78" i="1"/>
  <c r="BY73" i="15"/>
  <c r="BY9" i="1"/>
  <c r="BX78" i="1"/>
  <c r="BZ73" i="15"/>
  <c r="BZ9" i="1"/>
  <c r="BY78" i="1"/>
  <c r="CA73" i="15"/>
  <c r="CA9" i="1"/>
  <c r="BZ78" i="1"/>
  <c r="CB73" i="15"/>
  <c r="CB9" i="1"/>
  <c r="CA78" i="1"/>
  <c r="CC73" i="15"/>
  <c r="CC9" i="1"/>
  <c r="CB78" i="1"/>
  <c r="CD73" i="15"/>
  <c r="CD9" i="1"/>
  <c r="CC78" i="1"/>
  <c r="CE73" i="15"/>
  <c r="CE9" i="1"/>
  <c r="CD78" i="1"/>
  <c r="CF73" i="15"/>
  <c r="CF9" i="1"/>
  <c r="CE78" i="1"/>
  <c r="CG9" i="1"/>
  <c r="CF78" i="1"/>
  <c r="CG78" i="1"/>
  <c r="CH9" i="1"/>
  <c r="CH78" i="1"/>
  <c r="H10" i="1"/>
  <c r="CI79" i="1"/>
  <c r="K74" i="15"/>
  <c r="K10" i="1"/>
  <c r="J74" i="15"/>
  <c r="J10" i="1"/>
  <c r="J79" i="1"/>
  <c r="L74" i="15"/>
  <c r="L10" i="1"/>
  <c r="K79" i="1"/>
  <c r="M74" i="15"/>
  <c r="M10" i="1"/>
  <c r="L79" i="1"/>
  <c r="N74" i="15"/>
  <c r="N10" i="1"/>
  <c r="M79" i="1"/>
  <c r="O74" i="15"/>
  <c r="O10" i="1"/>
  <c r="N79" i="1"/>
  <c r="P74" i="15"/>
  <c r="P10" i="1"/>
  <c r="O79" i="1"/>
  <c r="Q74" i="15"/>
  <c r="Q10" i="1"/>
  <c r="P79" i="1"/>
  <c r="R74" i="15"/>
  <c r="R10" i="1"/>
  <c r="Q79" i="1"/>
  <c r="S74" i="15"/>
  <c r="S10" i="1"/>
  <c r="R79" i="1"/>
  <c r="T74" i="15"/>
  <c r="T10" i="1"/>
  <c r="S79" i="1"/>
  <c r="U74" i="15"/>
  <c r="U10" i="1"/>
  <c r="T79" i="1"/>
  <c r="V74" i="15"/>
  <c r="V10" i="1"/>
  <c r="U79" i="1"/>
  <c r="W74" i="15"/>
  <c r="W10" i="1"/>
  <c r="V79" i="1"/>
  <c r="X74" i="15"/>
  <c r="X10" i="1"/>
  <c r="W79" i="1"/>
  <c r="Y74" i="15"/>
  <c r="Y10" i="1"/>
  <c r="X79" i="1"/>
  <c r="Z74" i="15"/>
  <c r="Z10" i="1"/>
  <c r="Y79" i="1"/>
  <c r="AA74" i="15"/>
  <c r="AA10" i="1"/>
  <c r="Z79" i="1"/>
  <c r="AB74" i="15"/>
  <c r="AB10" i="1"/>
  <c r="AA79" i="1"/>
  <c r="AC74" i="15"/>
  <c r="AC10" i="1"/>
  <c r="AB79" i="1"/>
  <c r="AD74" i="15"/>
  <c r="AD10" i="1"/>
  <c r="AC79" i="1"/>
  <c r="AE74" i="15"/>
  <c r="AE10" i="1"/>
  <c r="AD79" i="1"/>
  <c r="AF74" i="15"/>
  <c r="AF10" i="1"/>
  <c r="AE79" i="1"/>
  <c r="AG74" i="15"/>
  <c r="AG10" i="1"/>
  <c r="AF79" i="1"/>
  <c r="AH74" i="15"/>
  <c r="AH10" i="1"/>
  <c r="AG79" i="1"/>
  <c r="AI74" i="15"/>
  <c r="AI10" i="1"/>
  <c r="AH79" i="1"/>
  <c r="AJ74" i="15"/>
  <c r="AJ10" i="1"/>
  <c r="AI79" i="1"/>
  <c r="AK74" i="15"/>
  <c r="AK10" i="1"/>
  <c r="AJ79" i="1"/>
  <c r="AL74" i="15"/>
  <c r="AL10" i="1"/>
  <c r="AK79" i="1"/>
  <c r="AM74" i="15"/>
  <c r="AM10" i="1"/>
  <c r="AL79" i="1"/>
  <c r="AN74" i="15"/>
  <c r="AN10" i="1"/>
  <c r="AM79" i="1"/>
  <c r="AO74" i="15"/>
  <c r="AO10" i="1"/>
  <c r="AN79" i="1"/>
  <c r="AP74" i="15"/>
  <c r="AP10" i="1"/>
  <c r="AO79" i="1"/>
  <c r="AQ74" i="15"/>
  <c r="AQ10" i="1"/>
  <c r="AP79" i="1"/>
  <c r="AR74" i="15"/>
  <c r="AR10" i="1"/>
  <c r="AQ79" i="1"/>
  <c r="AS74" i="15"/>
  <c r="AS10" i="1"/>
  <c r="AR79" i="1"/>
  <c r="AT74" i="15"/>
  <c r="AT10" i="1"/>
  <c r="AS79" i="1"/>
  <c r="AU74" i="15"/>
  <c r="AU10" i="1"/>
  <c r="AT79" i="1"/>
  <c r="AV74" i="15"/>
  <c r="AV10" i="1"/>
  <c r="AU79" i="1"/>
  <c r="AW74" i="15"/>
  <c r="AW10" i="1"/>
  <c r="AV79" i="1"/>
  <c r="AX74" i="15"/>
  <c r="AX10" i="1"/>
  <c r="AW79" i="1"/>
  <c r="AY74" i="15"/>
  <c r="AY10" i="1"/>
  <c r="AX79" i="1"/>
  <c r="AZ74" i="15"/>
  <c r="AZ10" i="1"/>
  <c r="AY79" i="1"/>
  <c r="BA74" i="15"/>
  <c r="BA10" i="1"/>
  <c r="AZ79" i="1"/>
  <c r="BB74" i="15"/>
  <c r="BB10" i="1"/>
  <c r="BA79" i="1"/>
  <c r="BC74" i="15"/>
  <c r="BC10" i="1"/>
  <c r="BB79" i="1"/>
  <c r="BD74" i="15"/>
  <c r="BD10" i="1"/>
  <c r="BC79" i="1"/>
  <c r="BE74" i="15"/>
  <c r="BE10" i="1"/>
  <c r="BD79" i="1"/>
  <c r="BF74" i="15"/>
  <c r="BF10" i="1"/>
  <c r="BE79" i="1"/>
  <c r="BG74" i="15"/>
  <c r="BG10" i="1"/>
  <c r="BF79" i="1"/>
  <c r="BH74" i="15"/>
  <c r="BH10" i="1"/>
  <c r="BG79" i="1"/>
  <c r="BI74" i="15"/>
  <c r="BI10" i="1"/>
  <c r="BH79" i="1"/>
  <c r="BJ74" i="15"/>
  <c r="BJ10" i="1"/>
  <c r="BI79" i="1"/>
  <c r="BK74" i="15"/>
  <c r="BK10" i="1"/>
  <c r="BJ79" i="1"/>
  <c r="BL74" i="15"/>
  <c r="BL10" i="1"/>
  <c r="BK79" i="1"/>
  <c r="BM74" i="15"/>
  <c r="BM10" i="1"/>
  <c r="BL79" i="1"/>
  <c r="BN74" i="15"/>
  <c r="BN10" i="1"/>
  <c r="BM79" i="1"/>
  <c r="BO74" i="15"/>
  <c r="BO10" i="1"/>
  <c r="BN79" i="1"/>
  <c r="BP74" i="15"/>
  <c r="BP10" i="1"/>
  <c r="BO79" i="1"/>
  <c r="BQ74" i="15"/>
  <c r="BQ10" i="1"/>
  <c r="BP79" i="1"/>
  <c r="BR74" i="15"/>
  <c r="BR10" i="1"/>
  <c r="BQ79" i="1"/>
  <c r="BS74" i="15"/>
  <c r="BS10" i="1"/>
  <c r="BR79" i="1"/>
  <c r="BT74" i="15"/>
  <c r="BT10" i="1"/>
  <c r="BS79" i="1"/>
  <c r="BU74" i="15"/>
  <c r="BU10" i="1"/>
  <c r="BT79" i="1"/>
  <c r="BV74" i="15"/>
  <c r="BV10" i="1"/>
  <c r="BU79" i="1"/>
  <c r="BW74" i="15"/>
  <c r="BW10" i="1"/>
  <c r="BV79" i="1"/>
  <c r="BX74" i="15"/>
  <c r="BX10" i="1"/>
  <c r="BW79" i="1"/>
  <c r="BY74" i="15"/>
  <c r="BY10" i="1"/>
  <c r="BX79" i="1"/>
  <c r="BZ74" i="15"/>
  <c r="BZ10" i="1"/>
  <c r="BY79" i="1"/>
  <c r="CA74" i="15"/>
  <c r="CA10" i="1"/>
  <c r="BZ79" i="1"/>
  <c r="CB74" i="15"/>
  <c r="CB10" i="1"/>
  <c r="CA79" i="1"/>
  <c r="CC74" i="15"/>
  <c r="CC10" i="1"/>
  <c r="CB79" i="1"/>
  <c r="CD74" i="15"/>
  <c r="CD10" i="1"/>
  <c r="CC79" i="1"/>
  <c r="CE74" i="15"/>
  <c r="CE10" i="1"/>
  <c r="CD79" i="1"/>
  <c r="CF74" i="15"/>
  <c r="CF10" i="1"/>
  <c r="CE79" i="1"/>
  <c r="CG10" i="1"/>
  <c r="CF79" i="1"/>
  <c r="CG79" i="1"/>
  <c r="CH10" i="1"/>
  <c r="CH79" i="1"/>
  <c r="H11" i="1"/>
  <c r="CI80" i="1"/>
  <c r="K75" i="15"/>
  <c r="K11" i="1"/>
  <c r="J75" i="15"/>
  <c r="J11" i="1"/>
  <c r="J80" i="1"/>
  <c r="L75" i="15"/>
  <c r="L11" i="1"/>
  <c r="K80" i="1"/>
  <c r="M75" i="15"/>
  <c r="M11" i="1"/>
  <c r="L80" i="1"/>
  <c r="N75" i="15"/>
  <c r="N11" i="1"/>
  <c r="M80" i="1"/>
  <c r="O75" i="15"/>
  <c r="O11" i="1"/>
  <c r="N80" i="1"/>
  <c r="P75" i="15"/>
  <c r="P11" i="1"/>
  <c r="O80" i="1"/>
  <c r="Q75" i="15"/>
  <c r="Q11" i="1"/>
  <c r="P80" i="1"/>
  <c r="R75" i="15"/>
  <c r="R11" i="1"/>
  <c r="Q80" i="1"/>
  <c r="S75" i="15"/>
  <c r="S11" i="1"/>
  <c r="R80" i="1"/>
  <c r="T75" i="15"/>
  <c r="T11" i="1"/>
  <c r="S80" i="1"/>
  <c r="U75" i="15"/>
  <c r="U11" i="1"/>
  <c r="T80" i="1"/>
  <c r="V75" i="15"/>
  <c r="V11" i="1"/>
  <c r="U80" i="1"/>
  <c r="W75" i="15"/>
  <c r="W11" i="1"/>
  <c r="V80" i="1"/>
  <c r="X75" i="15"/>
  <c r="X11" i="1"/>
  <c r="W80" i="1"/>
  <c r="Y75" i="15"/>
  <c r="Y11" i="1"/>
  <c r="X80" i="1"/>
  <c r="Z75" i="15"/>
  <c r="Z11" i="1"/>
  <c r="Y80" i="1"/>
  <c r="AA75" i="15"/>
  <c r="AA11" i="1"/>
  <c r="Z80" i="1"/>
  <c r="AB75" i="15"/>
  <c r="AB11" i="1"/>
  <c r="AA80" i="1"/>
  <c r="AC75" i="15"/>
  <c r="AC11" i="1"/>
  <c r="AB80" i="1"/>
  <c r="AD75" i="15"/>
  <c r="AD11" i="1"/>
  <c r="AC80" i="1"/>
  <c r="AE75" i="15"/>
  <c r="AE11" i="1"/>
  <c r="AD80" i="1"/>
  <c r="AF75" i="15"/>
  <c r="AF11" i="1"/>
  <c r="AE80" i="1"/>
  <c r="AG75" i="15"/>
  <c r="AG11" i="1"/>
  <c r="AF80" i="1"/>
  <c r="AH75" i="15"/>
  <c r="AH11" i="1"/>
  <c r="AG80" i="1"/>
  <c r="AI75" i="15"/>
  <c r="AI11" i="1"/>
  <c r="AH80" i="1"/>
  <c r="AJ75" i="15"/>
  <c r="AJ11" i="1"/>
  <c r="AI80" i="1"/>
  <c r="AK75" i="15"/>
  <c r="AK11" i="1"/>
  <c r="AJ80" i="1"/>
  <c r="AL75" i="15"/>
  <c r="AL11" i="1"/>
  <c r="AK80" i="1"/>
  <c r="AM75" i="15"/>
  <c r="AM11" i="1"/>
  <c r="AL80" i="1"/>
  <c r="AN75" i="15"/>
  <c r="AN11" i="1"/>
  <c r="AM80" i="1"/>
  <c r="AO75" i="15"/>
  <c r="AO11" i="1"/>
  <c r="AN80" i="1"/>
  <c r="AP75" i="15"/>
  <c r="AP11" i="1"/>
  <c r="AO80" i="1"/>
  <c r="AQ75" i="15"/>
  <c r="AQ11" i="1"/>
  <c r="AP80" i="1"/>
  <c r="AR75" i="15"/>
  <c r="AR11" i="1"/>
  <c r="AQ80" i="1"/>
  <c r="AS75" i="15"/>
  <c r="AS11" i="1"/>
  <c r="AR80" i="1"/>
  <c r="AT75" i="15"/>
  <c r="AT11" i="1"/>
  <c r="AS80" i="1"/>
  <c r="AU75" i="15"/>
  <c r="AU11" i="1"/>
  <c r="AT80" i="1"/>
  <c r="AV75" i="15"/>
  <c r="AV11" i="1"/>
  <c r="AU80" i="1"/>
  <c r="AW75" i="15"/>
  <c r="AW11" i="1"/>
  <c r="AV80" i="1"/>
  <c r="AX75" i="15"/>
  <c r="AX11" i="1"/>
  <c r="AW80" i="1"/>
  <c r="AY75" i="15"/>
  <c r="AY11" i="1"/>
  <c r="AX80" i="1"/>
  <c r="AZ75" i="15"/>
  <c r="AZ11" i="1"/>
  <c r="AY80" i="1"/>
  <c r="BA75" i="15"/>
  <c r="BA11" i="1"/>
  <c r="AZ80" i="1"/>
  <c r="BB75" i="15"/>
  <c r="BB11" i="1"/>
  <c r="BA80" i="1"/>
  <c r="BC75" i="15"/>
  <c r="BC11" i="1"/>
  <c r="BB80" i="1"/>
  <c r="BD75" i="15"/>
  <c r="BD11" i="1"/>
  <c r="BC80" i="1"/>
  <c r="BE75" i="15"/>
  <c r="BE11" i="1"/>
  <c r="BD80" i="1"/>
  <c r="BF75" i="15"/>
  <c r="BF11" i="1"/>
  <c r="BE80" i="1"/>
  <c r="BG75" i="15"/>
  <c r="BG11" i="1"/>
  <c r="BF80" i="1"/>
  <c r="BH75" i="15"/>
  <c r="BH11" i="1"/>
  <c r="BG80" i="1"/>
  <c r="BI75" i="15"/>
  <c r="BI11" i="1"/>
  <c r="BH80" i="1"/>
  <c r="BJ75" i="15"/>
  <c r="BJ11" i="1"/>
  <c r="BI80" i="1"/>
  <c r="BK75" i="15"/>
  <c r="BK11" i="1"/>
  <c r="BJ80" i="1"/>
  <c r="BL75" i="15"/>
  <c r="BL11" i="1"/>
  <c r="BK80" i="1"/>
  <c r="BM75" i="15"/>
  <c r="BM11" i="1"/>
  <c r="BL80" i="1"/>
  <c r="BN75" i="15"/>
  <c r="BN11" i="1"/>
  <c r="BM80" i="1"/>
  <c r="BO75" i="15"/>
  <c r="BO11" i="1"/>
  <c r="BN80" i="1"/>
  <c r="BP75" i="15"/>
  <c r="BP11" i="1"/>
  <c r="BO80" i="1"/>
  <c r="BQ75" i="15"/>
  <c r="BQ11" i="1"/>
  <c r="BP80" i="1"/>
  <c r="BR75" i="15"/>
  <c r="BR11" i="1"/>
  <c r="BQ80" i="1"/>
  <c r="BS75" i="15"/>
  <c r="BS11" i="1"/>
  <c r="BR80" i="1"/>
  <c r="BT75" i="15"/>
  <c r="BT11" i="1"/>
  <c r="BS80" i="1"/>
  <c r="BU75" i="15"/>
  <c r="BU11" i="1"/>
  <c r="BT80" i="1"/>
  <c r="BV75" i="15"/>
  <c r="BV11" i="1"/>
  <c r="BU80" i="1"/>
  <c r="BW75" i="15"/>
  <c r="BW11" i="1"/>
  <c r="BV80" i="1"/>
  <c r="BX75" i="15"/>
  <c r="BX11" i="1"/>
  <c r="BW80" i="1"/>
  <c r="BY75" i="15"/>
  <c r="BY11" i="1"/>
  <c r="BX80" i="1"/>
  <c r="BZ75" i="15"/>
  <c r="BZ11" i="1"/>
  <c r="BY80" i="1"/>
  <c r="CA75" i="15"/>
  <c r="CA11" i="1"/>
  <c r="BZ80" i="1"/>
  <c r="CB75" i="15"/>
  <c r="CB11" i="1"/>
  <c r="CA80" i="1"/>
  <c r="CC75" i="15"/>
  <c r="CC11" i="1"/>
  <c r="CB80" i="1"/>
  <c r="CD75" i="15"/>
  <c r="CD11" i="1"/>
  <c r="CC80" i="1"/>
  <c r="CE75" i="15"/>
  <c r="CE11" i="1"/>
  <c r="CD80" i="1"/>
  <c r="CF75" i="15"/>
  <c r="CF11" i="1"/>
  <c r="CE80" i="1"/>
  <c r="CG11" i="1"/>
  <c r="CF80" i="1"/>
  <c r="CG80" i="1"/>
  <c r="CH11" i="1"/>
  <c r="CH80" i="1"/>
  <c r="H12" i="1"/>
  <c r="CI81" i="1"/>
  <c r="K76" i="15"/>
  <c r="K12" i="1"/>
  <c r="J76" i="15"/>
  <c r="J12" i="1"/>
  <c r="J81" i="1"/>
  <c r="L76" i="15"/>
  <c r="L12" i="1"/>
  <c r="K81" i="1"/>
  <c r="M76" i="15"/>
  <c r="M12" i="1"/>
  <c r="L81" i="1"/>
  <c r="N76" i="15"/>
  <c r="N12" i="1"/>
  <c r="M81" i="1"/>
  <c r="O76" i="15"/>
  <c r="O12" i="1"/>
  <c r="N81" i="1"/>
  <c r="P76" i="15"/>
  <c r="P12" i="1"/>
  <c r="O81" i="1"/>
  <c r="Q76" i="15"/>
  <c r="Q12" i="1"/>
  <c r="P81" i="1"/>
  <c r="R76" i="15"/>
  <c r="R12" i="1"/>
  <c r="Q81" i="1"/>
  <c r="S76" i="15"/>
  <c r="S12" i="1"/>
  <c r="R81" i="1"/>
  <c r="T76" i="15"/>
  <c r="T12" i="1"/>
  <c r="S81" i="1"/>
  <c r="U76" i="15"/>
  <c r="U12" i="1"/>
  <c r="T81" i="1"/>
  <c r="V76" i="15"/>
  <c r="V12" i="1"/>
  <c r="U81" i="1"/>
  <c r="W76" i="15"/>
  <c r="W12" i="1"/>
  <c r="V81" i="1"/>
  <c r="X76" i="15"/>
  <c r="X12" i="1"/>
  <c r="W81" i="1"/>
  <c r="Y76" i="15"/>
  <c r="Y12" i="1"/>
  <c r="X81" i="1"/>
  <c r="Z76" i="15"/>
  <c r="Z12" i="1"/>
  <c r="Y81" i="1"/>
  <c r="AA76" i="15"/>
  <c r="AA12" i="1"/>
  <c r="Z81" i="1"/>
  <c r="AB76" i="15"/>
  <c r="AB12" i="1"/>
  <c r="AA81" i="1"/>
  <c r="AC76" i="15"/>
  <c r="AC12" i="1"/>
  <c r="AB81" i="1"/>
  <c r="AD76" i="15"/>
  <c r="AD12" i="1"/>
  <c r="AC81" i="1"/>
  <c r="AE76" i="15"/>
  <c r="AE12" i="1"/>
  <c r="AD81" i="1"/>
  <c r="AF76" i="15"/>
  <c r="AF12" i="1"/>
  <c r="AE81" i="1"/>
  <c r="AG76" i="15"/>
  <c r="AG12" i="1"/>
  <c r="AF81" i="1"/>
  <c r="AH76" i="15"/>
  <c r="AH12" i="1"/>
  <c r="AG81" i="1"/>
  <c r="AI76" i="15"/>
  <c r="AI12" i="1"/>
  <c r="AH81" i="1"/>
  <c r="AJ76" i="15"/>
  <c r="AJ12" i="1"/>
  <c r="AI81" i="1"/>
  <c r="AK76" i="15"/>
  <c r="AK12" i="1"/>
  <c r="AJ81" i="1"/>
  <c r="AL76" i="15"/>
  <c r="AL12" i="1"/>
  <c r="AK81" i="1"/>
  <c r="AM76" i="15"/>
  <c r="AM12" i="1"/>
  <c r="AL81" i="1"/>
  <c r="AN76" i="15"/>
  <c r="AN12" i="1"/>
  <c r="AM81" i="1"/>
  <c r="AO76" i="15"/>
  <c r="AO12" i="1"/>
  <c r="AN81" i="1"/>
  <c r="AP76" i="15"/>
  <c r="AP12" i="1"/>
  <c r="AO81" i="1"/>
  <c r="AQ76" i="15"/>
  <c r="AQ12" i="1"/>
  <c r="AP81" i="1"/>
  <c r="AR76" i="15"/>
  <c r="AR12" i="1"/>
  <c r="AQ81" i="1"/>
  <c r="AS76" i="15"/>
  <c r="AS12" i="1"/>
  <c r="AR81" i="1"/>
  <c r="AT76" i="15"/>
  <c r="AT12" i="1"/>
  <c r="AS81" i="1"/>
  <c r="AU76" i="15"/>
  <c r="AU12" i="1"/>
  <c r="AT81" i="1"/>
  <c r="AV76" i="15"/>
  <c r="AV12" i="1"/>
  <c r="AU81" i="1"/>
  <c r="AW76" i="15"/>
  <c r="AW12" i="1"/>
  <c r="AV81" i="1"/>
  <c r="AX76" i="15"/>
  <c r="AX12" i="1"/>
  <c r="AW81" i="1"/>
  <c r="AY76" i="15"/>
  <c r="AY12" i="1"/>
  <c r="AX81" i="1"/>
  <c r="AZ76" i="15"/>
  <c r="AZ12" i="1"/>
  <c r="AY81" i="1"/>
  <c r="BA76" i="15"/>
  <c r="BA12" i="1"/>
  <c r="AZ81" i="1"/>
  <c r="BB76" i="15"/>
  <c r="BB12" i="1"/>
  <c r="BA81" i="1"/>
  <c r="BC76" i="15"/>
  <c r="BC12" i="1"/>
  <c r="BB81" i="1"/>
  <c r="BD76" i="15"/>
  <c r="BD12" i="1"/>
  <c r="BC81" i="1"/>
  <c r="BE76" i="15"/>
  <c r="BE12" i="1"/>
  <c r="BD81" i="1"/>
  <c r="BF76" i="15"/>
  <c r="BF12" i="1"/>
  <c r="BE81" i="1"/>
  <c r="BG76" i="15"/>
  <c r="BG12" i="1"/>
  <c r="BF81" i="1"/>
  <c r="BH76" i="15"/>
  <c r="BH12" i="1"/>
  <c r="BG81" i="1"/>
  <c r="BI76" i="15"/>
  <c r="BI12" i="1"/>
  <c r="BH81" i="1"/>
  <c r="BJ76" i="15"/>
  <c r="BJ12" i="1"/>
  <c r="BI81" i="1"/>
  <c r="BK76" i="15"/>
  <c r="BK12" i="1"/>
  <c r="BJ81" i="1"/>
  <c r="BL76" i="15"/>
  <c r="BL12" i="1"/>
  <c r="BK81" i="1"/>
  <c r="BM76" i="15"/>
  <c r="BM12" i="1"/>
  <c r="BL81" i="1"/>
  <c r="BN76" i="15"/>
  <c r="BN12" i="1"/>
  <c r="BM81" i="1"/>
  <c r="BO76" i="15"/>
  <c r="BO12" i="1"/>
  <c r="BN81" i="1"/>
  <c r="BP76" i="15"/>
  <c r="BP12" i="1"/>
  <c r="BO81" i="1"/>
  <c r="BQ76" i="15"/>
  <c r="BQ12" i="1"/>
  <c r="BP81" i="1"/>
  <c r="BR76" i="15"/>
  <c r="BR12" i="1"/>
  <c r="BQ81" i="1"/>
  <c r="BS76" i="15"/>
  <c r="BS12" i="1"/>
  <c r="BR81" i="1"/>
  <c r="BT76" i="15"/>
  <c r="BT12" i="1"/>
  <c r="BS81" i="1"/>
  <c r="BU76" i="15"/>
  <c r="BU12" i="1"/>
  <c r="BT81" i="1"/>
  <c r="BV76" i="15"/>
  <c r="BV12" i="1"/>
  <c r="BU81" i="1"/>
  <c r="BW76" i="15"/>
  <c r="BW12" i="1"/>
  <c r="BV81" i="1"/>
  <c r="BX76" i="15"/>
  <c r="BX12" i="1"/>
  <c r="BW81" i="1"/>
  <c r="BY76" i="15"/>
  <c r="BY12" i="1"/>
  <c r="BX81" i="1"/>
  <c r="BZ76" i="15"/>
  <c r="BZ12" i="1"/>
  <c r="BY81" i="1"/>
  <c r="CA76" i="15"/>
  <c r="CA12" i="1"/>
  <c r="BZ81" i="1"/>
  <c r="CB76" i="15"/>
  <c r="CB12" i="1"/>
  <c r="CA81" i="1"/>
  <c r="CC76" i="15"/>
  <c r="CC12" i="1"/>
  <c r="CB81" i="1"/>
  <c r="CD76" i="15"/>
  <c r="CD12" i="1"/>
  <c r="CC81" i="1"/>
  <c r="CE76" i="15"/>
  <c r="CE12" i="1"/>
  <c r="CD81" i="1"/>
  <c r="CF76" i="15"/>
  <c r="CF12" i="1"/>
  <c r="CE81" i="1"/>
  <c r="CG12" i="1"/>
  <c r="CF81" i="1"/>
  <c r="CG81" i="1"/>
  <c r="CH12" i="1"/>
  <c r="CH81" i="1"/>
  <c r="H13" i="1"/>
  <c r="CI82" i="1"/>
  <c r="K77" i="15"/>
  <c r="K13" i="1"/>
  <c r="J77" i="15"/>
  <c r="J13" i="1"/>
  <c r="J82" i="1"/>
  <c r="L77" i="15"/>
  <c r="L13" i="1"/>
  <c r="K82" i="1"/>
  <c r="M77" i="15"/>
  <c r="M13" i="1"/>
  <c r="L82" i="1"/>
  <c r="N77" i="15"/>
  <c r="N13" i="1"/>
  <c r="M82" i="1"/>
  <c r="O77" i="15"/>
  <c r="O13" i="1"/>
  <c r="N82" i="1"/>
  <c r="P77" i="15"/>
  <c r="P13" i="1"/>
  <c r="O82" i="1"/>
  <c r="Q77" i="15"/>
  <c r="Q13" i="1"/>
  <c r="P82" i="1"/>
  <c r="R77" i="15"/>
  <c r="R13" i="1"/>
  <c r="Q82" i="1"/>
  <c r="S77" i="15"/>
  <c r="S13" i="1"/>
  <c r="R82" i="1"/>
  <c r="T77" i="15"/>
  <c r="T13" i="1"/>
  <c r="S82" i="1"/>
  <c r="U77" i="15"/>
  <c r="U13" i="1"/>
  <c r="T82" i="1"/>
  <c r="V77" i="15"/>
  <c r="V13" i="1"/>
  <c r="U82" i="1"/>
  <c r="W77" i="15"/>
  <c r="W13" i="1"/>
  <c r="V82" i="1"/>
  <c r="X77" i="15"/>
  <c r="X13" i="1"/>
  <c r="W82" i="1"/>
  <c r="Y77" i="15"/>
  <c r="Y13" i="1"/>
  <c r="X82" i="1"/>
  <c r="Z77" i="15"/>
  <c r="Z13" i="1"/>
  <c r="Y82" i="1"/>
  <c r="AA77" i="15"/>
  <c r="AA13" i="1"/>
  <c r="Z82" i="1"/>
  <c r="AB77" i="15"/>
  <c r="AB13" i="1"/>
  <c r="AA82" i="1"/>
  <c r="AC77" i="15"/>
  <c r="AC13" i="1"/>
  <c r="AB82" i="1"/>
  <c r="AD77" i="15"/>
  <c r="AD13" i="1"/>
  <c r="AC82" i="1"/>
  <c r="AE77" i="15"/>
  <c r="AE13" i="1"/>
  <c r="AD82" i="1"/>
  <c r="AF77" i="15"/>
  <c r="AF13" i="1"/>
  <c r="AE82" i="1"/>
  <c r="AG77" i="15"/>
  <c r="AG13" i="1"/>
  <c r="AF82" i="1"/>
  <c r="AH77" i="15"/>
  <c r="AH13" i="1"/>
  <c r="AG82" i="1"/>
  <c r="AI77" i="15"/>
  <c r="AI13" i="1"/>
  <c r="AH82" i="1"/>
  <c r="AJ77" i="15"/>
  <c r="AJ13" i="1"/>
  <c r="AI82" i="1"/>
  <c r="AK77" i="15"/>
  <c r="AK13" i="1"/>
  <c r="AJ82" i="1"/>
  <c r="AL77" i="15"/>
  <c r="AL13" i="1"/>
  <c r="AK82" i="1"/>
  <c r="AM77" i="15"/>
  <c r="AM13" i="1"/>
  <c r="AL82" i="1"/>
  <c r="AN77" i="15"/>
  <c r="AN13" i="1"/>
  <c r="AM82" i="1"/>
  <c r="AO77" i="15"/>
  <c r="AO13" i="1"/>
  <c r="AN82" i="1"/>
  <c r="AP77" i="15"/>
  <c r="AP13" i="1"/>
  <c r="AO82" i="1"/>
  <c r="AQ77" i="15"/>
  <c r="AQ13" i="1"/>
  <c r="AP82" i="1"/>
  <c r="AR77" i="15"/>
  <c r="AR13" i="1"/>
  <c r="AQ82" i="1"/>
  <c r="AS77" i="15"/>
  <c r="AS13" i="1"/>
  <c r="AR82" i="1"/>
  <c r="AT77" i="15"/>
  <c r="AT13" i="1"/>
  <c r="AS82" i="1"/>
  <c r="AU77" i="15"/>
  <c r="AU13" i="1"/>
  <c r="AT82" i="1"/>
  <c r="AV77" i="15"/>
  <c r="AV13" i="1"/>
  <c r="AU82" i="1"/>
  <c r="AW77" i="15"/>
  <c r="AW13" i="1"/>
  <c r="AV82" i="1"/>
  <c r="AX77" i="15"/>
  <c r="AX13" i="1"/>
  <c r="AW82" i="1"/>
  <c r="AY77" i="15"/>
  <c r="AY13" i="1"/>
  <c r="AX82" i="1"/>
  <c r="AZ77" i="15"/>
  <c r="AZ13" i="1"/>
  <c r="AY82" i="1"/>
  <c r="BA77" i="15"/>
  <c r="BA13" i="1"/>
  <c r="AZ82" i="1"/>
  <c r="BB77" i="15"/>
  <c r="BB13" i="1"/>
  <c r="BA82" i="1"/>
  <c r="BC77" i="15"/>
  <c r="BC13" i="1"/>
  <c r="BB82" i="1"/>
  <c r="BD77" i="15"/>
  <c r="BD13" i="1"/>
  <c r="BC82" i="1"/>
  <c r="BE77" i="15"/>
  <c r="BE13" i="1"/>
  <c r="BD82" i="1"/>
  <c r="BF77" i="15"/>
  <c r="BF13" i="1"/>
  <c r="BE82" i="1"/>
  <c r="BG77" i="15"/>
  <c r="BG13" i="1"/>
  <c r="BF82" i="1"/>
  <c r="BH77" i="15"/>
  <c r="BH13" i="1"/>
  <c r="BG82" i="1"/>
  <c r="BI77" i="15"/>
  <c r="BI13" i="1"/>
  <c r="BH82" i="1"/>
  <c r="BJ77" i="15"/>
  <c r="BJ13" i="1"/>
  <c r="BI82" i="1"/>
  <c r="BK77" i="15"/>
  <c r="BK13" i="1"/>
  <c r="BJ82" i="1"/>
  <c r="BL77" i="15"/>
  <c r="BL13" i="1"/>
  <c r="BK82" i="1"/>
  <c r="BM77" i="15"/>
  <c r="BM13" i="1"/>
  <c r="BL82" i="1"/>
  <c r="BN77" i="15"/>
  <c r="BN13" i="1"/>
  <c r="BM82" i="1"/>
  <c r="BO77" i="15"/>
  <c r="BO13" i="1"/>
  <c r="BN82" i="1"/>
  <c r="BP77" i="15"/>
  <c r="BP13" i="1"/>
  <c r="BO82" i="1"/>
  <c r="BQ77" i="15"/>
  <c r="BQ13" i="1"/>
  <c r="BP82" i="1"/>
  <c r="BR77" i="15"/>
  <c r="BR13" i="1"/>
  <c r="BQ82" i="1"/>
  <c r="BS77" i="15"/>
  <c r="BS13" i="1"/>
  <c r="BR82" i="1"/>
  <c r="BT77" i="15"/>
  <c r="BT13" i="1"/>
  <c r="BS82" i="1"/>
  <c r="BU77" i="15"/>
  <c r="BU13" i="1"/>
  <c r="BT82" i="1"/>
  <c r="BV77" i="15"/>
  <c r="BV13" i="1"/>
  <c r="BU82" i="1"/>
  <c r="BW77" i="15"/>
  <c r="BW13" i="1"/>
  <c r="BV82" i="1"/>
  <c r="BX77" i="15"/>
  <c r="BX13" i="1"/>
  <c r="BW82" i="1"/>
  <c r="BY77" i="15"/>
  <c r="BY13" i="1"/>
  <c r="BX82" i="1"/>
  <c r="BZ77" i="15"/>
  <c r="BZ13" i="1"/>
  <c r="BY82" i="1"/>
  <c r="CA77" i="15"/>
  <c r="CA13" i="1"/>
  <c r="BZ82" i="1"/>
  <c r="CB77" i="15"/>
  <c r="CB13" i="1"/>
  <c r="CA82" i="1"/>
  <c r="CC77" i="15"/>
  <c r="CC13" i="1"/>
  <c r="CB82" i="1"/>
  <c r="CD77" i="15"/>
  <c r="CD13" i="1"/>
  <c r="CC82" i="1"/>
  <c r="CE77" i="15"/>
  <c r="CE13" i="1"/>
  <c r="CD82" i="1"/>
  <c r="CF77" i="15"/>
  <c r="CF13" i="1"/>
  <c r="CE82" i="1"/>
  <c r="CG13" i="1"/>
  <c r="CF82" i="1"/>
  <c r="CG82" i="1"/>
  <c r="CH13" i="1"/>
  <c r="CH82" i="1"/>
  <c r="H14" i="1"/>
  <c r="CI83" i="1"/>
  <c r="K78" i="15"/>
  <c r="K14" i="1"/>
  <c r="J78" i="15"/>
  <c r="J14" i="1"/>
  <c r="J83" i="1"/>
  <c r="L78" i="15"/>
  <c r="L14" i="1"/>
  <c r="K83" i="1"/>
  <c r="M78" i="15"/>
  <c r="M14" i="1"/>
  <c r="L83" i="1"/>
  <c r="N78" i="15"/>
  <c r="N14" i="1"/>
  <c r="M83" i="1"/>
  <c r="O78" i="15"/>
  <c r="O14" i="1"/>
  <c r="N83" i="1"/>
  <c r="P78" i="15"/>
  <c r="P14" i="1"/>
  <c r="O83" i="1"/>
  <c r="Q78" i="15"/>
  <c r="Q14" i="1"/>
  <c r="P83" i="1"/>
  <c r="R78" i="15"/>
  <c r="R14" i="1"/>
  <c r="Q83" i="1"/>
  <c r="S78" i="15"/>
  <c r="S14" i="1"/>
  <c r="R83" i="1"/>
  <c r="T78" i="15"/>
  <c r="T14" i="1"/>
  <c r="S83" i="1"/>
  <c r="U78" i="15"/>
  <c r="U14" i="1"/>
  <c r="T83" i="1"/>
  <c r="V78" i="15"/>
  <c r="V14" i="1"/>
  <c r="U83" i="1"/>
  <c r="W78" i="15"/>
  <c r="W14" i="1"/>
  <c r="V83" i="1"/>
  <c r="X78" i="15"/>
  <c r="X14" i="1"/>
  <c r="W83" i="1"/>
  <c r="Y78" i="15"/>
  <c r="Y14" i="1"/>
  <c r="X83" i="1"/>
  <c r="Z78" i="15"/>
  <c r="Z14" i="1"/>
  <c r="Y83" i="1"/>
  <c r="AA78" i="15"/>
  <c r="AA14" i="1"/>
  <c r="Z83" i="1"/>
  <c r="AB78" i="15"/>
  <c r="AB14" i="1"/>
  <c r="AA83" i="1"/>
  <c r="AC78" i="15"/>
  <c r="AC14" i="1"/>
  <c r="AB83" i="1"/>
  <c r="AD78" i="15"/>
  <c r="AD14" i="1"/>
  <c r="AC83" i="1"/>
  <c r="AE78" i="15"/>
  <c r="AE14" i="1"/>
  <c r="AD83" i="1"/>
  <c r="AF78" i="15"/>
  <c r="AF14" i="1"/>
  <c r="AE83" i="1"/>
  <c r="AG78" i="15"/>
  <c r="AG14" i="1"/>
  <c r="AF83" i="1"/>
  <c r="AH78" i="15"/>
  <c r="AH14" i="1"/>
  <c r="AG83" i="1"/>
  <c r="AI78" i="15"/>
  <c r="AI14" i="1"/>
  <c r="AH83" i="1"/>
  <c r="AJ78" i="15"/>
  <c r="AJ14" i="1"/>
  <c r="AI83" i="1"/>
  <c r="AK78" i="15"/>
  <c r="AK14" i="1"/>
  <c r="AJ83" i="1"/>
  <c r="AL78" i="15"/>
  <c r="AL14" i="1"/>
  <c r="AK83" i="1"/>
  <c r="AM78" i="15"/>
  <c r="AM14" i="1"/>
  <c r="AL83" i="1"/>
  <c r="AN78" i="15"/>
  <c r="AN14" i="1"/>
  <c r="AM83" i="1"/>
  <c r="AO78" i="15"/>
  <c r="AO14" i="1"/>
  <c r="AN83" i="1"/>
  <c r="AP78" i="15"/>
  <c r="AP14" i="1"/>
  <c r="AO83" i="1"/>
  <c r="AQ78" i="15"/>
  <c r="AQ14" i="1"/>
  <c r="AP83" i="1"/>
  <c r="AR78" i="15"/>
  <c r="AR14" i="1"/>
  <c r="AQ83" i="1"/>
  <c r="AS78" i="15"/>
  <c r="AS14" i="1"/>
  <c r="AR83" i="1"/>
  <c r="AT78" i="15"/>
  <c r="AT14" i="1"/>
  <c r="AS83" i="1"/>
  <c r="AU78" i="15"/>
  <c r="AU14" i="1"/>
  <c r="AT83" i="1"/>
  <c r="AV78" i="15"/>
  <c r="AV14" i="1"/>
  <c r="AU83" i="1"/>
  <c r="AW78" i="15"/>
  <c r="AW14" i="1"/>
  <c r="AV83" i="1"/>
  <c r="AX78" i="15"/>
  <c r="AX14" i="1"/>
  <c r="AW83" i="1"/>
  <c r="AY78" i="15"/>
  <c r="AY14" i="1"/>
  <c r="AX83" i="1"/>
  <c r="AZ78" i="15"/>
  <c r="AZ14" i="1"/>
  <c r="AY83" i="1"/>
  <c r="BA78" i="15"/>
  <c r="BA14" i="1"/>
  <c r="AZ83" i="1"/>
  <c r="BB78" i="15"/>
  <c r="BB14" i="1"/>
  <c r="BA83" i="1"/>
  <c r="BC78" i="15"/>
  <c r="BC14" i="1"/>
  <c r="BB83" i="1"/>
  <c r="BD78" i="15"/>
  <c r="BD14" i="1"/>
  <c r="BC83" i="1"/>
  <c r="BE78" i="15"/>
  <c r="BE14" i="1"/>
  <c r="BD83" i="1"/>
  <c r="BF78" i="15"/>
  <c r="BF14" i="1"/>
  <c r="BE83" i="1"/>
  <c r="BG78" i="15"/>
  <c r="BG14" i="1"/>
  <c r="BF83" i="1"/>
  <c r="BH78" i="15"/>
  <c r="BH14" i="1"/>
  <c r="BG83" i="1"/>
  <c r="BI78" i="15"/>
  <c r="BI14" i="1"/>
  <c r="BH83" i="1"/>
  <c r="BJ78" i="15"/>
  <c r="BJ14" i="1"/>
  <c r="BI83" i="1"/>
  <c r="BK78" i="15"/>
  <c r="BK14" i="1"/>
  <c r="BJ83" i="1"/>
  <c r="BL78" i="15"/>
  <c r="BL14" i="1"/>
  <c r="BK83" i="1"/>
  <c r="BM78" i="15"/>
  <c r="BM14" i="1"/>
  <c r="BL83" i="1"/>
  <c r="BN78" i="15"/>
  <c r="BN14" i="1"/>
  <c r="BM83" i="1"/>
  <c r="BO78" i="15"/>
  <c r="BO14" i="1"/>
  <c r="BN83" i="1"/>
  <c r="BP78" i="15"/>
  <c r="BP14" i="1"/>
  <c r="BO83" i="1"/>
  <c r="BQ78" i="15"/>
  <c r="BQ14" i="1"/>
  <c r="BP83" i="1"/>
  <c r="BR78" i="15"/>
  <c r="BR14" i="1"/>
  <c r="BQ83" i="1"/>
  <c r="BS78" i="15"/>
  <c r="BS14" i="1"/>
  <c r="BR83" i="1"/>
  <c r="BT78" i="15"/>
  <c r="BT14" i="1"/>
  <c r="BS83" i="1"/>
  <c r="BU78" i="15"/>
  <c r="BU14" i="1"/>
  <c r="BT83" i="1"/>
  <c r="BV78" i="15"/>
  <c r="BV14" i="1"/>
  <c r="BU83" i="1"/>
  <c r="BW78" i="15"/>
  <c r="BW14" i="1"/>
  <c r="BV83" i="1"/>
  <c r="BX78" i="15"/>
  <c r="BX14" i="1"/>
  <c r="BW83" i="1"/>
  <c r="BY78" i="15"/>
  <c r="BY14" i="1"/>
  <c r="BX83" i="1"/>
  <c r="BZ78" i="15"/>
  <c r="BZ14" i="1"/>
  <c r="BY83" i="1"/>
  <c r="CA78" i="15"/>
  <c r="CA14" i="1"/>
  <c r="BZ83" i="1"/>
  <c r="CB78" i="15"/>
  <c r="CB14" i="1"/>
  <c r="CA83" i="1"/>
  <c r="CC78" i="15"/>
  <c r="CC14" i="1"/>
  <c r="CB83" i="1"/>
  <c r="CD78" i="15"/>
  <c r="CD14" i="1"/>
  <c r="CC83" i="1"/>
  <c r="CE78" i="15"/>
  <c r="CE14" i="1"/>
  <c r="CD83" i="1"/>
  <c r="CF78" i="15"/>
  <c r="CF14" i="1"/>
  <c r="CE83" i="1"/>
  <c r="CG14" i="1"/>
  <c r="CF83" i="1"/>
  <c r="CG83" i="1"/>
  <c r="CH14" i="1"/>
  <c r="CH83" i="1"/>
  <c r="H15" i="1"/>
  <c r="CI84" i="1"/>
  <c r="K79" i="15"/>
  <c r="K15" i="1"/>
  <c r="J79" i="15"/>
  <c r="J15" i="1"/>
  <c r="J84" i="1"/>
  <c r="L79" i="15"/>
  <c r="L15" i="1"/>
  <c r="K84" i="1"/>
  <c r="M79" i="15"/>
  <c r="M15" i="1"/>
  <c r="L84" i="1"/>
  <c r="N79" i="15"/>
  <c r="N15" i="1"/>
  <c r="M84" i="1"/>
  <c r="O79" i="15"/>
  <c r="O15" i="1"/>
  <c r="N84" i="1"/>
  <c r="P79" i="15"/>
  <c r="P15" i="1"/>
  <c r="O84" i="1"/>
  <c r="Q79" i="15"/>
  <c r="Q15" i="1"/>
  <c r="P84" i="1"/>
  <c r="R79" i="15"/>
  <c r="R15" i="1"/>
  <c r="Q84" i="1"/>
  <c r="S79" i="15"/>
  <c r="S15" i="1"/>
  <c r="R84" i="1"/>
  <c r="T79" i="15"/>
  <c r="T15" i="1"/>
  <c r="S84" i="1"/>
  <c r="U79" i="15"/>
  <c r="U15" i="1"/>
  <c r="T84" i="1"/>
  <c r="V79" i="15"/>
  <c r="V15" i="1"/>
  <c r="U84" i="1"/>
  <c r="W79" i="15"/>
  <c r="W15" i="1"/>
  <c r="V84" i="1"/>
  <c r="X79" i="15"/>
  <c r="X15" i="1"/>
  <c r="W84" i="1"/>
  <c r="Y79" i="15"/>
  <c r="Y15" i="1"/>
  <c r="X84" i="1"/>
  <c r="Z79" i="15"/>
  <c r="Z15" i="1"/>
  <c r="Y84" i="1"/>
  <c r="AA79" i="15"/>
  <c r="AA15" i="1"/>
  <c r="Z84" i="1"/>
  <c r="AB79" i="15"/>
  <c r="AB15" i="1"/>
  <c r="AA84" i="1"/>
  <c r="AC79" i="15"/>
  <c r="AC15" i="1"/>
  <c r="AB84" i="1"/>
  <c r="AD79" i="15"/>
  <c r="AD15" i="1"/>
  <c r="AC84" i="1"/>
  <c r="AE79" i="15"/>
  <c r="AE15" i="1"/>
  <c r="AD84" i="1"/>
  <c r="AF79" i="15"/>
  <c r="AF15" i="1"/>
  <c r="AE84" i="1"/>
  <c r="AG79" i="15"/>
  <c r="AG15" i="1"/>
  <c r="AF84" i="1"/>
  <c r="AH79" i="15"/>
  <c r="AH15" i="1"/>
  <c r="AG84" i="1"/>
  <c r="AI79" i="15"/>
  <c r="AI15" i="1"/>
  <c r="AH84" i="1"/>
  <c r="AJ79" i="15"/>
  <c r="AJ15" i="1"/>
  <c r="AI84" i="1"/>
  <c r="AK79" i="15"/>
  <c r="AK15" i="1"/>
  <c r="AJ84" i="1"/>
  <c r="AL79" i="15"/>
  <c r="AL15" i="1"/>
  <c r="AK84" i="1"/>
  <c r="AM79" i="15"/>
  <c r="AM15" i="1"/>
  <c r="AL84" i="1"/>
  <c r="AN79" i="15"/>
  <c r="AN15" i="1"/>
  <c r="AM84" i="1"/>
  <c r="AO79" i="15"/>
  <c r="AO15" i="1"/>
  <c r="AN84" i="1"/>
  <c r="AP79" i="15"/>
  <c r="AP15" i="1"/>
  <c r="AO84" i="1"/>
  <c r="AQ79" i="15"/>
  <c r="AQ15" i="1"/>
  <c r="AP84" i="1"/>
  <c r="AR79" i="15"/>
  <c r="AR15" i="1"/>
  <c r="AQ84" i="1"/>
  <c r="AS79" i="15"/>
  <c r="AS15" i="1"/>
  <c r="AR84" i="1"/>
  <c r="AT79" i="15"/>
  <c r="AT15" i="1"/>
  <c r="AS84" i="1"/>
  <c r="AU79" i="15"/>
  <c r="AU15" i="1"/>
  <c r="AT84" i="1"/>
  <c r="AV79" i="15"/>
  <c r="AV15" i="1"/>
  <c r="AU84" i="1"/>
  <c r="AW79" i="15"/>
  <c r="AW15" i="1"/>
  <c r="AV84" i="1"/>
  <c r="AX79" i="15"/>
  <c r="AX15" i="1"/>
  <c r="AW84" i="1"/>
  <c r="AY79" i="15"/>
  <c r="AY15" i="1"/>
  <c r="AX84" i="1"/>
  <c r="AZ79" i="15"/>
  <c r="AZ15" i="1"/>
  <c r="AY84" i="1"/>
  <c r="BA79" i="15"/>
  <c r="BA15" i="1"/>
  <c r="AZ84" i="1"/>
  <c r="BB79" i="15"/>
  <c r="BB15" i="1"/>
  <c r="BA84" i="1"/>
  <c r="BC79" i="15"/>
  <c r="BC15" i="1"/>
  <c r="BB84" i="1"/>
  <c r="BD79" i="15"/>
  <c r="BD15" i="1"/>
  <c r="BC84" i="1"/>
  <c r="BE79" i="15"/>
  <c r="BE15" i="1"/>
  <c r="BD84" i="1"/>
  <c r="BF79" i="15"/>
  <c r="BF15" i="1"/>
  <c r="BE84" i="1"/>
  <c r="BG79" i="15"/>
  <c r="BG15" i="1"/>
  <c r="BF84" i="1"/>
  <c r="BH79" i="15"/>
  <c r="BH15" i="1"/>
  <c r="BG84" i="1"/>
  <c r="BI79" i="15"/>
  <c r="BI15" i="1"/>
  <c r="BH84" i="1"/>
  <c r="BJ79" i="15"/>
  <c r="BJ15" i="1"/>
  <c r="BI84" i="1"/>
  <c r="BK79" i="15"/>
  <c r="BK15" i="1"/>
  <c r="BJ84" i="1"/>
  <c r="BL79" i="15"/>
  <c r="BL15" i="1"/>
  <c r="BK84" i="1"/>
  <c r="BM79" i="15"/>
  <c r="BM15" i="1"/>
  <c r="BL84" i="1"/>
  <c r="BN79" i="15"/>
  <c r="BN15" i="1"/>
  <c r="BM84" i="1"/>
  <c r="BO79" i="15"/>
  <c r="BO15" i="1"/>
  <c r="BN84" i="1"/>
  <c r="BP79" i="15"/>
  <c r="BP15" i="1"/>
  <c r="BO84" i="1"/>
  <c r="BQ79" i="15"/>
  <c r="BQ15" i="1"/>
  <c r="BP84" i="1"/>
  <c r="BR79" i="15"/>
  <c r="BR15" i="1"/>
  <c r="BQ84" i="1"/>
  <c r="BS79" i="15"/>
  <c r="BS15" i="1"/>
  <c r="BR84" i="1"/>
  <c r="BT79" i="15"/>
  <c r="BT15" i="1"/>
  <c r="BS84" i="1"/>
  <c r="BU79" i="15"/>
  <c r="BU15" i="1"/>
  <c r="BT84" i="1"/>
  <c r="BV79" i="15"/>
  <c r="BV15" i="1"/>
  <c r="BU84" i="1"/>
  <c r="BW79" i="15"/>
  <c r="BW15" i="1"/>
  <c r="BV84" i="1"/>
  <c r="BX79" i="15"/>
  <c r="BX15" i="1"/>
  <c r="BW84" i="1"/>
  <c r="BY79" i="15"/>
  <c r="BY15" i="1"/>
  <c r="BX84" i="1"/>
  <c r="BZ79" i="15"/>
  <c r="BZ15" i="1"/>
  <c r="BY84" i="1"/>
  <c r="CA79" i="15"/>
  <c r="CA15" i="1"/>
  <c r="BZ84" i="1"/>
  <c r="CB79" i="15"/>
  <c r="CB15" i="1"/>
  <c r="CA84" i="1"/>
  <c r="CC79" i="15"/>
  <c r="CC15" i="1"/>
  <c r="CB84" i="1"/>
  <c r="CD79" i="15"/>
  <c r="CD15" i="1"/>
  <c r="CC84" i="1"/>
  <c r="CE79" i="15"/>
  <c r="CE15" i="1"/>
  <c r="CD84" i="1"/>
  <c r="CF79" i="15"/>
  <c r="CF15" i="1"/>
  <c r="CE84" i="1"/>
  <c r="CG15" i="1"/>
  <c r="CF84" i="1"/>
  <c r="CG84" i="1"/>
  <c r="CH15" i="1"/>
  <c r="CH84" i="1"/>
  <c r="H16" i="1"/>
  <c r="CI85" i="1"/>
  <c r="K80" i="15"/>
  <c r="K16" i="1"/>
  <c r="J80" i="15"/>
  <c r="J16" i="1"/>
  <c r="J85" i="1"/>
  <c r="L80" i="15"/>
  <c r="L16" i="1"/>
  <c r="K85" i="1"/>
  <c r="M80" i="15"/>
  <c r="M16" i="1"/>
  <c r="L85" i="1"/>
  <c r="N80" i="15"/>
  <c r="N16" i="1"/>
  <c r="M85" i="1"/>
  <c r="O80" i="15"/>
  <c r="O16" i="1"/>
  <c r="N85" i="1"/>
  <c r="P80" i="15"/>
  <c r="P16" i="1"/>
  <c r="O85" i="1"/>
  <c r="Q80" i="15"/>
  <c r="Q16" i="1"/>
  <c r="P85" i="1"/>
  <c r="R80" i="15"/>
  <c r="R16" i="1"/>
  <c r="Q85" i="1"/>
  <c r="S80" i="15"/>
  <c r="S16" i="1"/>
  <c r="R85" i="1"/>
  <c r="T80" i="15"/>
  <c r="T16" i="1"/>
  <c r="S85" i="1"/>
  <c r="U80" i="15"/>
  <c r="U16" i="1"/>
  <c r="T85" i="1"/>
  <c r="V80" i="15"/>
  <c r="V16" i="1"/>
  <c r="U85" i="1"/>
  <c r="W80" i="15"/>
  <c r="W16" i="1"/>
  <c r="V85" i="1"/>
  <c r="X80" i="15"/>
  <c r="X16" i="1"/>
  <c r="W85" i="1"/>
  <c r="Y80" i="15"/>
  <c r="Y16" i="1"/>
  <c r="X85" i="1"/>
  <c r="Z80" i="15"/>
  <c r="Z16" i="1"/>
  <c r="Y85" i="1"/>
  <c r="AA80" i="15"/>
  <c r="AA16" i="1"/>
  <c r="Z85" i="1"/>
  <c r="AB80" i="15"/>
  <c r="AB16" i="1"/>
  <c r="AA85" i="1"/>
  <c r="AC80" i="15"/>
  <c r="AC16" i="1"/>
  <c r="AB85" i="1"/>
  <c r="AD80" i="15"/>
  <c r="AD16" i="1"/>
  <c r="AC85" i="1"/>
  <c r="AE80" i="15"/>
  <c r="AE16" i="1"/>
  <c r="AD85" i="1"/>
  <c r="AF80" i="15"/>
  <c r="AF16" i="1"/>
  <c r="AE85" i="1"/>
  <c r="AG80" i="15"/>
  <c r="AG16" i="1"/>
  <c r="AF85" i="1"/>
  <c r="AH80" i="15"/>
  <c r="AH16" i="1"/>
  <c r="AG85" i="1"/>
  <c r="AI80" i="15"/>
  <c r="AI16" i="1"/>
  <c r="AH85" i="1"/>
  <c r="AJ80" i="15"/>
  <c r="AJ16" i="1"/>
  <c r="AI85" i="1"/>
  <c r="AK80" i="15"/>
  <c r="AK16" i="1"/>
  <c r="AJ85" i="1"/>
  <c r="AL80" i="15"/>
  <c r="AL16" i="1"/>
  <c r="AK85" i="1"/>
  <c r="AM80" i="15"/>
  <c r="AM16" i="1"/>
  <c r="AL85" i="1"/>
  <c r="AN80" i="15"/>
  <c r="AN16" i="1"/>
  <c r="AM85" i="1"/>
  <c r="AO80" i="15"/>
  <c r="AO16" i="1"/>
  <c r="AN85" i="1"/>
  <c r="AP80" i="15"/>
  <c r="AP16" i="1"/>
  <c r="AO85" i="1"/>
  <c r="AQ80" i="15"/>
  <c r="AQ16" i="1"/>
  <c r="AP85" i="1"/>
  <c r="AR80" i="15"/>
  <c r="AR16" i="1"/>
  <c r="AQ85" i="1"/>
  <c r="AS80" i="15"/>
  <c r="AS16" i="1"/>
  <c r="AR85" i="1"/>
  <c r="AT80" i="15"/>
  <c r="AT16" i="1"/>
  <c r="AS85" i="1"/>
  <c r="AU80" i="15"/>
  <c r="AU16" i="1"/>
  <c r="AT85" i="1"/>
  <c r="AV80" i="15"/>
  <c r="AV16" i="1"/>
  <c r="AU85" i="1"/>
  <c r="AW80" i="15"/>
  <c r="AW16" i="1"/>
  <c r="AV85" i="1"/>
  <c r="AX80" i="15"/>
  <c r="AX16" i="1"/>
  <c r="AW85" i="1"/>
  <c r="AY80" i="15"/>
  <c r="AY16" i="1"/>
  <c r="AX85" i="1"/>
  <c r="AZ80" i="15"/>
  <c r="AZ16" i="1"/>
  <c r="AY85" i="1"/>
  <c r="BA80" i="15"/>
  <c r="BA16" i="1"/>
  <c r="AZ85" i="1"/>
  <c r="BB80" i="15"/>
  <c r="BB16" i="1"/>
  <c r="BA85" i="1"/>
  <c r="BC80" i="15"/>
  <c r="BC16" i="1"/>
  <c r="BB85" i="1"/>
  <c r="BD80" i="15"/>
  <c r="BD16" i="1"/>
  <c r="BC85" i="1"/>
  <c r="BE80" i="15"/>
  <c r="BE16" i="1"/>
  <c r="BD85" i="1"/>
  <c r="BF80" i="15"/>
  <c r="BF16" i="1"/>
  <c r="BE85" i="1"/>
  <c r="BG80" i="15"/>
  <c r="BG16" i="1"/>
  <c r="BF85" i="1"/>
  <c r="BH80" i="15"/>
  <c r="BH16" i="1"/>
  <c r="BG85" i="1"/>
  <c r="BI80" i="15"/>
  <c r="BI16" i="1"/>
  <c r="BH85" i="1"/>
  <c r="BJ80" i="15"/>
  <c r="BJ16" i="1"/>
  <c r="BI85" i="1"/>
  <c r="BK80" i="15"/>
  <c r="BK16" i="1"/>
  <c r="BJ85" i="1"/>
  <c r="BL80" i="15"/>
  <c r="BL16" i="1"/>
  <c r="BK85" i="1"/>
  <c r="BM80" i="15"/>
  <c r="BM16" i="1"/>
  <c r="BL85" i="1"/>
  <c r="BN80" i="15"/>
  <c r="BN16" i="1"/>
  <c r="BM85" i="1"/>
  <c r="BO80" i="15"/>
  <c r="BO16" i="1"/>
  <c r="BN85" i="1"/>
  <c r="BP80" i="15"/>
  <c r="BP16" i="1"/>
  <c r="BO85" i="1"/>
  <c r="BQ80" i="15"/>
  <c r="BQ16" i="1"/>
  <c r="BP85" i="1"/>
  <c r="BR80" i="15"/>
  <c r="BR16" i="1"/>
  <c r="BQ85" i="1"/>
  <c r="BS80" i="15"/>
  <c r="BS16" i="1"/>
  <c r="BR85" i="1"/>
  <c r="BT80" i="15"/>
  <c r="BT16" i="1"/>
  <c r="BS85" i="1"/>
  <c r="BU80" i="15"/>
  <c r="BU16" i="1"/>
  <c r="BT85" i="1"/>
  <c r="BV80" i="15"/>
  <c r="BV16" i="1"/>
  <c r="BU85" i="1"/>
  <c r="BW80" i="15"/>
  <c r="BW16" i="1"/>
  <c r="BV85" i="1"/>
  <c r="BX80" i="15"/>
  <c r="BX16" i="1"/>
  <c r="BW85" i="1"/>
  <c r="BY80" i="15"/>
  <c r="BY16" i="1"/>
  <c r="BX85" i="1"/>
  <c r="BZ80" i="15"/>
  <c r="BZ16" i="1"/>
  <c r="BY85" i="1"/>
  <c r="CA80" i="15"/>
  <c r="CA16" i="1"/>
  <c r="BZ85" i="1"/>
  <c r="CB80" i="15"/>
  <c r="CB16" i="1"/>
  <c r="CA85" i="1"/>
  <c r="CC80" i="15"/>
  <c r="CC16" i="1"/>
  <c r="CB85" i="1"/>
  <c r="CD80" i="15"/>
  <c r="CD16" i="1"/>
  <c r="CC85" i="1"/>
  <c r="CE80" i="15"/>
  <c r="CE16" i="1"/>
  <c r="CD85" i="1"/>
  <c r="CF80" i="15"/>
  <c r="CF16" i="1"/>
  <c r="CE85" i="1"/>
  <c r="CG16" i="1"/>
  <c r="CF85" i="1"/>
  <c r="CG85" i="1"/>
  <c r="CH16" i="1"/>
  <c r="CH85" i="1"/>
  <c r="H17" i="1"/>
  <c r="CI86" i="1"/>
  <c r="K81" i="15"/>
  <c r="K17" i="1"/>
  <c r="J81" i="15"/>
  <c r="J17" i="1"/>
  <c r="J86" i="1"/>
  <c r="L81" i="15"/>
  <c r="L17" i="1"/>
  <c r="K86" i="1"/>
  <c r="M81" i="15"/>
  <c r="M17" i="1"/>
  <c r="L86" i="1"/>
  <c r="N81" i="15"/>
  <c r="N17" i="1"/>
  <c r="M86" i="1"/>
  <c r="O81" i="15"/>
  <c r="O17" i="1"/>
  <c r="N86" i="1"/>
  <c r="P81" i="15"/>
  <c r="P17" i="1"/>
  <c r="O86" i="1"/>
  <c r="Q81" i="15"/>
  <c r="Q17" i="1"/>
  <c r="P86" i="1"/>
  <c r="R81" i="15"/>
  <c r="R17" i="1"/>
  <c r="Q86" i="1"/>
  <c r="S81" i="15"/>
  <c r="S17" i="1"/>
  <c r="R86" i="1"/>
  <c r="T81" i="15"/>
  <c r="T17" i="1"/>
  <c r="S86" i="1"/>
  <c r="U81" i="15"/>
  <c r="U17" i="1"/>
  <c r="T86" i="1"/>
  <c r="V81" i="15"/>
  <c r="V17" i="1"/>
  <c r="U86" i="1"/>
  <c r="W81" i="15"/>
  <c r="W17" i="1"/>
  <c r="V86" i="1"/>
  <c r="X81" i="15"/>
  <c r="X17" i="1"/>
  <c r="W86" i="1"/>
  <c r="Y81" i="15"/>
  <c r="Y17" i="1"/>
  <c r="X86" i="1"/>
  <c r="Z81" i="15"/>
  <c r="Z17" i="1"/>
  <c r="Y86" i="1"/>
  <c r="AA81" i="15"/>
  <c r="AA17" i="1"/>
  <c r="Z86" i="1"/>
  <c r="AB81" i="15"/>
  <c r="AB17" i="1"/>
  <c r="AA86" i="1"/>
  <c r="AC81" i="15"/>
  <c r="AC17" i="1"/>
  <c r="AB86" i="1"/>
  <c r="AD81" i="15"/>
  <c r="AD17" i="1"/>
  <c r="AC86" i="1"/>
  <c r="AE81" i="15"/>
  <c r="AE17" i="1"/>
  <c r="AD86" i="1"/>
  <c r="AF81" i="15"/>
  <c r="AF17" i="1"/>
  <c r="AE86" i="1"/>
  <c r="AG81" i="15"/>
  <c r="AG17" i="1"/>
  <c r="AF86" i="1"/>
  <c r="AH81" i="15"/>
  <c r="AH17" i="1"/>
  <c r="AG86" i="1"/>
  <c r="AI81" i="15"/>
  <c r="AI17" i="1"/>
  <c r="AH86" i="1"/>
  <c r="AJ81" i="15"/>
  <c r="AJ17" i="1"/>
  <c r="AI86" i="1"/>
  <c r="AK81" i="15"/>
  <c r="AK17" i="1"/>
  <c r="AJ86" i="1"/>
  <c r="AL81" i="15"/>
  <c r="AL17" i="1"/>
  <c r="AK86" i="1"/>
  <c r="AM81" i="15"/>
  <c r="AM17" i="1"/>
  <c r="AL86" i="1"/>
  <c r="AN81" i="15"/>
  <c r="AN17" i="1"/>
  <c r="AM86" i="1"/>
  <c r="AO81" i="15"/>
  <c r="AO17" i="1"/>
  <c r="AN86" i="1"/>
  <c r="AP81" i="15"/>
  <c r="AP17" i="1"/>
  <c r="AO86" i="1"/>
  <c r="AQ81" i="15"/>
  <c r="AQ17" i="1"/>
  <c r="AP86" i="1"/>
  <c r="AR81" i="15"/>
  <c r="AR17" i="1"/>
  <c r="AQ86" i="1"/>
  <c r="AS81" i="15"/>
  <c r="AS17" i="1"/>
  <c r="AR86" i="1"/>
  <c r="AT81" i="15"/>
  <c r="AT17" i="1"/>
  <c r="AS86" i="1"/>
  <c r="AU81" i="15"/>
  <c r="AU17" i="1"/>
  <c r="AT86" i="1"/>
  <c r="AV81" i="15"/>
  <c r="AV17" i="1"/>
  <c r="AU86" i="1"/>
  <c r="AW81" i="15"/>
  <c r="AW17" i="1"/>
  <c r="AV86" i="1"/>
  <c r="AX81" i="15"/>
  <c r="AX17" i="1"/>
  <c r="AW86" i="1"/>
  <c r="AY81" i="15"/>
  <c r="AY17" i="1"/>
  <c r="AX86" i="1"/>
  <c r="AZ81" i="15"/>
  <c r="AZ17" i="1"/>
  <c r="AY86" i="1"/>
  <c r="BA81" i="15"/>
  <c r="BA17" i="1"/>
  <c r="AZ86" i="1"/>
  <c r="BB81" i="15"/>
  <c r="BB17" i="1"/>
  <c r="BA86" i="1"/>
  <c r="BC81" i="15"/>
  <c r="BC17" i="1"/>
  <c r="BB86" i="1"/>
  <c r="BD81" i="15"/>
  <c r="BD17" i="1"/>
  <c r="BC86" i="1"/>
  <c r="BE81" i="15"/>
  <c r="BE17" i="1"/>
  <c r="BD86" i="1"/>
  <c r="BF81" i="15"/>
  <c r="BF17" i="1"/>
  <c r="BE86" i="1"/>
  <c r="BG81" i="15"/>
  <c r="BG17" i="1"/>
  <c r="BF86" i="1"/>
  <c r="BH81" i="15"/>
  <c r="BH17" i="1"/>
  <c r="BG86" i="1"/>
  <c r="BI81" i="15"/>
  <c r="BI17" i="1"/>
  <c r="BH86" i="1"/>
  <c r="BJ81" i="15"/>
  <c r="BJ17" i="1"/>
  <c r="BI86" i="1"/>
  <c r="BK81" i="15"/>
  <c r="BK17" i="1"/>
  <c r="BJ86" i="1"/>
  <c r="BL81" i="15"/>
  <c r="BL17" i="1"/>
  <c r="BK86" i="1"/>
  <c r="BM81" i="15"/>
  <c r="BM17" i="1"/>
  <c r="BL86" i="1"/>
  <c r="BN81" i="15"/>
  <c r="BN17" i="1"/>
  <c r="BM86" i="1"/>
  <c r="BO81" i="15"/>
  <c r="BO17" i="1"/>
  <c r="BN86" i="1"/>
  <c r="BP81" i="15"/>
  <c r="BP17" i="1"/>
  <c r="BO86" i="1"/>
  <c r="BQ81" i="15"/>
  <c r="BQ17" i="1"/>
  <c r="BP86" i="1"/>
  <c r="BR81" i="15"/>
  <c r="BR17" i="1"/>
  <c r="BQ86" i="1"/>
  <c r="BS81" i="15"/>
  <c r="BS17" i="1"/>
  <c r="BR86" i="1"/>
  <c r="BT81" i="15"/>
  <c r="BT17" i="1"/>
  <c r="BS86" i="1"/>
  <c r="BU81" i="15"/>
  <c r="BU17" i="1"/>
  <c r="BT86" i="1"/>
  <c r="BV81" i="15"/>
  <c r="BV17" i="1"/>
  <c r="BU86" i="1"/>
  <c r="BW81" i="15"/>
  <c r="BW17" i="1"/>
  <c r="BV86" i="1"/>
  <c r="BX81" i="15"/>
  <c r="BX17" i="1"/>
  <c r="BW86" i="1"/>
  <c r="BY81" i="15"/>
  <c r="BY17" i="1"/>
  <c r="BX86" i="1"/>
  <c r="BZ81" i="15"/>
  <c r="BZ17" i="1"/>
  <c r="BY86" i="1"/>
  <c r="CA81" i="15"/>
  <c r="CA17" i="1"/>
  <c r="BZ86" i="1"/>
  <c r="CB81" i="15"/>
  <c r="CB17" i="1"/>
  <c r="CA86" i="1"/>
  <c r="CC81" i="15"/>
  <c r="CC17" i="1"/>
  <c r="CB86" i="1"/>
  <c r="CD81" i="15"/>
  <c r="CD17" i="1"/>
  <c r="CC86" i="1"/>
  <c r="CE81" i="15"/>
  <c r="CE17" i="1"/>
  <c r="CD86" i="1"/>
  <c r="CF81" i="15"/>
  <c r="CF17" i="1"/>
  <c r="CE86" i="1"/>
  <c r="CG17" i="1"/>
  <c r="CF86" i="1"/>
  <c r="CG86" i="1"/>
  <c r="CH17" i="1"/>
  <c r="CH86" i="1"/>
  <c r="H18" i="1"/>
  <c r="CI87" i="1"/>
  <c r="K82" i="15"/>
  <c r="K18" i="1"/>
  <c r="J82" i="15"/>
  <c r="J18" i="1"/>
  <c r="J87" i="1"/>
  <c r="L82" i="15"/>
  <c r="L18" i="1"/>
  <c r="K87" i="1"/>
  <c r="M82" i="15"/>
  <c r="M18" i="1"/>
  <c r="L87" i="1"/>
  <c r="N82" i="15"/>
  <c r="N18" i="1"/>
  <c r="M87" i="1"/>
  <c r="O82" i="15"/>
  <c r="O18" i="1"/>
  <c r="N87" i="1"/>
  <c r="P82" i="15"/>
  <c r="P18" i="1"/>
  <c r="O87" i="1"/>
  <c r="Q82" i="15"/>
  <c r="Q18" i="1"/>
  <c r="P87" i="1"/>
  <c r="R82" i="15"/>
  <c r="R18" i="1"/>
  <c r="Q87" i="1"/>
  <c r="S82" i="15"/>
  <c r="S18" i="1"/>
  <c r="R87" i="1"/>
  <c r="T82" i="15"/>
  <c r="T18" i="1"/>
  <c r="S87" i="1"/>
  <c r="U82" i="15"/>
  <c r="U18" i="1"/>
  <c r="T87" i="1"/>
  <c r="V82" i="15"/>
  <c r="V18" i="1"/>
  <c r="U87" i="1"/>
  <c r="W82" i="15"/>
  <c r="W18" i="1"/>
  <c r="V87" i="1"/>
  <c r="X82" i="15"/>
  <c r="X18" i="1"/>
  <c r="W87" i="1"/>
  <c r="Y82" i="15"/>
  <c r="Y18" i="1"/>
  <c r="X87" i="1"/>
  <c r="Z82" i="15"/>
  <c r="Z18" i="1"/>
  <c r="Y87" i="1"/>
  <c r="AA82" i="15"/>
  <c r="AA18" i="1"/>
  <c r="Z87" i="1"/>
  <c r="AB82" i="15"/>
  <c r="AB18" i="1"/>
  <c r="AA87" i="1"/>
  <c r="AC82" i="15"/>
  <c r="AC18" i="1"/>
  <c r="AB87" i="1"/>
  <c r="AD82" i="15"/>
  <c r="AD18" i="1"/>
  <c r="AC87" i="1"/>
  <c r="AE82" i="15"/>
  <c r="AE18" i="1"/>
  <c r="AD87" i="1"/>
  <c r="AF82" i="15"/>
  <c r="AF18" i="1"/>
  <c r="AE87" i="1"/>
  <c r="AG82" i="15"/>
  <c r="AG18" i="1"/>
  <c r="AF87" i="1"/>
  <c r="AH82" i="15"/>
  <c r="AH18" i="1"/>
  <c r="AG87" i="1"/>
  <c r="AI82" i="15"/>
  <c r="AI18" i="1"/>
  <c r="AH87" i="1"/>
  <c r="AJ82" i="15"/>
  <c r="AJ18" i="1"/>
  <c r="AI87" i="1"/>
  <c r="AK82" i="15"/>
  <c r="AK18" i="1"/>
  <c r="AJ87" i="1"/>
  <c r="AL82" i="15"/>
  <c r="AL18" i="1"/>
  <c r="AK87" i="1"/>
  <c r="AM82" i="15"/>
  <c r="AM18" i="1"/>
  <c r="AL87" i="1"/>
  <c r="AN82" i="15"/>
  <c r="AN18" i="1"/>
  <c r="AM87" i="1"/>
  <c r="AO82" i="15"/>
  <c r="AO18" i="1"/>
  <c r="AN87" i="1"/>
  <c r="AP82" i="15"/>
  <c r="AP18" i="1"/>
  <c r="AO87" i="1"/>
  <c r="AQ82" i="15"/>
  <c r="AQ18" i="1"/>
  <c r="AP87" i="1"/>
  <c r="AR82" i="15"/>
  <c r="AR18" i="1"/>
  <c r="AQ87" i="1"/>
  <c r="AS82" i="15"/>
  <c r="AS18" i="1"/>
  <c r="AR87" i="1"/>
  <c r="AT82" i="15"/>
  <c r="AT18" i="1"/>
  <c r="AS87" i="1"/>
  <c r="AU82" i="15"/>
  <c r="AU18" i="1"/>
  <c r="AT87" i="1"/>
  <c r="AV82" i="15"/>
  <c r="AV18" i="1"/>
  <c r="AU87" i="1"/>
  <c r="AW82" i="15"/>
  <c r="AW18" i="1"/>
  <c r="AV87" i="1"/>
  <c r="AX82" i="15"/>
  <c r="AX18" i="1"/>
  <c r="AW87" i="1"/>
  <c r="AY82" i="15"/>
  <c r="AY18" i="1"/>
  <c r="AX87" i="1"/>
  <c r="AZ82" i="15"/>
  <c r="AZ18" i="1"/>
  <c r="AY87" i="1"/>
  <c r="BA82" i="15"/>
  <c r="BA18" i="1"/>
  <c r="AZ87" i="1"/>
  <c r="BB82" i="15"/>
  <c r="BB18" i="1"/>
  <c r="BA87" i="1"/>
  <c r="BC82" i="15"/>
  <c r="BC18" i="1"/>
  <c r="BB87" i="1"/>
  <c r="BD82" i="15"/>
  <c r="BD18" i="1"/>
  <c r="BC87" i="1"/>
  <c r="BE82" i="15"/>
  <c r="BE18" i="1"/>
  <c r="BD87" i="1"/>
  <c r="BF82" i="15"/>
  <c r="BF18" i="1"/>
  <c r="BE87" i="1"/>
  <c r="BG82" i="15"/>
  <c r="BG18" i="1"/>
  <c r="BF87" i="1"/>
  <c r="BH82" i="15"/>
  <c r="BH18" i="1"/>
  <c r="BG87" i="1"/>
  <c r="BI82" i="15"/>
  <c r="BI18" i="1"/>
  <c r="BH87" i="1"/>
  <c r="BJ82" i="15"/>
  <c r="BJ18" i="1"/>
  <c r="BI87" i="1"/>
  <c r="BK82" i="15"/>
  <c r="BK18" i="1"/>
  <c r="BJ87" i="1"/>
  <c r="BL82" i="15"/>
  <c r="BL18" i="1"/>
  <c r="BK87" i="1"/>
  <c r="BM82" i="15"/>
  <c r="BM18" i="1"/>
  <c r="BL87" i="1"/>
  <c r="BN82" i="15"/>
  <c r="BN18" i="1"/>
  <c r="BM87" i="1"/>
  <c r="BO82" i="15"/>
  <c r="BO18" i="1"/>
  <c r="BN87" i="1"/>
  <c r="BP82" i="15"/>
  <c r="BP18" i="1"/>
  <c r="BO87" i="1"/>
  <c r="BQ82" i="15"/>
  <c r="BQ18" i="1"/>
  <c r="BP87" i="1"/>
  <c r="BR82" i="15"/>
  <c r="BR18" i="1"/>
  <c r="BQ87" i="1"/>
  <c r="BS82" i="15"/>
  <c r="BS18" i="1"/>
  <c r="BR87" i="1"/>
  <c r="BT82" i="15"/>
  <c r="BT18" i="1"/>
  <c r="BS87" i="1"/>
  <c r="BU82" i="15"/>
  <c r="BU18" i="1"/>
  <c r="BT87" i="1"/>
  <c r="BV82" i="15"/>
  <c r="BV18" i="1"/>
  <c r="BU87" i="1"/>
  <c r="BW82" i="15"/>
  <c r="BW18" i="1"/>
  <c r="BV87" i="1"/>
  <c r="BX82" i="15"/>
  <c r="BX18" i="1"/>
  <c r="BW87" i="1"/>
  <c r="BY82" i="15"/>
  <c r="BY18" i="1"/>
  <c r="BX87" i="1"/>
  <c r="BZ82" i="15"/>
  <c r="BZ18" i="1"/>
  <c r="BY87" i="1"/>
  <c r="CA82" i="15"/>
  <c r="CA18" i="1"/>
  <c r="BZ87" i="1"/>
  <c r="CB82" i="15"/>
  <c r="CB18" i="1"/>
  <c r="CA87" i="1"/>
  <c r="CC82" i="15"/>
  <c r="CC18" i="1"/>
  <c r="CB87" i="1"/>
  <c r="CD82" i="15"/>
  <c r="CD18" i="1"/>
  <c r="CC87" i="1"/>
  <c r="CE82" i="15"/>
  <c r="CE18" i="1"/>
  <c r="CD87" i="1"/>
  <c r="CF82" i="15"/>
  <c r="CF18" i="1"/>
  <c r="CE87" i="1"/>
  <c r="CG18" i="1"/>
  <c r="CF87" i="1"/>
  <c r="CG87" i="1"/>
  <c r="CH18" i="1"/>
  <c r="CH87" i="1"/>
  <c r="H19" i="1"/>
  <c r="CI88" i="1"/>
  <c r="K83" i="15"/>
  <c r="K19" i="1"/>
  <c r="J83" i="15"/>
  <c r="J19" i="1"/>
  <c r="J88" i="1"/>
  <c r="L83" i="15"/>
  <c r="L19" i="1"/>
  <c r="K88" i="1"/>
  <c r="M83" i="15"/>
  <c r="M19" i="1"/>
  <c r="L88" i="1"/>
  <c r="N83" i="15"/>
  <c r="N19" i="1"/>
  <c r="M88" i="1"/>
  <c r="O83" i="15"/>
  <c r="O19" i="1"/>
  <c r="N88" i="1"/>
  <c r="P83" i="15"/>
  <c r="P19" i="1"/>
  <c r="O88" i="1"/>
  <c r="Q83" i="15"/>
  <c r="Q19" i="1"/>
  <c r="P88" i="1"/>
  <c r="R83" i="15"/>
  <c r="R19" i="1"/>
  <c r="Q88" i="1"/>
  <c r="S83" i="15"/>
  <c r="S19" i="1"/>
  <c r="R88" i="1"/>
  <c r="T83" i="15"/>
  <c r="T19" i="1"/>
  <c r="S88" i="1"/>
  <c r="U83" i="15"/>
  <c r="U19" i="1"/>
  <c r="T88" i="1"/>
  <c r="V83" i="15"/>
  <c r="V19" i="1"/>
  <c r="U88" i="1"/>
  <c r="W83" i="15"/>
  <c r="W19" i="1"/>
  <c r="V88" i="1"/>
  <c r="X83" i="15"/>
  <c r="X19" i="1"/>
  <c r="W88" i="1"/>
  <c r="Y83" i="15"/>
  <c r="Y19" i="1"/>
  <c r="X88" i="1"/>
  <c r="Z83" i="15"/>
  <c r="Z19" i="1"/>
  <c r="Y88" i="1"/>
  <c r="AA83" i="15"/>
  <c r="AA19" i="1"/>
  <c r="Z88" i="1"/>
  <c r="AB83" i="15"/>
  <c r="AB19" i="1"/>
  <c r="AA88" i="1"/>
  <c r="AC83" i="15"/>
  <c r="AC19" i="1"/>
  <c r="AB88" i="1"/>
  <c r="AD83" i="15"/>
  <c r="AD19" i="1"/>
  <c r="AC88" i="1"/>
  <c r="AE83" i="15"/>
  <c r="AE19" i="1"/>
  <c r="AD88" i="1"/>
  <c r="AF83" i="15"/>
  <c r="AF19" i="1"/>
  <c r="AE88" i="1"/>
  <c r="AG83" i="15"/>
  <c r="AG19" i="1"/>
  <c r="AF88" i="1"/>
  <c r="AH83" i="15"/>
  <c r="AH19" i="1"/>
  <c r="AG88" i="1"/>
  <c r="AI83" i="15"/>
  <c r="AI19" i="1"/>
  <c r="AH88" i="1"/>
  <c r="AJ83" i="15"/>
  <c r="AJ19" i="1"/>
  <c r="AI88" i="1"/>
  <c r="AK83" i="15"/>
  <c r="AK19" i="1"/>
  <c r="AJ88" i="1"/>
  <c r="AL83" i="15"/>
  <c r="AL19" i="1"/>
  <c r="AK88" i="1"/>
  <c r="AM83" i="15"/>
  <c r="AM19" i="1"/>
  <c r="AL88" i="1"/>
  <c r="AN83" i="15"/>
  <c r="AN19" i="1"/>
  <c r="AM88" i="1"/>
  <c r="AO83" i="15"/>
  <c r="AO19" i="1"/>
  <c r="AN88" i="1"/>
  <c r="AP83" i="15"/>
  <c r="AP19" i="1"/>
  <c r="AO88" i="1"/>
  <c r="AQ83" i="15"/>
  <c r="AQ19" i="1"/>
  <c r="AP88" i="1"/>
  <c r="AR83" i="15"/>
  <c r="AR19" i="1"/>
  <c r="AQ88" i="1"/>
  <c r="AS83" i="15"/>
  <c r="AS19" i="1"/>
  <c r="AR88" i="1"/>
  <c r="AT83" i="15"/>
  <c r="AT19" i="1"/>
  <c r="AS88" i="1"/>
  <c r="AU83" i="15"/>
  <c r="AU19" i="1"/>
  <c r="AT88" i="1"/>
  <c r="AV83" i="15"/>
  <c r="AV19" i="1"/>
  <c r="AU88" i="1"/>
  <c r="AW83" i="15"/>
  <c r="AW19" i="1"/>
  <c r="AV88" i="1"/>
  <c r="AX83" i="15"/>
  <c r="AX19" i="1"/>
  <c r="AW88" i="1"/>
  <c r="AY83" i="15"/>
  <c r="AY19" i="1"/>
  <c r="AX88" i="1"/>
  <c r="AZ83" i="15"/>
  <c r="AZ19" i="1"/>
  <c r="AY88" i="1"/>
  <c r="BA83" i="15"/>
  <c r="BA19" i="1"/>
  <c r="AZ88" i="1"/>
  <c r="BB83" i="15"/>
  <c r="BB19" i="1"/>
  <c r="BA88" i="1"/>
  <c r="BC83" i="15"/>
  <c r="BC19" i="1"/>
  <c r="BB88" i="1"/>
  <c r="BD83" i="15"/>
  <c r="BD19" i="1"/>
  <c r="BC88" i="1"/>
  <c r="BE83" i="15"/>
  <c r="BE19" i="1"/>
  <c r="BD88" i="1"/>
  <c r="BF83" i="15"/>
  <c r="BF19" i="1"/>
  <c r="BE88" i="1"/>
  <c r="BG83" i="15"/>
  <c r="BG19" i="1"/>
  <c r="BF88" i="1"/>
  <c r="BH83" i="15"/>
  <c r="BH19" i="1"/>
  <c r="BG88" i="1"/>
  <c r="BI83" i="15"/>
  <c r="BI19" i="1"/>
  <c r="BH88" i="1"/>
  <c r="BJ83" i="15"/>
  <c r="BJ19" i="1"/>
  <c r="BI88" i="1"/>
  <c r="BK83" i="15"/>
  <c r="BK19" i="1"/>
  <c r="BJ88" i="1"/>
  <c r="BL83" i="15"/>
  <c r="BL19" i="1"/>
  <c r="BK88" i="1"/>
  <c r="BM83" i="15"/>
  <c r="BM19" i="1"/>
  <c r="BL88" i="1"/>
  <c r="BN83" i="15"/>
  <c r="BN19" i="1"/>
  <c r="BM88" i="1"/>
  <c r="BO83" i="15"/>
  <c r="BO19" i="1"/>
  <c r="BN88" i="1"/>
  <c r="BP83" i="15"/>
  <c r="BP19" i="1"/>
  <c r="BO88" i="1"/>
  <c r="BQ83" i="15"/>
  <c r="BQ19" i="1"/>
  <c r="BP88" i="1"/>
  <c r="BR83" i="15"/>
  <c r="BR19" i="1"/>
  <c r="BQ88" i="1"/>
  <c r="BS83" i="15"/>
  <c r="BS19" i="1"/>
  <c r="BR88" i="1"/>
  <c r="BT83" i="15"/>
  <c r="BT19" i="1"/>
  <c r="BS88" i="1"/>
  <c r="BU83" i="15"/>
  <c r="BU19" i="1"/>
  <c r="BT88" i="1"/>
  <c r="BV83" i="15"/>
  <c r="BV19" i="1"/>
  <c r="BU88" i="1"/>
  <c r="BW83" i="15"/>
  <c r="BW19" i="1"/>
  <c r="BV88" i="1"/>
  <c r="BX83" i="15"/>
  <c r="BX19" i="1"/>
  <c r="BW88" i="1"/>
  <c r="BY83" i="15"/>
  <c r="BY19" i="1"/>
  <c r="BX88" i="1"/>
  <c r="BZ83" i="15"/>
  <c r="BZ19" i="1"/>
  <c r="BY88" i="1"/>
  <c r="CA83" i="15"/>
  <c r="CA19" i="1"/>
  <c r="BZ88" i="1"/>
  <c r="CB83" i="15"/>
  <c r="CB19" i="1"/>
  <c r="CA88" i="1"/>
  <c r="CC83" i="15"/>
  <c r="CC19" i="1"/>
  <c r="CB88" i="1"/>
  <c r="CD83" i="15"/>
  <c r="CD19" i="1"/>
  <c r="CC88" i="1"/>
  <c r="CE83" i="15"/>
  <c r="CE19" i="1"/>
  <c r="CD88" i="1"/>
  <c r="CF83" i="15"/>
  <c r="CF19" i="1"/>
  <c r="CE88" i="1"/>
  <c r="CG19" i="1"/>
  <c r="CF88" i="1"/>
  <c r="CG88" i="1"/>
  <c r="CH19" i="1"/>
  <c r="CH88" i="1"/>
  <c r="H20" i="1"/>
  <c r="CI89" i="1"/>
  <c r="K84" i="15"/>
  <c r="K20" i="1"/>
  <c r="J84" i="15"/>
  <c r="J20" i="1"/>
  <c r="J89" i="1"/>
  <c r="L84" i="15"/>
  <c r="L20" i="1"/>
  <c r="K89" i="1"/>
  <c r="M84" i="15"/>
  <c r="M20" i="1"/>
  <c r="L89" i="1"/>
  <c r="N84" i="15"/>
  <c r="N20" i="1"/>
  <c r="M89" i="1"/>
  <c r="O84" i="15"/>
  <c r="O20" i="1"/>
  <c r="N89" i="1"/>
  <c r="P84" i="15"/>
  <c r="P20" i="1"/>
  <c r="O89" i="1"/>
  <c r="Q84" i="15"/>
  <c r="Q20" i="1"/>
  <c r="P89" i="1"/>
  <c r="R84" i="15"/>
  <c r="R20" i="1"/>
  <c r="Q89" i="1"/>
  <c r="S84" i="15"/>
  <c r="S20" i="1"/>
  <c r="R89" i="1"/>
  <c r="T84" i="15"/>
  <c r="T20" i="1"/>
  <c r="S89" i="1"/>
  <c r="U84" i="15"/>
  <c r="U20" i="1"/>
  <c r="T89" i="1"/>
  <c r="V84" i="15"/>
  <c r="V20" i="1"/>
  <c r="U89" i="1"/>
  <c r="W84" i="15"/>
  <c r="W20" i="1"/>
  <c r="V89" i="1"/>
  <c r="X84" i="15"/>
  <c r="X20" i="1"/>
  <c r="W89" i="1"/>
  <c r="Y84" i="15"/>
  <c r="Y20" i="1"/>
  <c r="X89" i="1"/>
  <c r="Z84" i="15"/>
  <c r="Z20" i="1"/>
  <c r="Y89" i="1"/>
  <c r="AA84" i="15"/>
  <c r="AA20" i="1"/>
  <c r="Z89" i="1"/>
  <c r="AB84" i="15"/>
  <c r="AB20" i="1"/>
  <c r="AA89" i="1"/>
  <c r="AC84" i="15"/>
  <c r="AC20" i="1"/>
  <c r="AB89" i="1"/>
  <c r="AD84" i="15"/>
  <c r="AD20" i="1"/>
  <c r="AC89" i="1"/>
  <c r="AE84" i="15"/>
  <c r="AE20" i="1"/>
  <c r="AD89" i="1"/>
  <c r="AF84" i="15"/>
  <c r="AF20" i="1"/>
  <c r="AE89" i="1"/>
  <c r="AG84" i="15"/>
  <c r="AG20" i="1"/>
  <c r="AF89" i="1"/>
  <c r="AH84" i="15"/>
  <c r="AH20" i="1"/>
  <c r="AG89" i="1"/>
  <c r="AI84" i="15"/>
  <c r="AI20" i="1"/>
  <c r="AH89" i="1"/>
  <c r="AJ84" i="15"/>
  <c r="AJ20" i="1"/>
  <c r="AI89" i="1"/>
  <c r="AK84" i="15"/>
  <c r="AK20" i="1"/>
  <c r="AJ89" i="1"/>
  <c r="AL84" i="15"/>
  <c r="AL20" i="1"/>
  <c r="AK89" i="1"/>
  <c r="AM84" i="15"/>
  <c r="AM20" i="1"/>
  <c r="AL89" i="1"/>
  <c r="AN84" i="15"/>
  <c r="AN20" i="1"/>
  <c r="AM89" i="1"/>
  <c r="AO84" i="15"/>
  <c r="AO20" i="1"/>
  <c r="AN89" i="1"/>
  <c r="AP84" i="15"/>
  <c r="AP20" i="1"/>
  <c r="AO89" i="1"/>
  <c r="AQ84" i="15"/>
  <c r="AQ20" i="1"/>
  <c r="AP89" i="1"/>
  <c r="AR84" i="15"/>
  <c r="AR20" i="1"/>
  <c r="AQ89" i="1"/>
  <c r="AS84" i="15"/>
  <c r="AS20" i="1"/>
  <c r="AR89" i="1"/>
  <c r="AT84" i="15"/>
  <c r="AT20" i="1"/>
  <c r="AS89" i="1"/>
  <c r="AU84" i="15"/>
  <c r="AU20" i="1"/>
  <c r="AT89" i="1"/>
  <c r="AV84" i="15"/>
  <c r="AV20" i="1"/>
  <c r="AU89" i="1"/>
  <c r="AW84" i="15"/>
  <c r="AW20" i="1"/>
  <c r="AV89" i="1"/>
  <c r="AX84" i="15"/>
  <c r="AX20" i="1"/>
  <c r="AW89" i="1"/>
  <c r="AY84" i="15"/>
  <c r="AY20" i="1"/>
  <c r="AX89" i="1"/>
  <c r="AZ84" i="15"/>
  <c r="AZ20" i="1"/>
  <c r="AY89" i="1"/>
  <c r="BA84" i="15"/>
  <c r="BA20" i="1"/>
  <c r="AZ89" i="1"/>
  <c r="BB84" i="15"/>
  <c r="BB20" i="1"/>
  <c r="BA89" i="1"/>
  <c r="BC84" i="15"/>
  <c r="BC20" i="1"/>
  <c r="BB89" i="1"/>
  <c r="BD84" i="15"/>
  <c r="BD20" i="1"/>
  <c r="BC89" i="1"/>
  <c r="BE84" i="15"/>
  <c r="BE20" i="1"/>
  <c r="BD89" i="1"/>
  <c r="BF84" i="15"/>
  <c r="BF20" i="1"/>
  <c r="BE89" i="1"/>
  <c r="BG84" i="15"/>
  <c r="BG20" i="1"/>
  <c r="BF89" i="1"/>
  <c r="BH84" i="15"/>
  <c r="BH20" i="1"/>
  <c r="BG89" i="1"/>
  <c r="BI84" i="15"/>
  <c r="BI20" i="1"/>
  <c r="BH89" i="1"/>
  <c r="BJ84" i="15"/>
  <c r="BJ20" i="1"/>
  <c r="BI89" i="1"/>
  <c r="BK84" i="15"/>
  <c r="BK20" i="1"/>
  <c r="BJ89" i="1"/>
  <c r="BL84" i="15"/>
  <c r="BL20" i="1"/>
  <c r="BK89" i="1"/>
  <c r="BM84" i="15"/>
  <c r="BM20" i="1"/>
  <c r="BL89" i="1"/>
  <c r="BN84" i="15"/>
  <c r="BN20" i="1"/>
  <c r="BM89" i="1"/>
  <c r="BO84" i="15"/>
  <c r="BO20" i="1"/>
  <c r="BN89" i="1"/>
  <c r="BP84" i="15"/>
  <c r="BP20" i="1"/>
  <c r="BO89" i="1"/>
  <c r="BQ84" i="15"/>
  <c r="BQ20" i="1"/>
  <c r="BP89" i="1"/>
  <c r="BR84" i="15"/>
  <c r="BR20" i="1"/>
  <c r="BQ89" i="1"/>
  <c r="BS84" i="15"/>
  <c r="BS20" i="1"/>
  <c r="BR89" i="1"/>
  <c r="BT84" i="15"/>
  <c r="BT20" i="1"/>
  <c r="BS89" i="1"/>
  <c r="BU84" i="15"/>
  <c r="BU20" i="1"/>
  <c r="BT89" i="1"/>
  <c r="BV84" i="15"/>
  <c r="BV20" i="1"/>
  <c r="BU89" i="1"/>
  <c r="BW84" i="15"/>
  <c r="BW20" i="1"/>
  <c r="BV89" i="1"/>
  <c r="BX84" i="15"/>
  <c r="BX20" i="1"/>
  <c r="BW89" i="1"/>
  <c r="BY84" i="15"/>
  <c r="BY20" i="1"/>
  <c r="BX89" i="1"/>
  <c r="BZ84" i="15"/>
  <c r="BZ20" i="1"/>
  <c r="BY89" i="1"/>
  <c r="CA84" i="15"/>
  <c r="CA20" i="1"/>
  <c r="BZ89" i="1"/>
  <c r="CB84" i="15"/>
  <c r="CB20" i="1"/>
  <c r="CA89" i="1"/>
  <c r="CC84" i="15"/>
  <c r="CC20" i="1"/>
  <c r="CB89" i="1"/>
  <c r="CD84" i="15"/>
  <c r="CD20" i="1"/>
  <c r="CC89" i="1"/>
  <c r="CE84" i="15"/>
  <c r="CE20" i="1"/>
  <c r="CD89" i="1"/>
  <c r="CF84" i="15"/>
  <c r="CF20" i="1"/>
  <c r="CE89" i="1"/>
  <c r="CG20" i="1"/>
  <c r="CF89" i="1"/>
  <c r="CG89" i="1"/>
  <c r="CH20" i="1"/>
  <c r="CH89" i="1"/>
  <c r="H21" i="1"/>
  <c r="CI90" i="1"/>
  <c r="K85" i="15"/>
  <c r="K21" i="1"/>
  <c r="J85" i="15"/>
  <c r="J21" i="1"/>
  <c r="J90" i="1"/>
  <c r="L85" i="15"/>
  <c r="L21" i="1"/>
  <c r="K90" i="1"/>
  <c r="M85" i="15"/>
  <c r="M21" i="1"/>
  <c r="L90" i="1"/>
  <c r="N85" i="15"/>
  <c r="N21" i="1"/>
  <c r="M90" i="1"/>
  <c r="O85" i="15"/>
  <c r="O21" i="1"/>
  <c r="N90" i="1"/>
  <c r="P85" i="15"/>
  <c r="P21" i="1"/>
  <c r="O90" i="1"/>
  <c r="Q85" i="15"/>
  <c r="Q21" i="1"/>
  <c r="P90" i="1"/>
  <c r="R85" i="15"/>
  <c r="R21" i="1"/>
  <c r="Q90" i="1"/>
  <c r="S85" i="15"/>
  <c r="S21" i="1"/>
  <c r="R90" i="1"/>
  <c r="T85" i="15"/>
  <c r="T21" i="1"/>
  <c r="S90" i="1"/>
  <c r="U85" i="15"/>
  <c r="U21" i="1"/>
  <c r="T90" i="1"/>
  <c r="V85" i="15"/>
  <c r="V21" i="1"/>
  <c r="U90" i="1"/>
  <c r="W85" i="15"/>
  <c r="W21" i="1"/>
  <c r="V90" i="1"/>
  <c r="X85" i="15"/>
  <c r="X21" i="1"/>
  <c r="W90" i="1"/>
  <c r="Y85" i="15"/>
  <c r="Y21" i="1"/>
  <c r="X90" i="1"/>
  <c r="Z85" i="15"/>
  <c r="Z21" i="1"/>
  <c r="Y90" i="1"/>
  <c r="AA85" i="15"/>
  <c r="AA21" i="1"/>
  <c r="Z90" i="1"/>
  <c r="AB85" i="15"/>
  <c r="AB21" i="1"/>
  <c r="AA90" i="1"/>
  <c r="AC85" i="15"/>
  <c r="AC21" i="1"/>
  <c r="AB90" i="1"/>
  <c r="AD85" i="15"/>
  <c r="AD21" i="1"/>
  <c r="AC90" i="1"/>
  <c r="AE85" i="15"/>
  <c r="AE21" i="1"/>
  <c r="AD90" i="1"/>
  <c r="AF85" i="15"/>
  <c r="AF21" i="1"/>
  <c r="AE90" i="1"/>
  <c r="AG85" i="15"/>
  <c r="AG21" i="1"/>
  <c r="AF90" i="1"/>
  <c r="AH85" i="15"/>
  <c r="AH21" i="1"/>
  <c r="AG90" i="1"/>
  <c r="AI85" i="15"/>
  <c r="AI21" i="1"/>
  <c r="AH90" i="1"/>
  <c r="AJ85" i="15"/>
  <c r="AJ21" i="1"/>
  <c r="AI90" i="1"/>
  <c r="AK85" i="15"/>
  <c r="AK21" i="1"/>
  <c r="AJ90" i="1"/>
  <c r="AL85" i="15"/>
  <c r="AL21" i="1"/>
  <c r="AK90" i="1"/>
  <c r="AM85" i="15"/>
  <c r="AM21" i="1"/>
  <c r="AL90" i="1"/>
  <c r="AN85" i="15"/>
  <c r="AN21" i="1"/>
  <c r="AM90" i="1"/>
  <c r="AO85" i="15"/>
  <c r="AO21" i="1"/>
  <c r="AN90" i="1"/>
  <c r="AP85" i="15"/>
  <c r="AP21" i="1"/>
  <c r="AO90" i="1"/>
  <c r="AQ85" i="15"/>
  <c r="AQ21" i="1"/>
  <c r="AP90" i="1"/>
  <c r="AR85" i="15"/>
  <c r="AR21" i="1"/>
  <c r="AQ90" i="1"/>
  <c r="AS85" i="15"/>
  <c r="AS21" i="1"/>
  <c r="AR90" i="1"/>
  <c r="AT85" i="15"/>
  <c r="AT21" i="1"/>
  <c r="AS90" i="1"/>
  <c r="AU85" i="15"/>
  <c r="AU21" i="1"/>
  <c r="AT90" i="1"/>
  <c r="AV85" i="15"/>
  <c r="AV21" i="1"/>
  <c r="AU90" i="1"/>
  <c r="AW85" i="15"/>
  <c r="AW21" i="1"/>
  <c r="AV90" i="1"/>
  <c r="AX85" i="15"/>
  <c r="AX21" i="1"/>
  <c r="AW90" i="1"/>
  <c r="AY85" i="15"/>
  <c r="AY21" i="1"/>
  <c r="AX90" i="1"/>
  <c r="AZ85" i="15"/>
  <c r="AZ21" i="1"/>
  <c r="AY90" i="1"/>
  <c r="BA85" i="15"/>
  <c r="BA21" i="1"/>
  <c r="AZ90" i="1"/>
  <c r="BB85" i="15"/>
  <c r="BB21" i="1"/>
  <c r="BA90" i="1"/>
  <c r="BC85" i="15"/>
  <c r="BC21" i="1"/>
  <c r="BB90" i="1"/>
  <c r="BD85" i="15"/>
  <c r="BD21" i="1"/>
  <c r="BC90" i="1"/>
  <c r="BE85" i="15"/>
  <c r="BE21" i="1"/>
  <c r="BD90" i="1"/>
  <c r="BF85" i="15"/>
  <c r="BF21" i="1"/>
  <c r="BE90" i="1"/>
  <c r="BG85" i="15"/>
  <c r="BG21" i="1"/>
  <c r="BF90" i="1"/>
  <c r="BH85" i="15"/>
  <c r="BH21" i="1"/>
  <c r="BG90" i="1"/>
  <c r="BI85" i="15"/>
  <c r="BI21" i="1"/>
  <c r="BH90" i="1"/>
  <c r="BJ85" i="15"/>
  <c r="BJ21" i="1"/>
  <c r="BI90" i="1"/>
  <c r="BK85" i="15"/>
  <c r="BK21" i="1"/>
  <c r="BJ90" i="1"/>
  <c r="BL85" i="15"/>
  <c r="BL21" i="1"/>
  <c r="BK90" i="1"/>
  <c r="BM85" i="15"/>
  <c r="BM21" i="1"/>
  <c r="BL90" i="1"/>
  <c r="BN85" i="15"/>
  <c r="BN21" i="1"/>
  <c r="BM90" i="1"/>
  <c r="BO85" i="15"/>
  <c r="BO21" i="1"/>
  <c r="BN90" i="1"/>
  <c r="BP85" i="15"/>
  <c r="BP21" i="1"/>
  <c r="BO90" i="1"/>
  <c r="BQ85" i="15"/>
  <c r="BQ21" i="1"/>
  <c r="BP90" i="1"/>
  <c r="BR85" i="15"/>
  <c r="BR21" i="1"/>
  <c r="BQ90" i="1"/>
  <c r="BS85" i="15"/>
  <c r="BS21" i="1"/>
  <c r="BR90" i="1"/>
  <c r="BT85" i="15"/>
  <c r="BT21" i="1"/>
  <c r="BS90" i="1"/>
  <c r="BU85" i="15"/>
  <c r="BU21" i="1"/>
  <c r="BT90" i="1"/>
  <c r="BV85" i="15"/>
  <c r="BV21" i="1"/>
  <c r="BU90" i="1"/>
  <c r="BW85" i="15"/>
  <c r="BW21" i="1"/>
  <c r="BV90" i="1"/>
  <c r="BX85" i="15"/>
  <c r="BX21" i="1"/>
  <c r="BW90" i="1"/>
  <c r="BY85" i="15"/>
  <c r="BY21" i="1"/>
  <c r="BX90" i="1"/>
  <c r="BZ85" i="15"/>
  <c r="BZ21" i="1"/>
  <c r="BY90" i="1"/>
  <c r="CA85" i="15"/>
  <c r="CA21" i="1"/>
  <c r="BZ90" i="1"/>
  <c r="CB85" i="15"/>
  <c r="CB21" i="1"/>
  <c r="CA90" i="1"/>
  <c r="CC85" i="15"/>
  <c r="CC21" i="1"/>
  <c r="CB90" i="1"/>
  <c r="CD85" i="15"/>
  <c r="CD21" i="1"/>
  <c r="CC90" i="1"/>
  <c r="CE85" i="15"/>
  <c r="CE21" i="1"/>
  <c r="CD90" i="1"/>
  <c r="CF85" i="15"/>
  <c r="CF21" i="1"/>
  <c r="CE90" i="1"/>
  <c r="CG21" i="1"/>
  <c r="CF90" i="1"/>
  <c r="CG90" i="1"/>
  <c r="CH21" i="1"/>
  <c r="CH90" i="1"/>
  <c r="H22" i="1"/>
  <c r="CI91" i="1"/>
  <c r="K86" i="15"/>
  <c r="K22" i="1"/>
  <c r="J86" i="15"/>
  <c r="J22" i="1"/>
  <c r="J91" i="1"/>
  <c r="L86" i="15"/>
  <c r="L22" i="1"/>
  <c r="K91" i="1"/>
  <c r="M86" i="15"/>
  <c r="M22" i="1"/>
  <c r="L91" i="1"/>
  <c r="N86" i="15"/>
  <c r="N22" i="1"/>
  <c r="M91" i="1"/>
  <c r="O86" i="15"/>
  <c r="O22" i="1"/>
  <c r="N91" i="1"/>
  <c r="P86" i="15"/>
  <c r="P22" i="1"/>
  <c r="O91" i="1"/>
  <c r="Q86" i="15"/>
  <c r="Q22" i="1"/>
  <c r="P91" i="1"/>
  <c r="R86" i="15"/>
  <c r="R22" i="1"/>
  <c r="Q91" i="1"/>
  <c r="S86" i="15"/>
  <c r="S22" i="1"/>
  <c r="R91" i="1"/>
  <c r="T86" i="15"/>
  <c r="T22" i="1"/>
  <c r="S91" i="1"/>
  <c r="U86" i="15"/>
  <c r="U22" i="1"/>
  <c r="T91" i="1"/>
  <c r="V86" i="15"/>
  <c r="V22" i="1"/>
  <c r="U91" i="1"/>
  <c r="W86" i="15"/>
  <c r="W22" i="1"/>
  <c r="V91" i="1"/>
  <c r="X86" i="15"/>
  <c r="X22" i="1"/>
  <c r="W91" i="1"/>
  <c r="Y86" i="15"/>
  <c r="Y22" i="1"/>
  <c r="X91" i="1"/>
  <c r="Z86" i="15"/>
  <c r="Z22" i="1"/>
  <c r="Y91" i="1"/>
  <c r="AA86" i="15"/>
  <c r="AA22" i="1"/>
  <c r="Z91" i="1"/>
  <c r="AB86" i="15"/>
  <c r="AB22" i="1"/>
  <c r="AA91" i="1"/>
  <c r="AC86" i="15"/>
  <c r="AC22" i="1"/>
  <c r="AB91" i="1"/>
  <c r="AD86" i="15"/>
  <c r="AD22" i="1"/>
  <c r="AC91" i="1"/>
  <c r="AE86" i="15"/>
  <c r="AE22" i="1"/>
  <c r="AD91" i="1"/>
  <c r="AF86" i="15"/>
  <c r="AF22" i="1"/>
  <c r="AE91" i="1"/>
  <c r="AG86" i="15"/>
  <c r="AG22" i="1"/>
  <c r="AF91" i="1"/>
  <c r="AH86" i="15"/>
  <c r="AH22" i="1"/>
  <c r="AG91" i="1"/>
  <c r="AI86" i="15"/>
  <c r="AI22" i="1"/>
  <c r="AH91" i="1"/>
  <c r="AJ86" i="15"/>
  <c r="AJ22" i="1"/>
  <c r="AI91" i="1"/>
  <c r="AK86" i="15"/>
  <c r="AK22" i="1"/>
  <c r="AJ91" i="1"/>
  <c r="AL86" i="15"/>
  <c r="AL22" i="1"/>
  <c r="AK91" i="1"/>
  <c r="AM86" i="15"/>
  <c r="AM22" i="1"/>
  <c r="AL91" i="1"/>
  <c r="AN86" i="15"/>
  <c r="AN22" i="1"/>
  <c r="AM91" i="1"/>
  <c r="AO86" i="15"/>
  <c r="AO22" i="1"/>
  <c r="AN91" i="1"/>
  <c r="AP86" i="15"/>
  <c r="AP22" i="1"/>
  <c r="AO91" i="1"/>
  <c r="AQ86" i="15"/>
  <c r="AQ22" i="1"/>
  <c r="AP91" i="1"/>
  <c r="AR86" i="15"/>
  <c r="AR22" i="1"/>
  <c r="AQ91" i="1"/>
  <c r="AS86" i="15"/>
  <c r="AS22" i="1"/>
  <c r="AR91" i="1"/>
  <c r="AT86" i="15"/>
  <c r="AT22" i="1"/>
  <c r="AS91" i="1"/>
  <c r="AU86" i="15"/>
  <c r="AU22" i="1"/>
  <c r="AT91" i="1"/>
  <c r="AV86" i="15"/>
  <c r="AV22" i="1"/>
  <c r="AU91" i="1"/>
  <c r="AW86" i="15"/>
  <c r="AW22" i="1"/>
  <c r="AV91" i="1"/>
  <c r="AX86" i="15"/>
  <c r="AX22" i="1"/>
  <c r="AW91" i="1"/>
  <c r="AY86" i="15"/>
  <c r="AY22" i="1"/>
  <c r="AX91" i="1"/>
  <c r="AZ86" i="15"/>
  <c r="AZ22" i="1"/>
  <c r="AY91" i="1"/>
  <c r="BA86" i="15"/>
  <c r="BA22" i="1"/>
  <c r="AZ91" i="1"/>
  <c r="BB86" i="15"/>
  <c r="BB22" i="1"/>
  <c r="BA91" i="1"/>
  <c r="BC86" i="15"/>
  <c r="BC22" i="1"/>
  <c r="BB91" i="1"/>
  <c r="BD86" i="15"/>
  <c r="BD22" i="1"/>
  <c r="BC91" i="1"/>
  <c r="BE86" i="15"/>
  <c r="BE22" i="1"/>
  <c r="BD91" i="1"/>
  <c r="BF86" i="15"/>
  <c r="BF22" i="1"/>
  <c r="BE91" i="1"/>
  <c r="BG86" i="15"/>
  <c r="BG22" i="1"/>
  <c r="BF91" i="1"/>
  <c r="BH86" i="15"/>
  <c r="BH22" i="1"/>
  <c r="BG91" i="1"/>
  <c r="BI86" i="15"/>
  <c r="BI22" i="1"/>
  <c r="BH91" i="1"/>
  <c r="BJ86" i="15"/>
  <c r="BJ22" i="1"/>
  <c r="BI91" i="1"/>
  <c r="BK86" i="15"/>
  <c r="BK22" i="1"/>
  <c r="BJ91" i="1"/>
  <c r="BL86" i="15"/>
  <c r="BL22" i="1"/>
  <c r="BK91" i="1"/>
  <c r="BM86" i="15"/>
  <c r="BM22" i="1"/>
  <c r="BL91" i="1"/>
  <c r="BN86" i="15"/>
  <c r="BN22" i="1"/>
  <c r="BM91" i="1"/>
  <c r="BO86" i="15"/>
  <c r="BO22" i="1"/>
  <c r="BN91" i="1"/>
  <c r="BP86" i="15"/>
  <c r="BP22" i="1"/>
  <c r="BO91" i="1"/>
  <c r="BQ86" i="15"/>
  <c r="BQ22" i="1"/>
  <c r="BP91" i="1"/>
  <c r="BR86" i="15"/>
  <c r="BR22" i="1"/>
  <c r="BQ91" i="1"/>
  <c r="BS86" i="15"/>
  <c r="BS22" i="1"/>
  <c r="BR91" i="1"/>
  <c r="BT86" i="15"/>
  <c r="BT22" i="1"/>
  <c r="BS91" i="1"/>
  <c r="BU86" i="15"/>
  <c r="BU22" i="1"/>
  <c r="BT91" i="1"/>
  <c r="BV86" i="15"/>
  <c r="BV22" i="1"/>
  <c r="BU91" i="1"/>
  <c r="BW86" i="15"/>
  <c r="BW22" i="1"/>
  <c r="BV91" i="1"/>
  <c r="BX86" i="15"/>
  <c r="BX22" i="1"/>
  <c r="BW91" i="1"/>
  <c r="BY86" i="15"/>
  <c r="BY22" i="1"/>
  <c r="BX91" i="1"/>
  <c r="BZ86" i="15"/>
  <c r="BZ22" i="1"/>
  <c r="BY91" i="1"/>
  <c r="CA86" i="15"/>
  <c r="CA22" i="1"/>
  <c r="BZ91" i="1"/>
  <c r="CB86" i="15"/>
  <c r="CB22" i="1"/>
  <c r="CA91" i="1"/>
  <c r="CC86" i="15"/>
  <c r="CC22" i="1"/>
  <c r="CB91" i="1"/>
  <c r="CD86" i="15"/>
  <c r="CD22" i="1"/>
  <c r="CC91" i="1"/>
  <c r="CE86" i="15"/>
  <c r="CE22" i="1"/>
  <c r="CD91" i="1"/>
  <c r="CF86" i="15"/>
  <c r="CF22" i="1"/>
  <c r="CE91" i="1"/>
  <c r="CG22" i="1"/>
  <c r="CF91" i="1"/>
  <c r="CG91" i="1"/>
  <c r="CH22" i="1"/>
  <c r="CH91" i="1"/>
  <c r="H23" i="1"/>
  <c r="CI92" i="1"/>
  <c r="K87" i="15"/>
  <c r="K23" i="1"/>
  <c r="J87" i="15"/>
  <c r="J23" i="1"/>
  <c r="J92" i="1"/>
  <c r="L87" i="15"/>
  <c r="L23" i="1"/>
  <c r="K92" i="1"/>
  <c r="M87" i="15"/>
  <c r="M23" i="1"/>
  <c r="L92" i="1"/>
  <c r="N87" i="15"/>
  <c r="N23" i="1"/>
  <c r="M92" i="1"/>
  <c r="O87" i="15"/>
  <c r="O23" i="1"/>
  <c r="N92" i="1"/>
  <c r="P87" i="15"/>
  <c r="P23" i="1"/>
  <c r="O92" i="1"/>
  <c r="Q87" i="15"/>
  <c r="Q23" i="1"/>
  <c r="P92" i="1"/>
  <c r="R87" i="15"/>
  <c r="R23" i="1"/>
  <c r="Q92" i="1"/>
  <c r="S87" i="15"/>
  <c r="S23" i="1"/>
  <c r="R92" i="1"/>
  <c r="T87" i="15"/>
  <c r="T23" i="1"/>
  <c r="S92" i="1"/>
  <c r="U87" i="15"/>
  <c r="U23" i="1"/>
  <c r="T92" i="1"/>
  <c r="V87" i="15"/>
  <c r="V23" i="1"/>
  <c r="U92" i="1"/>
  <c r="W87" i="15"/>
  <c r="W23" i="1"/>
  <c r="V92" i="1"/>
  <c r="X87" i="15"/>
  <c r="X23" i="1"/>
  <c r="W92" i="1"/>
  <c r="Y87" i="15"/>
  <c r="Y23" i="1"/>
  <c r="X92" i="1"/>
  <c r="Z87" i="15"/>
  <c r="Z23" i="1"/>
  <c r="Y92" i="1"/>
  <c r="AA87" i="15"/>
  <c r="AA23" i="1"/>
  <c r="Z92" i="1"/>
  <c r="AB87" i="15"/>
  <c r="AB23" i="1"/>
  <c r="AA92" i="1"/>
  <c r="AC87" i="15"/>
  <c r="AC23" i="1"/>
  <c r="AB92" i="1"/>
  <c r="AD87" i="15"/>
  <c r="AD23" i="1"/>
  <c r="AC92" i="1"/>
  <c r="AE87" i="15"/>
  <c r="AE23" i="1"/>
  <c r="AD92" i="1"/>
  <c r="AF87" i="15"/>
  <c r="AF23" i="1"/>
  <c r="AE92" i="1"/>
  <c r="AG87" i="15"/>
  <c r="AG23" i="1"/>
  <c r="AF92" i="1"/>
  <c r="AH87" i="15"/>
  <c r="AH23" i="1"/>
  <c r="AG92" i="1"/>
  <c r="AI87" i="15"/>
  <c r="AI23" i="1"/>
  <c r="AH92" i="1"/>
  <c r="AJ87" i="15"/>
  <c r="AJ23" i="1"/>
  <c r="AI92" i="1"/>
  <c r="AK87" i="15"/>
  <c r="AK23" i="1"/>
  <c r="AJ92" i="1"/>
  <c r="AL87" i="15"/>
  <c r="AL23" i="1"/>
  <c r="AK92" i="1"/>
  <c r="AM87" i="15"/>
  <c r="AM23" i="1"/>
  <c r="AL92" i="1"/>
  <c r="AN87" i="15"/>
  <c r="AN23" i="1"/>
  <c r="AM92" i="1"/>
  <c r="AO87" i="15"/>
  <c r="AO23" i="1"/>
  <c r="AN92" i="1"/>
  <c r="AP87" i="15"/>
  <c r="AP23" i="1"/>
  <c r="AO92" i="1"/>
  <c r="AQ87" i="15"/>
  <c r="AQ23" i="1"/>
  <c r="AP92" i="1"/>
  <c r="AR87" i="15"/>
  <c r="AR23" i="1"/>
  <c r="AQ92" i="1"/>
  <c r="AS87" i="15"/>
  <c r="AS23" i="1"/>
  <c r="AR92" i="1"/>
  <c r="AT87" i="15"/>
  <c r="AT23" i="1"/>
  <c r="AS92" i="1"/>
  <c r="AU87" i="15"/>
  <c r="AU23" i="1"/>
  <c r="AT92" i="1"/>
  <c r="AV87" i="15"/>
  <c r="AV23" i="1"/>
  <c r="AU92" i="1"/>
  <c r="AW87" i="15"/>
  <c r="AW23" i="1"/>
  <c r="AV92" i="1"/>
  <c r="AX87" i="15"/>
  <c r="AX23" i="1"/>
  <c r="AW92" i="1"/>
  <c r="AY87" i="15"/>
  <c r="AY23" i="1"/>
  <c r="AX92" i="1"/>
  <c r="AZ87" i="15"/>
  <c r="AZ23" i="1"/>
  <c r="AY92" i="1"/>
  <c r="BA87" i="15"/>
  <c r="BA23" i="1"/>
  <c r="AZ92" i="1"/>
  <c r="BB87" i="15"/>
  <c r="BB23" i="1"/>
  <c r="BA92" i="1"/>
  <c r="BC87" i="15"/>
  <c r="BC23" i="1"/>
  <c r="BB92" i="1"/>
  <c r="BD87" i="15"/>
  <c r="BD23" i="1"/>
  <c r="BC92" i="1"/>
  <c r="BE87" i="15"/>
  <c r="BE23" i="1"/>
  <c r="BD92" i="1"/>
  <c r="BF87" i="15"/>
  <c r="BF23" i="1"/>
  <c r="BE92" i="1"/>
  <c r="BG87" i="15"/>
  <c r="BG23" i="1"/>
  <c r="BF92" i="1"/>
  <c r="BH87" i="15"/>
  <c r="BH23" i="1"/>
  <c r="BG92" i="1"/>
  <c r="BI87" i="15"/>
  <c r="BI23" i="1"/>
  <c r="BH92" i="1"/>
  <c r="BJ87" i="15"/>
  <c r="BJ23" i="1"/>
  <c r="BI92" i="1"/>
  <c r="BK87" i="15"/>
  <c r="BK23" i="1"/>
  <c r="BJ92" i="1"/>
  <c r="BL87" i="15"/>
  <c r="BL23" i="1"/>
  <c r="BK92" i="1"/>
  <c r="BM87" i="15"/>
  <c r="BM23" i="1"/>
  <c r="BL92" i="1"/>
  <c r="BN87" i="15"/>
  <c r="BN23" i="1"/>
  <c r="BM92" i="1"/>
  <c r="BO87" i="15"/>
  <c r="BO23" i="1"/>
  <c r="BN92" i="1"/>
  <c r="BP87" i="15"/>
  <c r="BP23" i="1"/>
  <c r="BO92" i="1"/>
  <c r="BQ87" i="15"/>
  <c r="BQ23" i="1"/>
  <c r="BP92" i="1"/>
  <c r="BR87" i="15"/>
  <c r="BR23" i="1"/>
  <c r="BQ92" i="1"/>
  <c r="BS87" i="15"/>
  <c r="BS23" i="1"/>
  <c r="BR92" i="1"/>
  <c r="BT87" i="15"/>
  <c r="BT23" i="1"/>
  <c r="BS92" i="1"/>
  <c r="BU87" i="15"/>
  <c r="BU23" i="1"/>
  <c r="BT92" i="1"/>
  <c r="BV87" i="15"/>
  <c r="BV23" i="1"/>
  <c r="BU92" i="1"/>
  <c r="BW87" i="15"/>
  <c r="BW23" i="1"/>
  <c r="BV92" i="1"/>
  <c r="BX87" i="15"/>
  <c r="BX23" i="1"/>
  <c r="BW92" i="1"/>
  <c r="BY87" i="15"/>
  <c r="BY23" i="1"/>
  <c r="BX92" i="1"/>
  <c r="BZ87" i="15"/>
  <c r="BZ23" i="1"/>
  <c r="BY92" i="1"/>
  <c r="CA87" i="15"/>
  <c r="CA23" i="1"/>
  <c r="BZ92" i="1"/>
  <c r="CB87" i="15"/>
  <c r="CB23" i="1"/>
  <c r="CA92" i="1"/>
  <c r="CC87" i="15"/>
  <c r="CC23" i="1"/>
  <c r="CB92" i="1"/>
  <c r="CD87" i="15"/>
  <c r="CD23" i="1"/>
  <c r="CC92" i="1"/>
  <c r="CE87" i="15"/>
  <c r="CE23" i="1"/>
  <c r="CD92" i="1"/>
  <c r="CF87" i="15"/>
  <c r="CF23" i="1"/>
  <c r="CE92" i="1"/>
  <c r="CG23" i="1"/>
  <c r="CF92" i="1"/>
  <c r="CG92" i="1"/>
  <c r="CH23" i="1"/>
  <c r="CH92" i="1"/>
  <c r="H24" i="1"/>
  <c r="CI93" i="1"/>
  <c r="K88" i="15"/>
  <c r="K24" i="1"/>
  <c r="J88" i="15"/>
  <c r="J24" i="1"/>
  <c r="J93" i="1"/>
  <c r="L88" i="15"/>
  <c r="L24" i="1"/>
  <c r="K93" i="1"/>
  <c r="M88" i="15"/>
  <c r="M24" i="1"/>
  <c r="L93" i="1"/>
  <c r="N88" i="15"/>
  <c r="N24" i="1"/>
  <c r="M93" i="1"/>
  <c r="O88" i="15"/>
  <c r="O24" i="1"/>
  <c r="N93" i="1"/>
  <c r="P88" i="15"/>
  <c r="P24" i="1"/>
  <c r="O93" i="1"/>
  <c r="Q88" i="15"/>
  <c r="Q24" i="1"/>
  <c r="P93" i="1"/>
  <c r="R88" i="15"/>
  <c r="R24" i="1"/>
  <c r="Q93" i="1"/>
  <c r="S88" i="15"/>
  <c r="S24" i="1"/>
  <c r="R93" i="1"/>
  <c r="T88" i="15"/>
  <c r="T24" i="1"/>
  <c r="S93" i="1"/>
  <c r="U88" i="15"/>
  <c r="U24" i="1"/>
  <c r="T93" i="1"/>
  <c r="V88" i="15"/>
  <c r="V24" i="1"/>
  <c r="U93" i="1"/>
  <c r="W88" i="15"/>
  <c r="W24" i="1"/>
  <c r="V93" i="1"/>
  <c r="X88" i="15"/>
  <c r="X24" i="1"/>
  <c r="W93" i="1"/>
  <c r="Y88" i="15"/>
  <c r="Y24" i="1"/>
  <c r="X93" i="1"/>
  <c r="Z88" i="15"/>
  <c r="Z24" i="1"/>
  <c r="Y93" i="1"/>
  <c r="AA88" i="15"/>
  <c r="AA24" i="1"/>
  <c r="Z93" i="1"/>
  <c r="AB88" i="15"/>
  <c r="AB24" i="1"/>
  <c r="AA93" i="1"/>
  <c r="AC88" i="15"/>
  <c r="AC24" i="1"/>
  <c r="AB93" i="1"/>
  <c r="AD88" i="15"/>
  <c r="AD24" i="1"/>
  <c r="AC93" i="1"/>
  <c r="AE88" i="15"/>
  <c r="AE24" i="1"/>
  <c r="AD93" i="1"/>
  <c r="AF88" i="15"/>
  <c r="AF24" i="1"/>
  <c r="AE93" i="1"/>
  <c r="AG88" i="15"/>
  <c r="AG24" i="1"/>
  <c r="AF93" i="1"/>
  <c r="AH88" i="15"/>
  <c r="AH24" i="1"/>
  <c r="AG93" i="1"/>
  <c r="AI88" i="15"/>
  <c r="AI24" i="1"/>
  <c r="AH93" i="1"/>
  <c r="AJ88" i="15"/>
  <c r="AJ24" i="1"/>
  <c r="AI93" i="1"/>
  <c r="AK88" i="15"/>
  <c r="AK24" i="1"/>
  <c r="AJ93" i="1"/>
  <c r="AL88" i="15"/>
  <c r="AL24" i="1"/>
  <c r="AK93" i="1"/>
  <c r="AM88" i="15"/>
  <c r="AM24" i="1"/>
  <c r="AL93" i="1"/>
  <c r="AN88" i="15"/>
  <c r="AN24" i="1"/>
  <c r="AM93" i="1"/>
  <c r="AO88" i="15"/>
  <c r="AO24" i="1"/>
  <c r="AN93" i="1"/>
  <c r="AP88" i="15"/>
  <c r="AP24" i="1"/>
  <c r="AO93" i="1"/>
  <c r="AQ88" i="15"/>
  <c r="AQ24" i="1"/>
  <c r="AP93" i="1"/>
  <c r="AR88" i="15"/>
  <c r="AR24" i="1"/>
  <c r="AQ93" i="1"/>
  <c r="AS88" i="15"/>
  <c r="AS24" i="1"/>
  <c r="AR93" i="1"/>
  <c r="AT88" i="15"/>
  <c r="AT24" i="1"/>
  <c r="AS93" i="1"/>
  <c r="AU88" i="15"/>
  <c r="AU24" i="1"/>
  <c r="AT93" i="1"/>
  <c r="AV88" i="15"/>
  <c r="AV24" i="1"/>
  <c r="AU93" i="1"/>
  <c r="AW88" i="15"/>
  <c r="AW24" i="1"/>
  <c r="AV93" i="1"/>
  <c r="AX88" i="15"/>
  <c r="AX24" i="1"/>
  <c r="AW93" i="1"/>
  <c r="AY88" i="15"/>
  <c r="AY24" i="1"/>
  <c r="AX93" i="1"/>
  <c r="AZ88" i="15"/>
  <c r="AZ24" i="1"/>
  <c r="AY93" i="1"/>
  <c r="BA88" i="15"/>
  <c r="BA24" i="1"/>
  <c r="AZ93" i="1"/>
  <c r="BB88" i="15"/>
  <c r="BB24" i="1"/>
  <c r="BA93" i="1"/>
  <c r="BC88" i="15"/>
  <c r="BC24" i="1"/>
  <c r="BB93" i="1"/>
  <c r="BD88" i="15"/>
  <c r="BD24" i="1"/>
  <c r="BC93" i="1"/>
  <c r="BE88" i="15"/>
  <c r="BE24" i="1"/>
  <c r="BD93" i="1"/>
  <c r="BF88" i="15"/>
  <c r="BF24" i="1"/>
  <c r="BE93" i="1"/>
  <c r="BG88" i="15"/>
  <c r="BG24" i="1"/>
  <c r="BF93" i="1"/>
  <c r="BH88" i="15"/>
  <c r="BH24" i="1"/>
  <c r="BG93" i="1"/>
  <c r="BI88" i="15"/>
  <c r="BI24" i="1"/>
  <c r="BH93" i="1"/>
  <c r="BJ88" i="15"/>
  <c r="BJ24" i="1"/>
  <c r="BI93" i="1"/>
  <c r="BK88" i="15"/>
  <c r="BK24" i="1"/>
  <c r="BJ93" i="1"/>
  <c r="BL88" i="15"/>
  <c r="BL24" i="1"/>
  <c r="BK93" i="1"/>
  <c r="BM88" i="15"/>
  <c r="BM24" i="1"/>
  <c r="BL93" i="1"/>
  <c r="BN88" i="15"/>
  <c r="BN24" i="1"/>
  <c r="BM93" i="1"/>
  <c r="BO88" i="15"/>
  <c r="BO24" i="1"/>
  <c r="BN93" i="1"/>
  <c r="BP88" i="15"/>
  <c r="BP24" i="1"/>
  <c r="BO93" i="1"/>
  <c r="BQ88" i="15"/>
  <c r="BQ24" i="1"/>
  <c r="BP93" i="1"/>
  <c r="BR88" i="15"/>
  <c r="BR24" i="1"/>
  <c r="BQ93" i="1"/>
  <c r="BS88" i="15"/>
  <c r="BS24" i="1"/>
  <c r="BR93" i="1"/>
  <c r="BT88" i="15"/>
  <c r="BT24" i="1"/>
  <c r="BS93" i="1"/>
  <c r="BU88" i="15"/>
  <c r="BU24" i="1"/>
  <c r="BT93" i="1"/>
  <c r="BV88" i="15"/>
  <c r="BV24" i="1"/>
  <c r="BU93" i="1"/>
  <c r="BW88" i="15"/>
  <c r="BW24" i="1"/>
  <c r="BV93" i="1"/>
  <c r="BX88" i="15"/>
  <c r="BX24" i="1"/>
  <c r="BW93" i="1"/>
  <c r="BY88" i="15"/>
  <c r="BY24" i="1"/>
  <c r="BX93" i="1"/>
  <c r="BZ88" i="15"/>
  <c r="BZ24" i="1"/>
  <c r="BY93" i="1"/>
  <c r="CA88" i="15"/>
  <c r="CA24" i="1"/>
  <c r="BZ93" i="1"/>
  <c r="CB88" i="15"/>
  <c r="CB24" i="1"/>
  <c r="CA93" i="1"/>
  <c r="CC88" i="15"/>
  <c r="CC24" i="1"/>
  <c r="CB93" i="1"/>
  <c r="CD88" i="15"/>
  <c r="CD24" i="1"/>
  <c r="CC93" i="1"/>
  <c r="CE88" i="15"/>
  <c r="CE24" i="1"/>
  <c r="CD93" i="1"/>
  <c r="CF88" i="15"/>
  <c r="CF24" i="1"/>
  <c r="CE93" i="1"/>
  <c r="CG24" i="1"/>
  <c r="CF93" i="1"/>
  <c r="CG93" i="1"/>
  <c r="CH24" i="1"/>
  <c r="CH93" i="1"/>
  <c r="H25" i="1"/>
  <c r="CI94" i="1"/>
  <c r="K89" i="15"/>
  <c r="K25" i="1"/>
  <c r="J89" i="15"/>
  <c r="J25" i="1"/>
  <c r="J94" i="1"/>
  <c r="L89" i="15"/>
  <c r="L25" i="1"/>
  <c r="K94" i="1"/>
  <c r="M89" i="15"/>
  <c r="M25" i="1"/>
  <c r="L94" i="1"/>
  <c r="N89" i="15"/>
  <c r="N25" i="1"/>
  <c r="M94" i="1"/>
  <c r="O89" i="15"/>
  <c r="O25" i="1"/>
  <c r="N94" i="1"/>
  <c r="P89" i="15"/>
  <c r="P25" i="1"/>
  <c r="O94" i="1"/>
  <c r="Q89" i="15"/>
  <c r="Q25" i="1"/>
  <c r="P94" i="1"/>
  <c r="R89" i="15"/>
  <c r="R25" i="1"/>
  <c r="Q94" i="1"/>
  <c r="S89" i="15"/>
  <c r="S25" i="1"/>
  <c r="R94" i="1"/>
  <c r="T89" i="15"/>
  <c r="T25" i="1"/>
  <c r="S94" i="1"/>
  <c r="U89" i="15"/>
  <c r="U25" i="1"/>
  <c r="T94" i="1"/>
  <c r="V89" i="15"/>
  <c r="V25" i="1"/>
  <c r="U94" i="1"/>
  <c r="W89" i="15"/>
  <c r="W25" i="1"/>
  <c r="V94" i="1"/>
  <c r="X89" i="15"/>
  <c r="X25" i="1"/>
  <c r="W94" i="1"/>
  <c r="Y89" i="15"/>
  <c r="Y25" i="1"/>
  <c r="X94" i="1"/>
  <c r="Z89" i="15"/>
  <c r="Z25" i="1"/>
  <c r="Y94" i="1"/>
  <c r="AA89" i="15"/>
  <c r="AA25" i="1"/>
  <c r="Z94" i="1"/>
  <c r="AB89" i="15"/>
  <c r="AB25" i="1"/>
  <c r="AA94" i="1"/>
  <c r="AC89" i="15"/>
  <c r="AC25" i="1"/>
  <c r="AB94" i="1"/>
  <c r="AD89" i="15"/>
  <c r="AD25" i="1"/>
  <c r="AC94" i="1"/>
  <c r="AE89" i="15"/>
  <c r="AE25" i="1"/>
  <c r="AD94" i="1"/>
  <c r="AF89" i="15"/>
  <c r="AF25" i="1"/>
  <c r="AE94" i="1"/>
  <c r="AG89" i="15"/>
  <c r="AG25" i="1"/>
  <c r="AF94" i="1"/>
  <c r="AH89" i="15"/>
  <c r="AH25" i="1"/>
  <c r="AG94" i="1"/>
  <c r="AI89" i="15"/>
  <c r="AI25" i="1"/>
  <c r="AH94" i="1"/>
  <c r="AJ89" i="15"/>
  <c r="AJ25" i="1"/>
  <c r="AI94" i="1"/>
  <c r="AK89" i="15"/>
  <c r="AK25" i="1"/>
  <c r="AJ94" i="1"/>
  <c r="AL89" i="15"/>
  <c r="AL25" i="1"/>
  <c r="AK94" i="1"/>
  <c r="AM89" i="15"/>
  <c r="AM25" i="1"/>
  <c r="AL94" i="1"/>
  <c r="AN89" i="15"/>
  <c r="AN25" i="1"/>
  <c r="AM94" i="1"/>
  <c r="AO89" i="15"/>
  <c r="AO25" i="1"/>
  <c r="AN94" i="1"/>
  <c r="AP89" i="15"/>
  <c r="AP25" i="1"/>
  <c r="AO94" i="1"/>
  <c r="AQ89" i="15"/>
  <c r="AQ25" i="1"/>
  <c r="AP94" i="1"/>
  <c r="AR89" i="15"/>
  <c r="AR25" i="1"/>
  <c r="AQ94" i="1"/>
  <c r="AS89" i="15"/>
  <c r="AS25" i="1"/>
  <c r="AR94" i="1"/>
  <c r="AT89" i="15"/>
  <c r="AT25" i="1"/>
  <c r="AS94" i="1"/>
  <c r="AU89" i="15"/>
  <c r="AU25" i="1"/>
  <c r="AT94" i="1"/>
  <c r="AV89" i="15"/>
  <c r="AV25" i="1"/>
  <c r="AU94" i="1"/>
  <c r="AW89" i="15"/>
  <c r="AW25" i="1"/>
  <c r="AV94" i="1"/>
  <c r="AX89" i="15"/>
  <c r="AX25" i="1"/>
  <c r="AW94" i="1"/>
  <c r="AY89" i="15"/>
  <c r="AY25" i="1"/>
  <c r="AX94" i="1"/>
  <c r="AZ89" i="15"/>
  <c r="AZ25" i="1"/>
  <c r="AY94" i="1"/>
  <c r="BA89" i="15"/>
  <c r="BA25" i="1"/>
  <c r="AZ94" i="1"/>
  <c r="BB89" i="15"/>
  <c r="BB25" i="1"/>
  <c r="BA94" i="1"/>
  <c r="BC89" i="15"/>
  <c r="BC25" i="1"/>
  <c r="BB94" i="1"/>
  <c r="BD89" i="15"/>
  <c r="BD25" i="1"/>
  <c r="BC94" i="1"/>
  <c r="BE89" i="15"/>
  <c r="BE25" i="1"/>
  <c r="BD94" i="1"/>
  <c r="BF89" i="15"/>
  <c r="BF25" i="1"/>
  <c r="BE94" i="1"/>
  <c r="BG89" i="15"/>
  <c r="BG25" i="1"/>
  <c r="BF94" i="1"/>
  <c r="BH89" i="15"/>
  <c r="BH25" i="1"/>
  <c r="BG94" i="1"/>
  <c r="BI89" i="15"/>
  <c r="BI25" i="1"/>
  <c r="BH94" i="1"/>
  <c r="BJ89" i="15"/>
  <c r="BJ25" i="1"/>
  <c r="BI94" i="1"/>
  <c r="BK89" i="15"/>
  <c r="BK25" i="1"/>
  <c r="BJ94" i="1"/>
  <c r="BL89" i="15"/>
  <c r="BL25" i="1"/>
  <c r="BK94" i="1"/>
  <c r="BM89" i="15"/>
  <c r="BM25" i="1"/>
  <c r="BL94" i="1"/>
  <c r="BN89" i="15"/>
  <c r="BN25" i="1"/>
  <c r="BM94" i="1"/>
  <c r="BO89" i="15"/>
  <c r="BO25" i="1"/>
  <c r="BN94" i="1"/>
  <c r="BP89" i="15"/>
  <c r="BP25" i="1"/>
  <c r="BO94" i="1"/>
  <c r="BQ89" i="15"/>
  <c r="BQ25" i="1"/>
  <c r="BP94" i="1"/>
  <c r="BR89" i="15"/>
  <c r="BR25" i="1"/>
  <c r="BQ94" i="1"/>
  <c r="BS89" i="15"/>
  <c r="BS25" i="1"/>
  <c r="BR94" i="1"/>
  <c r="BT89" i="15"/>
  <c r="BT25" i="1"/>
  <c r="BS94" i="1"/>
  <c r="BU89" i="15"/>
  <c r="BU25" i="1"/>
  <c r="BT94" i="1"/>
  <c r="BV89" i="15"/>
  <c r="BV25" i="1"/>
  <c r="BU94" i="1"/>
  <c r="BW89" i="15"/>
  <c r="BW25" i="1"/>
  <c r="BV94" i="1"/>
  <c r="BX89" i="15"/>
  <c r="BX25" i="1"/>
  <c r="BW94" i="1"/>
  <c r="BY89" i="15"/>
  <c r="BY25" i="1"/>
  <c r="BX94" i="1"/>
  <c r="BZ89" i="15"/>
  <c r="BZ25" i="1"/>
  <c r="BY94" i="1"/>
  <c r="CA89" i="15"/>
  <c r="CA25" i="1"/>
  <c r="BZ94" i="1"/>
  <c r="CB89" i="15"/>
  <c r="CB25" i="1"/>
  <c r="CA94" i="1"/>
  <c r="CC89" i="15"/>
  <c r="CC25" i="1"/>
  <c r="CB94" i="1"/>
  <c r="CD89" i="15"/>
  <c r="CD25" i="1"/>
  <c r="CC94" i="1"/>
  <c r="CE89" i="15"/>
  <c r="CE25" i="1"/>
  <c r="CD94" i="1"/>
  <c r="CF89" i="15"/>
  <c r="CF25" i="1"/>
  <c r="CE94" i="1"/>
  <c r="CG25" i="1"/>
  <c r="CF94" i="1"/>
  <c r="CG94" i="1"/>
  <c r="CH25" i="1"/>
  <c r="CH94" i="1"/>
  <c r="H26" i="1"/>
  <c r="CI95" i="1"/>
  <c r="K90" i="15"/>
  <c r="K26" i="1"/>
  <c r="J90" i="15"/>
  <c r="J26" i="1"/>
  <c r="J95" i="1"/>
  <c r="L90" i="15"/>
  <c r="L26" i="1"/>
  <c r="K95" i="1"/>
  <c r="M90" i="15"/>
  <c r="M26" i="1"/>
  <c r="L95" i="1"/>
  <c r="N90" i="15"/>
  <c r="N26" i="1"/>
  <c r="M95" i="1"/>
  <c r="O90" i="15"/>
  <c r="O26" i="1"/>
  <c r="N95" i="1"/>
  <c r="P90" i="15"/>
  <c r="P26" i="1"/>
  <c r="O95" i="1"/>
  <c r="Q90" i="15"/>
  <c r="Q26" i="1"/>
  <c r="P95" i="1"/>
  <c r="R90" i="15"/>
  <c r="R26" i="1"/>
  <c r="Q95" i="1"/>
  <c r="S90" i="15"/>
  <c r="S26" i="1"/>
  <c r="R95" i="1"/>
  <c r="T90" i="15"/>
  <c r="T26" i="1"/>
  <c r="S95" i="1"/>
  <c r="U90" i="15"/>
  <c r="U26" i="1"/>
  <c r="T95" i="1"/>
  <c r="V90" i="15"/>
  <c r="V26" i="1"/>
  <c r="U95" i="1"/>
  <c r="W90" i="15"/>
  <c r="W26" i="1"/>
  <c r="V95" i="1"/>
  <c r="X90" i="15"/>
  <c r="X26" i="1"/>
  <c r="W95" i="1"/>
  <c r="Y90" i="15"/>
  <c r="Y26" i="1"/>
  <c r="X95" i="1"/>
  <c r="Z90" i="15"/>
  <c r="Z26" i="1"/>
  <c r="Y95" i="1"/>
  <c r="AA90" i="15"/>
  <c r="AA26" i="1"/>
  <c r="Z95" i="1"/>
  <c r="AB90" i="15"/>
  <c r="AB26" i="1"/>
  <c r="AA95" i="1"/>
  <c r="AC90" i="15"/>
  <c r="AC26" i="1"/>
  <c r="AB95" i="1"/>
  <c r="AD90" i="15"/>
  <c r="AD26" i="1"/>
  <c r="AC95" i="1"/>
  <c r="AE90" i="15"/>
  <c r="AE26" i="1"/>
  <c r="AD95" i="1"/>
  <c r="AF90" i="15"/>
  <c r="AF26" i="1"/>
  <c r="AE95" i="1"/>
  <c r="AG90" i="15"/>
  <c r="AG26" i="1"/>
  <c r="AF95" i="1"/>
  <c r="AH90" i="15"/>
  <c r="AH26" i="1"/>
  <c r="AG95" i="1"/>
  <c r="AI90" i="15"/>
  <c r="AI26" i="1"/>
  <c r="AH95" i="1"/>
  <c r="AJ90" i="15"/>
  <c r="AJ26" i="1"/>
  <c r="AI95" i="1"/>
  <c r="AK90" i="15"/>
  <c r="AK26" i="1"/>
  <c r="AJ95" i="1"/>
  <c r="AL90" i="15"/>
  <c r="AL26" i="1"/>
  <c r="AK95" i="1"/>
  <c r="AM90" i="15"/>
  <c r="AM26" i="1"/>
  <c r="AL95" i="1"/>
  <c r="AN90" i="15"/>
  <c r="AN26" i="1"/>
  <c r="AM95" i="1"/>
  <c r="AO90" i="15"/>
  <c r="AO26" i="1"/>
  <c r="AN95" i="1"/>
  <c r="AP90" i="15"/>
  <c r="AP26" i="1"/>
  <c r="AO95" i="1"/>
  <c r="AQ90" i="15"/>
  <c r="AQ26" i="1"/>
  <c r="AP95" i="1"/>
  <c r="AR90" i="15"/>
  <c r="AR26" i="1"/>
  <c r="AQ95" i="1"/>
  <c r="AS90" i="15"/>
  <c r="AS26" i="1"/>
  <c r="AR95" i="1"/>
  <c r="AT90" i="15"/>
  <c r="AT26" i="1"/>
  <c r="AS95" i="1"/>
  <c r="AU90" i="15"/>
  <c r="AU26" i="1"/>
  <c r="AT95" i="1"/>
  <c r="AV90" i="15"/>
  <c r="AV26" i="1"/>
  <c r="AU95" i="1"/>
  <c r="AW90" i="15"/>
  <c r="AW26" i="1"/>
  <c r="AV95" i="1"/>
  <c r="AX90" i="15"/>
  <c r="AX26" i="1"/>
  <c r="AW95" i="1"/>
  <c r="AY90" i="15"/>
  <c r="AY26" i="1"/>
  <c r="AX95" i="1"/>
  <c r="AZ90" i="15"/>
  <c r="AZ26" i="1"/>
  <c r="AY95" i="1"/>
  <c r="BA90" i="15"/>
  <c r="BA26" i="1"/>
  <c r="AZ95" i="1"/>
  <c r="BB90" i="15"/>
  <c r="BB26" i="1"/>
  <c r="BA95" i="1"/>
  <c r="BC90" i="15"/>
  <c r="BC26" i="1"/>
  <c r="BB95" i="1"/>
  <c r="BD90" i="15"/>
  <c r="BD26" i="1"/>
  <c r="BC95" i="1"/>
  <c r="BE90" i="15"/>
  <c r="BE26" i="1"/>
  <c r="BD95" i="1"/>
  <c r="BF90" i="15"/>
  <c r="BF26" i="1"/>
  <c r="BE95" i="1"/>
  <c r="BG90" i="15"/>
  <c r="BG26" i="1"/>
  <c r="BF95" i="1"/>
  <c r="BH90" i="15"/>
  <c r="BH26" i="1"/>
  <c r="BG95" i="1"/>
  <c r="BI90" i="15"/>
  <c r="BI26" i="1"/>
  <c r="BH95" i="1"/>
  <c r="BJ90" i="15"/>
  <c r="BJ26" i="1"/>
  <c r="BI95" i="1"/>
  <c r="BK90" i="15"/>
  <c r="BK26" i="1"/>
  <c r="BJ95" i="1"/>
  <c r="BL90" i="15"/>
  <c r="BL26" i="1"/>
  <c r="BK95" i="1"/>
  <c r="BM90" i="15"/>
  <c r="BM26" i="1"/>
  <c r="BL95" i="1"/>
  <c r="BN90" i="15"/>
  <c r="BN26" i="1"/>
  <c r="BM95" i="1"/>
  <c r="BO90" i="15"/>
  <c r="BO26" i="1"/>
  <c r="BN95" i="1"/>
  <c r="BP90" i="15"/>
  <c r="BP26" i="1"/>
  <c r="BO95" i="1"/>
  <c r="BQ90" i="15"/>
  <c r="BQ26" i="1"/>
  <c r="BP95" i="1"/>
  <c r="BR90" i="15"/>
  <c r="BR26" i="1"/>
  <c r="BQ95" i="1"/>
  <c r="BS90" i="15"/>
  <c r="BS26" i="1"/>
  <c r="BR95" i="1"/>
  <c r="BT90" i="15"/>
  <c r="BT26" i="1"/>
  <c r="BS95" i="1"/>
  <c r="BU90" i="15"/>
  <c r="BU26" i="1"/>
  <c r="BT95" i="1"/>
  <c r="BV90" i="15"/>
  <c r="BV26" i="1"/>
  <c r="BU95" i="1"/>
  <c r="BW90" i="15"/>
  <c r="BW26" i="1"/>
  <c r="BV95" i="1"/>
  <c r="BX90" i="15"/>
  <c r="BX26" i="1"/>
  <c r="BW95" i="1"/>
  <c r="BY90" i="15"/>
  <c r="BY26" i="1"/>
  <c r="BX95" i="1"/>
  <c r="BZ90" i="15"/>
  <c r="BZ26" i="1"/>
  <c r="BY95" i="1"/>
  <c r="CA90" i="15"/>
  <c r="CA26" i="1"/>
  <c r="BZ95" i="1"/>
  <c r="CB90" i="15"/>
  <c r="CB26" i="1"/>
  <c r="CA95" i="1"/>
  <c r="CC90" i="15"/>
  <c r="CC26" i="1"/>
  <c r="CB95" i="1"/>
  <c r="CD90" i="15"/>
  <c r="CD26" i="1"/>
  <c r="CC95" i="1"/>
  <c r="CE90" i="15"/>
  <c r="CE26" i="1"/>
  <c r="CD95" i="1"/>
  <c r="CF90" i="15"/>
  <c r="CF26" i="1"/>
  <c r="CE95" i="1"/>
  <c r="CG26" i="1"/>
  <c r="CF95" i="1"/>
  <c r="CG95" i="1"/>
  <c r="CH26" i="1"/>
  <c r="CH95" i="1"/>
  <c r="H27" i="1"/>
  <c r="CI96" i="1"/>
  <c r="K91" i="15"/>
  <c r="K27" i="1"/>
  <c r="J91" i="15"/>
  <c r="J27" i="1"/>
  <c r="J96" i="1"/>
  <c r="L91" i="15"/>
  <c r="L27" i="1"/>
  <c r="K96" i="1"/>
  <c r="M91" i="15"/>
  <c r="M27" i="1"/>
  <c r="L96" i="1"/>
  <c r="N91" i="15"/>
  <c r="N27" i="1"/>
  <c r="M96" i="1"/>
  <c r="O91" i="15"/>
  <c r="O27" i="1"/>
  <c r="N96" i="1"/>
  <c r="P91" i="15"/>
  <c r="P27" i="1"/>
  <c r="O96" i="1"/>
  <c r="Q91" i="15"/>
  <c r="Q27" i="1"/>
  <c r="P96" i="1"/>
  <c r="R91" i="15"/>
  <c r="R27" i="1"/>
  <c r="Q96" i="1"/>
  <c r="S91" i="15"/>
  <c r="S27" i="1"/>
  <c r="R96" i="1"/>
  <c r="T91" i="15"/>
  <c r="T27" i="1"/>
  <c r="S96" i="1"/>
  <c r="U91" i="15"/>
  <c r="U27" i="1"/>
  <c r="T96" i="1"/>
  <c r="V91" i="15"/>
  <c r="V27" i="1"/>
  <c r="U96" i="1"/>
  <c r="W91" i="15"/>
  <c r="W27" i="1"/>
  <c r="V96" i="1"/>
  <c r="X91" i="15"/>
  <c r="X27" i="1"/>
  <c r="W96" i="1"/>
  <c r="Y91" i="15"/>
  <c r="Y27" i="1"/>
  <c r="X96" i="1"/>
  <c r="Z91" i="15"/>
  <c r="Z27" i="1"/>
  <c r="Y96" i="1"/>
  <c r="AA91" i="15"/>
  <c r="AA27" i="1"/>
  <c r="Z96" i="1"/>
  <c r="AB91" i="15"/>
  <c r="AB27" i="1"/>
  <c r="AA96" i="1"/>
  <c r="AC91" i="15"/>
  <c r="AC27" i="1"/>
  <c r="AB96" i="1"/>
  <c r="AD91" i="15"/>
  <c r="AD27" i="1"/>
  <c r="AC96" i="1"/>
  <c r="AE91" i="15"/>
  <c r="AE27" i="1"/>
  <c r="AD96" i="1"/>
  <c r="AF91" i="15"/>
  <c r="AF27" i="1"/>
  <c r="AE96" i="1"/>
  <c r="AG91" i="15"/>
  <c r="AG27" i="1"/>
  <c r="AF96" i="1"/>
  <c r="AH91" i="15"/>
  <c r="AH27" i="1"/>
  <c r="AG96" i="1"/>
  <c r="AI91" i="15"/>
  <c r="AI27" i="1"/>
  <c r="AH96" i="1"/>
  <c r="AJ91" i="15"/>
  <c r="AJ27" i="1"/>
  <c r="AI96" i="1"/>
  <c r="AK91" i="15"/>
  <c r="AK27" i="1"/>
  <c r="AJ96" i="1"/>
  <c r="AL91" i="15"/>
  <c r="AL27" i="1"/>
  <c r="AK96" i="1"/>
  <c r="AM91" i="15"/>
  <c r="AM27" i="1"/>
  <c r="AL96" i="1"/>
  <c r="AN91" i="15"/>
  <c r="AN27" i="1"/>
  <c r="AM96" i="1"/>
  <c r="AO91" i="15"/>
  <c r="AO27" i="1"/>
  <c r="AN96" i="1"/>
  <c r="AP91" i="15"/>
  <c r="AP27" i="1"/>
  <c r="AO96" i="1"/>
  <c r="AQ91" i="15"/>
  <c r="AQ27" i="1"/>
  <c r="AP96" i="1"/>
  <c r="AR91" i="15"/>
  <c r="AR27" i="1"/>
  <c r="AQ96" i="1"/>
  <c r="AS91" i="15"/>
  <c r="AS27" i="1"/>
  <c r="AR96" i="1"/>
  <c r="AT91" i="15"/>
  <c r="AT27" i="1"/>
  <c r="AS96" i="1"/>
  <c r="AU91" i="15"/>
  <c r="AU27" i="1"/>
  <c r="AT96" i="1"/>
  <c r="AV91" i="15"/>
  <c r="AV27" i="1"/>
  <c r="AU96" i="1"/>
  <c r="AW91" i="15"/>
  <c r="AW27" i="1"/>
  <c r="AV96" i="1"/>
  <c r="AX91" i="15"/>
  <c r="AX27" i="1"/>
  <c r="AW96" i="1"/>
  <c r="AY91" i="15"/>
  <c r="AY27" i="1"/>
  <c r="AX96" i="1"/>
  <c r="AZ91" i="15"/>
  <c r="AZ27" i="1"/>
  <c r="AY96" i="1"/>
  <c r="BA91" i="15"/>
  <c r="BA27" i="1"/>
  <c r="AZ96" i="1"/>
  <c r="BB91" i="15"/>
  <c r="BB27" i="1"/>
  <c r="BA96" i="1"/>
  <c r="BC91" i="15"/>
  <c r="BC27" i="1"/>
  <c r="BB96" i="1"/>
  <c r="BD91" i="15"/>
  <c r="BD27" i="1"/>
  <c r="BC96" i="1"/>
  <c r="BE91" i="15"/>
  <c r="BE27" i="1"/>
  <c r="BD96" i="1"/>
  <c r="BF91" i="15"/>
  <c r="BF27" i="1"/>
  <c r="BE96" i="1"/>
  <c r="BG91" i="15"/>
  <c r="BG27" i="1"/>
  <c r="BF96" i="1"/>
  <c r="BH91" i="15"/>
  <c r="BH27" i="1"/>
  <c r="BG96" i="1"/>
  <c r="BI91" i="15"/>
  <c r="BI27" i="1"/>
  <c r="BH96" i="1"/>
  <c r="BJ91" i="15"/>
  <c r="BJ27" i="1"/>
  <c r="BI96" i="1"/>
  <c r="BK91" i="15"/>
  <c r="BK27" i="1"/>
  <c r="BJ96" i="1"/>
  <c r="BL91" i="15"/>
  <c r="BL27" i="1"/>
  <c r="BK96" i="1"/>
  <c r="BM91" i="15"/>
  <c r="BM27" i="1"/>
  <c r="BL96" i="1"/>
  <c r="BN91" i="15"/>
  <c r="BN27" i="1"/>
  <c r="BM96" i="1"/>
  <c r="BO91" i="15"/>
  <c r="BO27" i="1"/>
  <c r="BN96" i="1"/>
  <c r="BP91" i="15"/>
  <c r="BP27" i="1"/>
  <c r="BO96" i="1"/>
  <c r="BQ91" i="15"/>
  <c r="BQ27" i="1"/>
  <c r="BP96" i="1"/>
  <c r="BR91" i="15"/>
  <c r="BR27" i="1"/>
  <c r="BQ96" i="1"/>
  <c r="BS91" i="15"/>
  <c r="BS27" i="1"/>
  <c r="BR96" i="1"/>
  <c r="BT91" i="15"/>
  <c r="BT27" i="1"/>
  <c r="BS96" i="1"/>
  <c r="BU91" i="15"/>
  <c r="BU27" i="1"/>
  <c r="BT96" i="1"/>
  <c r="BV91" i="15"/>
  <c r="BV27" i="1"/>
  <c r="BU96" i="1"/>
  <c r="BW91" i="15"/>
  <c r="BW27" i="1"/>
  <c r="BV96" i="1"/>
  <c r="BX91" i="15"/>
  <c r="BX27" i="1"/>
  <c r="BW96" i="1"/>
  <c r="BY91" i="15"/>
  <c r="BY27" i="1"/>
  <c r="BX96" i="1"/>
  <c r="BZ91" i="15"/>
  <c r="BZ27" i="1"/>
  <c r="BY96" i="1"/>
  <c r="CA91" i="15"/>
  <c r="CA27" i="1"/>
  <c r="BZ96" i="1"/>
  <c r="CB91" i="15"/>
  <c r="CB27" i="1"/>
  <c r="CA96" i="1"/>
  <c r="CC91" i="15"/>
  <c r="CC27" i="1"/>
  <c r="CB96" i="1"/>
  <c r="CD91" i="15"/>
  <c r="CD27" i="1"/>
  <c r="CC96" i="1"/>
  <c r="CE91" i="15"/>
  <c r="CE27" i="1"/>
  <c r="CD96" i="1"/>
  <c r="CF91" i="15"/>
  <c r="CF27" i="1"/>
  <c r="CE96" i="1"/>
  <c r="CG27" i="1"/>
  <c r="CF96" i="1"/>
  <c r="CG96" i="1"/>
  <c r="CH27" i="1"/>
  <c r="CH96" i="1"/>
  <c r="H28" i="1"/>
  <c r="CI97" i="1"/>
  <c r="K92" i="15"/>
  <c r="K28" i="1"/>
  <c r="J92" i="15"/>
  <c r="J28" i="1"/>
  <c r="J97" i="1"/>
  <c r="L92" i="15"/>
  <c r="L28" i="1"/>
  <c r="K97" i="1"/>
  <c r="M92" i="15"/>
  <c r="M28" i="1"/>
  <c r="L97" i="1"/>
  <c r="N92" i="15"/>
  <c r="N28" i="1"/>
  <c r="M97" i="1"/>
  <c r="O92" i="15"/>
  <c r="O28" i="1"/>
  <c r="N97" i="1"/>
  <c r="P92" i="15"/>
  <c r="P28" i="1"/>
  <c r="O97" i="1"/>
  <c r="Q92" i="15"/>
  <c r="Q28" i="1"/>
  <c r="P97" i="1"/>
  <c r="R92" i="15"/>
  <c r="R28" i="1"/>
  <c r="Q97" i="1"/>
  <c r="S92" i="15"/>
  <c r="S28" i="1"/>
  <c r="R97" i="1"/>
  <c r="T92" i="15"/>
  <c r="T28" i="1"/>
  <c r="S97" i="1"/>
  <c r="U92" i="15"/>
  <c r="U28" i="1"/>
  <c r="T97" i="1"/>
  <c r="V92" i="15"/>
  <c r="V28" i="1"/>
  <c r="U97" i="1"/>
  <c r="W92" i="15"/>
  <c r="W28" i="1"/>
  <c r="V97" i="1"/>
  <c r="X92" i="15"/>
  <c r="X28" i="1"/>
  <c r="W97" i="1"/>
  <c r="Y92" i="15"/>
  <c r="Y28" i="1"/>
  <c r="X97" i="1"/>
  <c r="Z92" i="15"/>
  <c r="Z28" i="1"/>
  <c r="Y97" i="1"/>
  <c r="AA92" i="15"/>
  <c r="AA28" i="1"/>
  <c r="Z97" i="1"/>
  <c r="AB92" i="15"/>
  <c r="AB28" i="1"/>
  <c r="AA97" i="1"/>
  <c r="AC92" i="15"/>
  <c r="AC28" i="1"/>
  <c r="AB97" i="1"/>
  <c r="AD92" i="15"/>
  <c r="AD28" i="1"/>
  <c r="AC97" i="1"/>
  <c r="AE92" i="15"/>
  <c r="AE28" i="1"/>
  <c r="AD97" i="1"/>
  <c r="AF92" i="15"/>
  <c r="AF28" i="1"/>
  <c r="AE97" i="1"/>
  <c r="AG92" i="15"/>
  <c r="AG28" i="1"/>
  <c r="AF97" i="1"/>
  <c r="AH92" i="15"/>
  <c r="AH28" i="1"/>
  <c r="AG97" i="1"/>
  <c r="AI92" i="15"/>
  <c r="AI28" i="1"/>
  <c r="AH97" i="1"/>
  <c r="AJ92" i="15"/>
  <c r="AJ28" i="1"/>
  <c r="AI97" i="1"/>
  <c r="AK92" i="15"/>
  <c r="AK28" i="1"/>
  <c r="AJ97" i="1"/>
  <c r="AL92" i="15"/>
  <c r="AL28" i="1"/>
  <c r="AK97" i="1"/>
  <c r="AM92" i="15"/>
  <c r="AM28" i="1"/>
  <c r="AL97" i="1"/>
  <c r="AN92" i="15"/>
  <c r="AN28" i="1"/>
  <c r="AM97" i="1"/>
  <c r="AO92" i="15"/>
  <c r="AO28" i="1"/>
  <c r="AN97" i="1"/>
  <c r="AP92" i="15"/>
  <c r="AP28" i="1"/>
  <c r="AO97" i="1"/>
  <c r="AQ92" i="15"/>
  <c r="AQ28" i="1"/>
  <c r="AP97" i="1"/>
  <c r="AR92" i="15"/>
  <c r="AR28" i="1"/>
  <c r="AQ97" i="1"/>
  <c r="AS92" i="15"/>
  <c r="AS28" i="1"/>
  <c r="AR97" i="1"/>
  <c r="AT92" i="15"/>
  <c r="AT28" i="1"/>
  <c r="AS97" i="1"/>
  <c r="AU92" i="15"/>
  <c r="AU28" i="1"/>
  <c r="AT97" i="1"/>
  <c r="AV92" i="15"/>
  <c r="AV28" i="1"/>
  <c r="AU97" i="1"/>
  <c r="AW92" i="15"/>
  <c r="AW28" i="1"/>
  <c r="AV97" i="1"/>
  <c r="AX92" i="15"/>
  <c r="AX28" i="1"/>
  <c r="AW97" i="1"/>
  <c r="AY92" i="15"/>
  <c r="AY28" i="1"/>
  <c r="AX97" i="1"/>
  <c r="AZ92" i="15"/>
  <c r="AZ28" i="1"/>
  <c r="AY97" i="1"/>
  <c r="BA92" i="15"/>
  <c r="BA28" i="1"/>
  <c r="AZ97" i="1"/>
  <c r="BB92" i="15"/>
  <c r="BB28" i="1"/>
  <c r="BA97" i="1"/>
  <c r="BC92" i="15"/>
  <c r="BC28" i="1"/>
  <c r="BB97" i="1"/>
  <c r="BD92" i="15"/>
  <c r="BD28" i="1"/>
  <c r="BC97" i="1"/>
  <c r="BE92" i="15"/>
  <c r="BE28" i="1"/>
  <c r="BD97" i="1"/>
  <c r="BF92" i="15"/>
  <c r="BF28" i="1"/>
  <c r="BE97" i="1"/>
  <c r="BG92" i="15"/>
  <c r="BG28" i="1"/>
  <c r="BF97" i="1"/>
  <c r="BH92" i="15"/>
  <c r="BH28" i="1"/>
  <c r="BG97" i="1"/>
  <c r="BI92" i="15"/>
  <c r="BI28" i="1"/>
  <c r="BH97" i="1"/>
  <c r="BJ92" i="15"/>
  <c r="BJ28" i="1"/>
  <c r="BI97" i="1"/>
  <c r="BK92" i="15"/>
  <c r="BK28" i="1"/>
  <c r="BJ97" i="1"/>
  <c r="BL92" i="15"/>
  <c r="BL28" i="1"/>
  <c r="BK97" i="1"/>
  <c r="BM92" i="15"/>
  <c r="BM28" i="1"/>
  <c r="BL97" i="1"/>
  <c r="BN92" i="15"/>
  <c r="BN28" i="1"/>
  <c r="BM97" i="1"/>
  <c r="BO92" i="15"/>
  <c r="BO28" i="1"/>
  <c r="BN97" i="1"/>
  <c r="BP92" i="15"/>
  <c r="BP28" i="1"/>
  <c r="BO97" i="1"/>
  <c r="BQ92" i="15"/>
  <c r="BQ28" i="1"/>
  <c r="BP97" i="1"/>
  <c r="BR92" i="15"/>
  <c r="BR28" i="1"/>
  <c r="BQ97" i="1"/>
  <c r="BS92" i="15"/>
  <c r="BS28" i="1"/>
  <c r="BR97" i="1"/>
  <c r="BT92" i="15"/>
  <c r="BT28" i="1"/>
  <c r="BS97" i="1"/>
  <c r="BU92" i="15"/>
  <c r="BU28" i="1"/>
  <c r="BT97" i="1"/>
  <c r="BV92" i="15"/>
  <c r="BV28" i="1"/>
  <c r="BU97" i="1"/>
  <c r="BW92" i="15"/>
  <c r="BW28" i="1"/>
  <c r="BV97" i="1"/>
  <c r="BX92" i="15"/>
  <c r="BX28" i="1"/>
  <c r="BW97" i="1"/>
  <c r="BY92" i="15"/>
  <c r="BY28" i="1"/>
  <c r="BX97" i="1"/>
  <c r="BZ92" i="15"/>
  <c r="BZ28" i="1"/>
  <c r="BY97" i="1"/>
  <c r="CA92" i="15"/>
  <c r="CA28" i="1"/>
  <c r="BZ97" i="1"/>
  <c r="CB92" i="15"/>
  <c r="CB28" i="1"/>
  <c r="CA97" i="1"/>
  <c r="CC92" i="15"/>
  <c r="CC28" i="1"/>
  <c r="CB97" i="1"/>
  <c r="CD92" i="15"/>
  <c r="CD28" i="1"/>
  <c r="CC97" i="1"/>
  <c r="CE92" i="15"/>
  <c r="CE28" i="1"/>
  <c r="CD97" i="1"/>
  <c r="CF92" i="15"/>
  <c r="CF28" i="1"/>
  <c r="CE97" i="1"/>
  <c r="CG28" i="1"/>
  <c r="CF97" i="1"/>
  <c r="CG97" i="1"/>
  <c r="CH28" i="1"/>
  <c r="CH97" i="1"/>
  <c r="H29" i="1"/>
  <c r="CI98" i="1"/>
  <c r="K93" i="15"/>
  <c r="K29" i="1"/>
  <c r="J93" i="15"/>
  <c r="J29" i="1"/>
  <c r="J98" i="1"/>
  <c r="L93" i="15"/>
  <c r="L29" i="1"/>
  <c r="K98" i="1"/>
  <c r="M93" i="15"/>
  <c r="M29" i="1"/>
  <c r="L98" i="1"/>
  <c r="N93" i="15"/>
  <c r="N29" i="1"/>
  <c r="M98" i="1"/>
  <c r="O93" i="15"/>
  <c r="O29" i="1"/>
  <c r="N98" i="1"/>
  <c r="P93" i="15"/>
  <c r="P29" i="1"/>
  <c r="O98" i="1"/>
  <c r="Q93" i="15"/>
  <c r="Q29" i="1"/>
  <c r="P98" i="1"/>
  <c r="R93" i="15"/>
  <c r="R29" i="1"/>
  <c r="Q98" i="1"/>
  <c r="S93" i="15"/>
  <c r="S29" i="1"/>
  <c r="R98" i="1"/>
  <c r="T93" i="15"/>
  <c r="T29" i="1"/>
  <c r="S98" i="1"/>
  <c r="U93" i="15"/>
  <c r="U29" i="1"/>
  <c r="T98" i="1"/>
  <c r="V93" i="15"/>
  <c r="V29" i="1"/>
  <c r="U98" i="1"/>
  <c r="W93" i="15"/>
  <c r="W29" i="1"/>
  <c r="V98" i="1"/>
  <c r="X93" i="15"/>
  <c r="X29" i="1"/>
  <c r="W98" i="1"/>
  <c r="Y93" i="15"/>
  <c r="Y29" i="1"/>
  <c r="X98" i="1"/>
  <c r="Z93" i="15"/>
  <c r="Z29" i="1"/>
  <c r="Y98" i="1"/>
  <c r="AA93" i="15"/>
  <c r="AA29" i="1"/>
  <c r="Z98" i="1"/>
  <c r="AB93" i="15"/>
  <c r="AB29" i="1"/>
  <c r="AA98" i="1"/>
  <c r="AC93" i="15"/>
  <c r="AC29" i="1"/>
  <c r="AB98" i="1"/>
  <c r="AD93" i="15"/>
  <c r="AD29" i="1"/>
  <c r="AC98" i="1"/>
  <c r="AE93" i="15"/>
  <c r="AE29" i="1"/>
  <c r="AD98" i="1"/>
  <c r="AF93" i="15"/>
  <c r="AF29" i="1"/>
  <c r="AE98" i="1"/>
  <c r="AG93" i="15"/>
  <c r="AG29" i="1"/>
  <c r="AF98" i="1"/>
  <c r="AH93" i="15"/>
  <c r="AH29" i="1"/>
  <c r="AG98" i="1"/>
  <c r="AI93" i="15"/>
  <c r="AI29" i="1"/>
  <c r="AH98" i="1"/>
  <c r="AJ93" i="15"/>
  <c r="AJ29" i="1"/>
  <c r="AI98" i="1"/>
  <c r="AK93" i="15"/>
  <c r="AK29" i="1"/>
  <c r="AJ98" i="1"/>
  <c r="AL93" i="15"/>
  <c r="AL29" i="1"/>
  <c r="AK98" i="1"/>
  <c r="AM93" i="15"/>
  <c r="AM29" i="1"/>
  <c r="AL98" i="1"/>
  <c r="AN93" i="15"/>
  <c r="AN29" i="1"/>
  <c r="AM98" i="1"/>
  <c r="AO93" i="15"/>
  <c r="AO29" i="1"/>
  <c r="AN98" i="1"/>
  <c r="AP93" i="15"/>
  <c r="AP29" i="1"/>
  <c r="AO98" i="1"/>
  <c r="AQ93" i="15"/>
  <c r="AQ29" i="1"/>
  <c r="AP98" i="1"/>
  <c r="AR93" i="15"/>
  <c r="AR29" i="1"/>
  <c r="AQ98" i="1"/>
  <c r="AS93" i="15"/>
  <c r="AS29" i="1"/>
  <c r="AR98" i="1"/>
  <c r="AT93" i="15"/>
  <c r="AT29" i="1"/>
  <c r="AS98" i="1"/>
  <c r="AU93" i="15"/>
  <c r="AU29" i="1"/>
  <c r="AT98" i="1"/>
  <c r="AV93" i="15"/>
  <c r="AV29" i="1"/>
  <c r="AU98" i="1"/>
  <c r="AW93" i="15"/>
  <c r="AW29" i="1"/>
  <c r="AV98" i="1"/>
  <c r="AX93" i="15"/>
  <c r="AX29" i="1"/>
  <c r="AW98" i="1"/>
  <c r="AY93" i="15"/>
  <c r="AY29" i="1"/>
  <c r="AX98" i="1"/>
  <c r="AZ93" i="15"/>
  <c r="AZ29" i="1"/>
  <c r="AY98" i="1"/>
  <c r="BA93" i="15"/>
  <c r="BA29" i="1"/>
  <c r="AZ98" i="1"/>
  <c r="BB93" i="15"/>
  <c r="BB29" i="1"/>
  <c r="BA98" i="1"/>
  <c r="BC93" i="15"/>
  <c r="BC29" i="1"/>
  <c r="BB98" i="1"/>
  <c r="BD93" i="15"/>
  <c r="BD29" i="1"/>
  <c r="BC98" i="1"/>
  <c r="BE93" i="15"/>
  <c r="BE29" i="1"/>
  <c r="BD98" i="1"/>
  <c r="BF93" i="15"/>
  <c r="BF29" i="1"/>
  <c r="BE98" i="1"/>
  <c r="BG93" i="15"/>
  <c r="BG29" i="1"/>
  <c r="BF98" i="1"/>
  <c r="BH93" i="15"/>
  <c r="BH29" i="1"/>
  <c r="BG98" i="1"/>
  <c r="BI93" i="15"/>
  <c r="BI29" i="1"/>
  <c r="BH98" i="1"/>
  <c r="BJ93" i="15"/>
  <c r="BJ29" i="1"/>
  <c r="BI98" i="1"/>
  <c r="BK93" i="15"/>
  <c r="BK29" i="1"/>
  <c r="BJ98" i="1"/>
  <c r="BL93" i="15"/>
  <c r="BL29" i="1"/>
  <c r="BK98" i="1"/>
  <c r="BM93" i="15"/>
  <c r="BM29" i="1"/>
  <c r="BL98" i="1"/>
  <c r="BN93" i="15"/>
  <c r="BN29" i="1"/>
  <c r="BM98" i="1"/>
  <c r="BO93" i="15"/>
  <c r="BO29" i="1"/>
  <c r="BN98" i="1"/>
  <c r="BP93" i="15"/>
  <c r="BP29" i="1"/>
  <c r="BO98" i="1"/>
  <c r="BQ93" i="15"/>
  <c r="BQ29" i="1"/>
  <c r="BP98" i="1"/>
  <c r="BR93" i="15"/>
  <c r="BR29" i="1"/>
  <c r="BQ98" i="1"/>
  <c r="BS93" i="15"/>
  <c r="BS29" i="1"/>
  <c r="BR98" i="1"/>
  <c r="BT93" i="15"/>
  <c r="BT29" i="1"/>
  <c r="BS98" i="1"/>
  <c r="BU93" i="15"/>
  <c r="BU29" i="1"/>
  <c r="BT98" i="1"/>
  <c r="BV93" i="15"/>
  <c r="BV29" i="1"/>
  <c r="BU98" i="1"/>
  <c r="BW93" i="15"/>
  <c r="BW29" i="1"/>
  <c r="BV98" i="1"/>
  <c r="BX93" i="15"/>
  <c r="BX29" i="1"/>
  <c r="BW98" i="1"/>
  <c r="BY93" i="15"/>
  <c r="BY29" i="1"/>
  <c r="BX98" i="1"/>
  <c r="BZ93" i="15"/>
  <c r="BZ29" i="1"/>
  <c r="BY98" i="1"/>
  <c r="CA93" i="15"/>
  <c r="CA29" i="1"/>
  <c r="BZ98" i="1"/>
  <c r="CB93" i="15"/>
  <c r="CB29" i="1"/>
  <c r="CA98" i="1"/>
  <c r="CC93" i="15"/>
  <c r="CC29" i="1"/>
  <c r="CB98" i="1"/>
  <c r="CD93" i="15"/>
  <c r="CD29" i="1"/>
  <c r="CC98" i="1"/>
  <c r="CE93" i="15"/>
  <c r="CE29" i="1"/>
  <c r="CD98" i="1"/>
  <c r="CF93" i="15"/>
  <c r="CF29" i="1"/>
  <c r="CE98" i="1"/>
  <c r="CG29" i="1"/>
  <c r="CF98" i="1"/>
  <c r="CG98" i="1"/>
  <c r="CH29" i="1"/>
  <c r="CH98" i="1"/>
  <c r="H30" i="1"/>
  <c r="CI99" i="1"/>
  <c r="K94" i="15"/>
  <c r="K30" i="1"/>
  <c r="J94" i="15"/>
  <c r="J30" i="1"/>
  <c r="J99" i="1"/>
  <c r="L94" i="15"/>
  <c r="L30" i="1"/>
  <c r="K99" i="1"/>
  <c r="M94" i="15"/>
  <c r="M30" i="1"/>
  <c r="L99" i="1"/>
  <c r="N94" i="15"/>
  <c r="N30" i="1"/>
  <c r="M99" i="1"/>
  <c r="O94" i="15"/>
  <c r="O30" i="1"/>
  <c r="N99" i="1"/>
  <c r="P94" i="15"/>
  <c r="P30" i="1"/>
  <c r="O99" i="1"/>
  <c r="Q94" i="15"/>
  <c r="Q30" i="1"/>
  <c r="P99" i="1"/>
  <c r="R94" i="15"/>
  <c r="R30" i="1"/>
  <c r="Q99" i="1"/>
  <c r="S94" i="15"/>
  <c r="S30" i="1"/>
  <c r="R99" i="1"/>
  <c r="T94" i="15"/>
  <c r="T30" i="1"/>
  <c r="S99" i="1"/>
  <c r="U94" i="15"/>
  <c r="U30" i="1"/>
  <c r="T99" i="1"/>
  <c r="V94" i="15"/>
  <c r="V30" i="1"/>
  <c r="U99" i="1"/>
  <c r="W94" i="15"/>
  <c r="W30" i="1"/>
  <c r="V99" i="1"/>
  <c r="X94" i="15"/>
  <c r="X30" i="1"/>
  <c r="W99" i="1"/>
  <c r="Y94" i="15"/>
  <c r="Y30" i="1"/>
  <c r="X99" i="1"/>
  <c r="Z94" i="15"/>
  <c r="Z30" i="1"/>
  <c r="Y99" i="1"/>
  <c r="AA94" i="15"/>
  <c r="AA30" i="1"/>
  <c r="Z99" i="1"/>
  <c r="AB94" i="15"/>
  <c r="AB30" i="1"/>
  <c r="AA99" i="1"/>
  <c r="AC94" i="15"/>
  <c r="AC30" i="1"/>
  <c r="AB99" i="1"/>
  <c r="AD94" i="15"/>
  <c r="AD30" i="1"/>
  <c r="AC99" i="1"/>
  <c r="AE94" i="15"/>
  <c r="AE30" i="1"/>
  <c r="AD99" i="1"/>
  <c r="AF94" i="15"/>
  <c r="AF30" i="1"/>
  <c r="AE99" i="1"/>
  <c r="AG94" i="15"/>
  <c r="AG30" i="1"/>
  <c r="AF99" i="1"/>
  <c r="AH94" i="15"/>
  <c r="AH30" i="1"/>
  <c r="AG99" i="1"/>
  <c r="AI94" i="15"/>
  <c r="AI30" i="1"/>
  <c r="AH99" i="1"/>
  <c r="AJ94" i="15"/>
  <c r="AJ30" i="1"/>
  <c r="AI99" i="1"/>
  <c r="AK94" i="15"/>
  <c r="AK30" i="1"/>
  <c r="AJ99" i="1"/>
  <c r="AL94" i="15"/>
  <c r="AL30" i="1"/>
  <c r="AK99" i="1"/>
  <c r="AM94" i="15"/>
  <c r="AM30" i="1"/>
  <c r="AL99" i="1"/>
  <c r="AN94" i="15"/>
  <c r="AN30" i="1"/>
  <c r="AM99" i="1"/>
  <c r="AO94" i="15"/>
  <c r="AO30" i="1"/>
  <c r="AN99" i="1"/>
  <c r="AP94" i="15"/>
  <c r="AP30" i="1"/>
  <c r="AO99" i="1"/>
  <c r="AQ94" i="15"/>
  <c r="AQ30" i="1"/>
  <c r="AP99" i="1"/>
  <c r="AR94" i="15"/>
  <c r="AR30" i="1"/>
  <c r="AQ99" i="1"/>
  <c r="AS94" i="15"/>
  <c r="AS30" i="1"/>
  <c r="AR99" i="1"/>
  <c r="AT94" i="15"/>
  <c r="AT30" i="1"/>
  <c r="AS99" i="1"/>
  <c r="AU94" i="15"/>
  <c r="AU30" i="1"/>
  <c r="AT99" i="1"/>
  <c r="AV94" i="15"/>
  <c r="AV30" i="1"/>
  <c r="AU99" i="1"/>
  <c r="AW94" i="15"/>
  <c r="AW30" i="1"/>
  <c r="AV99" i="1"/>
  <c r="AX94" i="15"/>
  <c r="AX30" i="1"/>
  <c r="AW99" i="1"/>
  <c r="AY94" i="15"/>
  <c r="AY30" i="1"/>
  <c r="AX99" i="1"/>
  <c r="AZ94" i="15"/>
  <c r="AZ30" i="1"/>
  <c r="AY99" i="1"/>
  <c r="BA94" i="15"/>
  <c r="BA30" i="1"/>
  <c r="AZ99" i="1"/>
  <c r="BB94" i="15"/>
  <c r="BB30" i="1"/>
  <c r="BA99" i="1"/>
  <c r="BC94" i="15"/>
  <c r="BC30" i="1"/>
  <c r="BB99" i="1"/>
  <c r="BD94" i="15"/>
  <c r="BD30" i="1"/>
  <c r="BC99" i="1"/>
  <c r="BE94" i="15"/>
  <c r="BE30" i="1"/>
  <c r="BD99" i="1"/>
  <c r="BF94" i="15"/>
  <c r="BF30" i="1"/>
  <c r="BE99" i="1"/>
  <c r="BG94" i="15"/>
  <c r="BG30" i="1"/>
  <c r="BF99" i="1"/>
  <c r="BH94" i="15"/>
  <c r="BH30" i="1"/>
  <c r="BG99" i="1"/>
  <c r="BI94" i="15"/>
  <c r="BI30" i="1"/>
  <c r="BH99" i="1"/>
  <c r="BJ94" i="15"/>
  <c r="BJ30" i="1"/>
  <c r="BI99" i="1"/>
  <c r="BK94" i="15"/>
  <c r="BK30" i="1"/>
  <c r="BJ99" i="1"/>
  <c r="BL94" i="15"/>
  <c r="BL30" i="1"/>
  <c r="BK99" i="1"/>
  <c r="BM94" i="15"/>
  <c r="BM30" i="1"/>
  <c r="BL99" i="1"/>
  <c r="BN94" i="15"/>
  <c r="BN30" i="1"/>
  <c r="BM99" i="1"/>
  <c r="BO94" i="15"/>
  <c r="BO30" i="1"/>
  <c r="BN99" i="1"/>
  <c r="BP94" i="15"/>
  <c r="BP30" i="1"/>
  <c r="BO99" i="1"/>
  <c r="BQ94" i="15"/>
  <c r="BQ30" i="1"/>
  <c r="BP99" i="1"/>
  <c r="BR94" i="15"/>
  <c r="BR30" i="1"/>
  <c r="BQ99" i="1"/>
  <c r="BS94" i="15"/>
  <c r="BS30" i="1"/>
  <c r="BR99" i="1"/>
  <c r="BT94" i="15"/>
  <c r="BT30" i="1"/>
  <c r="BS99" i="1"/>
  <c r="BU94" i="15"/>
  <c r="BU30" i="1"/>
  <c r="BT99" i="1"/>
  <c r="BV94" i="15"/>
  <c r="BV30" i="1"/>
  <c r="BU99" i="1"/>
  <c r="BW94" i="15"/>
  <c r="BW30" i="1"/>
  <c r="BV99" i="1"/>
  <c r="BX94" i="15"/>
  <c r="BX30" i="1"/>
  <c r="BW99" i="1"/>
  <c r="BY94" i="15"/>
  <c r="BY30" i="1"/>
  <c r="BX99" i="1"/>
  <c r="BZ94" i="15"/>
  <c r="BZ30" i="1"/>
  <c r="BY99" i="1"/>
  <c r="CA94" i="15"/>
  <c r="CA30" i="1"/>
  <c r="BZ99" i="1"/>
  <c r="CB94" i="15"/>
  <c r="CB30" i="1"/>
  <c r="CA99" i="1"/>
  <c r="CC94" i="15"/>
  <c r="CC30" i="1"/>
  <c r="CB99" i="1"/>
  <c r="CD94" i="15"/>
  <c r="CD30" i="1"/>
  <c r="CC99" i="1"/>
  <c r="CE94" i="15"/>
  <c r="CE30" i="1"/>
  <c r="CD99" i="1"/>
  <c r="CF94" i="15"/>
  <c r="CF30" i="1"/>
  <c r="CE99" i="1"/>
  <c r="CG30" i="1"/>
  <c r="CF99" i="1"/>
  <c r="CG99" i="1"/>
  <c r="CH30" i="1"/>
  <c r="CH99" i="1"/>
  <c r="H31" i="1"/>
  <c r="CI100" i="1"/>
  <c r="K95" i="15"/>
  <c r="K31" i="1"/>
  <c r="J95" i="15"/>
  <c r="J31" i="1"/>
  <c r="J100" i="1"/>
  <c r="L95" i="15"/>
  <c r="L31" i="1"/>
  <c r="K100" i="1"/>
  <c r="M95" i="15"/>
  <c r="M31" i="1"/>
  <c r="L100" i="1"/>
  <c r="N95" i="15"/>
  <c r="N31" i="1"/>
  <c r="M100" i="1"/>
  <c r="O95" i="15"/>
  <c r="O31" i="1"/>
  <c r="N100" i="1"/>
  <c r="P95" i="15"/>
  <c r="P31" i="1"/>
  <c r="O100" i="1"/>
  <c r="Q95" i="15"/>
  <c r="Q31" i="1"/>
  <c r="P100" i="1"/>
  <c r="R95" i="15"/>
  <c r="R31" i="1"/>
  <c r="Q100" i="1"/>
  <c r="S95" i="15"/>
  <c r="S31" i="1"/>
  <c r="R100" i="1"/>
  <c r="T95" i="15"/>
  <c r="T31" i="1"/>
  <c r="S100" i="1"/>
  <c r="U95" i="15"/>
  <c r="U31" i="1"/>
  <c r="T100" i="1"/>
  <c r="V95" i="15"/>
  <c r="V31" i="1"/>
  <c r="U100" i="1"/>
  <c r="W95" i="15"/>
  <c r="W31" i="1"/>
  <c r="V100" i="1"/>
  <c r="X95" i="15"/>
  <c r="X31" i="1"/>
  <c r="W100" i="1"/>
  <c r="Y95" i="15"/>
  <c r="Y31" i="1"/>
  <c r="X100" i="1"/>
  <c r="Z95" i="15"/>
  <c r="Z31" i="1"/>
  <c r="Y100" i="1"/>
  <c r="AA95" i="15"/>
  <c r="AA31" i="1"/>
  <c r="Z100" i="1"/>
  <c r="AB95" i="15"/>
  <c r="AB31" i="1"/>
  <c r="AA100" i="1"/>
  <c r="AC95" i="15"/>
  <c r="AC31" i="1"/>
  <c r="AB100" i="1"/>
  <c r="AD95" i="15"/>
  <c r="AD31" i="1"/>
  <c r="AC100" i="1"/>
  <c r="AE95" i="15"/>
  <c r="AE31" i="1"/>
  <c r="AD100" i="1"/>
  <c r="AF95" i="15"/>
  <c r="AF31" i="1"/>
  <c r="AE100" i="1"/>
  <c r="AG95" i="15"/>
  <c r="AG31" i="1"/>
  <c r="AF100" i="1"/>
  <c r="AH95" i="15"/>
  <c r="AH31" i="1"/>
  <c r="AG100" i="1"/>
  <c r="AI95" i="15"/>
  <c r="AI31" i="1"/>
  <c r="AH100" i="1"/>
  <c r="AJ95" i="15"/>
  <c r="AJ31" i="1"/>
  <c r="AI100" i="1"/>
  <c r="AK95" i="15"/>
  <c r="AK31" i="1"/>
  <c r="AJ100" i="1"/>
  <c r="AL95" i="15"/>
  <c r="AL31" i="1"/>
  <c r="AK100" i="1"/>
  <c r="AM95" i="15"/>
  <c r="AM31" i="1"/>
  <c r="AL100" i="1"/>
  <c r="AN95" i="15"/>
  <c r="AN31" i="1"/>
  <c r="AM100" i="1"/>
  <c r="AO95" i="15"/>
  <c r="AO31" i="1"/>
  <c r="AN100" i="1"/>
  <c r="AP95" i="15"/>
  <c r="AP31" i="1"/>
  <c r="AO100" i="1"/>
  <c r="AQ95" i="15"/>
  <c r="AQ31" i="1"/>
  <c r="AP100" i="1"/>
  <c r="AR95" i="15"/>
  <c r="AR31" i="1"/>
  <c r="AQ100" i="1"/>
  <c r="AS95" i="15"/>
  <c r="AS31" i="1"/>
  <c r="AR100" i="1"/>
  <c r="AT95" i="15"/>
  <c r="AT31" i="1"/>
  <c r="AS100" i="1"/>
  <c r="AU95" i="15"/>
  <c r="AU31" i="1"/>
  <c r="AT100" i="1"/>
  <c r="AV95" i="15"/>
  <c r="AV31" i="1"/>
  <c r="AU100" i="1"/>
  <c r="AW95" i="15"/>
  <c r="AW31" i="1"/>
  <c r="AV100" i="1"/>
  <c r="AX95" i="15"/>
  <c r="AX31" i="1"/>
  <c r="AW100" i="1"/>
  <c r="AY95" i="15"/>
  <c r="AY31" i="1"/>
  <c r="AX100" i="1"/>
  <c r="AZ95" i="15"/>
  <c r="AZ31" i="1"/>
  <c r="AY100" i="1"/>
  <c r="BA95" i="15"/>
  <c r="BA31" i="1"/>
  <c r="AZ100" i="1"/>
  <c r="BB95" i="15"/>
  <c r="BB31" i="1"/>
  <c r="BA100" i="1"/>
  <c r="BC95" i="15"/>
  <c r="BC31" i="1"/>
  <c r="BB100" i="1"/>
  <c r="BD95" i="15"/>
  <c r="BD31" i="1"/>
  <c r="BC100" i="1"/>
  <c r="BE95" i="15"/>
  <c r="BE31" i="1"/>
  <c r="BD100" i="1"/>
  <c r="BF95" i="15"/>
  <c r="BF31" i="1"/>
  <c r="BE100" i="1"/>
  <c r="BG95" i="15"/>
  <c r="BG31" i="1"/>
  <c r="BF100" i="1"/>
  <c r="BH95" i="15"/>
  <c r="BH31" i="1"/>
  <c r="BG100" i="1"/>
  <c r="BI95" i="15"/>
  <c r="BI31" i="1"/>
  <c r="BH100" i="1"/>
  <c r="BJ95" i="15"/>
  <c r="BJ31" i="1"/>
  <c r="BI100" i="1"/>
  <c r="BK95" i="15"/>
  <c r="BK31" i="1"/>
  <c r="BJ100" i="1"/>
  <c r="BL95" i="15"/>
  <c r="BL31" i="1"/>
  <c r="BK100" i="1"/>
  <c r="BM95" i="15"/>
  <c r="BM31" i="1"/>
  <c r="BL100" i="1"/>
  <c r="BN95" i="15"/>
  <c r="BN31" i="1"/>
  <c r="BM100" i="1"/>
  <c r="BO95" i="15"/>
  <c r="BO31" i="1"/>
  <c r="BN100" i="1"/>
  <c r="BP95" i="15"/>
  <c r="BP31" i="1"/>
  <c r="BO100" i="1"/>
  <c r="BQ95" i="15"/>
  <c r="BQ31" i="1"/>
  <c r="BP100" i="1"/>
  <c r="BR95" i="15"/>
  <c r="BR31" i="1"/>
  <c r="BQ100" i="1"/>
  <c r="BS95" i="15"/>
  <c r="BS31" i="1"/>
  <c r="BR100" i="1"/>
  <c r="BT95" i="15"/>
  <c r="BT31" i="1"/>
  <c r="BS100" i="1"/>
  <c r="BU95" i="15"/>
  <c r="BU31" i="1"/>
  <c r="BT100" i="1"/>
  <c r="BV95" i="15"/>
  <c r="BV31" i="1"/>
  <c r="BU100" i="1"/>
  <c r="BW95" i="15"/>
  <c r="BW31" i="1"/>
  <c r="BV100" i="1"/>
  <c r="BX95" i="15"/>
  <c r="BX31" i="1"/>
  <c r="BW100" i="1"/>
  <c r="BY95" i="15"/>
  <c r="BY31" i="1"/>
  <c r="BX100" i="1"/>
  <c r="BZ95" i="15"/>
  <c r="BZ31" i="1"/>
  <c r="BY100" i="1"/>
  <c r="CA95" i="15"/>
  <c r="CA31" i="1"/>
  <c r="BZ100" i="1"/>
  <c r="CB95" i="15"/>
  <c r="CB31" i="1"/>
  <c r="CA100" i="1"/>
  <c r="CC95" i="15"/>
  <c r="CC31" i="1"/>
  <c r="CB100" i="1"/>
  <c r="CD95" i="15"/>
  <c r="CD31" i="1"/>
  <c r="CC100" i="1"/>
  <c r="CE95" i="15"/>
  <c r="CE31" i="1"/>
  <c r="CD100" i="1"/>
  <c r="CF95" i="15"/>
  <c r="CF31" i="1"/>
  <c r="CE100" i="1"/>
  <c r="CG31" i="1"/>
  <c r="CF100" i="1"/>
  <c r="CG100" i="1"/>
  <c r="CH31" i="1"/>
  <c r="CH100" i="1"/>
  <c r="H32" i="1"/>
  <c r="CI101" i="1"/>
  <c r="K96" i="15"/>
  <c r="K32" i="1"/>
  <c r="J96" i="15"/>
  <c r="J32" i="1"/>
  <c r="J101" i="1"/>
  <c r="L96" i="15"/>
  <c r="L32" i="1"/>
  <c r="K101" i="1"/>
  <c r="M96" i="15"/>
  <c r="M32" i="1"/>
  <c r="L101" i="1"/>
  <c r="N96" i="15"/>
  <c r="N32" i="1"/>
  <c r="M101" i="1"/>
  <c r="O96" i="15"/>
  <c r="O32" i="1"/>
  <c r="N101" i="1"/>
  <c r="P96" i="15"/>
  <c r="P32" i="1"/>
  <c r="O101" i="1"/>
  <c r="Q96" i="15"/>
  <c r="Q32" i="1"/>
  <c r="P101" i="1"/>
  <c r="R96" i="15"/>
  <c r="R32" i="1"/>
  <c r="Q101" i="1"/>
  <c r="S96" i="15"/>
  <c r="S32" i="1"/>
  <c r="R101" i="1"/>
  <c r="T96" i="15"/>
  <c r="T32" i="1"/>
  <c r="S101" i="1"/>
  <c r="U96" i="15"/>
  <c r="U32" i="1"/>
  <c r="T101" i="1"/>
  <c r="V96" i="15"/>
  <c r="V32" i="1"/>
  <c r="U101" i="1"/>
  <c r="W96" i="15"/>
  <c r="W32" i="1"/>
  <c r="V101" i="1"/>
  <c r="X96" i="15"/>
  <c r="X32" i="1"/>
  <c r="W101" i="1"/>
  <c r="Y96" i="15"/>
  <c r="Y32" i="1"/>
  <c r="X101" i="1"/>
  <c r="Z96" i="15"/>
  <c r="Z32" i="1"/>
  <c r="Y101" i="1"/>
  <c r="AA96" i="15"/>
  <c r="AA32" i="1"/>
  <c r="Z101" i="1"/>
  <c r="AB96" i="15"/>
  <c r="AB32" i="1"/>
  <c r="AA101" i="1"/>
  <c r="AC96" i="15"/>
  <c r="AC32" i="1"/>
  <c r="AB101" i="1"/>
  <c r="AD96" i="15"/>
  <c r="AD32" i="1"/>
  <c r="AC101" i="1"/>
  <c r="AE96" i="15"/>
  <c r="AE32" i="1"/>
  <c r="AD101" i="1"/>
  <c r="AF96" i="15"/>
  <c r="AF32" i="1"/>
  <c r="AE101" i="1"/>
  <c r="AG96" i="15"/>
  <c r="AG32" i="1"/>
  <c r="AF101" i="1"/>
  <c r="AH96" i="15"/>
  <c r="AH32" i="1"/>
  <c r="AG101" i="1"/>
  <c r="AI96" i="15"/>
  <c r="AI32" i="1"/>
  <c r="AH101" i="1"/>
  <c r="AJ96" i="15"/>
  <c r="AJ32" i="1"/>
  <c r="AI101" i="1"/>
  <c r="AK96" i="15"/>
  <c r="AK32" i="1"/>
  <c r="AJ101" i="1"/>
  <c r="AL96" i="15"/>
  <c r="AL32" i="1"/>
  <c r="AK101" i="1"/>
  <c r="AM96" i="15"/>
  <c r="AM32" i="1"/>
  <c r="AL101" i="1"/>
  <c r="AN96" i="15"/>
  <c r="AN32" i="1"/>
  <c r="AM101" i="1"/>
  <c r="AO96" i="15"/>
  <c r="AO32" i="1"/>
  <c r="AN101" i="1"/>
  <c r="AP96" i="15"/>
  <c r="AP32" i="1"/>
  <c r="AO101" i="1"/>
  <c r="AQ96" i="15"/>
  <c r="AQ32" i="1"/>
  <c r="AP101" i="1"/>
  <c r="AR96" i="15"/>
  <c r="AR32" i="1"/>
  <c r="AQ101" i="1"/>
  <c r="AS96" i="15"/>
  <c r="AS32" i="1"/>
  <c r="AR101" i="1"/>
  <c r="AT96" i="15"/>
  <c r="AT32" i="1"/>
  <c r="AS101" i="1"/>
  <c r="AU96" i="15"/>
  <c r="AU32" i="1"/>
  <c r="AT101" i="1"/>
  <c r="AV96" i="15"/>
  <c r="AV32" i="1"/>
  <c r="AU101" i="1"/>
  <c r="AW96" i="15"/>
  <c r="AW32" i="1"/>
  <c r="AV101" i="1"/>
  <c r="AX96" i="15"/>
  <c r="AX32" i="1"/>
  <c r="AW101" i="1"/>
  <c r="AY96" i="15"/>
  <c r="AY32" i="1"/>
  <c r="AX101" i="1"/>
  <c r="AZ96" i="15"/>
  <c r="AZ32" i="1"/>
  <c r="AY101" i="1"/>
  <c r="BA96" i="15"/>
  <c r="BA32" i="1"/>
  <c r="AZ101" i="1"/>
  <c r="BB96" i="15"/>
  <c r="BB32" i="1"/>
  <c r="BA101" i="1"/>
  <c r="BC96" i="15"/>
  <c r="BC32" i="1"/>
  <c r="BB101" i="1"/>
  <c r="BD96" i="15"/>
  <c r="BD32" i="1"/>
  <c r="BC101" i="1"/>
  <c r="BE96" i="15"/>
  <c r="BE32" i="1"/>
  <c r="BD101" i="1"/>
  <c r="BF96" i="15"/>
  <c r="BF32" i="1"/>
  <c r="BE101" i="1"/>
  <c r="BG96" i="15"/>
  <c r="BG32" i="1"/>
  <c r="BF101" i="1"/>
  <c r="BH96" i="15"/>
  <c r="BH32" i="1"/>
  <c r="BG101" i="1"/>
  <c r="BI96" i="15"/>
  <c r="BI32" i="1"/>
  <c r="BH101" i="1"/>
  <c r="BJ96" i="15"/>
  <c r="BJ32" i="1"/>
  <c r="BI101" i="1"/>
  <c r="BK96" i="15"/>
  <c r="BK32" i="1"/>
  <c r="BJ101" i="1"/>
  <c r="BL96" i="15"/>
  <c r="BL32" i="1"/>
  <c r="BK101" i="1"/>
  <c r="BM96" i="15"/>
  <c r="BM32" i="1"/>
  <c r="BL101" i="1"/>
  <c r="BN96" i="15"/>
  <c r="BN32" i="1"/>
  <c r="BM101" i="1"/>
  <c r="BO96" i="15"/>
  <c r="BO32" i="1"/>
  <c r="BN101" i="1"/>
  <c r="BP96" i="15"/>
  <c r="BP32" i="1"/>
  <c r="BO101" i="1"/>
  <c r="BQ96" i="15"/>
  <c r="BQ32" i="1"/>
  <c r="BP101" i="1"/>
  <c r="BR96" i="15"/>
  <c r="BR32" i="1"/>
  <c r="BQ101" i="1"/>
  <c r="BS96" i="15"/>
  <c r="BS32" i="1"/>
  <c r="BR101" i="1"/>
  <c r="BT96" i="15"/>
  <c r="BT32" i="1"/>
  <c r="BS101" i="1"/>
  <c r="BU96" i="15"/>
  <c r="BU32" i="1"/>
  <c r="BT101" i="1"/>
  <c r="BV96" i="15"/>
  <c r="BV32" i="1"/>
  <c r="BU101" i="1"/>
  <c r="BW96" i="15"/>
  <c r="BW32" i="1"/>
  <c r="BV101" i="1"/>
  <c r="BX96" i="15"/>
  <c r="BX32" i="1"/>
  <c r="BW101" i="1"/>
  <c r="BY96" i="15"/>
  <c r="BY32" i="1"/>
  <c r="BX101" i="1"/>
  <c r="BZ96" i="15"/>
  <c r="BZ32" i="1"/>
  <c r="BY101" i="1"/>
  <c r="CA96" i="15"/>
  <c r="CA32" i="1"/>
  <c r="BZ101" i="1"/>
  <c r="CB96" i="15"/>
  <c r="CB32" i="1"/>
  <c r="CA101" i="1"/>
  <c r="CC96" i="15"/>
  <c r="CC32" i="1"/>
  <c r="CB101" i="1"/>
  <c r="CD96" i="15"/>
  <c r="CD32" i="1"/>
  <c r="CC101" i="1"/>
  <c r="CE96" i="15"/>
  <c r="CE32" i="1"/>
  <c r="CD101" i="1"/>
  <c r="CF96" i="15"/>
  <c r="CF32" i="1"/>
  <c r="CE101" i="1"/>
  <c r="CG32" i="1"/>
  <c r="CF101" i="1"/>
  <c r="CG101" i="1"/>
  <c r="CH32" i="1"/>
  <c r="CH101" i="1"/>
  <c r="H33" i="1"/>
  <c r="CI102" i="1"/>
  <c r="K97" i="15"/>
  <c r="K33" i="1"/>
  <c r="J97" i="15"/>
  <c r="J33" i="1"/>
  <c r="J102" i="1"/>
  <c r="L97" i="15"/>
  <c r="L33" i="1"/>
  <c r="K102" i="1"/>
  <c r="M97" i="15"/>
  <c r="M33" i="1"/>
  <c r="L102" i="1"/>
  <c r="N97" i="15"/>
  <c r="N33" i="1"/>
  <c r="M102" i="1"/>
  <c r="O97" i="15"/>
  <c r="O33" i="1"/>
  <c r="N102" i="1"/>
  <c r="P97" i="15"/>
  <c r="P33" i="1"/>
  <c r="O102" i="1"/>
  <c r="Q97" i="15"/>
  <c r="Q33" i="1"/>
  <c r="P102" i="1"/>
  <c r="R97" i="15"/>
  <c r="R33" i="1"/>
  <c r="Q102" i="1"/>
  <c r="S97" i="15"/>
  <c r="S33" i="1"/>
  <c r="R102" i="1"/>
  <c r="T97" i="15"/>
  <c r="T33" i="1"/>
  <c r="S102" i="1"/>
  <c r="U97" i="15"/>
  <c r="U33" i="1"/>
  <c r="T102" i="1"/>
  <c r="V97" i="15"/>
  <c r="V33" i="1"/>
  <c r="U102" i="1"/>
  <c r="W97" i="15"/>
  <c r="W33" i="1"/>
  <c r="V102" i="1"/>
  <c r="X97" i="15"/>
  <c r="X33" i="1"/>
  <c r="W102" i="1"/>
  <c r="Y97" i="15"/>
  <c r="Y33" i="1"/>
  <c r="X102" i="1"/>
  <c r="Z97" i="15"/>
  <c r="Z33" i="1"/>
  <c r="Y102" i="1"/>
  <c r="AA97" i="15"/>
  <c r="AA33" i="1"/>
  <c r="Z102" i="1"/>
  <c r="AB97" i="15"/>
  <c r="AB33" i="1"/>
  <c r="AA102" i="1"/>
  <c r="AC97" i="15"/>
  <c r="AC33" i="1"/>
  <c r="AB102" i="1"/>
  <c r="AD97" i="15"/>
  <c r="AD33" i="1"/>
  <c r="AC102" i="1"/>
  <c r="AE97" i="15"/>
  <c r="AE33" i="1"/>
  <c r="AD102" i="1"/>
  <c r="AF97" i="15"/>
  <c r="AF33" i="1"/>
  <c r="AE102" i="1"/>
  <c r="AG97" i="15"/>
  <c r="AG33" i="1"/>
  <c r="AF102" i="1"/>
  <c r="AH97" i="15"/>
  <c r="AH33" i="1"/>
  <c r="AG102" i="1"/>
  <c r="AI97" i="15"/>
  <c r="AI33" i="1"/>
  <c r="AH102" i="1"/>
  <c r="AJ97" i="15"/>
  <c r="AJ33" i="1"/>
  <c r="AI102" i="1"/>
  <c r="AK97" i="15"/>
  <c r="AK33" i="1"/>
  <c r="AJ102" i="1"/>
  <c r="AL97" i="15"/>
  <c r="AL33" i="1"/>
  <c r="AK102" i="1"/>
  <c r="AM97" i="15"/>
  <c r="AM33" i="1"/>
  <c r="AL102" i="1"/>
  <c r="AN97" i="15"/>
  <c r="AN33" i="1"/>
  <c r="AM102" i="1"/>
  <c r="AO97" i="15"/>
  <c r="AO33" i="1"/>
  <c r="AN102" i="1"/>
  <c r="AP97" i="15"/>
  <c r="AP33" i="1"/>
  <c r="AO102" i="1"/>
  <c r="AQ97" i="15"/>
  <c r="AQ33" i="1"/>
  <c r="AP102" i="1"/>
  <c r="AR97" i="15"/>
  <c r="AR33" i="1"/>
  <c r="AQ102" i="1"/>
  <c r="AS97" i="15"/>
  <c r="AS33" i="1"/>
  <c r="AR102" i="1"/>
  <c r="AT97" i="15"/>
  <c r="AT33" i="1"/>
  <c r="AS102" i="1"/>
  <c r="AU97" i="15"/>
  <c r="AU33" i="1"/>
  <c r="AT102" i="1"/>
  <c r="AV97" i="15"/>
  <c r="AV33" i="1"/>
  <c r="AU102" i="1"/>
  <c r="AW97" i="15"/>
  <c r="AW33" i="1"/>
  <c r="AV102" i="1"/>
  <c r="AX97" i="15"/>
  <c r="AX33" i="1"/>
  <c r="AW102" i="1"/>
  <c r="AY97" i="15"/>
  <c r="AY33" i="1"/>
  <c r="AX102" i="1"/>
  <c r="AZ97" i="15"/>
  <c r="AZ33" i="1"/>
  <c r="AY102" i="1"/>
  <c r="BA97" i="15"/>
  <c r="BA33" i="1"/>
  <c r="AZ102" i="1"/>
  <c r="BB97" i="15"/>
  <c r="BB33" i="1"/>
  <c r="BA102" i="1"/>
  <c r="BC97" i="15"/>
  <c r="BC33" i="1"/>
  <c r="BB102" i="1"/>
  <c r="BD97" i="15"/>
  <c r="BD33" i="1"/>
  <c r="BC102" i="1"/>
  <c r="BE97" i="15"/>
  <c r="BE33" i="1"/>
  <c r="BD102" i="1"/>
  <c r="BF97" i="15"/>
  <c r="BF33" i="1"/>
  <c r="BE102" i="1"/>
  <c r="BG97" i="15"/>
  <c r="BG33" i="1"/>
  <c r="BF102" i="1"/>
  <c r="BH97" i="15"/>
  <c r="BH33" i="1"/>
  <c r="BG102" i="1"/>
  <c r="BI97" i="15"/>
  <c r="BI33" i="1"/>
  <c r="BH102" i="1"/>
  <c r="BJ97" i="15"/>
  <c r="BJ33" i="1"/>
  <c r="BI102" i="1"/>
  <c r="BK97" i="15"/>
  <c r="BK33" i="1"/>
  <c r="BJ102" i="1"/>
  <c r="BL97" i="15"/>
  <c r="BL33" i="1"/>
  <c r="BK102" i="1"/>
  <c r="BM97" i="15"/>
  <c r="BM33" i="1"/>
  <c r="BL102" i="1"/>
  <c r="BN97" i="15"/>
  <c r="BN33" i="1"/>
  <c r="BM102" i="1"/>
  <c r="BO97" i="15"/>
  <c r="BO33" i="1"/>
  <c r="BN102" i="1"/>
  <c r="BP97" i="15"/>
  <c r="BP33" i="1"/>
  <c r="BO102" i="1"/>
  <c r="BQ97" i="15"/>
  <c r="BQ33" i="1"/>
  <c r="BP102" i="1"/>
  <c r="BR97" i="15"/>
  <c r="BR33" i="1"/>
  <c r="BQ102" i="1"/>
  <c r="BS97" i="15"/>
  <c r="BS33" i="1"/>
  <c r="BR102" i="1"/>
  <c r="BT97" i="15"/>
  <c r="BT33" i="1"/>
  <c r="BS102" i="1"/>
  <c r="BU97" i="15"/>
  <c r="BU33" i="1"/>
  <c r="BT102" i="1"/>
  <c r="BV97" i="15"/>
  <c r="BV33" i="1"/>
  <c r="BU102" i="1"/>
  <c r="BW97" i="15"/>
  <c r="BW33" i="1"/>
  <c r="BV102" i="1"/>
  <c r="BX97" i="15"/>
  <c r="BX33" i="1"/>
  <c r="BW102" i="1"/>
  <c r="BY97" i="15"/>
  <c r="BY33" i="1"/>
  <c r="BX102" i="1"/>
  <c r="BZ97" i="15"/>
  <c r="BZ33" i="1"/>
  <c r="BY102" i="1"/>
  <c r="CA97" i="15"/>
  <c r="CA33" i="1"/>
  <c r="BZ102" i="1"/>
  <c r="CB97" i="15"/>
  <c r="CB33" i="1"/>
  <c r="CA102" i="1"/>
  <c r="CC97" i="15"/>
  <c r="CC33" i="1"/>
  <c r="CB102" i="1"/>
  <c r="CD97" i="15"/>
  <c r="CD33" i="1"/>
  <c r="CC102" i="1"/>
  <c r="CE97" i="15"/>
  <c r="CE33" i="1"/>
  <c r="CD102" i="1"/>
  <c r="CF97" i="15"/>
  <c r="CF33" i="1"/>
  <c r="CE102" i="1"/>
  <c r="CG33" i="1"/>
  <c r="CF102" i="1"/>
  <c r="CG102" i="1"/>
  <c r="CH33" i="1"/>
  <c r="CH102" i="1"/>
  <c r="H34" i="1"/>
  <c r="CI103" i="1"/>
  <c r="K98" i="15"/>
  <c r="K34" i="1"/>
  <c r="J98" i="15"/>
  <c r="J34" i="1"/>
  <c r="J103" i="1"/>
  <c r="L98" i="15"/>
  <c r="L34" i="1"/>
  <c r="K103" i="1"/>
  <c r="M98" i="15"/>
  <c r="M34" i="1"/>
  <c r="L103" i="1"/>
  <c r="N98" i="15"/>
  <c r="N34" i="1"/>
  <c r="M103" i="1"/>
  <c r="O98" i="15"/>
  <c r="O34" i="1"/>
  <c r="N103" i="1"/>
  <c r="P98" i="15"/>
  <c r="P34" i="1"/>
  <c r="O103" i="1"/>
  <c r="Q98" i="15"/>
  <c r="Q34" i="1"/>
  <c r="P103" i="1"/>
  <c r="R98" i="15"/>
  <c r="R34" i="1"/>
  <c r="Q103" i="1"/>
  <c r="S98" i="15"/>
  <c r="S34" i="1"/>
  <c r="R103" i="1"/>
  <c r="T98" i="15"/>
  <c r="T34" i="1"/>
  <c r="S103" i="1"/>
  <c r="U98" i="15"/>
  <c r="U34" i="1"/>
  <c r="T103" i="1"/>
  <c r="V98" i="15"/>
  <c r="V34" i="1"/>
  <c r="U103" i="1"/>
  <c r="W98" i="15"/>
  <c r="W34" i="1"/>
  <c r="V103" i="1"/>
  <c r="X98" i="15"/>
  <c r="X34" i="1"/>
  <c r="W103" i="1"/>
  <c r="Y98" i="15"/>
  <c r="Y34" i="1"/>
  <c r="X103" i="1"/>
  <c r="Z98" i="15"/>
  <c r="Z34" i="1"/>
  <c r="Y103" i="1"/>
  <c r="AA98" i="15"/>
  <c r="AA34" i="1"/>
  <c r="Z103" i="1"/>
  <c r="AB98" i="15"/>
  <c r="AB34" i="1"/>
  <c r="AA103" i="1"/>
  <c r="AC98" i="15"/>
  <c r="AC34" i="1"/>
  <c r="AB103" i="1"/>
  <c r="AD98" i="15"/>
  <c r="AD34" i="1"/>
  <c r="AC103" i="1"/>
  <c r="AE98" i="15"/>
  <c r="AE34" i="1"/>
  <c r="AD103" i="1"/>
  <c r="AF98" i="15"/>
  <c r="AF34" i="1"/>
  <c r="AE103" i="1"/>
  <c r="AG98" i="15"/>
  <c r="AG34" i="1"/>
  <c r="AF103" i="1"/>
  <c r="AH98" i="15"/>
  <c r="AH34" i="1"/>
  <c r="AG103" i="1"/>
  <c r="AI98" i="15"/>
  <c r="AI34" i="1"/>
  <c r="AH103" i="1"/>
  <c r="AJ98" i="15"/>
  <c r="AJ34" i="1"/>
  <c r="AI103" i="1"/>
  <c r="AK98" i="15"/>
  <c r="AK34" i="1"/>
  <c r="AJ103" i="1"/>
  <c r="AL98" i="15"/>
  <c r="AL34" i="1"/>
  <c r="AK103" i="1"/>
  <c r="AM98" i="15"/>
  <c r="AM34" i="1"/>
  <c r="AL103" i="1"/>
  <c r="AN98" i="15"/>
  <c r="AN34" i="1"/>
  <c r="AM103" i="1"/>
  <c r="AO98" i="15"/>
  <c r="AO34" i="1"/>
  <c r="AN103" i="1"/>
  <c r="AP98" i="15"/>
  <c r="AP34" i="1"/>
  <c r="AO103" i="1"/>
  <c r="AQ98" i="15"/>
  <c r="AQ34" i="1"/>
  <c r="AP103" i="1"/>
  <c r="AR98" i="15"/>
  <c r="AR34" i="1"/>
  <c r="AQ103" i="1"/>
  <c r="AS98" i="15"/>
  <c r="AS34" i="1"/>
  <c r="AR103" i="1"/>
  <c r="AT98" i="15"/>
  <c r="AT34" i="1"/>
  <c r="AS103" i="1"/>
  <c r="AU98" i="15"/>
  <c r="AU34" i="1"/>
  <c r="AT103" i="1"/>
  <c r="AV98" i="15"/>
  <c r="AV34" i="1"/>
  <c r="AU103" i="1"/>
  <c r="AW98" i="15"/>
  <c r="AW34" i="1"/>
  <c r="AV103" i="1"/>
  <c r="AX98" i="15"/>
  <c r="AX34" i="1"/>
  <c r="AW103" i="1"/>
  <c r="AY98" i="15"/>
  <c r="AY34" i="1"/>
  <c r="AX103" i="1"/>
  <c r="AZ98" i="15"/>
  <c r="AZ34" i="1"/>
  <c r="AY103" i="1"/>
  <c r="BA98" i="15"/>
  <c r="BA34" i="1"/>
  <c r="AZ103" i="1"/>
  <c r="BB98" i="15"/>
  <c r="BB34" i="1"/>
  <c r="BA103" i="1"/>
  <c r="BC98" i="15"/>
  <c r="BC34" i="1"/>
  <c r="BB103" i="1"/>
  <c r="BD98" i="15"/>
  <c r="BD34" i="1"/>
  <c r="BC103" i="1"/>
  <c r="BE98" i="15"/>
  <c r="BE34" i="1"/>
  <c r="BD103" i="1"/>
  <c r="BF98" i="15"/>
  <c r="BF34" i="1"/>
  <c r="BE103" i="1"/>
  <c r="BG98" i="15"/>
  <c r="BG34" i="1"/>
  <c r="BF103" i="1"/>
  <c r="BH98" i="15"/>
  <c r="BH34" i="1"/>
  <c r="BG103" i="1"/>
  <c r="BI98" i="15"/>
  <c r="BI34" i="1"/>
  <c r="BH103" i="1"/>
  <c r="BJ98" i="15"/>
  <c r="BJ34" i="1"/>
  <c r="BI103" i="1"/>
  <c r="BK98" i="15"/>
  <c r="BK34" i="1"/>
  <c r="BJ103" i="1"/>
  <c r="BL98" i="15"/>
  <c r="BL34" i="1"/>
  <c r="BK103" i="1"/>
  <c r="BM98" i="15"/>
  <c r="BM34" i="1"/>
  <c r="BL103" i="1"/>
  <c r="BN98" i="15"/>
  <c r="BN34" i="1"/>
  <c r="BM103" i="1"/>
  <c r="BO98" i="15"/>
  <c r="BO34" i="1"/>
  <c r="BN103" i="1"/>
  <c r="BP98" i="15"/>
  <c r="BP34" i="1"/>
  <c r="BO103" i="1"/>
  <c r="BQ98" i="15"/>
  <c r="BQ34" i="1"/>
  <c r="BP103" i="1"/>
  <c r="BR98" i="15"/>
  <c r="BR34" i="1"/>
  <c r="BQ103" i="1"/>
  <c r="BS98" i="15"/>
  <c r="BS34" i="1"/>
  <c r="BR103" i="1"/>
  <c r="BT98" i="15"/>
  <c r="BT34" i="1"/>
  <c r="BS103" i="1"/>
  <c r="BU98" i="15"/>
  <c r="BU34" i="1"/>
  <c r="BT103" i="1"/>
  <c r="BV98" i="15"/>
  <c r="BV34" i="1"/>
  <c r="BU103" i="1"/>
  <c r="BW98" i="15"/>
  <c r="BW34" i="1"/>
  <c r="BV103" i="1"/>
  <c r="BX98" i="15"/>
  <c r="BX34" i="1"/>
  <c r="BW103" i="1"/>
  <c r="BY98" i="15"/>
  <c r="BY34" i="1"/>
  <c r="BX103" i="1"/>
  <c r="BZ98" i="15"/>
  <c r="BZ34" i="1"/>
  <c r="BY103" i="1"/>
  <c r="CA98" i="15"/>
  <c r="CA34" i="1"/>
  <c r="BZ103" i="1"/>
  <c r="CB98" i="15"/>
  <c r="CB34" i="1"/>
  <c r="CA103" i="1"/>
  <c r="CC98" i="15"/>
  <c r="CC34" i="1"/>
  <c r="CB103" i="1"/>
  <c r="CD98" i="15"/>
  <c r="CD34" i="1"/>
  <c r="CC103" i="1"/>
  <c r="CE98" i="15"/>
  <c r="CE34" i="1"/>
  <c r="CD103" i="1"/>
  <c r="CF98" i="15"/>
  <c r="CF34" i="1"/>
  <c r="CE103" i="1"/>
  <c r="CG34" i="1"/>
  <c r="CF103" i="1"/>
  <c r="CG103" i="1"/>
  <c r="CH34" i="1"/>
  <c r="CH103" i="1"/>
  <c r="H35" i="1"/>
  <c r="CI104" i="1"/>
  <c r="K99" i="15"/>
  <c r="K35" i="1"/>
  <c r="J99" i="15"/>
  <c r="J35" i="1"/>
  <c r="J104" i="1"/>
  <c r="L99" i="15"/>
  <c r="L35" i="1"/>
  <c r="K104" i="1"/>
  <c r="M99" i="15"/>
  <c r="M35" i="1"/>
  <c r="L104" i="1"/>
  <c r="N99" i="15"/>
  <c r="N35" i="1"/>
  <c r="M104" i="1"/>
  <c r="O99" i="15"/>
  <c r="O35" i="1"/>
  <c r="N104" i="1"/>
  <c r="P99" i="15"/>
  <c r="P35" i="1"/>
  <c r="O104" i="1"/>
  <c r="Q99" i="15"/>
  <c r="Q35" i="1"/>
  <c r="P104" i="1"/>
  <c r="R99" i="15"/>
  <c r="R35" i="1"/>
  <c r="Q104" i="1"/>
  <c r="S99" i="15"/>
  <c r="S35" i="1"/>
  <c r="R104" i="1"/>
  <c r="T99" i="15"/>
  <c r="T35" i="1"/>
  <c r="S104" i="1"/>
  <c r="U99" i="15"/>
  <c r="U35" i="1"/>
  <c r="T104" i="1"/>
  <c r="V99" i="15"/>
  <c r="V35" i="1"/>
  <c r="U104" i="1"/>
  <c r="W99" i="15"/>
  <c r="W35" i="1"/>
  <c r="V104" i="1"/>
  <c r="X99" i="15"/>
  <c r="X35" i="1"/>
  <c r="W104" i="1"/>
  <c r="Y99" i="15"/>
  <c r="Y35" i="1"/>
  <c r="X104" i="1"/>
  <c r="Z99" i="15"/>
  <c r="Z35" i="1"/>
  <c r="Y104" i="1"/>
  <c r="AA99" i="15"/>
  <c r="AA35" i="1"/>
  <c r="Z104" i="1"/>
  <c r="AB99" i="15"/>
  <c r="AB35" i="1"/>
  <c r="AA104" i="1"/>
  <c r="AC99" i="15"/>
  <c r="AC35" i="1"/>
  <c r="AB104" i="1"/>
  <c r="AD99" i="15"/>
  <c r="AD35" i="1"/>
  <c r="AC104" i="1"/>
  <c r="AE99" i="15"/>
  <c r="AE35" i="1"/>
  <c r="AD104" i="1"/>
  <c r="AF99" i="15"/>
  <c r="AF35" i="1"/>
  <c r="AE104" i="1"/>
  <c r="AG99" i="15"/>
  <c r="AG35" i="1"/>
  <c r="AF104" i="1"/>
  <c r="AH99" i="15"/>
  <c r="AH35" i="1"/>
  <c r="AG104" i="1"/>
  <c r="AI99" i="15"/>
  <c r="AI35" i="1"/>
  <c r="AH104" i="1"/>
  <c r="AJ99" i="15"/>
  <c r="AJ35" i="1"/>
  <c r="AI104" i="1"/>
  <c r="AK99" i="15"/>
  <c r="AK35" i="1"/>
  <c r="AJ104" i="1"/>
  <c r="AL99" i="15"/>
  <c r="AL35" i="1"/>
  <c r="AK104" i="1"/>
  <c r="AM99" i="15"/>
  <c r="AM35" i="1"/>
  <c r="AL104" i="1"/>
  <c r="AN99" i="15"/>
  <c r="AN35" i="1"/>
  <c r="AM104" i="1"/>
  <c r="AO99" i="15"/>
  <c r="AO35" i="1"/>
  <c r="AN104" i="1"/>
  <c r="AP99" i="15"/>
  <c r="AP35" i="1"/>
  <c r="AO104" i="1"/>
  <c r="AQ99" i="15"/>
  <c r="AQ35" i="1"/>
  <c r="AP104" i="1"/>
  <c r="AR99" i="15"/>
  <c r="AR35" i="1"/>
  <c r="AQ104" i="1"/>
  <c r="AS99" i="15"/>
  <c r="AS35" i="1"/>
  <c r="AR104" i="1"/>
  <c r="AT99" i="15"/>
  <c r="AT35" i="1"/>
  <c r="AS104" i="1"/>
  <c r="AU99" i="15"/>
  <c r="AU35" i="1"/>
  <c r="AT104" i="1"/>
  <c r="AV99" i="15"/>
  <c r="AV35" i="1"/>
  <c r="AU104" i="1"/>
  <c r="AW99" i="15"/>
  <c r="AW35" i="1"/>
  <c r="AV104" i="1"/>
  <c r="AX99" i="15"/>
  <c r="AX35" i="1"/>
  <c r="AW104" i="1"/>
  <c r="AY99" i="15"/>
  <c r="AY35" i="1"/>
  <c r="AX104" i="1"/>
  <c r="AZ99" i="15"/>
  <c r="AZ35" i="1"/>
  <c r="AY104" i="1"/>
  <c r="BA99" i="15"/>
  <c r="BA35" i="1"/>
  <c r="AZ104" i="1"/>
  <c r="BB99" i="15"/>
  <c r="BB35" i="1"/>
  <c r="BA104" i="1"/>
  <c r="BC99" i="15"/>
  <c r="BC35" i="1"/>
  <c r="BB104" i="1"/>
  <c r="BD99" i="15"/>
  <c r="BD35" i="1"/>
  <c r="BC104" i="1"/>
  <c r="BE99" i="15"/>
  <c r="BE35" i="1"/>
  <c r="BD104" i="1"/>
  <c r="BF99" i="15"/>
  <c r="BF35" i="1"/>
  <c r="BE104" i="1"/>
  <c r="BG99" i="15"/>
  <c r="BG35" i="1"/>
  <c r="BF104" i="1"/>
  <c r="BH99" i="15"/>
  <c r="BH35" i="1"/>
  <c r="BG104" i="1"/>
  <c r="BI99" i="15"/>
  <c r="BI35" i="1"/>
  <c r="BH104" i="1"/>
  <c r="BJ99" i="15"/>
  <c r="BJ35" i="1"/>
  <c r="BI104" i="1"/>
  <c r="BK99" i="15"/>
  <c r="BK35" i="1"/>
  <c r="BJ104" i="1"/>
  <c r="BL99" i="15"/>
  <c r="BL35" i="1"/>
  <c r="BK104" i="1"/>
  <c r="BM99" i="15"/>
  <c r="BM35" i="1"/>
  <c r="BL104" i="1"/>
  <c r="BN99" i="15"/>
  <c r="BN35" i="1"/>
  <c r="BM104" i="1"/>
  <c r="BO99" i="15"/>
  <c r="BO35" i="1"/>
  <c r="BN104" i="1"/>
  <c r="BP99" i="15"/>
  <c r="BP35" i="1"/>
  <c r="BO104" i="1"/>
  <c r="BQ99" i="15"/>
  <c r="BQ35" i="1"/>
  <c r="BP104" i="1"/>
  <c r="BR99" i="15"/>
  <c r="BR35" i="1"/>
  <c r="BQ104" i="1"/>
  <c r="BS99" i="15"/>
  <c r="BS35" i="1"/>
  <c r="BR104" i="1"/>
  <c r="BT99" i="15"/>
  <c r="BT35" i="1"/>
  <c r="BS104" i="1"/>
  <c r="BU99" i="15"/>
  <c r="BU35" i="1"/>
  <c r="BT104" i="1"/>
  <c r="BV99" i="15"/>
  <c r="BV35" i="1"/>
  <c r="BU104" i="1"/>
  <c r="BW99" i="15"/>
  <c r="BW35" i="1"/>
  <c r="BV104" i="1"/>
  <c r="BX99" i="15"/>
  <c r="BX35" i="1"/>
  <c r="BW104" i="1"/>
  <c r="BY99" i="15"/>
  <c r="BY35" i="1"/>
  <c r="BX104" i="1"/>
  <c r="BZ99" i="15"/>
  <c r="BZ35" i="1"/>
  <c r="BY104" i="1"/>
  <c r="CA99" i="15"/>
  <c r="CA35" i="1"/>
  <c r="BZ104" i="1"/>
  <c r="CB99" i="15"/>
  <c r="CB35" i="1"/>
  <c r="CA104" i="1"/>
  <c r="CC99" i="15"/>
  <c r="CC35" i="1"/>
  <c r="CB104" i="1"/>
  <c r="CD99" i="15"/>
  <c r="CD35" i="1"/>
  <c r="CC104" i="1"/>
  <c r="CE99" i="15"/>
  <c r="CE35" i="1"/>
  <c r="CD104" i="1"/>
  <c r="CF99" i="15"/>
  <c r="CF35" i="1"/>
  <c r="CE104" i="1"/>
  <c r="CG35" i="1"/>
  <c r="CF104" i="1"/>
  <c r="CG104" i="1"/>
  <c r="CH35" i="1"/>
  <c r="CH104" i="1"/>
  <c r="H36" i="1"/>
  <c r="CI105" i="1"/>
  <c r="K100" i="15"/>
  <c r="K36" i="1"/>
  <c r="J100" i="15"/>
  <c r="J36" i="1"/>
  <c r="J105" i="1"/>
  <c r="L100" i="15"/>
  <c r="L36" i="1"/>
  <c r="K105" i="1"/>
  <c r="M100" i="15"/>
  <c r="M36" i="1"/>
  <c r="L105" i="1"/>
  <c r="N100" i="15"/>
  <c r="N36" i="1"/>
  <c r="M105" i="1"/>
  <c r="O100" i="15"/>
  <c r="O36" i="1"/>
  <c r="N105" i="1"/>
  <c r="P100" i="15"/>
  <c r="P36" i="1"/>
  <c r="O105" i="1"/>
  <c r="Q100" i="15"/>
  <c r="Q36" i="1"/>
  <c r="P105" i="1"/>
  <c r="R100" i="15"/>
  <c r="R36" i="1"/>
  <c r="Q105" i="1"/>
  <c r="S100" i="15"/>
  <c r="S36" i="1"/>
  <c r="R105" i="1"/>
  <c r="T100" i="15"/>
  <c r="T36" i="1"/>
  <c r="S105" i="1"/>
  <c r="U100" i="15"/>
  <c r="U36" i="1"/>
  <c r="T105" i="1"/>
  <c r="V100" i="15"/>
  <c r="V36" i="1"/>
  <c r="U105" i="1"/>
  <c r="W100" i="15"/>
  <c r="W36" i="1"/>
  <c r="V105" i="1"/>
  <c r="X100" i="15"/>
  <c r="X36" i="1"/>
  <c r="W105" i="1"/>
  <c r="Y100" i="15"/>
  <c r="Y36" i="1"/>
  <c r="X105" i="1"/>
  <c r="Z100" i="15"/>
  <c r="Z36" i="1"/>
  <c r="Y105" i="1"/>
  <c r="AA100" i="15"/>
  <c r="AA36" i="1"/>
  <c r="Z105" i="1"/>
  <c r="AB100" i="15"/>
  <c r="AB36" i="1"/>
  <c r="AA105" i="1"/>
  <c r="AC100" i="15"/>
  <c r="AC36" i="1"/>
  <c r="AB105" i="1"/>
  <c r="AD100" i="15"/>
  <c r="AD36" i="1"/>
  <c r="AC105" i="1"/>
  <c r="AE100" i="15"/>
  <c r="AE36" i="1"/>
  <c r="AD105" i="1"/>
  <c r="AF100" i="15"/>
  <c r="AF36" i="1"/>
  <c r="AE105" i="1"/>
  <c r="AG100" i="15"/>
  <c r="AG36" i="1"/>
  <c r="AF105" i="1"/>
  <c r="AH100" i="15"/>
  <c r="AH36" i="1"/>
  <c r="AG105" i="1"/>
  <c r="AI100" i="15"/>
  <c r="AI36" i="1"/>
  <c r="AH105" i="1"/>
  <c r="AJ100" i="15"/>
  <c r="AJ36" i="1"/>
  <c r="AI105" i="1"/>
  <c r="AK100" i="15"/>
  <c r="AK36" i="1"/>
  <c r="AJ105" i="1"/>
  <c r="AL100" i="15"/>
  <c r="AL36" i="1"/>
  <c r="AK105" i="1"/>
  <c r="AM100" i="15"/>
  <c r="AM36" i="1"/>
  <c r="AL105" i="1"/>
  <c r="AN100" i="15"/>
  <c r="AN36" i="1"/>
  <c r="AM105" i="1"/>
  <c r="AO100" i="15"/>
  <c r="AO36" i="1"/>
  <c r="AN105" i="1"/>
  <c r="AP100" i="15"/>
  <c r="AP36" i="1"/>
  <c r="AO105" i="1"/>
  <c r="AQ100" i="15"/>
  <c r="AQ36" i="1"/>
  <c r="AP105" i="1"/>
  <c r="AR100" i="15"/>
  <c r="AR36" i="1"/>
  <c r="AQ105" i="1"/>
  <c r="AS100" i="15"/>
  <c r="AS36" i="1"/>
  <c r="AR105" i="1"/>
  <c r="AT100" i="15"/>
  <c r="AT36" i="1"/>
  <c r="AS105" i="1"/>
  <c r="AU100" i="15"/>
  <c r="AU36" i="1"/>
  <c r="AT105" i="1"/>
  <c r="AV100" i="15"/>
  <c r="AV36" i="1"/>
  <c r="AU105" i="1"/>
  <c r="AW100" i="15"/>
  <c r="AW36" i="1"/>
  <c r="AV105" i="1"/>
  <c r="AX100" i="15"/>
  <c r="AX36" i="1"/>
  <c r="AW105" i="1"/>
  <c r="AY100" i="15"/>
  <c r="AY36" i="1"/>
  <c r="AX105" i="1"/>
  <c r="AZ100" i="15"/>
  <c r="AZ36" i="1"/>
  <c r="AY105" i="1"/>
  <c r="BA100" i="15"/>
  <c r="BA36" i="1"/>
  <c r="AZ105" i="1"/>
  <c r="BB100" i="15"/>
  <c r="BB36" i="1"/>
  <c r="BA105" i="1"/>
  <c r="BC100" i="15"/>
  <c r="BC36" i="1"/>
  <c r="BB105" i="1"/>
  <c r="BD100" i="15"/>
  <c r="BD36" i="1"/>
  <c r="BC105" i="1"/>
  <c r="BE100" i="15"/>
  <c r="BE36" i="1"/>
  <c r="BD105" i="1"/>
  <c r="BF100" i="15"/>
  <c r="BF36" i="1"/>
  <c r="BE105" i="1"/>
  <c r="BG100" i="15"/>
  <c r="BG36" i="1"/>
  <c r="BF105" i="1"/>
  <c r="BH100" i="15"/>
  <c r="BH36" i="1"/>
  <c r="BG105" i="1"/>
  <c r="BI100" i="15"/>
  <c r="BI36" i="1"/>
  <c r="BH105" i="1"/>
  <c r="BJ100" i="15"/>
  <c r="BJ36" i="1"/>
  <c r="BI105" i="1"/>
  <c r="BK100" i="15"/>
  <c r="BK36" i="1"/>
  <c r="BJ105" i="1"/>
  <c r="BL100" i="15"/>
  <c r="BL36" i="1"/>
  <c r="BK105" i="1"/>
  <c r="BM100" i="15"/>
  <c r="BM36" i="1"/>
  <c r="BL105" i="1"/>
  <c r="BN100" i="15"/>
  <c r="BN36" i="1"/>
  <c r="BM105" i="1"/>
  <c r="BO100" i="15"/>
  <c r="BO36" i="1"/>
  <c r="BN105" i="1"/>
  <c r="BP100" i="15"/>
  <c r="BP36" i="1"/>
  <c r="BO105" i="1"/>
  <c r="BQ100" i="15"/>
  <c r="BQ36" i="1"/>
  <c r="BP105" i="1"/>
  <c r="BR100" i="15"/>
  <c r="BR36" i="1"/>
  <c r="BQ105" i="1"/>
  <c r="BS100" i="15"/>
  <c r="BS36" i="1"/>
  <c r="BR105" i="1"/>
  <c r="BT100" i="15"/>
  <c r="BT36" i="1"/>
  <c r="BS105" i="1"/>
  <c r="BU100" i="15"/>
  <c r="BU36" i="1"/>
  <c r="BT105" i="1"/>
  <c r="BV100" i="15"/>
  <c r="BV36" i="1"/>
  <c r="BU105" i="1"/>
  <c r="BW100" i="15"/>
  <c r="BW36" i="1"/>
  <c r="BV105" i="1"/>
  <c r="BX100" i="15"/>
  <c r="BX36" i="1"/>
  <c r="BW105" i="1"/>
  <c r="BY100" i="15"/>
  <c r="BY36" i="1"/>
  <c r="BX105" i="1"/>
  <c r="BZ100" i="15"/>
  <c r="BZ36" i="1"/>
  <c r="BY105" i="1"/>
  <c r="CA100" i="15"/>
  <c r="CA36" i="1"/>
  <c r="BZ105" i="1"/>
  <c r="CB100" i="15"/>
  <c r="CB36" i="1"/>
  <c r="CA105" i="1"/>
  <c r="CC100" i="15"/>
  <c r="CC36" i="1"/>
  <c r="CB105" i="1"/>
  <c r="CD100" i="15"/>
  <c r="CD36" i="1"/>
  <c r="CC105" i="1"/>
  <c r="CE100" i="15"/>
  <c r="CE36" i="1"/>
  <c r="CD105" i="1"/>
  <c r="CF100" i="15"/>
  <c r="CF36" i="1"/>
  <c r="CE105" i="1"/>
  <c r="CG36" i="1"/>
  <c r="CF105" i="1"/>
  <c r="CG105" i="1"/>
  <c r="CH36" i="1"/>
  <c r="CH105" i="1"/>
  <c r="H37" i="1"/>
  <c r="CI106" i="1"/>
  <c r="K101" i="15"/>
  <c r="K37" i="1"/>
  <c r="J101" i="15"/>
  <c r="J37" i="1"/>
  <c r="J106" i="1"/>
  <c r="L101" i="15"/>
  <c r="L37" i="1"/>
  <c r="K106" i="1"/>
  <c r="M101" i="15"/>
  <c r="M37" i="1"/>
  <c r="L106" i="1"/>
  <c r="N101" i="15"/>
  <c r="N37" i="1"/>
  <c r="M106" i="1"/>
  <c r="O101" i="15"/>
  <c r="O37" i="1"/>
  <c r="N106" i="1"/>
  <c r="P101" i="15"/>
  <c r="P37" i="1"/>
  <c r="O106" i="1"/>
  <c r="Q101" i="15"/>
  <c r="Q37" i="1"/>
  <c r="P106" i="1"/>
  <c r="R101" i="15"/>
  <c r="R37" i="1"/>
  <c r="Q106" i="1"/>
  <c r="S101" i="15"/>
  <c r="S37" i="1"/>
  <c r="R106" i="1"/>
  <c r="T101" i="15"/>
  <c r="T37" i="1"/>
  <c r="S106" i="1"/>
  <c r="U101" i="15"/>
  <c r="U37" i="1"/>
  <c r="T106" i="1"/>
  <c r="V101" i="15"/>
  <c r="V37" i="1"/>
  <c r="U106" i="1"/>
  <c r="W101" i="15"/>
  <c r="W37" i="1"/>
  <c r="V106" i="1"/>
  <c r="X101" i="15"/>
  <c r="X37" i="1"/>
  <c r="W106" i="1"/>
  <c r="Y101" i="15"/>
  <c r="Y37" i="1"/>
  <c r="X106" i="1"/>
  <c r="Z101" i="15"/>
  <c r="Z37" i="1"/>
  <c r="Y106" i="1"/>
  <c r="AA101" i="15"/>
  <c r="AA37" i="1"/>
  <c r="Z106" i="1"/>
  <c r="AB101" i="15"/>
  <c r="AB37" i="1"/>
  <c r="AA106" i="1"/>
  <c r="AC101" i="15"/>
  <c r="AC37" i="1"/>
  <c r="AB106" i="1"/>
  <c r="AD101" i="15"/>
  <c r="AD37" i="1"/>
  <c r="AC106" i="1"/>
  <c r="AE101" i="15"/>
  <c r="AE37" i="1"/>
  <c r="AD106" i="1"/>
  <c r="AF101" i="15"/>
  <c r="AF37" i="1"/>
  <c r="AE106" i="1"/>
  <c r="AG101" i="15"/>
  <c r="AG37" i="1"/>
  <c r="AF106" i="1"/>
  <c r="AH101" i="15"/>
  <c r="AH37" i="1"/>
  <c r="AG106" i="1"/>
  <c r="AI101" i="15"/>
  <c r="AI37" i="1"/>
  <c r="AH106" i="1"/>
  <c r="AJ101" i="15"/>
  <c r="AJ37" i="1"/>
  <c r="AI106" i="1"/>
  <c r="AK101" i="15"/>
  <c r="AK37" i="1"/>
  <c r="AJ106" i="1"/>
  <c r="AL101" i="15"/>
  <c r="AL37" i="1"/>
  <c r="AK106" i="1"/>
  <c r="AM101" i="15"/>
  <c r="AM37" i="1"/>
  <c r="AL106" i="1"/>
  <c r="AN101" i="15"/>
  <c r="AN37" i="1"/>
  <c r="AM106" i="1"/>
  <c r="AO101" i="15"/>
  <c r="AO37" i="1"/>
  <c r="AN106" i="1"/>
  <c r="AP101" i="15"/>
  <c r="AP37" i="1"/>
  <c r="AO106" i="1"/>
  <c r="AQ101" i="15"/>
  <c r="AQ37" i="1"/>
  <c r="AP106" i="1"/>
  <c r="AR101" i="15"/>
  <c r="AR37" i="1"/>
  <c r="AQ106" i="1"/>
  <c r="AS101" i="15"/>
  <c r="AS37" i="1"/>
  <c r="AR106" i="1"/>
  <c r="AT101" i="15"/>
  <c r="AT37" i="1"/>
  <c r="AS106" i="1"/>
  <c r="AU101" i="15"/>
  <c r="AU37" i="1"/>
  <c r="AT106" i="1"/>
  <c r="AV101" i="15"/>
  <c r="AV37" i="1"/>
  <c r="AU106" i="1"/>
  <c r="AW101" i="15"/>
  <c r="AW37" i="1"/>
  <c r="AV106" i="1"/>
  <c r="AX101" i="15"/>
  <c r="AX37" i="1"/>
  <c r="AW106" i="1"/>
  <c r="AY101" i="15"/>
  <c r="AY37" i="1"/>
  <c r="AX106" i="1"/>
  <c r="AZ101" i="15"/>
  <c r="AZ37" i="1"/>
  <c r="AY106" i="1"/>
  <c r="BA101" i="15"/>
  <c r="BA37" i="1"/>
  <c r="AZ106" i="1"/>
  <c r="BB101" i="15"/>
  <c r="BB37" i="1"/>
  <c r="BA106" i="1"/>
  <c r="BC101" i="15"/>
  <c r="BC37" i="1"/>
  <c r="BB106" i="1"/>
  <c r="BD101" i="15"/>
  <c r="BD37" i="1"/>
  <c r="BC106" i="1"/>
  <c r="BE101" i="15"/>
  <c r="BE37" i="1"/>
  <c r="BD106" i="1"/>
  <c r="BF101" i="15"/>
  <c r="BF37" i="1"/>
  <c r="BE106" i="1"/>
  <c r="BG101" i="15"/>
  <c r="BG37" i="1"/>
  <c r="BF106" i="1"/>
  <c r="BH101" i="15"/>
  <c r="BH37" i="1"/>
  <c r="BG106" i="1"/>
  <c r="BI101" i="15"/>
  <c r="BI37" i="1"/>
  <c r="BH106" i="1"/>
  <c r="BJ101" i="15"/>
  <c r="BJ37" i="1"/>
  <c r="BI106" i="1"/>
  <c r="BK101" i="15"/>
  <c r="BK37" i="1"/>
  <c r="BJ106" i="1"/>
  <c r="BL101" i="15"/>
  <c r="BL37" i="1"/>
  <c r="BK106" i="1"/>
  <c r="BM101" i="15"/>
  <c r="BM37" i="1"/>
  <c r="BL106" i="1"/>
  <c r="BN101" i="15"/>
  <c r="BN37" i="1"/>
  <c r="BM106" i="1"/>
  <c r="BO101" i="15"/>
  <c r="BO37" i="1"/>
  <c r="BN106" i="1"/>
  <c r="BP101" i="15"/>
  <c r="BP37" i="1"/>
  <c r="BO106" i="1"/>
  <c r="BQ101" i="15"/>
  <c r="BQ37" i="1"/>
  <c r="BP106" i="1"/>
  <c r="BR101" i="15"/>
  <c r="BR37" i="1"/>
  <c r="BQ106" i="1"/>
  <c r="BS101" i="15"/>
  <c r="BS37" i="1"/>
  <c r="BR106" i="1"/>
  <c r="BT101" i="15"/>
  <c r="BT37" i="1"/>
  <c r="BS106" i="1"/>
  <c r="BU101" i="15"/>
  <c r="BU37" i="1"/>
  <c r="BT106" i="1"/>
  <c r="BV101" i="15"/>
  <c r="BV37" i="1"/>
  <c r="BU106" i="1"/>
  <c r="BW101" i="15"/>
  <c r="BW37" i="1"/>
  <c r="BV106" i="1"/>
  <c r="BX101" i="15"/>
  <c r="BX37" i="1"/>
  <c r="BW106" i="1"/>
  <c r="BY101" i="15"/>
  <c r="BY37" i="1"/>
  <c r="BX106" i="1"/>
  <c r="BZ101" i="15"/>
  <c r="BZ37" i="1"/>
  <c r="BY106" i="1"/>
  <c r="CA101" i="15"/>
  <c r="CA37" i="1"/>
  <c r="BZ106" i="1"/>
  <c r="CB101" i="15"/>
  <c r="CB37" i="1"/>
  <c r="CA106" i="1"/>
  <c r="CC101" i="15"/>
  <c r="CC37" i="1"/>
  <c r="CB106" i="1"/>
  <c r="CD101" i="15"/>
  <c r="CD37" i="1"/>
  <c r="CC106" i="1"/>
  <c r="CE101" i="15"/>
  <c r="CE37" i="1"/>
  <c r="CD106" i="1"/>
  <c r="CF101" i="15"/>
  <c r="CF37" i="1"/>
  <c r="CE106" i="1"/>
  <c r="CG37" i="1"/>
  <c r="CF106" i="1"/>
  <c r="CG106" i="1"/>
  <c r="CH37" i="1"/>
  <c r="CH106" i="1"/>
  <c r="H38" i="1"/>
  <c r="CI107" i="1"/>
  <c r="K102" i="15"/>
  <c r="K38" i="1"/>
  <c r="J102" i="15"/>
  <c r="J38" i="1"/>
  <c r="J107" i="1"/>
  <c r="L102" i="15"/>
  <c r="L38" i="1"/>
  <c r="K107" i="1"/>
  <c r="M102" i="15"/>
  <c r="M38" i="1"/>
  <c r="L107" i="1"/>
  <c r="N102" i="15"/>
  <c r="N38" i="1"/>
  <c r="M107" i="1"/>
  <c r="O102" i="15"/>
  <c r="O38" i="1"/>
  <c r="N107" i="1"/>
  <c r="P102" i="15"/>
  <c r="P38" i="1"/>
  <c r="O107" i="1"/>
  <c r="Q102" i="15"/>
  <c r="Q38" i="1"/>
  <c r="P107" i="1"/>
  <c r="R102" i="15"/>
  <c r="R38" i="1"/>
  <c r="Q107" i="1"/>
  <c r="S102" i="15"/>
  <c r="S38" i="1"/>
  <c r="R107" i="1"/>
  <c r="T102" i="15"/>
  <c r="T38" i="1"/>
  <c r="S107" i="1"/>
  <c r="U102" i="15"/>
  <c r="U38" i="1"/>
  <c r="T107" i="1"/>
  <c r="V102" i="15"/>
  <c r="V38" i="1"/>
  <c r="U107" i="1"/>
  <c r="W102" i="15"/>
  <c r="W38" i="1"/>
  <c r="V107" i="1"/>
  <c r="X102" i="15"/>
  <c r="X38" i="1"/>
  <c r="W107" i="1"/>
  <c r="Y102" i="15"/>
  <c r="Y38" i="1"/>
  <c r="X107" i="1"/>
  <c r="Z102" i="15"/>
  <c r="Z38" i="1"/>
  <c r="Y107" i="1"/>
  <c r="AA102" i="15"/>
  <c r="AA38" i="1"/>
  <c r="Z107" i="1"/>
  <c r="AB102" i="15"/>
  <c r="AB38" i="1"/>
  <c r="AA107" i="1"/>
  <c r="AC102" i="15"/>
  <c r="AC38" i="1"/>
  <c r="AB107" i="1"/>
  <c r="AD102" i="15"/>
  <c r="AD38" i="1"/>
  <c r="AC107" i="1"/>
  <c r="AE102" i="15"/>
  <c r="AE38" i="1"/>
  <c r="AD107" i="1"/>
  <c r="AF102" i="15"/>
  <c r="AF38" i="1"/>
  <c r="AE107" i="1"/>
  <c r="AG102" i="15"/>
  <c r="AG38" i="1"/>
  <c r="AF107" i="1"/>
  <c r="AH102" i="15"/>
  <c r="AH38" i="1"/>
  <c r="AG107" i="1"/>
  <c r="AI102" i="15"/>
  <c r="AI38" i="1"/>
  <c r="AH107" i="1"/>
  <c r="AJ102" i="15"/>
  <c r="AJ38" i="1"/>
  <c r="AI107" i="1"/>
  <c r="AK102" i="15"/>
  <c r="AK38" i="1"/>
  <c r="AJ107" i="1"/>
  <c r="AL102" i="15"/>
  <c r="AL38" i="1"/>
  <c r="AK107" i="1"/>
  <c r="AM102" i="15"/>
  <c r="AM38" i="1"/>
  <c r="AL107" i="1"/>
  <c r="AN102" i="15"/>
  <c r="AN38" i="1"/>
  <c r="AM107" i="1"/>
  <c r="AO102" i="15"/>
  <c r="AO38" i="1"/>
  <c r="AN107" i="1"/>
  <c r="AP102" i="15"/>
  <c r="AP38" i="1"/>
  <c r="AO107" i="1"/>
  <c r="AQ102" i="15"/>
  <c r="AQ38" i="1"/>
  <c r="AP107" i="1"/>
  <c r="AR102" i="15"/>
  <c r="AR38" i="1"/>
  <c r="AQ107" i="1"/>
  <c r="AS102" i="15"/>
  <c r="AS38" i="1"/>
  <c r="AR107" i="1"/>
  <c r="AT102" i="15"/>
  <c r="AT38" i="1"/>
  <c r="AS107" i="1"/>
  <c r="AU102" i="15"/>
  <c r="AU38" i="1"/>
  <c r="AT107" i="1"/>
  <c r="AV102" i="15"/>
  <c r="AV38" i="1"/>
  <c r="AU107" i="1"/>
  <c r="AW102" i="15"/>
  <c r="AW38" i="1"/>
  <c r="AV107" i="1"/>
  <c r="AX102" i="15"/>
  <c r="AX38" i="1"/>
  <c r="AW107" i="1"/>
  <c r="AY102" i="15"/>
  <c r="AY38" i="1"/>
  <c r="AX107" i="1"/>
  <c r="AZ102" i="15"/>
  <c r="AZ38" i="1"/>
  <c r="AY107" i="1"/>
  <c r="BA102" i="15"/>
  <c r="BA38" i="1"/>
  <c r="AZ107" i="1"/>
  <c r="BB102" i="15"/>
  <c r="BB38" i="1"/>
  <c r="BA107" i="1"/>
  <c r="BC102" i="15"/>
  <c r="BC38" i="1"/>
  <c r="BB107" i="1"/>
  <c r="BD102" i="15"/>
  <c r="BD38" i="1"/>
  <c r="BC107" i="1"/>
  <c r="BE102" i="15"/>
  <c r="BE38" i="1"/>
  <c r="BD107" i="1"/>
  <c r="BF102" i="15"/>
  <c r="BF38" i="1"/>
  <c r="BE107" i="1"/>
  <c r="BG102" i="15"/>
  <c r="BG38" i="1"/>
  <c r="BF107" i="1"/>
  <c r="BH102" i="15"/>
  <c r="BH38" i="1"/>
  <c r="BG107" i="1"/>
  <c r="BI102" i="15"/>
  <c r="BI38" i="1"/>
  <c r="BH107" i="1"/>
  <c r="BJ102" i="15"/>
  <c r="BJ38" i="1"/>
  <c r="BI107" i="1"/>
  <c r="BK102" i="15"/>
  <c r="BK38" i="1"/>
  <c r="BJ107" i="1"/>
  <c r="BL102" i="15"/>
  <c r="BL38" i="1"/>
  <c r="BK107" i="1"/>
  <c r="BM102" i="15"/>
  <c r="BM38" i="1"/>
  <c r="BL107" i="1"/>
  <c r="BN102" i="15"/>
  <c r="BN38" i="1"/>
  <c r="BM107" i="1"/>
  <c r="BO102" i="15"/>
  <c r="BO38" i="1"/>
  <c r="BN107" i="1"/>
  <c r="BP102" i="15"/>
  <c r="BP38" i="1"/>
  <c r="BO107" i="1"/>
  <c r="BQ102" i="15"/>
  <c r="BQ38" i="1"/>
  <c r="BP107" i="1"/>
  <c r="BR102" i="15"/>
  <c r="BR38" i="1"/>
  <c r="BQ107" i="1"/>
  <c r="BS102" i="15"/>
  <c r="BS38" i="1"/>
  <c r="BR107" i="1"/>
  <c r="BT102" i="15"/>
  <c r="BT38" i="1"/>
  <c r="BS107" i="1"/>
  <c r="BU102" i="15"/>
  <c r="BU38" i="1"/>
  <c r="BT107" i="1"/>
  <c r="BV102" i="15"/>
  <c r="BV38" i="1"/>
  <c r="BU107" i="1"/>
  <c r="BW102" i="15"/>
  <c r="BW38" i="1"/>
  <c r="BV107" i="1"/>
  <c r="BX102" i="15"/>
  <c r="BX38" i="1"/>
  <c r="BW107" i="1"/>
  <c r="BY102" i="15"/>
  <c r="BY38" i="1"/>
  <c r="BX107" i="1"/>
  <c r="BZ102" i="15"/>
  <c r="BZ38" i="1"/>
  <c r="BY107" i="1"/>
  <c r="CA102" i="15"/>
  <c r="CA38" i="1"/>
  <c r="BZ107" i="1"/>
  <c r="CB102" i="15"/>
  <c r="CB38" i="1"/>
  <c r="CA107" i="1"/>
  <c r="CC102" i="15"/>
  <c r="CC38" i="1"/>
  <c r="CB107" i="1"/>
  <c r="CD102" i="15"/>
  <c r="CD38" i="1"/>
  <c r="CC107" i="1"/>
  <c r="CE102" i="15"/>
  <c r="CE38" i="1"/>
  <c r="CD107" i="1"/>
  <c r="CF102" i="15"/>
  <c r="CF38" i="1"/>
  <c r="CE107" i="1"/>
  <c r="CG38" i="1"/>
  <c r="CF107" i="1"/>
  <c r="CG107" i="1"/>
  <c r="CH38" i="1"/>
  <c r="CH107" i="1"/>
  <c r="H39" i="1"/>
  <c r="CI108" i="1"/>
  <c r="K103" i="15"/>
  <c r="K39" i="1"/>
  <c r="J103" i="15"/>
  <c r="J39" i="1"/>
  <c r="J108" i="1"/>
  <c r="L103" i="15"/>
  <c r="L39" i="1"/>
  <c r="K108" i="1"/>
  <c r="M103" i="15"/>
  <c r="M39" i="1"/>
  <c r="L108" i="1"/>
  <c r="N103" i="15"/>
  <c r="N39" i="1"/>
  <c r="M108" i="1"/>
  <c r="O103" i="15"/>
  <c r="O39" i="1"/>
  <c r="N108" i="1"/>
  <c r="P103" i="15"/>
  <c r="P39" i="1"/>
  <c r="O108" i="1"/>
  <c r="Q103" i="15"/>
  <c r="Q39" i="1"/>
  <c r="P108" i="1"/>
  <c r="R103" i="15"/>
  <c r="R39" i="1"/>
  <c r="Q108" i="1"/>
  <c r="S103" i="15"/>
  <c r="S39" i="1"/>
  <c r="R108" i="1"/>
  <c r="T103" i="15"/>
  <c r="T39" i="1"/>
  <c r="S108" i="1"/>
  <c r="U103" i="15"/>
  <c r="U39" i="1"/>
  <c r="T108" i="1"/>
  <c r="V103" i="15"/>
  <c r="V39" i="1"/>
  <c r="U108" i="1"/>
  <c r="W103" i="15"/>
  <c r="W39" i="1"/>
  <c r="V108" i="1"/>
  <c r="X103" i="15"/>
  <c r="X39" i="1"/>
  <c r="W108" i="1"/>
  <c r="Y103" i="15"/>
  <c r="Y39" i="1"/>
  <c r="X108" i="1"/>
  <c r="Z103" i="15"/>
  <c r="Z39" i="1"/>
  <c r="Y108" i="1"/>
  <c r="AA103" i="15"/>
  <c r="AA39" i="1"/>
  <c r="Z108" i="1"/>
  <c r="AB103" i="15"/>
  <c r="AB39" i="1"/>
  <c r="AA108" i="1"/>
  <c r="AC103" i="15"/>
  <c r="AC39" i="1"/>
  <c r="AB108" i="1"/>
  <c r="AD103" i="15"/>
  <c r="AD39" i="1"/>
  <c r="AC108" i="1"/>
  <c r="AE103" i="15"/>
  <c r="AE39" i="1"/>
  <c r="AD108" i="1"/>
  <c r="AF103" i="15"/>
  <c r="AF39" i="1"/>
  <c r="AE108" i="1"/>
  <c r="AG103" i="15"/>
  <c r="AG39" i="1"/>
  <c r="AF108" i="1"/>
  <c r="AH103" i="15"/>
  <c r="AH39" i="1"/>
  <c r="AG108" i="1"/>
  <c r="AI103" i="15"/>
  <c r="AI39" i="1"/>
  <c r="AH108" i="1"/>
  <c r="AJ103" i="15"/>
  <c r="AJ39" i="1"/>
  <c r="AI108" i="1"/>
  <c r="AK103" i="15"/>
  <c r="AK39" i="1"/>
  <c r="AJ108" i="1"/>
  <c r="AL103" i="15"/>
  <c r="AL39" i="1"/>
  <c r="AK108" i="1"/>
  <c r="AM103" i="15"/>
  <c r="AM39" i="1"/>
  <c r="AL108" i="1"/>
  <c r="AN103" i="15"/>
  <c r="AN39" i="1"/>
  <c r="AM108" i="1"/>
  <c r="AO103" i="15"/>
  <c r="AO39" i="1"/>
  <c r="AN108" i="1"/>
  <c r="AP103" i="15"/>
  <c r="AP39" i="1"/>
  <c r="AO108" i="1"/>
  <c r="AQ103" i="15"/>
  <c r="AQ39" i="1"/>
  <c r="AP108" i="1"/>
  <c r="AR103" i="15"/>
  <c r="AR39" i="1"/>
  <c r="AQ108" i="1"/>
  <c r="AS103" i="15"/>
  <c r="AS39" i="1"/>
  <c r="AR108" i="1"/>
  <c r="AT103" i="15"/>
  <c r="AT39" i="1"/>
  <c r="AS108" i="1"/>
  <c r="AU103" i="15"/>
  <c r="AU39" i="1"/>
  <c r="AT108" i="1"/>
  <c r="AV103" i="15"/>
  <c r="AV39" i="1"/>
  <c r="AU108" i="1"/>
  <c r="AW103" i="15"/>
  <c r="AW39" i="1"/>
  <c r="AV108" i="1"/>
  <c r="AX103" i="15"/>
  <c r="AX39" i="1"/>
  <c r="AW108" i="1"/>
  <c r="AY103" i="15"/>
  <c r="AY39" i="1"/>
  <c r="AX108" i="1"/>
  <c r="AZ103" i="15"/>
  <c r="AZ39" i="1"/>
  <c r="AY108" i="1"/>
  <c r="BA103" i="15"/>
  <c r="BA39" i="1"/>
  <c r="AZ108" i="1"/>
  <c r="BB103" i="15"/>
  <c r="BB39" i="1"/>
  <c r="BA108" i="1"/>
  <c r="BC103" i="15"/>
  <c r="BC39" i="1"/>
  <c r="BB108" i="1"/>
  <c r="BD103" i="15"/>
  <c r="BD39" i="1"/>
  <c r="BC108" i="1"/>
  <c r="BE103" i="15"/>
  <c r="BE39" i="1"/>
  <c r="BD108" i="1"/>
  <c r="BF103" i="15"/>
  <c r="BF39" i="1"/>
  <c r="BE108" i="1"/>
  <c r="BG103" i="15"/>
  <c r="BG39" i="1"/>
  <c r="BF108" i="1"/>
  <c r="BH103" i="15"/>
  <c r="BH39" i="1"/>
  <c r="BG108" i="1"/>
  <c r="BI103" i="15"/>
  <c r="BI39" i="1"/>
  <c r="BH108" i="1"/>
  <c r="BJ103" i="15"/>
  <c r="BJ39" i="1"/>
  <c r="BI108" i="1"/>
  <c r="BK103" i="15"/>
  <c r="BK39" i="1"/>
  <c r="BJ108" i="1"/>
  <c r="BL103" i="15"/>
  <c r="BL39" i="1"/>
  <c r="BK108" i="1"/>
  <c r="BM103" i="15"/>
  <c r="BM39" i="1"/>
  <c r="BL108" i="1"/>
  <c r="BN103" i="15"/>
  <c r="BN39" i="1"/>
  <c r="BM108" i="1"/>
  <c r="BO103" i="15"/>
  <c r="BO39" i="1"/>
  <c r="BN108" i="1"/>
  <c r="BP103" i="15"/>
  <c r="BP39" i="1"/>
  <c r="BO108" i="1"/>
  <c r="BQ103" i="15"/>
  <c r="BQ39" i="1"/>
  <c r="BP108" i="1"/>
  <c r="BR103" i="15"/>
  <c r="BR39" i="1"/>
  <c r="BQ108" i="1"/>
  <c r="BS103" i="15"/>
  <c r="BS39" i="1"/>
  <c r="BR108" i="1"/>
  <c r="BT103" i="15"/>
  <c r="BT39" i="1"/>
  <c r="BS108" i="1"/>
  <c r="BU103" i="15"/>
  <c r="BU39" i="1"/>
  <c r="BT108" i="1"/>
  <c r="BV103" i="15"/>
  <c r="BV39" i="1"/>
  <c r="BU108" i="1"/>
  <c r="BW103" i="15"/>
  <c r="BW39" i="1"/>
  <c r="BV108" i="1"/>
  <c r="BX103" i="15"/>
  <c r="BX39" i="1"/>
  <c r="BW108" i="1"/>
  <c r="BY103" i="15"/>
  <c r="BY39" i="1"/>
  <c r="BX108" i="1"/>
  <c r="BZ103" i="15"/>
  <c r="BZ39" i="1"/>
  <c r="BY108" i="1"/>
  <c r="CA103" i="15"/>
  <c r="CA39" i="1"/>
  <c r="BZ108" i="1"/>
  <c r="CB103" i="15"/>
  <c r="CB39" i="1"/>
  <c r="CA108" i="1"/>
  <c r="CC103" i="15"/>
  <c r="CC39" i="1"/>
  <c r="CB108" i="1"/>
  <c r="CD103" i="15"/>
  <c r="CD39" i="1"/>
  <c r="CC108" i="1"/>
  <c r="CE103" i="15"/>
  <c r="CE39" i="1"/>
  <c r="CD108" i="1"/>
  <c r="CF103" i="15"/>
  <c r="CF39" i="1"/>
  <c r="CE108" i="1"/>
  <c r="CG39" i="1"/>
  <c r="CF108" i="1"/>
  <c r="CG108" i="1"/>
  <c r="CH39" i="1"/>
  <c r="CH108" i="1"/>
  <c r="H40" i="1"/>
  <c r="CI109" i="1"/>
  <c r="K104" i="15"/>
  <c r="K40" i="1"/>
  <c r="J104" i="15"/>
  <c r="J40" i="1"/>
  <c r="J109" i="1"/>
  <c r="L104" i="15"/>
  <c r="L40" i="1"/>
  <c r="K109" i="1"/>
  <c r="M104" i="15"/>
  <c r="M40" i="1"/>
  <c r="L109" i="1"/>
  <c r="N104" i="15"/>
  <c r="N40" i="1"/>
  <c r="M109" i="1"/>
  <c r="O104" i="15"/>
  <c r="O40" i="1"/>
  <c r="N109" i="1"/>
  <c r="P104" i="15"/>
  <c r="P40" i="1"/>
  <c r="O109" i="1"/>
  <c r="Q104" i="15"/>
  <c r="Q40" i="1"/>
  <c r="P109" i="1"/>
  <c r="R104" i="15"/>
  <c r="R40" i="1"/>
  <c r="Q109" i="1"/>
  <c r="S104" i="15"/>
  <c r="S40" i="1"/>
  <c r="R109" i="1"/>
  <c r="T104" i="15"/>
  <c r="T40" i="1"/>
  <c r="S109" i="1"/>
  <c r="U104" i="15"/>
  <c r="U40" i="1"/>
  <c r="T109" i="1"/>
  <c r="V104" i="15"/>
  <c r="V40" i="1"/>
  <c r="U109" i="1"/>
  <c r="W104" i="15"/>
  <c r="W40" i="1"/>
  <c r="V109" i="1"/>
  <c r="X104" i="15"/>
  <c r="X40" i="1"/>
  <c r="W109" i="1"/>
  <c r="Y104" i="15"/>
  <c r="Y40" i="1"/>
  <c r="X109" i="1"/>
  <c r="Z104" i="15"/>
  <c r="Z40" i="1"/>
  <c r="Y109" i="1"/>
  <c r="AA104" i="15"/>
  <c r="AA40" i="1"/>
  <c r="Z109" i="1"/>
  <c r="AB104" i="15"/>
  <c r="AB40" i="1"/>
  <c r="AA109" i="1"/>
  <c r="AC104" i="15"/>
  <c r="AC40" i="1"/>
  <c r="AB109" i="1"/>
  <c r="AD104" i="15"/>
  <c r="AD40" i="1"/>
  <c r="AC109" i="1"/>
  <c r="AE104" i="15"/>
  <c r="AE40" i="1"/>
  <c r="AD109" i="1"/>
  <c r="AF104" i="15"/>
  <c r="AF40" i="1"/>
  <c r="AE109" i="1"/>
  <c r="AG104" i="15"/>
  <c r="AG40" i="1"/>
  <c r="AF109" i="1"/>
  <c r="AH104" i="15"/>
  <c r="AH40" i="1"/>
  <c r="AG109" i="1"/>
  <c r="AI104" i="15"/>
  <c r="AI40" i="1"/>
  <c r="AH109" i="1"/>
  <c r="AJ104" i="15"/>
  <c r="AJ40" i="1"/>
  <c r="AI109" i="1"/>
  <c r="AK104" i="15"/>
  <c r="AK40" i="1"/>
  <c r="AJ109" i="1"/>
  <c r="AL104" i="15"/>
  <c r="AL40" i="1"/>
  <c r="AK109" i="1"/>
  <c r="AM104" i="15"/>
  <c r="AM40" i="1"/>
  <c r="AL109" i="1"/>
  <c r="AN104" i="15"/>
  <c r="AN40" i="1"/>
  <c r="AM109" i="1"/>
  <c r="AO104" i="15"/>
  <c r="AO40" i="1"/>
  <c r="AN109" i="1"/>
  <c r="AP104" i="15"/>
  <c r="AP40" i="1"/>
  <c r="AO109" i="1"/>
  <c r="AQ104" i="15"/>
  <c r="AQ40" i="1"/>
  <c r="AP109" i="1"/>
  <c r="AR104" i="15"/>
  <c r="AR40" i="1"/>
  <c r="AQ109" i="1"/>
  <c r="AS104" i="15"/>
  <c r="AS40" i="1"/>
  <c r="AR109" i="1"/>
  <c r="AT104" i="15"/>
  <c r="AT40" i="1"/>
  <c r="AS109" i="1"/>
  <c r="AU104" i="15"/>
  <c r="AU40" i="1"/>
  <c r="AT109" i="1"/>
  <c r="AV104" i="15"/>
  <c r="AV40" i="1"/>
  <c r="AU109" i="1"/>
  <c r="AW104" i="15"/>
  <c r="AW40" i="1"/>
  <c r="AV109" i="1"/>
  <c r="AX104" i="15"/>
  <c r="AX40" i="1"/>
  <c r="AW109" i="1"/>
  <c r="AY104" i="15"/>
  <c r="AY40" i="1"/>
  <c r="AX109" i="1"/>
  <c r="AZ104" i="15"/>
  <c r="AZ40" i="1"/>
  <c r="AY109" i="1"/>
  <c r="BA104" i="15"/>
  <c r="BA40" i="1"/>
  <c r="AZ109" i="1"/>
  <c r="BB104" i="15"/>
  <c r="BB40" i="1"/>
  <c r="BA109" i="1"/>
  <c r="BC104" i="15"/>
  <c r="BC40" i="1"/>
  <c r="BB109" i="1"/>
  <c r="BD104" i="15"/>
  <c r="BD40" i="1"/>
  <c r="BC109" i="1"/>
  <c r="BE104" i="15"/>
  <c r="BE40" i="1"/>
  <c r="BD109" i="1"/>
  <c r="BF104" i="15"/>
  <c r="BF40" i="1"/>
  <c r="BE109" i="1"/>
  <c r="BG104" i="15"/>
  <c r="BG40" i="1"/>
  <c r="BF109" i="1"/>
  <c r="BH104" i="15"/>
  <c r="BH40" i="1"/>
  <c r="BG109" i="1"/>
  <c r="BI104" i="15"/>
  <c r="BI40" i="1"/>
  <c r="BH109" i="1"/>
  <c r="BJ104" i="15"/>
  <c r="BJ40" i="1"/>
  <c r="BI109" i="1"/>
  <c r="BK104" i="15"/>
  <c r="BK40" i="1"/>
  <c r="BJ109" i="1"/>
  <c r="BL104" i="15"/>
  <c r="BL40" i="1"/>
  <c r="BK109" i="1"/>
  <c r="BM104" i="15"/>
  <c r="BM40" i="1"/>
  <c r="BL109" i="1"/>
  <c r="BN104" i="15"/>
  <c r="BN40" i="1"/>
  <c r="BM109" i="1"/>
  <c r="BO104" i="15"/>
  <c r="BO40" i="1"/>
  <c r="BN109" i="1"/>
  <c r="BP104" i="15"/>
  <c r="BP40" i="1"/>
  <c r="BO109" i="1"/>
  <c r="BQ104" i="15"/>
  <c r="BQ40" i="1"/>
  <c r="BP109" i="1"/>
  <c r="BR104" i="15"/>
  <c r="BR40" i="1"/>
  <c r="BQ109" i="1"/>
  <c r="BS104" i="15"/>
  <c r="BS40" i="1"/>
  <c r="BR109" i="1"/>
  <c r="BT104" i="15"/>
  <c r="BT40" i="1"/>
  <c r="BS109" i="1"/>
  <c r="BU104" i="15"/>
  <c r="BU40" i="1"/>
  <c r="BT109" i="1"/>
  <c r="BV104" i="15"/>
  <c r="BV40" i="1"/>
  <c r="BU109" i="1"/>
  <c r="BW104" i="15"/>
  <c r="BW40" i="1"/>
  <c r="BV109" i="1"/>
  <c r="BX104" i="15"/>
  <c r="BX40" i="1"/>
  <c r="BW109" i="1"/>
  <c r="BY104" i="15"/>
  <c r="BY40" i="1"/>
  <c r="BX109" i="1"/>
  <c r="BZ104" i="15"/>
  <c r="BZ40" i="1"/>
  <c r="BY109" i="1"/>
  <c r="CA104" i="15"/>
  <c r="CA40" i="1"/>
  <c r="BZ109" i="1"/>
  <c r="CB104" i="15"/>
  <c r="CB40" i="1"/>
  <c r="CA109" i="1"/>
  <c r="CC104" i="15"/>
  <c r="CC40" i="1"/>
  <c r="CB109" i="1"/>
  <c r="CD104" i="15"/>
  <c r="CD40" i="1"/>
  <c r="CC109" i="1"/>
  <c r="CE104" i="15"/>
  <c r="CE40" i="1"/>
  <c r="CD109" i="1"/>
  <c r="CF104" i="15"/>
  <c r="CF40" i="1"/>
  <c r="CE109" i="1"/>
  <c r="CG40" i="1"/>
  <c r="CF109" i="1"/>
  <c r="CG109" i="1"/>
  <c r="CH40" i="1"/>
  <c r="CH109" i="1"/>
  <c r="H41" i="1"/>
  <c r="CI110" i="1"/>
  <c r="K105" i="15"/>
  <c r="K41" i="1"/>
  <c r="J105" i="15"/>
  <c r="J41" i="1"/>
  <c r="J110" i="1"/>
  <c r="L105" i="15"/>
  <c r="L41" i="1"/>
  <c r="K110" i="1"/>
  <c r="M105" i="15"/>
  <c r="M41" i="1"/>
  <c r="L110" i="1"/>
  <c r="N105" i="15"/>
  <c r="N41" i="1"/>
  <c r="M110" i="1"/>
  <c r="O105" i="15"/>
  <c r="O41" i="1"/>
  <c r="N110" i="1"/>
  <c r="P105" i="15"/>
  <c r="P41" i="1"/>
  <c r="O110" i="1"/>
  <c r="Q105" i="15"/>
  <c r="Q41" i="1"/>
  <c r="P110" i="1"/>
  <c r="R105" i="15"/>
  <c r="R41" i="1"/>
  <c r="Q110" i="1"/>
  <c r="S105" i="15"/>
  <c r="S41" i="1"/>
  <c r="R110" i="1"/>
  <c r="T105" i="15"/>
  <c r="T41" i="1"/>
  <c r="S110" i="1"/>
  <c r="U105" i="15"/>
  <c r="U41" i="1"/>
  <c r="T110" i="1"/>
  <c r="V105" i="15"/>
  <c r="V41" i="1"/>
  <c r="U110" i="1"/>
  <c r="W105" i="15"/>
  <c r="W41" i="1"/>
  <c r="V110" i="1"/>
  <c r="X105" i="15"/>
  <c r="X41" i="1"/>
  <c r="W110" i="1"/>
  <c r="Y105" i="15"/>
  <c r="Y41" i="1"/>
  <c r="X110" i="1"/>
  <c r="Z105" i="15"/>
  <c r="Z41" i="1"/>
  <c r="Y110" i="1"/>
  <c r="AA105" i="15"/>
  <c r="AA41" i="1"/>
  <c r="Z110" i="1"/>
  <c r="AB105" i="15"/>
  <c r="AB41" i="1"/>
  <c r="AA110" i="1"/>
  <c r="AC105" i="15"/>
  <c r="AC41" i="1"/>
  <c r="AB110" i="1"/>
  <c r="AD105" i="15"/>
  <c r="AD41" i="1"/>
  <c r="AC110" i="1"/>
  <c r="AE105" i="15"/>
  <c r="AE41" i="1"/>
  <c r="AD110" i="1"/>
  <c r="AF105" i="15"/>
  <c r="AF41" i="1"/>
  <c r="AE110" i="1"/>
  <c r="AG105" i="15"/>
  <c r="AG41" i="1"/>
  <c r="AF110" i="1"/>
  <c r="AH105" i="15"/>
  <c r="AH41" i="1"/>
  <c r="AG110" i="1"/>
  <c r="AI105" i="15"/>
  <c r="AI41" i="1"/>
  <c r="AH110" i="1"/>
  <c r="AJ105" i="15"/>
  <c r="AJ41" i="1"/>
  <c r="AI110" i="1"/>
  <c r="AK105" i="15"/>
  <c r="AK41" i="1"/>
  <c r="AJ110" i="1"/>
  <c r="AL105" i="15"/>
  <c r="AL41" i="1"/>
  <c r="AK110" i="1"/>
  <c r="AM105" i="15"/>
  <c r="AM41" i="1"/>
  <c r="AL110" i="1"/>
  <c r="AN105" i="15"/>
  <c r="AN41" i="1"/>
  <c r="AM110" i="1"/>
  <c r="AO105" i="15"/>
  <c r="AO41" i="1"/>
  <c r="AN110" i="1"/>
  <c r="AP105" i="15"/>
  <c r="AP41" i="1"/>
  <c r="AO110" i="1"/>
  <c r="AQ105" i="15"/>
  <c r="AQ41" i="1"/>
  <c r="AP110" i="1"/>
  <c r="AR105" i="15"/>
  <c r="AR41" i="1"/>
  <c r="AQ110" i="1"/>
  <c r="AS105" i="15"/>
  <c r="AS41" i="1"/>
  <c r="AR110" i="1"/>
  <c r="AT105" i="15"/>
  <c r="AT41" i="1"/>
  <c r="AS110" i="1"/>
  <c r="AU105" i="15"/>
  <c r="AU41" i="1"/>
  <c r="AT110" i="1"/>
  <c r="AV105" i="15"/>
  <c r="AV41" i="1"/>
  <c r="AU110" i="1"/>
  <c r="AW105" i="15"/>
  <c r="AW41" i="1"/>
  <c r="AV110" i="1"/>
  <c r="AX105" i="15"/>
  <c r="AX41" i="1"/>
  <c r="AW110" i="1"/>
  <c r="AY105" i="15"/>
  <c r="AY41" i="1"/>
  <c r="AX110" i="1"/>
  <c r="AZ105" i="15"/>
  <c r="AZ41" i="1"/>
  <c r="AY110" i="1"/>
  <c r="BA105" i="15"/>
  <c r="BA41" i="1"/>
  <c r="AZ110" i="1"/>
  <c r="BB105" i="15"/>
  <c r="BB41" i="1"/>
  <c r="BA110" i="1"/>
  <c r="BC105" i="15"/>
  <c r="BC41" i="1"/>
  <c r="BB110" i="1"/>
  <c r="BD105" i="15"/>
  <c r="BD41" i="1"/>
  <c r="BC110" i="1"/>
  <c r="BE105" i="15"/>
  <c r="BE41" i="1"/>
  <c r="BD110" i="1"/>
  <c r="BF105" i="15"/>
  <c r="BF41" i="1"/>
  <c r="BE110" i="1"/>
  <c r="BG105" i="15"/>
  <c r="BG41" i="1"/>
  <c r="BF110" i="1"/>
  <c r="BH105" i="15"/>
  <c r="BH41" i="1"/>
  <c r="BG110" i="1"/>
  <c r="BI105" i="15"/>
  <c r="BI41" i="1"/>
  <c r="BH110" i="1"/>
  <c r="BJ105" i="15"/>
  <c r="BJ41" i="1"/>
  <c r="BI110" i="1"/>
  <c r="BK105" i="15"/>
  <c r="BK41" i="1"/>
  <c r="BJ110" i="1"/>
  <c r="BL105" i="15"/>
  <c r="BL41" i="1"/>
  <c r="BK110" i="1"/>
  <c r="BM105" i="15"/>
  <c r="BM41" i="1"/>
  <c r="BL110" i="1"/>
  <c r="BN105" i="15"/>
  <c r="BN41" i="1"/>
  <c r="BM110" i="1"/>
  <c r="BO105" i="15"/>
  <c r="BO41" i="1"/>
  <c r="BN110" i="1"/>
  <c r="BP105" i="15"/>
  <c r="BP41" i="1"/>
  <c r="BO110" i="1"/>
  <c r="BQ105" i="15"/>
  <c r="BQ41" i="1"/>
  <c r="BP110" i="1"/>
  <c r="BR105" i="15"/>
  <c r="BR41" i="1"/>
  <c r="BQ110" i="1"/>
  <c r="BS105" i="15"/>
  <c r="BS41" i="1"/>
  <c r="BR110" i="1"/>
  <c r="BT105" i="15"/>
  <c r="BT41" i="1"/>
  <c r="BS110" i="1"/>
  <c r="BU105" i="15"/>
  <c r="BU41" i="1"/>
  <c r="BT110" i="1"/>
  <c r="BV105" i="15"/>
  <c r="BV41" i="1"/>
  <c r="BU110" i="1"/>
  <c r="BW105" i="15"/>
  <c r="BW41" i="1"/>
  <c r="BV110" i="1"/>
  <c r="BX105" i="15"/>
  <c r="BX41" i="1"/>
  <c r="BW110" i="1"/>
  <c r="BY105" i="15"/>
  <c r="BY41" i="1"/>
  <c r="BX110" i="1"/>
  <c r="BZ105" i="15"/>
  <c r="BZ41" i="1"/>
  <c r="BY110" i="1"/>
  <c r="CA105" i="15"/>
  <c r="CA41" i="1"/>
  <c r="BZ110" i="1"/>
  <c r="CB105" i="15"/>
  <c r="CB41" i="1"/>
  <c r="CA110" i="1"/>
  <c r="CC105" i="15"/>
  <c r="CC41" i="1"/>
  <c r="CB110" i="1"/>
  <c r="CD105" i="15"/>
  <c r="CD41" i="1"/>
  <c r="CC110" i="1"/>
  <c r="CE105" i="15"/>
  <c r="CE41" i="1"/>
  <c r="CD110" i="1"/>
  <c r="CF105" i="15"/>
  <c r="CF41" i="1"/>
  <c r="CE110" i="1"/>
  <c r="CG41" i="1"/>
  <c r="CF110" i="1"/>
  <c r="CG110" i="1"/>
  <c r="CH41" i="1"/>
  <c r="CH110" i="1"/>
  <c r="H42" i="1"/>
  <c r="CI111" i="1"/>
  <c r="K106" i="15"/>
  <c r="K42" i="1"/>
  <c r="J106" i="15"/>
  <c r="J42" i="1"/>
  <c r="J111" i="1"/>
  <c r="L106" i="15"/>
  <c r="L42" i="1"/>
  <c r="K111" i="1"/>
  <c r="M106" i="15"/>
  <c r="M42" i="1"/>
  <c r="L111" i="1"/>
  <c r="N106" i="15"/>
  <c r="N42" i="1"/>
  <c r="M111" i="1"/>
  <c r="O106" i="15"/>
  <c r="O42" i="1"/>
  <c r="N111" i="1"/>
  <c r="P106" i="15"/>
  <c r="P42" i="1"/>
  <c r="O111" i="1"/>
  <c r="Q106" i="15"/>
  <c r="Q42" i="1"/>
  <c r="P111" i="1"/>
  <c r="R106" i="15"/>
  <c r="R42" i="1"/>
  <c r="Q111" i="1"/>
  <c r="S106" i="15"/>
  <c r="S42" i="1"/>
  <c r="R111" i="1"/>
  <c r="T106" i="15"/>
  <c r="T42" i="1"/>
  <c r="S111" i="1"/>
  <c r="U106" i="15"/>
  <c r="U42" i="1"/>
  <c r="T111" i="1"/>
  <c r="V106" i="15"/>
  <c r="V42" i="1"/>
  <c r="U111" i="1"/>
  <c r="W106" i="15"/>
  <c r="W42" i="1"/>
  <c r="V111" i="1"/>
  <c r="X106" i="15"/>
  <c r="X42" i="1"/>
  <c r="W111" i="1"/>
  <c r="Y106" i="15"/>
  <c r="Y42" i="1"/>
  <c r="X111" i="1"/>
  <c r="Z106" i="15"/>
  <c r="Z42" i="1"/>
  <c r="Y111" i="1"/>
  <c r="AA106" i="15"/>
  <c r="AA42" i="1"/>
  <c r="Z111" i="1"/>
  <c r="AB106" i="15"/>
  <c r="AB42" i="1"/>
  <c r="AA111" i="1"/>
  <c r="AC106" i="15"/>
  <c r="AC42" i="1"/>
  <c r="AB111" i="1"/>
  <c r="AD106" i="15"/>
  <c r="AD42" i="1"/>
  <c r="AC111" i="1"/>
  <c r="AE106" i="15"/>
  <c r="AE42" i="1"/>
  <c r="AD111" i="1"/>
  <c r="AF106" i="15"/>
  <c r="AF42" i="1"/>
  <c r="AE111" i="1"/>
  <c r="AG106" i="15"/>
  <c r="AG42" i="1"/>
  <c r="AF111" i="1"/>
  <c r="AH106" i="15"/>
  <c r="AH42" i="1"/>
  <c r="AG111" i="1"/>
  <c r="AI106" i="15"/>
  <c r="AI42" i="1"/>
  <c r="AH111" i="1"/>
  <c r="AJ106" i="15"/>
  <c r="AJ42" i="1"/>
  <c r="AI111" i="1"/>
  <c r="AK106" i="15"/>
  <c r="AK42" i="1"/>
  <c r="AJ111" i="1"/>
  <c r="AL106" i="15"/>
  <c r="AL42" i="1"/>
  <c r="AK111" i="1"/>
  <c r="AM106" i="15"/>
  <c r="AM42" i="1"/>
  <c r="AL111" i="1"/>
  <c r="AN106" i="15"/>
  <c r="AN42" i="1"/>
  <c r="AM111" i="1"/>
  <c r="AO106" i="15"/>
  <c r="AO42" i="1"/>
  <c r="AN111" i="1"/>
  <c r="AP106" i="15"/>
  <c r="AP42" i="1"/>
  <c r="AO111" i="1"/>
  <c r="AQ106" i="15"/>
  <c r="AQ42" i="1"/>
  <c r="AP111" i="1"/>
  <c r="AR106" i="15"/>
  <c r="AR42" i="1"/>
  <c r="AQ111" i="1"/>
  <c r="AS106" i="15"/>
  <c r="AS42" i="1"/>
  <c r="AR111" i="1"/>
  <c r="AT106" i="15"/>
  <c r="AT42" i="1"/>
  <c r="AS111" i="1"/>
  <c r="AU106" i="15"/>
  <c r="AU42" i="1"/>
  <c r="AT111" i="1"/>
  <c r="AV106" i="15"/>
  <c r="AV42" i="1"/>
  <c r="AU111" i="1"/>
  <c r="AW106" i="15"/>
  <c r="AW42" i="1"/>
  <c r="AV111" i="1"/>
  <c r="AX106" i="15"/>
  <c r="AX42" i="1"/>
  <c r="AW111" i="1"/>
  <c r="AY106" i="15"/>
  <c r="AY42" i="1"/>
  <c r="AX111" i="1"/>
  <c r="AZ106" i="15"/>
  <c r="AZ42" i="1"/>
  <c r="AY111" i="1"/>
  <c r="BA106" i="15"/>
  <c r="BA42" i="1"/>
  <c r="AZ111" i="1"/>
  <c r="BB106" i="15"/>
  <c r="BB42" i="1"/>
  <c r="BA111" i="1"/>
  <c r="BC106" i="15"/>
  <c r="BC42" i="1"/>
  <c r="BB111" i="1"/>
  <c r="BD106" i="15"/>
  <c r="BD42" i="1"/>
  <c r="BC111" i="1"/>
  <c r="BE106" i="15"/>
  <c r="BE42" i="1"/>
  <c r="BD111" i="1"/>
  <c r="BF106" i="15"/>
  <c r="BF42" i="1"/>
  <c r="BE111" i="1"/>
  <c r="BG106" i="15"/>
  <c r="BG42" i="1"/>
  <c r="BF111" i="1"/>
  <c r="BH106" i="15"/>
  <c r="BH42" i="1"/>
  <c r="BG111" i="1"/>
  <c r="BI106" i="15"/>
  <c r="BI42" i="1"/>
  <c r="BH111" i="1"/>
  <c r="BJ106" i="15"/>
  <c r="BJ42" i="1"/>
  <c r="BI111" i="1"/>
  <c r="BK106" i="15"/>
  <c r="BK42" i="1"/>
  <c r="BJ111" i="1"/>
  <c r="BL106" i="15"/>
  <c r="BL42" i="1"/>
  <c r="BK111" i="1"/>
  <c r="BM106" i="15"/>
  <c r="BM42" i="1"/>
  <c r="BL111" i="1"/>
  <c r="BN106" i="15"/>
  <c r="BN42" i="1"/>
  <c r="BM111" i="1"/>
  <c r="BO106" i="15"/>
  <c r="BO42" i="1"/>
  <c r="BN111" i="1"/>
  <c r="BP106" i="15"/>
  <c r="BP42" i="1"/>
  <c r="BO111" i="1"/>
  <c r="BQ106" i="15"/>
  <c r="BQ42" i="1"/>
  <c r="BP111" i="1"/>
  <c r="BR106" i="15"/>
  <c r="BR42" i="1"/>
  <c r="BQ111" i="1"/>
  <c r="BS106" i="15"/>
  <c r="BS42" i="1"/>
  <c r="BR111" i="1"/>
  <c r="BT106" i="15"/>
  <c r="BT42" i="1"/>
  <c r="BS111" i="1"/>
  <c r="BU106" i="15"/>
  <c r="BU42" i="1"/>
  <c r="BT111" i="1"/>
  <c r="BV106" i="15"/>
  <c r="BV42" i="1"/>
  <c r="BU111" i="1"/>
  <c r="BW106" i="15"/>
  <c r="BW42" i="1"/>
  <c r="BV111" i="1"/>
  <c r="BX106" i="15"/>
  <c r="BX42" i="1"/>
  <c r="BW111" i="1"/>
  <c r="BY106" i="15"/>
  <c r="BY42" i="1"/>
  <c r="BX111" i="1"/>
  <c r="BZ106" i="15"/>
  <c r="BZ42" i="1"/>
  <c r="BY111" i="1"/>
  <c r="CA106" i="15"/>
  <c r="CA42" i="1"/>
  <c r="BZ111" i="1"/>
  <c r="CB106" i="15"/>
  <c r="CB42" i="1"/>
  <c r="CA111" i="1"/>
  <c r="CC106" i="15"/>
  <c r="CC42" i="1"/>
  <c r="CB111" i="1"/>
  <c r="CD106" i="15"/>
  <c r="CD42" i="1"/>
  <c r="CC111" i="1"/>
  <c r="CE106" i="15"/>
  <c r="CE42" i="1"/>
  <c r="CD111" i="1"/>
  <c r="CF106" i="15"/>
  <c r="CF42" i="1"/>
  <c r="CE111" i="1"/>
  <c r="CG42" i="1"/>
  <c r="CF111" i="1"/>
  <c r="CG111" i="1"/>
  <c r="CH42" i="1"/>
  <c r="CH111" i="1"/>
  <c r="H43" i="1"/>
  <c r="CI112" i="1"/>
  <c r="K107" i="15"/>
  <c r="K43" i="1"/>
  <c r="J107" i="15"/>
  <c r="J43" i="1"/>
  <c r="J112" i="1"/>
  <c r="L107" i="15"/>
  <c r="L43" i="1"/>
  <c r="K112" i="1"/>
  <c r="M107" i="15"/>
  <c r="M43" i="1"/>
  <c r="L112" i="1"/>
  <c r="N107" i="15"/>
  <c r="N43" i="1"/>
  <c r="M112" i="1"/>
  <c r="O107" i="15"/>
  <c r="O43" i="1"/>
  <c r="N112" i="1"/>
  <c r="P107" i="15"/>
  <c r="P43" i="1"/>
  <c r="O112" i="1"/>
  <c r="Q107" i="15"/>
  <c r="Q43" i="1"/>
  <c r="P112" i="1"/>
  <c r="R107" i="15"/>
  <c r="R43" i="1"/>
  <c r="Q112" i="1"/>
  <c r="S107" i="15"/>
  <c r="S43" i="1"/>
  <c r="R112" i="1"/>
  <c r="T107" i="15"/>
  <c r="T43" i="1"/>
  <c r="S112" i="1"/>
  <c r="U107" i="15"/>
  <c r="U43" i="1"/>
  <c r="T112" i="1"/>
  <c r="V107" i="15"/>
  <c r="V43" i="1"/>
  <c r="U112" i="1"/>
  <c r="W107" i="15"/>
  <c r="W43" i="1"/>
  <c r="V112" i="1"/>
  <c r="X107" i="15"/>
  <c r="X43" i="1"/>
  <c r="W112" i="1"/>
  <c r="Y107" i="15"/>
  <c r="Y43" i="1"/>
  <c r="X112" i="1"/>
  <c r="Z107" i="15"/>
  <c r="Z43" i="1"/>
  <c r="Y112" i="1"/>
  <c r="AA107" i="15"/>
  <c r="AA43" i="1"/>
  <c r="Z112" i="1"/>
  <c r="AB107" i="15"/>
  <c r="AB43" i="1"/>
  <c r="AA112" i="1"/>
  <c r="AC107" i="15"/>
  <c r="AC43" i="1"/>
  <c r="AB112" i="1"/>
  <c r="AD107" i="15"/>
  <c r="AD43" i="1"/>
  <c r="AC112" i="1"/>
  <c r="AE107" i="15"/>
  <c r="AE43" i="1"/>
  <c r="AD112" i="1"/>
  <c r="AF107" i="15"/>
  <c r="AF43" i="1"/>
  <c r="AE112" i="1"/>
  <c r="AG107" i="15"/>
  <c r="AG43" i="1"/>
  <c r="AF112" i="1"/>
  <c r="AH107" i="15"/>
  <c r="AH43" i="1"/>
  <c r="AG112" i="1"/>
  <c r="AI107" i="15"/>
  <c r="AI43" i="1"/>
  <c r="AH112" i="1"/>
  <c r="AJ107" i="15"/>
  <c r="AJ43" i="1"/>
  <c r="AI112" i="1"/>
  <c r="AK107" i="15"/>
  <c r="AK43" i="1"/>
  <c r="AJ112" i="1"/>
  <c r="AL107" i="15"/>
  <c r="AL43" i="1"/>
  <c r="AK112" i="1"/>
  <c r="AM107" i="15"/>
  <c r="AM43" i="1"/>
  <c r="AL112" i="1"/>
  <c r="AN107" i="15"/>
  <c r="AN43" i="1"/>
  <c r="AM112" i="1"/>
  <c r="AO107" i="15"/>
  <c r="AO43" i="1"/>
  <c r="AN112" i="1"/>
  <c r="AP107" i="15"/>
  <c r="AP43" i="1"/>
  <c r="AO112" i="1"/>
  <c r="AQ107" i="15"/>
  <c r="AQ43" i="1"/>
  <c r="AP112" i="1"/>
  <c r="AR107" i="15"/>
  <c r="AR43" i="1"/>
  <c r="AQ112" i="1"/>
  <c r="AS107" i="15"/>
  <c r="AS43" i="1"/>
  <c r="AR112" i="1"/>
  <c r="AT107" i="15"/>
  <c r="AT43" i="1"/>
  <c r="AS112" i="1"/>
  <c r="AU107" i="15"/>
  <c r="AU43" i="1"/>
  <c r="AT112" i="1"/>
  <c r="AV107" i="15"/>
  <c r="AV43" i="1"/>
  <c r="AU112" i="1"/>
  <c r="AW107" i="15"/>
  <c r="AW43" i="1"/>
  <c r="AV112" i="1"/>
  <c r="AX107" i="15"/>
  <c r="AX43" i="1"/>
  <c r="AW112" i="1"/>
  <c r="AY107" i="15"/>
  <c r="AY43" i="1"/>
  <c r="AX112" i="1"/>
  <c r="AZ107" i="15"/>
  <c r="AZ43" i="1"/>
  <c r="AY112" i="1"/>
  <c r="BA107" i="15"/>
  <c r="BA43" i="1"/>
  <c r="AZ112" i="1"/>
  <c r="BB107" i="15"/>
  <c r="BB43" i="1"/>
  <c r="BA112" i="1"/>
  <c r="BC107" i="15"/>
  <c r="BC43" i="1"/>
  <c r="BB112" i="1"/>
  <c r="BD107" i="15"/>
  <c r="BD43" i="1"/>
  <c r="BC112" i="1"/>
  <c r="BE107" i="15"/>
  <c r="BE43" i="1"/>
  <c r="BD112" i="1"/>
  <c r="BF107" i="15"/>
  <c r="BF43" i="1"/>
  <c r="BE112" i="1"/>
  <c r="BG107" i="15"/>
  <c r="BG43" i="1"/>
  <c r="BF112" i="1"/>
  <c r="BH107" i="15"/>
  <c r="BH43" i="1"/>
  <c r="BG112" i="1"/>
  <c r="BI107" i="15"/>
  <c r="BI43" i="1"/>
  <c r="BH112" i="1"/>
  <c r="BJ107" i="15"/>
  <c r="BJ43" i="1"/>
  <c r="BI112" i="1"/>
  <c r="BK107" i="15"/>
  <c r="BK43" i="1"/>
  <c r="BJ112" i="1"/>
  <c r="BL107" i="15"/>
  <c r="BL43" i="1"/>
  <c r="BK112" i="1"/>
  <c r="BM107" i="15"/>
  <c r="BM43" i="1"/>
  <c r="BL112" i="1"/>
  <c r="BN107" i="15"/>
  <c r="BN43" i="1"/>
  <c r="BM112" i="1"/>
  <c r="BO107" i="15"/>
  <c r="BO43" i="1"/>
  <c r="BN112" i="1"/>
  <c r="BP107" i="15"/>
  <c r="BP43" i="1"/>
  <c r="BO112" i="1"/>
  <c r="BQ107" i="15"/>
  <c r="BQ43" i="1"/>
  <c r="BP112" i="1"/>
  <c r="BR107" i="15"/>
  <c r="BR43" i="1"/>
  <c r="BQ112" i="1"/>
  <c r="BS107" i="15"/>
  <c r="BS43" i="1"/>
  <c r="BR112" i="1"/>
  <c r="BT107" i="15"/>
  <c r="BT43" i="1"/>
  <c r="BS112" i="1"/>
  <c r="BU107" i="15"/>
  <c r="BU43" i="1"/>
  <c r="BT112" i="1"/>
  <c r="BV107" i="15"/>
  <c r="BV43" i="1"/>
  <c r="BU112" i="1"/>
  <c r="BW107" i="15"/>
  <c r="BW43" i="1"/>
  <c r="BV112" i="1"/>
  <c r="BX107" i="15"/>
  <c r="BX43" i="1"/>
  <c r="BW112" i="1"/>
  <c r="BY107" i="15"/>
  <c r="BY43" i="1"/>
  <c r="BX112" i="1"/>
  <c r="BZ107" i="15"/>
  <c r="BZ43" i="1"/>
  <c r="BY112" i="1"/>
  <c r="CA107" i="15"/>
  <c r="CA43" i="1"/>
  <c r="BZ112" i="1"/>
  <c r="CB107" i="15"/>
  <c r="CB43" i="1"/>
  <c r="CA112" i="1"/>
  <c r="CC107" i="15"/>
  <c r="CC43" i="1"/>
  <c r="CB112" i="1"/>
  <c r="CD107" i="15"/>
  <c r="CD43" i="1"/>
  <c r="CC112" i="1"/>
  <c r="CE107" i="15"/>
  <c r="CE43" i="1"/>
  <c r="CD112" i="1"/>
  <c r="CF107" i="15"/>
  <c r="CF43" i="1"/>
  <c r="CE112" i="1"/>
  <c r="CG43" i="1"/>
  <c r="CF112" i="1"/>
  <c r="CG112" i="1"/>
  <c r="CH43" i="1"/>
  <c r="CH112" i="1"/>
  <c r="H44" i="1"/>
  <c r="CI113" i="1"/>
  <c r="K108" i="15"/>
  <c r="K44" i="1"/>
  <c r="J108" i="15"/>
  <c r="J44" i="1"/>
  <c r="J113" i="1"/>
  <c r="L108" i="15"/>
  <c r="L44" i="1"/>
  <c r="K113" i="1"/>
  <c r="M108" i="15"/>
  <c r="M44" i="1"/>
  <c r="L113" i="1"/>
  <c r="N108" i="15"/>
  <c r="N44" i="1"/>
  <c r="M113" i="1"/>
  <c r="O108" i="15"/>
  <c r="O44" i="1"/>
  <c r="N113" i="1"/>
  <c r="P108" i="15"/>
  <c r="P44" i="1"/>
  <c r="O113" i="1"/>
  <c r="Q108" i="15"/>
  <c r="Q44" i="1"/>
  <c r="P113" i="1"/>
  <c r="R108" i="15"/>
  <c r="R44" i="1"/>
  <c r="Q113" i="1"/>
  <c r="S108" i="15"/>
  <c r="S44" i="1"/>
  <c r="R113" i="1"/>
  <c r="T108" i="15"/>
  <c r="T44" i="1"/>
  <c r="S113" i="1"/>
  <c r="U108" i="15"/>
  <c r="U44" i="1"/>
  <c r="T113" i="1"/>
  <c r="V108" i="15"/>
  <c r="V44" i="1"/>
  <c r="U113" i="1"/>
  <c r="W108" i="15"/>
  <c r="W44" i="1"/>
  <c r="V113" i="1"/>
  <c r="X108" i="15"/>
  <c r="X44" i="1"/>
  <c r="W113" i="1"/>
  <c r="Y108" i="15"/>
  <c r="Y44" i="1"/>
  <c r="X113" i="1"/>
  <c r="Z108" i="15"/>
  <c r="Z44" i="1"/>
  <c r="Y113" i="1"/>
  <c r="AA108" i="15"/>
  <c r="AA44" i="1"/>
  <c r="Z113" i="1"/>
  <c r="AB108" i="15"/>
  <c r="AB44" i="1"/>
  <c r="AA113" i="1"/>
  <c r="AC108" i="15"/>
  <c r="AC44" i="1"/>
  <c r="AB113" i="1"/>
  <c r="AD108" i="15"/>
  <c r="AD44" i="1"/>
  <c r="AC113" i="1"/>
  <c r="AE108" i="15"/>
  <c r="AE44" i="1"/>
  <c r="AD113" i="1"/>
  <c r="AF108" i="15"/>
  <c r="AF44" i="1"/>
  <c r="AE113" i="1"/>
  <c r="AG108" i="15"/>
  <c r="AG44" i="1"/>
  <c r="AF113" i="1"/>
  <c r="AH108" i="15"/>
  <c r="AH44" i="1"/>
  <c r="AG113" i="1"/>
  <c r="AI108" i="15"/>
  <c r="AI44" i="1"/>
  <c r="AH113" i="1"/>
  <c r="AJ108" i="15"/>
  <c r="AJ44" i="1"/>
  <c r="AI113" i="1"/>
  <c r="AK108" i="15"/>
  <c r="AK44" i="1"/>
  <c r="AJ113" i="1"/>
  <c r="AL108" i="15"/>
  <c r="AL44" i="1"/>
  <c r="AK113" i="1"/>
  <c r="AM108" i="15"/>
  <c r="AM44" i="1"/>
  <c r="AL113" i="1"/>
  <c r="AN108" i="15"/>
  <c r="AN44" i="1"/>
  <c r="AM113" i="1"/>
  <c r="AO108" i="15"/>
  <c r="AO44" i="1"/>
  <c r="AN113" i="1"/>
  <c r="AP108" i="15"/>
  <c r="AP44" i="1"/>
  <c r="AO113" i="1"/>
  <c r="AQ108" i="15"/>
  <c r="AQ44" i="1"/>
  <c r="AP113" i="1"/>
  <c r="AR108" i="15"/>
  <c r="AR44" i="1"/>
  <c r="AQ113" i="1"/>
  <c r="AS108" i="15"/>
  <c r="AS44" i="1"/>
  <c r="AR113" i="1"/>
  <c r="AT108" i="15"/>
  <c r="AT44" i="1"/>
  <c r="AS113" i="1"/>
  <c r="AU108" i="15"/>
  <c r="AU44" i="1"/>
  <c r="AT113" i="1"/>
  <c r="AV108" i="15"/>
  <c r="AV44" i="1"/>
  <c r="AU113" i="1"/>
  <c r="AW108" i="15"/>
  <c r="AW44" i="1"/>
  <c r="AV113" i="1"/>
  <c r="AX108" i="15"/>
  <c r="AX44" i="1"/>
  <c r="AW113" i="1"/>
  <c r="AY108" i="15"/>
  <c r="AY44" i="1"/>
  <c r="AX113" i="1"/>
  <c r="AZ108" i="15"/>
  <c r="AZ44" i="1"/>
  <c r="AY113" i="1"/>
  <c r="BA108" i="15"/>
  <c r="BA44" i="1"/>
  <c r="AZ113" i="1"/>
  <c r="BB108" i="15"/>
  <c r="BB44" i="1"/>
  <c r="BA113" i="1"/>
  <c r="BC108" i="15"/>
  <c r="BC44" i="1"/>
  <c r="BB113" i="1"/>
  <c r="BD108" i="15"/>
  <c r="BD44" i="1"/>
  <c r="BC113" i="1"/>
  <c r="BE108" i="15"/>
  <c r="BE44" i="1"/>
  <c r="BD113" i="1"/>
  <c r="BF108" i="15"/>
  <c r="BF44" i="1"/>
  <c r="BE113" i="1"/>
  <c r="BG108" i="15"/>
  <c r="BG44" i="1"/>
  <c r="BF113" i="1"/>
  <c r="BH108" i="15"/>
  <c r="BH44" i="1"/>
  <c r="BG113" i="1"/>
  <c r="BI108" i="15"/>
  <c r="BI44" i="1"/>
  <c r="BH113" i="1"/>
  <c r="BJ108" i="15"/>
  <c r="BJ44" i="1"/>
  <c r="BI113" i="1"/>
  <c r="BK108" i="15"/>
  <c r="BK44" i="1"/>
  <c r="BJ113" i="1"/>
  <c r="BL108" i="15"/>
  <c r="BL44" i="1"/>
  <c r="BK113" i="1"/>
  <c r="BM108" i="15"/>
  <c r="BM44" i="1"/>
  <c r="BL113" i="1"/>
  <c r="BN108" i="15"/>
  <c r="BN44" i="1"/>
  <c r="BM113" i="1"/>
  <c r="BO108" i="15"/>
  <c r="BO44" i="1"/>
  <c r="BN113" i="1"/>
  <c r="BP108" i="15"/>
  <c r="BP44" i="1"/>
  <c r="BO113" i="1"/>
  <c r="BQ108" i="15"/>
  <c r="BQ44" i="1"/>
  <c r="BP113" i="1"/>
  <c r="BR108" i="15"/>
  <c r="BR44" i="1"/>
  <c r="BQ113" i="1"/>
  <c r="BS108" i="15"/>
  <c r="BS44" i="1"/>
  <c r="BR113" i="1"/>
  <c r="BT108" i="15"/>
  <c r="BT44" i="1"/>
  <c r="BS113" i="1"/>
  <c r="BU108" i="15"/>
  <c r="BU44" i="1"/>
  <c r="BT113" i="1"/>
  <c r="BV108" i="15"/>
  <c r="BV44" i="1"/>
  <c r="BU113" i="1"/>
  <c r="BW108" i="15"/>
  <c r="BW44" i="1"/>
  <c r="BV113" i="1"/>
  <c r="BX108" i="15"/>
  <c r="BX44" i="1"/>
  <c r="BW113" i="1"/>
  <c r="BY108" i="15"/>
  <c r="BY44" i="1"/>
  <c r="BX113" i="1"/>
  <c r="BZ108" i="15"/>
  <c r="BZ44" i="1"/>
  <c r="BY113" i="1"/>
  <c r="CA108" i="15"/>
  <c r="CA44" i="1"/>
  <c r="BZ113" i="1"/>
  <c r="CB108" i="15"/>
  <c r="CB44" i="1"/>
  <c r="CA113" i="1"/>
  <c r="CC108" i="15"/>
  <c r="CC44" i="1"/>
  <c r="CB113" i="1"/>
  <c r="CD108" i="15"/>
  <c r="CD44" i="1"/>
  <c r="CC113" i="1"/>
  <c r="CE108" i="15"/>
  <c r="CE44" i="1"/>
  <c r="CD113" i="1"/>
  <c r="CF108" i="15"/>
  <c r="CF44" i="1"/>
  <c r="CE113" i="1"/>
  <c r="CG44" i="1"/>
  <c r="CF113" i="1"/>
  <c r="CG113" i="1"/>
  <c r="CH44" i="1"/>
  <c r="CH113" i="1"/>
  <c r="H45" i="1"/>
  <c r="CI114" i="1"/>
  <c r="K109" i="15"/>
  <c r="K45" i="1"/>
  <c r="J109" i="15"/>
  <c r="J45" i="1"/>
  <c r="J114" i="1"/>
  <c r="L109" i="15"/>
  <c r="L45" i="1"/>
  <c r="K114" i="1"/>
  <c r="M109" i="15"/>
  <c r="M45" i="1"/>
  <c r="L114" i="1"/>
  <c r="N109" i="15"/>
  <c r="N45" i="1"/>
  <c r="M114" i="1"/>
  <c r="O109" i="15"/>
  <c r="O45" i="1"/>
  <c r="N114" i="1"/>
  <c r="P109" i="15"/>
  <c r="P45" i="1"/>
  <c r="O114" i="1"/>
  <c r="Q109" i="15"/>
  <c r="Q45" i="1"/>
  <c r="P114" i="1"/>
  <c r="R109" i="15"/>
  <c r="R45" i="1"/>
  <c r="Q114" i="1"/>
  <c r="S109" i="15"/>
  <c r="S45" i="1"/>
  <c r="R114" i="1"/>
  <c r="T109" i="15"/>
  <c r="T45" i="1"/>
  <c r="S114" i="1"/>
  <c r="U109" i="15"/>
  <c r="U45" i="1"/>
  <c r="T114" i="1"/>
  <c r="V109" i="15"/>
  <c r="V45" i="1"/>
  <c r="U114" i="1"/>
  <c r="W109" i="15"/>
  <c r="W45" i="1"/>
  <c r="V114" i="1"/>
  <c r="X109" i="15"/>
  <c r="X45" i="1"/>
  <c r="W114" i="1"/>
  <c r="Y109" i="15"/>
  <c r="Y45" i="1"/>
  <c r="X114" i="1"/>
  <c r="Z109" i="15"/>
  <c r="Z45" i="1"/>
  <c r="Y114" i="1"/>
  <c r="AA109" i="15"/>
  <c r="AA45" i="1"/>
  <c r="Z114" i="1"/>
  <c r="AB109" i="15"/>
  <c r="AB45" i="1"/>
  <c r="AA114" i="1"/>
  <c r="AC109" i="15"/>
  <c r="AC45" i="1"/>
  <c r="AB114" i="1"/>
  <c r="AD109" i="15"/>
  <c r="AD45" i="1"/>
  <c r="AC114" i="1"/>
  <c r="AE109" i="15"/>
  <c r="AE45" i="1"/>
  <c r="AD114" i="1"/>
  <c r="AF109" i="15"/>
  <c r="AF45" i="1"/>
  <c r="AE114" i="1"/>
  <c r="AG109" i="15"/>
  <c r="AG45" i="1"/>
  <c r="AF114" i="1"/>
  <c r="AH109" i="15"/>
  <c r="AH45" i="1"/>
  <c r="AG114" i="1"/>
  <c r="AI109" i="15"/>
  <c r="AI45" i="1"/>
  <c r="AH114" i="1"/>
  <c r="AJ109" i="15"/>
  <c r="AJ45" i="1"/>
  <c r="AI114" i="1"/>
  <c r="AK109" i="15"/>
  <c r="AK45" i="1"/>
  <c r="AJ114" i="1"/>
  <c r="AL109" i="15"/>
  <c r="AL45" i="1"/>
  <c r="AK114" i="1"/>
  <c r="AM109" i="15"/>
  <c r="AM45" i="1"/>
  <c r="AL114" i="1"/>
  <c r="AN109" i="15"/>
  <c r="AN45" i="1"/>
  <c r="AM114" i="1"/>
  <c r="AO109" i="15"/>
  <c r="AO45" i="1"/>
  <c r="AN114" i="1"/>
  <c r="AP109" i="15"/>
  <c r="AP45" i="1"/>
  <c r="AO114" i="1"/>
  <c r="AQ109" i="15"/>
  <c r="AQ45" i="1"/>
  <c r="AP114" i="1"/>
  <c r="AR109" i="15"/>
  <c r="AR45" i="1"/>
  <c r="AQ114" i="1"/>
  <c r="AS109" i="15"/>
  <c r="AS45" i="1"/>
  <c r="AR114" i="1"/>
  <c r="AT109" i="15"/>
  <c r="AT45" i="1"/>
  <c r="AS114" i="1"/>
  <c r="AU109" i="15"/>
  <c r="AU45" i="1"/>
  <c r="AT114" i="1"/>
  <c r="AV109" i="15"/>
  <c r="AV45" i="1"/>
  <c r="AU114" i="1"/>
  <c r="AW109" i="15"/>
  <c r="AW45" i="1"/>
  <c r="AV114" i="1"/>
  <c r="AX109" i="15"/>
  <c r="AX45" i="1"/>
  <c r="AW114" i="1"/>
  <c r="AY109" i="15"/>
  <c r="AY45" i="1"/>
  <c r="AX114" i="1"/>
  <c r="AZ109" i="15"/>
  <c r="AZ45" i="1"/>
  <c r="AY114" i="1"/>
  <c r="BA109" i="15"/>
  <c r="BA45" i="1"/>
  <c r="AZ114" i="1"/>
  <c r="BB109" i="15"/>
  <c r="BB45" i="1"/>
  <c r="BA114" i="1"/>
  <c r="BC109" i="15"/>
  <c r="BC45" i="1"/>
  <c r="BB114" i="1"/>
  <c r="BD109" i="15"/>
  <c r="BD45" i="1"/>
  <c r="BC114" i="1"/>
  <c r="BE109" i="15"/>
  <c r="BE45" i="1"/>
  <c r="BD114" i="1"/>
  <c r="BF109" i="15"/>
  <c r="BF45" i="1"/>
  <c r="BE114" i="1"/>
  <c r="BG109" i="15"/>
  <c r="BG45" i="1"/>
  <c r="BF114" i="1"/>
  <c r="BH109" i="15"/>
  <c r="BH45" i="1"/>
  <c r="BG114" i="1"/>
  <c r="BI109" i="15"/>
  <c r="BI45" i="1"/>
  <c r="BH114" i="1"/>
  <c r="BJ109" i="15"/>
  <c r="BJ45" i="1"/>
  <c r="BI114" i="1"/>
  <c r="BK109" i="15"/>
  <c r="BK45" i="1"/>
  <c r="BJ114" i="1"/>
  <c r="BL109" i="15"/>
  <c r="BL45" i="1"/>
  <c r="BK114" i="1"/>
  <c r="BM109" i="15"/>
  <c r="BM45" i="1"/>
  <c r="BL114" i="1"/>
  <c r="BN109" i="15"/>
  <c r="BN45" i="1"/>
  <c r="BM114" i="1"/>
  <c r="BO109" i="15"/>
  <c r="BO45" i="1"/>
  <c r="BN114" i="1"/>
  <c r="BP109" i="15"/>
  <c r="BP45" i="1"/>
  <c r="BO114" i="1"/>
  <c r="BQ109" i="15"/>
  <c r="BQ45" i="1"/>
  <c r="BP114" i="1"/>
  <c r="BR109" i="15"/>
  <c r="BR45" i="1"/>
  <c r="BQ114" i="1"/>
  <c r="BS109" i="15"/>
  <c r="BS45" i="1"/>
  <c r="BR114" i="1"/>
  <c r="BT109" i="15"/>
  <c r="BT45" i="1"/>
  <c r="BS114" i="1"/>
  <c r="BU109" i="15"/>
  <c r="BU45" i="1"/>
  <c r="BT114" i="1"/>
  <c r="BV109" i="15"/>
  <c r="BV45" i="1"/>
  <c r="BU114" i="1"/>
  <c r="BW109" i="15"/>
  <c r="BW45" i="1"/>
  <c r="BV114" i="1"/>
  <c r="BX109" i="15"/>
  <c r="BX45" i="1"/>
  <c r="BW114" i="1"/>
  <c r="BY109" i="15"/>
  <c r="BY45" i="1"/>
  <c r="BX114" i="1"/>
  <c r="BZ109" i="15"/>
  <c r="BZ45" i="1"/>
  <c r="BY114" i="1"/>
  <c r="CA109" i="15"/>
  <c r="CA45" i="1"/>
  <c r="BZ114" i="1"/>
  <c r="CB109" i="15"/>
  <c r="CB45" i="1"/>
  <c r="CA114" i="1"/>
  <c r="CC109" i="15"/>
  <c r="CC45" i="1"/>
  <c r="CB114" i="1"/>
  <c r="CD109" i="15"/>
  <c r="CD45" i="1"/>
  <c r="CC114" i="1"/>
  <c r="CE109" i="15"/>
  <c r="CE45" i="1"/>
  <c r="CD114" i="1"/>
  <c r="CF109" i="15"/>
  <c r="CF45" i="1"/>
  <c r="CE114" i="1"/>
  <c r="CG45" i="1"/>
  <c r="CF114" i="1"/>
  <c r="CG114" i="1"/>
  <c r="CH45" i="1"/>
  <c r="CH114" i="1"/>
  <c r="H46" i="1"/>
  <c r="CI115" i="1"/>
  <c r="K110" i="15"/>
  <c r="K46" i="1"/>
  <c r="J110" i="15"/>
  <c r="J46" i="1"/>
  <c r="J115" i="1"/>
  <c r="L110" i="15"/>
  <c r="L46" i="1"/>
  <c r="K115" i="1"/>
  <c r="M110" i="15"/>
  <c r="M46" i="1"/>
  <c r="L115" i="1"/>
  <c r="N110" i="15"/>
  <c r="N46" i="1"/>
  <c r="M115" i="1"/>
  <c r="O110" i="15"/>
  <c r="O46" i="1"/>
  <c r="N115" i="1"/>
  <c r="P110" i="15"/>
  <c r="P46" i="1"/>
  <c r="O115" i="1"/>
  <c r="Q110" i="15"/>
  <c r="Q46" i="1"/>
  <c r="P115" i="1"/>
  <c r="R110" i="15"/>
  <c r="R46" i="1"/>
  <c r="Q115" i="1"/>
  <c r="S110" i="15"/>
  <c r="S46" i="1"/>
  <c r="R115" i="1"/>
  <c r="T110" i="15"/>
  <c r="T46" i="1"/>
  <c r="S115" i="1"/>
  <c r="U110" i="15"/>
  <c r="U46" i="1"/>
  <c r="T115" i="1"/>
  <c r="V110" i="15"/>
  <c r="V46" i="1"/>
  <c r="U115" i="1"/>
  <c r="W110" i="15"/>
  <c r="W46" i="1"/>
  <c r="V115" i="1"/>
  <c r="X110" i="15"/>
  <c r="X46" i="1"/>
  <c r="W115" i="1"/>
  <c r="Y110" i="15"/>
  <c r="Y46" i="1"/>
  <c r="X115" i="1"/>
  <c r="Z110" i="15"/>
  <c r="Z46" i="1"/>
  <c r="Y115" i="1"/>
  <c r="AA110" i="15"/>
  <c r="AA46" i="1"/>
  <c r="Z115" i="1"/>
  <c r="AB110" i="15"/>
  <c r="AB46" i="1"/>
  <c r="AA115" i="1"/>
  <c r="AC110" i="15"/>
  <c r="AC46" i="1"/>
  <c r="AB115" i="1"/>
  <c r="AD110" i="15"/>
  <c r="AD46" i="1"/>
  <c r="AC115" i="1"/>
  <c r="AE110" i="15"/>
  <c r="AE46" i="1"/>
  <c r="AD115" i="1"/>
  <c r="AF110" i="15"/>
  <c r="AF46" i="1"/>
  <c r="AE115" i="1"/>
  <c r="AG110" i="15"/>
  <c r="AG46" i="1"/>
  <c r="AF115" i="1"/>
  <c r="AH110" i="15"/>
  <c r="AH46" i="1"/>
  <c r="AG115" i="1"/>
  <c r="AI110" i="15"/>
  <c r="AI46" i="1"/>
  <c r="AH115" i="1"/>
  <c r="AJ110" i="15"/>
  <c r="AJ46" i="1"/>
  <c r="AI115" i="1"/>
  <c r="AK110" i="15"/>
  <c r="AK46" i="1"/>
  <c r="AJ115" i="1"/>
  <c r="AL110" i="15"/>
  <c r="AL46" i="1"/>
  <c r="AK115" i="1"/>
  <c r="AM110" i="15"/>
  <c r="AM46" i="1"/>
  <c r="AL115" i="1"/>
  <c r="AN110" i="15"/>
  <c r="AN46" i="1"/>
  <c r="AM115" i="1"/>
  <c r="AO110" i="15"/>
  <c r="AO46" i="1"/>
  <c r="AN115" i="1"/>
  <c r="AP110" i="15"/>
  <c r="AP46" i="1"/>
  <c r="AO115" i="1"/>
  <c r="AQ110" i="15"/>
  <c r="AQ46" i="1"/>
  <c r="AP115" i="1"/>
  <c r="AR110" i="15"/>
  <c r="AR46" i="1"/>
  <c r="AQ115" i="1"/>
  <c r="AS110" i="15"/>
  <c r="AS46" i="1"/>
  <c r="AR115" i="1"/>
  <c r="AT110" i="15"/>
  <c r="AT46" i="1"/>
  <c r="AS115" i="1"/>
  <c r="AU110" i="15"/>
  <c r="AU46" i="1"/>
  <c r="AT115" i="1"/>
  <c r="AV110" i="15"/>
  <c r="AV46" i="1"/>
  <c r="AU115" i="1"/>
  <c r="AW110" i="15"/>
  <c r="AW46" i="1"/>
  <c r="AV115" i="1"/>
  <c r="AX110" i="15"/>
  <c r="AX46" i="1"/>
  <c r="AW115" i="1"/>
  <c r="AY110" i="15"/>
  <c r="AY46" i="1"/>
  <c r="AX115" i="1"/>
  <c r="AZ110" i="15"/>
  <c r="AZ46" i="1"/>
  <c r="AY115" i="1"/>
  <c r="BA110" i="15"/>
  <c r="BA46" i="1"/>
  <c r="AZ115" i="1"/>
  <c r="BB110" i="15"/>
  <c r="BB46" i="1"/>
  <c r="BA115" i="1"/>
  <c r="BC110" i="15"/>
  <c r="BC46" i="1"/>
  <c r="BB115" i="1"/>
  <c r="BD110" i="15"/>
  <c r="BD46" i="1"/>
  <c r="BC115" i="1"/>
  <c r="BE110" i="15"/>
  <c r="BE46" i="1"/>
  <c r="BD115" i="1"/>
  <c r="BF110" i="15"/>
  <c r="BF46" i="1"/>
  <c r="BE115" i="1"/>
  <c r="BG110" i="15"/>
  <c r="BG46" i="1"/>
  <c r="BF115" i="1"/>
  <c r="BH110" i="15"/>
  <c r="BH46" i="1"/>
  <c r="BG115" i="1"/>
  <c r="BI110" i="15"/>
  <c r="BI46" i="1"/>
  <c r="BH115" i="1"/>
  <c r="BJ110" i="15"/>
  <c r="BJ46" i="1"/>
  <c r="BI115" i="1"/>
  <c r="BK110" i="15"/>
  <c r="BK46" i="1"/>
  <c r="BJ115" i="1"/>
  <c r="BL110" i="15"/>
  <c r="BL46" i="1"/>
  <c r="BK115" i="1"/>
  <c r="BM110" i="15"/>
  <c r="BM46" i="1"/>
  <c r="BL115" i="1"/>
  <c r="BN110" i="15"/>
  <c r="BN46" i="1"/>
  <c r="BM115" i="1"/>
  <c r="BO110" i="15"/>
  <c r="BO46" i="1"/>
  <c r="BN115" i="1"/>
  <c r="BP110" i="15"/>
  <c r="BP46" i="1"/>
  <c r="BO115" i="1"/>
  <c r="BQ110" i="15"/>
  <c r="BQ46" i="1"/>
  <c r="BP115" i="1"/>
  <c r="BR110" i="15"/>
  <c r="BR46" i="1"/>
  <c r="BQ115" i="1"/>
  <c r="BS110" i="15"/>
  <c r="BS46" i="1"/>
  <c r="BR115" i="1"/>
  <c r="BT110" i="15"/>
  <c r="BT46" i="1"/>
  <c r="BS115" i="1"/>
  <c r="BU110" i="15"/>
  <c r="BU46" i="1"/>
  <c r="BT115" i="1"/>
  <c r="BV110" i="15"/>
  <c r="BV46" i="1"/>
  <c r="BU115" i="1"/>
  <c r="BW110" i="15"/>
  <c r="BW46" i="1"/>
  <c r="BV115" i="1"/>
  <c r="BX110" i="15"/>
  <c r="BX46" i="1"/>
  <c r="BW115" i="1"/>
  <c r="BY110" i="15"/>
  <c r="BY46" i="1"/>
  <c r="BX115" i="1"/>
  <c r="BZ110" i="15"/>
  <c r="BZ46" i="1"/>
  <c r="BY115" i="1"/>
  <c r="CA110" i="15"/>
  <c r="CA46" i="1"/>
  <c r="BZ115" i="1"/>
  <c r="CB110" i="15"/>
  <c r="CB46" i="1"/>
  <c r="CA115" i="1"/>
  <c r="CC110" i="15"/>
  <c r="CC46" i="1"/>
  <c r="CB115" i="1"/>
  <c r="CD110" i="15"/>
  <c r="CD46" i="1"/>
  <c r="CC115" i="1"/>
  <c r="CE110" i="15"/>
  <c r="CE46" i="1"/>
  <c r="CD115" i="1"/>
  <c r="CF110" i="15"/>
  <c r="CF46" i="1"/>
  <c r="CE115" i="1"/>
  <c r="CG46" i="1"/>
  <c r="CF115" i="1"/>
  <c r="CG115" i="1"/>
  <c r="CH46" i="1"/>
  <c r="CH115" i="1"/>
  <c r="H47" i="1"/>
  <c r="CI116" i="1"/>
  <c r="K111" i="15"/>
  <c r="K47" i="1"/>
  <c r="J111" i="15"/>
  <c r="J47" i="1"/>
  <c r="J116" i="1"/>
  <c r="L111" i="15"/>
  <c r="L47" i="1"/>
  <c r="K116" i="1"/>
  <c r="M111" i="15"/>
  <c r="M47" i="1"/>
  <c r="L116" i="1"/>
  <c r="N111" i="15"/>
  <c r="N47" i="1"/>
  <c r="M116" i="1"/>
  <c r="O111" i="15"/>
  <c r="O47" i="1"/>
  <c r="N116" i="1"/>
  <c r="P111" i="15"/>
  <c r="P47" i="1"/>
  <c r="O116" i="1"/>
  <c r="Q111" i="15"/>
  <c r="Q47" i="1"/>
  <c r="P116" i="1"/>
  <c r="R111" i="15"/>
  <c r="R47" i="1"/>
  <c r="Q116" i="1"/>
  <c r="S111" i="15"/>
  <c r="S47" i="1"/>
  <c r="R116" i="1"/>
  <c r="T111" i="15"/>
  <c r="T47" i="1"/>
  <c r="S116" i="1"/>
  <c r="U111" i="15"/>
  <c r="U47" i="1"/>
  <c r="T116" i="1"/>
  <c r="V111" i="15"/>
  <c r="V47" i="1"/>
  <c r="U116" i="1"/>
  <c r="W111" i="15"/>
  <c r="W47" i="1"/>
  <c r="V116" i="1"/>
  <c r="X111" i="15"/>
  <c r="X47" i="1"/>
  <c r="W116" i="1"/>
  <c r="Y111" i="15"/>
  <c r="Y47" i="1"/>
  <c r="X116" i="1"/>
  <c r="Z111" i="15"/>
  <c r="Z47" i="1"/>
  <c r="Y116" i="1"/>
  <c r="AA111" i="15"/>
  <c r="AA47" i="1"/>
  <c r="Z116" i="1"/>
  <c r="AB111" i="15"/>
  <c r="AB47" i="1"/>
  <c r="AA116" i="1"/>
  <c r="AC111" i="15"/>
  <c r="AC47" i="1"/>
  <c r="AB116" i="1"/>
  <c r="AD111" i="15"/>
  <c r="AD47" i="1"/>
  <c r="AC116" i="1"/>
  <c r="AE111" i="15"/>
  <c r="AE47" i="1"/>
  <c r="AD116" i="1"/>
  <c r="AF111" i="15"/>
  <c r="AF47" i="1"/>
  <c r="AE116" i="1"/>
  <c r="AG111" i="15"/>
  <c r="AG47" i="1"/>
  <c r="AF116" i="1"/>
  <c r="AH111" i="15"/>
  <c r="AH47" i="1"/>
  <c r="AG116" i="1"/>
  <c r="AI111" i="15"/>
  <c r="AI47" i="1"/>
  <c r="AH116" i="1"/>
  <c r="AJ111" i="15"/>
  <c r="AJ47" i="1"/>
  <c r="AI116" i="1"/>
  <c r="AK111" i="15"/>
  <c r="AK47" i="1"/>
  <c r="AJ116" i="1"/>
  <c r="AL111" i="15"/>
  <c r="AL47" i="1"/>
  <c r="AK116" i="1"/>
  <c r="AM111" i="15"/>
  <c r="AM47" i="1"/>
  <c r="AL116" i="1"/>
  <c r="AN111" i="15"/>
  <c r="AN47" i="1"/>
  <c r="AM116" i="1"/>
  <c r="AO111" i="15"/>
  <c r="AO47" i="1"/>
  <c r="AN116" i="1"/>
  <c r="AP111" i="15"/>
  <c r="AP47" i="1"/>
  <c r="AO116" i="1"/>
  <c r="AQ111" i="15"/>
  <c r="AQ47" i="1"/>
  <c r="AP116" i="1"/>
  <c r="AR111" i="15"/>
  <c r="AR47" i="1"/>
  <c r="AQ116" i="1"/>
  <c r="AS111" i="15"/>
  <c r="AS47" i="1"/>
  <c r="AR116" i="1"/>
  <c r="AT111" i="15"/>
  <c r="AT47" i="1"/>
  <c r="AS116" i="1"/>
  <c r="AU111" i="15"/>
  <c r="AU47" i="1"/>
  <c r="AT116" i="1"/>
  <c r="AV111" i="15"/>
  <c r="AV47" i="1"/>
  <c r="AU116" i="1"/>
  <c r="AW111" i="15"/>
  <c r="AW47" i="1"/>
  <c r="AV116" i="1"/>
  <c r="AX111" i="15"/>
  <c r="AX47" i="1"/>
  <c r="AW116" i="1"/>
  <c r="AY111" i="15"/>
  <c r="AY47" i="1"/>
  <c r="AX116" i="1"/>
  <c r="AZ111" i="15"/>
  <c r="AZ47" i="1"/>
  <c r="AY116" i="1"/>
  <c r="BA111" i="15"/>
  <c r="BA47" i="1"/>
  <c r="AZ116" i="1"/>
  <c r="BB111" i="15"/>
  <c r="BB47" i="1"/>
  <c r="BA116" i="1"/>
  <c r="BC111" i="15"/>
  <c r="BC47" i="1"/>
  <c r="BB116" i="1"/>
  <c r="BD111" i="15"/>
  <c r="BD47" i="1"/>
  <c r="BC116" i="1"/>
  <c r="BE111" i="15"/>
  <c r="BE47" i="1"/>
  <c r="BD116" i="1"/>
  <c r="BF111" i="15"/>
  <c r="BF47" i="1"/>
  <c r="BE116" i="1"/>
  <c r="BG111" i="15"/>
  <c r="BG47" i="1"/>
  <c r="BF116" i="1"/>
  <c r="BH111" i="15"/>
  <c r="BH47" i="1"/>
  <c r="BG116" i="1"/>
  <c r="BI111" i="15"/>
  <c r="BI47" i="1"/>
  <c r="BH116" i="1"/>
  <c r="BJ111" i="15"/>
  <c r="BJ47" i="1"/>
  <c r="BI116" i="1"/>
  <c r="BK111" i="15"/>
  <c r="BK47" i="1"/>
  <c r="BJ116" i="1"/>
  <c r="BL111" i="15"/>
  <c r="BL47" i="1"/>
  <c r="BK116" i="1"/>
  <c r="BM111" i="15"/>
  <c r="BM47" i="1"/>
  <c r="BL116" i="1"/>
  <c r="BN111" i="15"/>
  <c r="BN47" i="1"/>
  <c r="BM116" i="1"/>
  <c r="BO111" i="15"/>
  <c r="BO47" i="1"/>
  <c r="BN116" i="1"/>
  <c r="BP111" i="15"/>
  <c r="BP47" i="1"/>
  <c r="BO116" i="1"/>
  <c r="BQ111" i="15"/>
  <c r="BQ47" i="1"/>
  <c r="BP116" i="1"/>
  <c r="BR111" i="15"/>
  <c r="BR47" i="1"/>
  <c r="BQ116" i="1"/>
  <c r="BS111" i="15"/>
  <c r="BS47" i="1"/>
  <c r="BR116" i="1"/>
  <c r="BT111" i="15"/>
  <c r="BT47" i="1"/>
  <c r="BS116" i="1"/>
  <c r="BU111" i="15"/>
  <c r="BU47" i="1"/>
  <c r="BT116" i="1"/>
  <c r="BV111" i="15"/>
  <c r="BV47" i="1"/>
  <c r="BU116" i="1"/>
  <c r="BW111" i="15"/>
  <c r="BW47" i="1"/>
  <c r="BV116" i="1"/>
  <c r="BX111" i="15"/>
  <c r="BX47" i="1"/>
  <c r="BW116" i="1"/>
  <c r="BY111" i="15"/>
  <c r="BY47" i="1"/>
  <c r="BX116" i="1"/>
  <c r="BZ111" i="15"/>
  <c r="BZ47" i="1"/>
  <c r="BY116" i="1"/>
  <c r="CA111" i="15"/>
  <c r="CA47" i="1"/>
  <c r="BZ116" i="1"/>
  <c r="CB111" i="15"/>
  <c r="CB47" i="1"/>
  <c r="CA116" i="1"/>
  <c r="CC111" i="15"/>
  <c r="CC47" i="1"/>
  <c r="CB116" i="1"/>
  <c r="CD111" i="15"/>
  <c r="CD47" i="1"/>
  <c r="CC116" i="1"/>
  <c r="CE111" i="15"/>
  <c r="CE47" i="1"/>
  <c r="CD116" i="1"/>
  <c r="CF111" i="15"/>
  <c r="CF47" i="1"/>
  <c r="CE116" i="1"/>
  <c r="CG47" i="1"/>
  <c r="CF116" i="1"/>
  <c r="CG116" i="1"/>
  <c r="CH47" i="1"/>
  <c r="CH116" i="1"/>
  <c r="H48" i="1"/>
  <c r="CI117" i="1"/>
  <c r="K112" i="15"/>
  <c r="K48" i="1"/>
  <c r="J112" i="15"/>
  <c r="J48" i="1"/>
  <c r="J117" i="1"/>
  <c r="L112" i="15"/>
  <c r="L48" i="1"/>
  <c r="K117" i="1"/>
  <c r="M112" i="15"/>
  <c r="M48" i="1"/>
  <c r="L117" i="1"/>
  <c r="N112" i="15"/>
  <c r="N48" i="1"/>
  <c r="M117" i="1"/>
  <c r="O112" i="15"/>
  <c r="O48" i="1"/>
  <c r="N117" i="1"/>
  <c r="P112" i="15"/>
  <c r="P48" i="1"/>
  <c r="O117" i="1"/>
  <c r="Q112" i="15"/>
  <c r="Q48" i="1"/>
  <c r="P117" i="1"/>
  <c r="R112" i="15"/>
  <c r="R48" i="1"/>
  <c r="Q117" i="1"/>
  <c r="S112" i="15"/>
  <c r="S48" i="1"/>
  <c r="R117" i="1"/>
  <c r="T112" i="15"/>
  <c r="T48" i="1"/>
  <c r="S117" i="1"/>
  <c r="U112" i="15"/>
  <c r="U48" i="1"/>
  <c r="T117" i="1"/>
  <c r="V112" i="15"/>
  <c r="V48" i="1"/>
  <c r="U117" i="1"/>
  <c r="W112" i="15"/>
  <c r="W48" i="1"/>
  <c r="V117" i="1"/>
  <c r="X112" i="15"/>
  <c r="X48" i="1"/>
  <c r="W117" i="1"/>
  <c r="Y112" i="15"/>
  <c r="Y48" i="1"/>
  <c r="X117" i="1"/>
  <c r="Z112" i="15"/>
  <c r="Z48" i="1"/>
  <c r="Y117" i="1"/>
  <c r="AA112" i="15"/>
  <c r="AA48" i="1"/>
  <c r="Z117" i="1"/>
  <c r="AB112" i="15"/>
  <c r="AB48" i="1"/>
  <c r="AA117" i="1"/>
  <c r="AC112" i="15"/>
  <c r="AC48" i="1"/>
  <c r="AB117" i="1"/>
  <c r="AD112" i="15"/>
  <c r="AD48" i="1"/>
  <c r="AC117" i="1"/>
  <c r="AE112" i="15"/>
  <c r="AE48" i="1"/>
  <c r="AD117" i="1"/>
  <c r="AF112" i="15"/>
  <c r="AF48" i="1"/>
  <c r="AE117" i="1"/>
  <c r="AG112" i="15"/>
  <c r="AG48" i="1"/>
  <c r="AF117" i="1"/>
  <c r="AH112" i="15"/>
  <c r="AH48" i="1"/>
  <c r="AG117" i="1"/>
  <c r="AI112" i="15"/>
  <c r="AI48" i="1"/>
  <c r="AH117" i="1"/>
  <c r="AJ112" i="15"/>
  <c r="AJ48" i="1"/>
  <c r="AI117" i="1"/>
  <c r="AK112" i="15"/>
  <c r="AK48" i="1"/>
  <c r="AJ117" i="1"/>
  <c r="AL112" i="15"/>
  <c r="AL48" i="1"/>
  <c r="AK117" i="1"/>
  <c r="AM112" i="15"/>
  <c r="AM48" i="1"/>
  <c r="AL117" i="1"/>
  <c r="AN112" i="15"/>
  <c r="AN48" i="1"/>
  <c r="AM117" i="1"/>
  <c r="AO112" i="15"/>
  <c r="AO48" i="1"/>
  <c r="AN117" i="1"/>
  <c r="AP112" i="15"/>
  <c r="AP48" i="1"/>
  <c r="AO117" i="1"/>
  <c r="AQ112" i="15"/>
  <c r="AQ48" i="1"/>
  <c r="AP117" i="1"/>
  <c r="AR112" i="15"/>
  <c r="AR48" i="1"/>
  <c r="AQ117" i="1"/>
  <c r="AS112" i="15"/>
  <c r="AS48" i="1"/>
  <c r="AR117" i="1"/>
  <c r="AT112" i="15"/>
  <c r="AT48" i="1"/>
  <c r="AS117" i="1"/>
  <c r="AU112" i="15"/>
  <c r="AU48" i="1"/>
  <c r="AT117" i="1"/>
  <c r="AV112" i="15"/>
  <c r="AV48" i="1"/>
  <c r="AU117" i="1"/>
  <c r="AW112" i="15"/>
  <c r="AW48" i="1"/>
  <c r="AV117" i="1"/>
  <c r="AX112" i="15"/>
  <c r="AX48" i="1"/>
  <c r="AW117" i="1"/>
  <c r="AY112" i="15"/>
  <c r="AY48" i="1"/>
  <c r="AX117" i="1"/>
  <c r="AZ112" i="15"/>
  <c r="AZ48" i="1"/>
  <c r="AY117" i="1"/>
  <c r="BA112" i="15"/>
  <c r="BA48" i="1"/>
  <c r="AZ117" i="1"/>
  <c r="BB112" i="15"/>
  <c r="BB48" i="1"/>
  <c r="BA117" i="1"/>
  <c r="BC112" i="15"/>
  <c r="BC48" i="1"/>
  <c r="BB117" i="1"/>
  <c r="BD112" i="15"/>
  <c r="BD48" i="1"/>
  <c r="BC117" i="1"/>
  <c r="BE112" i="15"/>
  <c r="BE48" i="1"/>
  <c r="BD117" i="1"/>
  <c r="BF112" i="15"/>
  <c r="BF48" i="1"/>
  <c r="BE117" i="1"/>
  <c r="BG112" i="15"/>
  <c r="BG48" i="1"/>
  <c r="BF117" i="1"/>
  <c r="BH112" i="15"/>
  <c r="BH48" i="1"/>
  <c r="BG117" i="1"/>
  <c r="BI112" i="15"/>
  <c r="BI48" i="1"/>
  <c r="BH117" i="1"/>
  <c r="BJ112" i="15"/>
  <c r="BJ48" i="1"/>
  <c r="BI117" i="1"/>
  <c r="BK112" i="15"/>
  <c r="BK48" i="1"/>
  <c r="BJ117" i="1"/>
  <c r="BL112" i="15"/>
  <c r="BL48" i="1"/>
  <c r="BK117" i="1"/>
  <c r="BM112" i="15"/>
  <c r="BM48" i="1"/>
  <c r="BL117" i="1"/>
  <c r="BN112" i="15"/>
  <c r="BN48" i="1"/>
  <c r="BM117" i="1"/>
  <c r="BO112" i="15"/>
  <c r="BO48" i="1"/>
  <c r="BN117" i="1"/>
  <c r="BP112" i="15"/>
  <c r="BP48" i="1"/>
  <c r="BO117" i="1"/>
  <c r="BQ112" i="15"/>
  <c r="BQ48" i="1"/>
  <c r="BP117" i="1"/>
  <c r="BR112" i="15"/>
  <c r="BR48" i="1"/>
  <c r="BQ117" i="1"/>
  <c r="BS112" i="15"/>
  <c r="BS48" i="1"/>
  <c r="BR117" i="1"/>
  <c r="BT112" i="15"/>
  <c r="BT48" i="1"/>
  <c r="BS117" i="1"/>
  <c r="BU112" i="15"/>
  <c r="BU48" i="1"/>
  <c r="BT117" i="1"/>
  <c r="BV112" i="15"/>
  <c r="BV48" i="1"/>
  <c r="BU117" i="1"/>
  <c r="BW112" i="15"/>
  <c r="BW48" i="1"/>
  <c r="BV117" i="1"/>
  <c r="BX112" i="15"/>
  <c r="BX48" i="1"/>
  <c r="BW117" i="1"/>
  <c r="BY112" i="15"/>
  <c r="BY48" i="1"/>
  <c r="BX117" i="1"/>
  <c r="BZ112" i="15"/>
  <c r="BZ48" i="1"/>
  <c r="BY117" i="1"/>
  <c r="CA112" i="15"/>
  <c r="CA48" i="1"/>
  <c r="BZ117" i="1"/>
  <c r="CB112" i="15"/>
  <c r="CB48" i="1"/>
  <c r="CA117" i="1"/>
  <c r="CC112" i="15"/>
  <c r="CC48" i="1"/>
  <c r="CB117" i="1"/>
  <c r="CD112" i="15"/>
  <c r="CD48" i="1"/>
  <c r="CC117" i="1"/>
  <c r="CE112" i="15"/>
  <c r="CE48" i="1"/>
  <c r="CD117" i="1"/>
  <c r="CF112" i="15"/>
  <c r="CF48" i="1"/>
  <c r="CE117" i="1"/>
  <c r="CG48" i="1"/>
  <c r="CF117" i="1"/>
  <c r="CG117" i="1"/>
  <c r="CH48" i="1"/>
  <c r="CH117" i="1"/>
  <c r="H49" i="1"/>
  <c r="CI118" i="1"/>
  <c r="K113" i="15"/>
  <c r="K49" i="1"/>
  <c r="J113" i="15"/>
  <c r="J49" i="1"/>
  <c r="J118" i="1"/>
  <c r="L113" i="15"/>
  <c r="L49" i="1"/>
  <c r="K118" i="1"/>
  <c r="M113" i="15"/>
  <c r="M49" i="1"/>
  <c r="L118" i="1"/>
  <c r="N113" i="15"/>
  <c r="N49" i="1"/>
  <c r="M118" i="1"/>
  <c r="O113" i="15"/>
  <c r="O49" i="1"/>
  <c r="N118" i="1"/>
  <c r="P113" i="15"/>
  <c r="P49" i="1"/>
  <c r="O118" i="1"/>
  <c r="Q113" i="15"/>
  <c r="Q49" i="1"/>
  <c r="P118" i="1"/>
  <c r="R113" i="15"/>
  <c r="R49" i="1"/>
  <c r="Q118" i="1"/>
  <c r="S113" i="15"/>
  <c r="S49" i="1"/>
  <c r="R118" i="1"/>
  <c r="T113" i="15"/>
  <c r="T49" i="1"/>
  <c r="S118" i="1"/>
  <c r="U113" i="15"/>
  <c r="U49" i="1"/>
  <c r="T118" i="1"/>
  <c r="V113" i="15"/>
  <c r="V49" i="1"/>
  <c r="U118" i="1"/>
  <c r="W113" i="15"/>
  <c r="W49" i="1"/>
  <c r="V118" i="1"/>
  <c r="X113" i="15"/>
  <c r="X49" i="1"/>
  <c r="W118" i="1"/>
  <c r="Y113" i="15"/>
  <c r="Y49" i="1"/>
  <c r="X118" i="1"/>
  <c r="Z113" i="15"/>
  <c r="Z49" i="1"/>
  <c r="Y118" i="1"/>
  <c r="AA113" i="15"/>
  <c r="AA49" i="1"/>
  <c r="Z118" i="1"/>
  <c r="AB113" i="15"/>
  <c r="AB49" i="1"/>
  <c r="AA118" i="1"/>
  <c r="AC113" i="15"/>
  <c r="AC49" i="1"/>
  <c r="AB118" i="1"/>
  <c r="AD113" i="15"/>
  <c r="AD49" i="1"/>
  <c r="AC118" i="1"/>
  <c r="AE113" i="15"/>
  <c r="AE49" i="1"/>
  <c r="AD118" i="1"/>
  <c r="AF113" i="15"/>
  <c r="AF49" i="1"/>
  <c r="AE118" i="1"/>
  <c r="AG113" i="15"/>
  <c r="AG49" i="1"/>
  <c r="AF118" i="1"/>
  <c r="AH113" i="15"/>
  <c r="AH49" i="1"/>
  <c r="AG118" i="1"/>
  <c r="AI113" i="15"/>
  <c r="AI49" i="1"/>
  <c r="AH118" i="1"/>
  <c r="AJ113" i="15"/>
  <c r="AJ49" i="1"/>
  <c r="AI118" i="1"/>
  <c r="AK113" i="15"/>
  <c r="AK49" i="1"/>
  <c r="AJ118" i="1"/>
  <c r="AL113" i="15"/>
  <c r="AL49" i="1"/>
  <c r="AK118" i="1"/>
  <c r="AM113" i="15"/>
  <c r="AM49" i="1"/>
  <c r="AL118" i="1"/>
  <c r="AN113" i="15"/>
  <c r="AN49" i="1"/>
  <c r="AM118" i="1"/>
  <c r="AO113" i="15"/>
  <c r="AO49" i="1"/>
  <c r="AN118" i="1"/>
  <c r="AP113" i="15"/>
  <c r="AP49" i="1"/>
  <c r="AO118" i="1"/>
  <c r="AQ113" i="15"/>
  <c r="AQ49" i="1"/>
  <c r="AP118" i="1"/>
  <c r="AR113" i="15"/>
  <c r="AR49" i="1"/>
  <c r="AQ118" i="1"/>
  <c r="AS113" i="15"/>
  <c r="AS49" i="1"/>
  <c r="AR118" i="1"/>
  <c r="AT113" i="15"/>
  <c r="AT49" i="1"/>
  <c r="AS118" i="1"/>
  <c r="AU113" i="15"/>
  <c r="AU49" i="1"/>
  <c r="AT118" i="1"/>
  <c r="AV113" i="15"/>
  <c r="AV49" i="1"/>
  <c r="AU118" i="1"/>
  <c r="AW113" i="15"/>
  <c r="AW49" i="1"/>
  <c r="AV118" i="1"/>
  <c r="AX113" i="15"/>
  <c r="AX49" i="1"/>
  <c r="AW118" i="1"/>
  <c r="AY113" i="15"/>
  <c r="AY49" i="1"/>
  <c r="AX118" i="1"/>
  <c r="AZ113" i="15"/>
  <c r="AZ49" i="1"/>
  <c r="AY118" i="1"/>
  <c r="BA113" i="15"/>
  <c r="BA49" i="1"/>
  <c r="AZ118" i="1"/>
  <c r="BB113" i="15"/>
  <c r="BB49" i="1"/>
  <c r="BA118" i="1"/>
  <c r="BC113" i="15"/>
  <c r="BC49" i="1"/>
  <c r="BB118" i="1"/>
  <c r="BD113" i="15"/>
  <c r="BD49" i="1"/>
  <c r="BC118" i="1"/>
  <c r="BE113" i="15"/>
  <c r="BE49" i="1"/>
  <c r="BD118" i="1"/>
  <c r="BF113" i="15"/>
  <c r="BF49" i="1"/>
  <c r="BE118" i="1"/>
  <c r="BG113" i="15"/>
  <c r="BG49" i="1"/>
  <c r="BF118" i="1"/>
  <c r="BH113" i="15"/>
  <c r="BH49" i="1"/>
  <c r="BG118" i="1"/>
  <c r="BI113" i="15"/>
  <c r="BI49" i="1"/>
  <c r="BH118" i="1"/>
  <c r="BJ113" i="15"/>
  <c r="BJ49" i="1"/>
  <c r="BI118" i="1"/>
  <c r="BK113" i="15"/>
  <c r="BK49" i="1"/>
  <c r="BJ118" i="1"/>
  <c r="BL113" i="15"/>
  <c r="BL49" i="1"/>
  <c r="BK118" i="1"/>
  <c r="BM113" i="15"/>
  <c r="BM49" i="1"/>
  <c r="BL118" i="1"/>
  <c r="BN113" i="15"/>
  <c r="BN49" i="1"/>
  <c r="BM118" i="1"/>
  <c r="BO113" i="15"/>
  <c r="BO49" i="1"/>
  <c r="BN118" i="1"/>
  <c r="BP113" i="15"/>
  <c r="BP49" i="1"/>
  <c r="BO118" i="1"/>
  <c r="BQ113" i="15"/>
  <c r="BQ49" i="1"/>
  <c r="BP118" i="1"/>
  <c r="BR113" i="15"/>
  <c r="BR49" i="1"/>
  <c r="BQ118" i="1"/>
  <c r="BS113" i="15"/>
  <c r="BS49" i="1"/>
  <c r="BR118" i="1"/>
  <c r="BT113" i="15"/>
  <c r="BT49" i="1"/>
  <c r="BS118" i="1"/>
  <c r="BU113" i="15"/>
  <c r="BU49" i="1"/>
  <c r="BT118" i="1"/>
  <c r="BV113" i="15"/>
  <c r="BV49" i="1"/>
  <c r="BU118" i="1"/>
  <c r="BW113" i="15"/>
  <c r="BW49" i="1"/>
  <c r="BV118" i="1"/>
  <c r="BX113" i="15"/>
  <c r="BX49" i="1"/>
  <c r="BW118" i="1"/>
  <c r="BY113" i="15"/>
  <c r="BY49" i="1"/>
  <c r="BX118" i="1"/>
  <c r="BZ113" i="15"/>
  <c r="BZ49" i="1"/>
  <c r="BY118" i="1"/>
  <c r="CA113" i="15"/>
  <c r="CA49" i="1"/>
  <c r="BZ118" i="1"/>
  <c r="CB113" i="15"/>
  <c r="CB49" i="1"/>
  <c r="CA118" i="1"/>
  <c r="CC113" i="15"/>
  <c r="CC49" i="1"/>
  <c r="CB118" i="1"/>
  <c r="CD113" i="15"/>
  <c r="CD49" i="1"/>
  <c r="CC118" i="1"/>
  <c r="CE113" i="15"/>
  <c r="CE49" i="1"/>
  <c r="CD118" i="1"/>
  <c r="CF113" i="15"/>
  <c r="CF49" i="1"/>
  <c r="CE118" i="1"/>
  <c r="CG49" i="1"/>
  <c r="CF118" i="1"/>
  <c r="CG118" i="1"/>
  <c r="CH49" i="1"/>
  <c r="CH118" i="1"/>
  <c r="H50" i="1"/>
  <c r="CI119" i="1"/>
  <c r="K114" i="15"/>
  <c r="K50" i="1"/>
  <c r="J114" i="15"/>
  <c r="J50" i="1"/>
  <c r="J119" i="1"/>
  <c r="L114" i="15"/>
  <c r="L50" i="1"/>
  <c r="K119" i="1"/>
  <c r="M114" i="15"/>
  <c r="M50" i="1"/>
  <c r="L119" i="1"/>
  <c r="N114" i="15"/>
  <c r="N50" i="1"/>
  <c r="M119" i="1"/>
  <c r="O114" i="15"/>
  <c r="O50" i="1"/>
  <c r="N119" i="1"/>
  <c r="P114" i="15"/>
  <c r="P50" i="1"/>
  <c r="O119" i="1"/>
  <c r="Q114" i="15"/>
  <c r="Q50" i="1"/>
  <c r="P119" i="1"/>
  <c r="R114" i="15"/>
  <c r="R50" i="1"/>
  <c r="Q119" i="1"/>
  <c r="S114" i="15"/>
  <c r="S50" i="1"/>
  <c r="R119" i="1"/>
  <c r="T114" i="15"/>
  <c r="T50" i="1"/>
  <c r="S119" i="1"/>
  <c r="U114" i="15"/>
  <c r="U50" i="1"/>
  <c r="T119" i="1"/>
  <c r="V114" i="15"/>
  <c r="V50" i="1"/>
  <c r="U119" i="1"/>
  <c r="W114" i="15"/>
  <c r="W50" i="1"/>
  <c r="V119" i="1"/>
  <c r="X114" i="15"/>
  <c r="X50" i="1"/>
  <c r="W119" i="1"/>
  <c r="Y114" i="15"/>
  <c r="Y50" i="1"/>
  <c r="X119" i="1"/>
  <c r="Z114" i="15"/>
  <c r="Z50" i="1"/>
  <c r="Y119" i="1"/>
  <c r="AA114" i="15"/>
  <c r="AA50" i="1"/>
  <c r="Z119" i="1"/>
  <c r="AB114" i="15"/>
  <c r="AB50" i="1"/>
  <c r="AA119" i="1"/>
  <c r="AC114" i="15"/>
  <c r="AC50" i="1"/>
  <c r="AB119" i="1"/>
  <c r="AD114" i="15"/>
  <c r="AD50" i="1"/>
  <c r="AC119" i="1"/>
  <c r="AE114" i="15"/>
  <c r="AE50" i="1"/>
  <c r="AD119" i="1"/>
  <c r="AF114" i="15"/>
  <c r="AF50" i="1"/>
  <c r="AE119" i="1"/>
  <c r="AG114" i="15"/>
  <c r="AG50" i="1"/>
  <c r="AF119" i="1"/>
  <c r="AH114" i="15"/>
  <c r="AH50" i="1"/>
  <c r="AG119" i="1"/>
  <c r="AI114" i="15"/>
  <c r="AI50" i="1"/>
  <c r="AH119" i="1"/>
  <c r="AJ114" i="15"/>
  <c r="AJ50" i="1"/>
  <c r="AI119" i="1"/>
  <c r="AK114" i="15"/>
  <c r="AK50" i="1"/>
  <c r="AJ119" i="1"/>
  <c r="AL114" i="15"/>
  <c r="AL50" i="1"/>
  <c r="AK119" i="1"/>
  <c r="AM114" i="15"/>
  <c r="AM50" i="1"/>
  <c r="AL119" i="1"/>
  <c r="AN114" i="15"/>
  <c r="AN50" i="1"/>
  <c r="AM119" i="1"/>
  <c r="AO114" i="15"/>
  <c r="AO50" i="1"/>
  <c r="AN119" i="1"/>
  <c r="AP114" i="15"/>
  <c r="AP50" i="1"/>
  <c r="AO119" i="1"/>
  <c r="AQ114" i="15"/>
  <c r="AQ50" i="1"/>
  <c r="AP119" i="1"/>
  <c r="AR114" i="15"/>
  <c r="AR50" i="1"/>
  <c r="AQ119" i="1"/>
  <c r="AS114" i="15"/>
  <c r="AS50" i="1"/>
  <c r="AR119" i="1"/>
  <c r="AT114" i="15"/>
  <c r="AT50" i="1"/>
  <c r="AS119" i="1"/>
  <c r="AU114" i="15"/>
  <c r="AU50" i="1"/>
  <c r="AT119" i="1"/>
  <c r="AV114" i="15"/>
  <c r="AV50" i="1"/>
  <c r="AU119" i="1"/>
  <c r="AW114" i="15"/>
  <c r="AW50" i="1"/>
  <c r="AV119" i="1"/>
  <c r="AX114" i="15"/>
  <c r="AX50" i="1"/>
  <c r="AW119" i="1"/>
  <c r="AY114" i="15"/>
  <c r="AY50" i="1"/>
  <c r="AX119" i="1"/>
  <c r="AZ114" i="15"/>
  <c r="AZ50" i="1"/>
  <c r="AY119" i="1"/>
  <c r="BA114" i="15"/>
  <c r="BA50" i="1"/>
  <c r="AZ119" i="1"/>
  <c r="BB114" i="15"/>
  <c r="BB50" i="1"/>
  <c r="BA119" i="1"/>
  <c r="BC114" i="15"/>
  <c r="BC50" i="1"/>
  <c r="BB119" i="1"/>
  <c r="BD114" i="15"/>
  <c r="BD50" i="1"/>
  <c r="BC119" i="1"/>
  <c r="BE114" i="15"/>
  <c r="BE50" i="1"/>
  <c r="BD119" i="1"/>
  <c r="BF114" i="15"/>
  <c r="BF50" i="1"/>
  <c r="BE119" i="1"/>
  <c r="BG114" i="15"/>
  <c r="BG50" i="1"/>
  <c r="BF119" i="1"/>
  <c r="BH114" i="15"/>
  <c r="BH50" i="1"/>
  <c r="BG119" i="1"/>
  <c r="BI114" i="15"/>
  <c r="BI50" i="1"/>
  <c r="BH119" i="1"/>
  <c r="BJ114" i="15"/>
  <c r="BJ50" i="1"/>
  <c r="BI119" i="1"/>
  <c r="BK114" i="15"/>
  <c r="BK50" i="1"/>
  <c r="BJ119" i="1"/>
  <c r="BL114" i="15"/>
  <c r="BL50" i="1"/>
  <c r="BK119" i="1"/>
  <c r="BM114" i="15"/>
  <c r="BM50" i="1"/>
  <c r="BL119" i="1"/>
  <c r="BN114" i="15"/>
  <c r="BN50" i="1"/>
  <c r="BM119" i="1"/>
  <c r="BO114" i="15"/>
  <c r="BO50" i="1"/>
  <c r="BN119" i="1"/>
  <c r="BP114" i="15"/>
  <c r="BP50" i="1"/>
  <c r="BO119" i="1"/>
  <c r="BQ114" i="15"/>
  <c r="BQ50" i="1"/>
  <c r="BP119" i="1"/>
  <c r="BR114" i="15"/>
  <c r="BR50" i="1"/>
  <c r="BQ119" i="1"/>
  <c r="BS114" i="15"/>
  <c r="BS50" i="1"/>
  <c r="BR119" i="1"/>
  <c r="BT114" i="15"/>
  <c r="BT50" i="1"/>
  <c r="BS119" i="1"/>
  <c r="BU114" i="15"/>
  <c r="BU50" i="1"/>
  <c r="BT119" i="1"/>
  <c r="BV114" i="15"/>
  <c r="BV50" i="1"/>
  <c r="BU119" i="1"/>
  <c r="BW114" i="15"/>
  <c r="BW50" i="1"/>
  <c r="BV119" i="1"/>
  <c r="BX114" i="15"/>
  <c r="BX50" i="1"/>
  <c r="BW119" i="1"/>
  <c r="BY114" i="15"/>
  <c r="BY50" i="1"/>
  <c r="BX119" i="1"/>
  <c r="BZ114" i="15"/>
  <c r="BZ50" i="1"/>
  <c r="BY119" i="1"/>
  <c r="CA114" i="15"/>
  <c r="CA50" i="1"/>
  <c r="BZ119" i="1"/>
  <c r="CB114" i="15"/>
  <c r="CB50" i="1"/>
  <c r="CA119" i="1"/>
  <c r="CC114" i="15"/>
  <c r="CC50" i="1"/>
  <c r="CB119" i="1"/>
  <c r="CD114" i="15"/>
  <c r="CD50" i="1"/>
  <c r="CC119" i="1"/>
  <c r="CE114" i="15"/>
  <c r="CE50" i="1"/>
  <c r="CD119" i="1"/>
  <c r="CF114" i="15"/>
  <c r="CF50" i="1"/>
  <c r="CE119" i="1"/>
  <c r="CG50" i="1"/>
  <c r="CF119" i="1"/>
  <c r="CG119" i="1"/>
  <c r="CH50" i="1"/>
  <c r="CH119" i="1"/>
  <c r="H51" i="1"/>
  <c r="CI120" i="1"/>
  <c r="K115" i="15"/>
  <c r="K51" i="1"/>
  <c r="J115" i="15"/>
  <c r="J51" i="1"/>
  <c r="J120" i="1"/>
  <c r="L115" i="15"/>
  <c r="L51" i="1"/>
  <c r="K120" i="1"/>
  <c r="M115" i="15"/>
  <c r="M51" i="1"/>
  <c r="L120" i="1"/>
  <c r="N115" i="15"/>
  <c r="N51" i="1"/>
  <c r="M120" i="1"/>
  <c r="O115" i="15"/>
  <c r="O51" i="1"/>
  <c r="N120" i="1"/>
  <c r="P115" i="15"/>
  <c r="P51" i="1"/>
  <c r="O120" i="1"/>
  <c r="Q115" i="15"/>
  <c r="Q51" i="1"/>
  <c r="P120" i="1"/>
  <c r="R115" i="15"/>
  <c r="R51" i="1"/>
  <c r="Q120" i="1"/>
  <c r="S115" i="15"/>
  <c r="S51" i="1"/>
  <c r="R120" i="1"/>
  <c r="T115" i="15"/>
  <c r="T51" i="1"/>
  <c r="S120" i="1"/>
  <c r="U115" i="15"/>
  <c r="U51" i="1"/>
  <c r="T120" i="1"/>
  <c r="V115" i="15"/>
  <c r="V51" i="1"/>
  <c r="U120" i="1"/>
  <c r="W115" i="15"/>
  <c r="W51" i="1"/>
  <c r="V120" i="1"/>
  <c r="X115" i="15"/>
  <c r="X51" i="1"/>
  <c r="W120" i="1"/>
  <c r="Y115" i="15"/>
  <c r="Y51" i="1"/>
  <c r="X120" i="1"/>
  <c r="Z115" i="15"/>
  <c r="Z51" i="1"/>
  <c r="Y120" i="1"/>
  <c r="AA115" i="15"/>
  <c r="AA51" i="1"/>
  <c r="Z120" i="1"/>
  <c r="AB115" i="15"/>
  <c r="AB51" i="1"/>
  <c r="AA120" i="1"/>
  <c r="AC115" i="15"/>
  <c r="AC51" i="1"/>
  <c r="AB120" i="1"/>
  <c r="AD115" i="15"/>
  <c r="AD51" i="1"/>
  <c r="AC120" i="1"/>
  <c r="AE115" i="15"/>
  <c r="AE51" i="1"/>
  <c r="AD120" i="1"/>
  <c r="AF115" i="15"/>
  <c r="AF51" i="1"/>
  <c r="AE120" i="1"/>
  <c r="AG115" i="15"/>
  <c r="AG51" i="1"/>
  <c r="AF120" i="1"/>
  <c r="AH115" i="15"/>
  <c r="AH51" i="1"/>
  <c r="AG120" i="1"/>
  <c r="AI115" i="15"/>
  <c r="AI51" i="1"/>
  <c r="AH120" i="1"/>
  <c r="AJ115" i="15"/>
  <c r="AJ51" i="1"/>
  <c r="AI120" i="1"/>
  <c r="AK115" i="15"/>
  <c r="AK51" i="1"/>
  <c r="AJ120" i="1"/>
  <c r="AL115" i="15"/>
  <c r="AL51" i="1"/>
  <c r="AK120" i="1"/>
  <c r="AM115" i="15"/>
  <c r="AM51" i="1"/>
  <c r="AL120" i="1"/>
  <c r="AN115" i="15"/>
  <c r="AN51" i="1"/>
  <c r="AM120" i="1"/>
  <c r="AO115" i="15"/>
  <c r="AO51" i="1"/>
  <c r="AN120" i="1"/>
  <c r="AP115" i="15"/>
  <c r="AP51" i="1"/>
  <c r="AO120" i="1"/>
  <c r="AQ115" i="15"/>
  <c r="AQ51" i="1"/>
  <c r="AP120" i="1"/>
  <c r="AR115" i="15"/>
  <c r="AR51" i="1"/>
  <c r="AQ120" i="1"/>
  <c r="AS115" i="15"/>
  <c r="AS51" i="1"/>
  <c r="AR120" i="1"/>
  <c r="AT115" i="15"/>
  <c r="AT51" i="1"/>
  <c r="AS120" i="1"/>
  <c r="AU115" i="15"/>
  <c r="AU51" i="1"/>
  <c r="AT120" i="1"/>
  <c r="AV115" i="15"/>
  <c r="AV51" i="1"/>
  <c r="AU120" i="1"/>
  <c r="AW115" i="15"/>
  <c r="AW51" i="1"/>
  <c r="AV120" i="1"/>
  <c r="AX115" i="15"/>
  <c r="AX51" i="1"/>
  <c r="AW120" i="1"/>
  <c r="AY115" i="15"/>
  <c r="AY51" i="1"/>
  <c r="AX120" i="1"/>
  <c r="AZ115" i="15"/>
  <c r="AZ51" i="1"/>
  <c r="AY120" i="1"/>
  <c r="BA115" i="15"/>
  <c r="BA51" i="1"/>
  <c r="AZ120" i="1"/>
  <c r="BB115" i="15"/>
  <c r="BB51" i="1"/>
  <c r="BA120" i="1"/>
  <c r="BC115" i="15"/>
  <c r="BC51" i="1"/>
  <c r="BB120" i="1"/>
  <c r="BD115" i="15"/>
  <c r="BD51" i="1"/>
  <c r="BC120" i="1"/>
  <c r="BE115" i="15"/>
  <c r="BE51" i="1"/>
  <c r="BD120" i="1"/>
  <c r="BF115" i="15"/>
  <c r="BF51" i="1"/>
  <c r="BE120" i="1"/>
  <c r="BG115" i="15"/>
  <c r="BG51" i="1"/>
  <c r="BF120" i="1"/>
  <c r="BH115" i="15"/>
  <c r="BH51" i="1"/>
  <c r="BG120" i="1"/>
  <c r="BI115" i="15"/>
  <c r="BI51" i="1"/>
  <c r="BH120" i="1"/>
  <c r="BJ115" i="15"/>
  <c r="BJ51" i="1"/>
  <c r="BI120" i="1"/>
  <c r="BK115" i="15"/>
  <c r="BK51" i="1"/>
  <c r="BJ120" i="1"/>
  <c r="BL115" i="15"/>
  <c r="BL51" i="1"/>
  <c r="BK120" i="1"/>
  <c r="BM115" i="15"/>
  <c r="BM51" i="1"/>
  <c r="BL120" i="1"/>
  <c r="BN115" i="15"/>
  <c r="BN51" i="1"/>
  <c r="BM120" i="1"/>
  <c r="BO115" i="15"/>
  <c r="BO51" i="1"/>
  <c r="BN120" i="1"/>
  <c r="BP115" i="15"/>
  <c r="BP51" i="1"/>
  <c r="BO120" i="1"/>
  <c r="BQ115" i="15"/>
  <c r="BQ51" i="1"/>
  <c r="BP120" i="1"/>
  <c r="BR115" i="15"/>
  <c r="BR51" i="1"/>
  <c r="BQ120" i="1"/>
  <c r="BS115" i="15"/>
  <c r="BS51" i="1"/>
  <c r="BR120" i="1"/>
  <c r="BT115" i="15"/>
  <c r="BT51" i="1"/>
  <c r="BS120" i="1"/>
  <c r="BU115" i="15"/>
  <c r="BU51" i="1"/>
  <c r="BT120" i="1"/>
  <c r="BV115" i="15"/>
  <c r="BV51" i="1"/>
  <c r="BU120" i="1"/>
  <c r="BW115" i="15"/>
  <c r="BW51" i="1"/>
  <c r="BV120" i="1"/>
  <c r="BX115" i="15"/>
  <c r="BX51" i="1"/>
  <c r="BW120" i="1"/>
  <c r="BY115" i="15"/>
  <c r="BY51" i="1"/>
  <c r="BX120" i="1"/>
  <c r="BZ115" i="15"/>
  <c r="BZ51" i="1"/>
  <c r="BY120" i="1"/>
  <c r="CA115" i="15"/>
  <c r="CA51" i="1"/>
  <c r="BZ120" i="1"/>
  <c r="CB115" i="15"/>
  <c r="CB51" i="1"/>
  <c r="CA120" i="1"/>
  <c r="CC115" i="15"/>
  <c r="CC51" i="1"/>
  <c r="CB120" i="1"/>
  <c r="CD115" i="15"/>
  <c r="CD51" i="1"/>
  <c r="CC120" i="1"/>
  <c r="CE115" i="15"/>
  <c r="CE51" i="1"/>
  <c r="CD120" i="1"/>
  <c r="CF115" i="15"/>
  <c r="CF51" i="1"/>
  <c r="CE120" i="1"/>
  <c r="CG51" i="1"/>
  <c r="CF120" i="1"/>
  <c r="CG120" i="1"/>
  <c r="CH51" i="1"/>
  <c r="CH120" i="1"/>
  <c r="H52" i="1"/>
  <c r="CI121" i="1"/>
  <c r="K116" i="15"/>
  <c r="K52" i="1"/>
  <c r="J116" i="15"/>
  <c r="J52" i="1"/>
  <c r="J121" i="1"/>
  <c r="L116" i="15"/>
  <c r="L52" i="1"/>
  <c r="K121" i="1"/>
  <c r="M116" i="15"/>
  <c r="M52" i="1"/>
  <c r="L121" i="1"/>
  <c r="N116" i="15"/>
  <c r="N52" i="1"/>
  <c r="M121" i="1"/>
  <c r="O116" i="15"/>
  <c r="O52" i="1"/>
  <c r="N121" i="1"/>
  <c r="P116" i="15"/>
  <c r="P52" i="1"/>
  <c r="O121" i="1"/>
  <c r="Q116" i="15"/>
  <c r="Q52" i="1"/>
  <c r="P121" i="1"/>
  <c r="R116" i="15"/>
  <c r="R52" i="1"/>
  <c r="Q121" i="1"/>
  <c r="S116" i="15"/>
  <c r="S52" i="1"/>
  <c r="R121" i="1"/>
  <c r="T116" i="15"/>
  <c r="T52" i="1"/>
  <c r="S121" i="1"/>
  <c r="U116" i="15"/>
  <c r="U52" i="1"/>
  <c r="T121" i="1"/>
  <c r="V116" i="15"/>
  <c r="V52" i="1"/>
  <c r="U121" i="1"/>
  <c r="W116" i="15"/>
  <c r="W52" i="1"/>
  <c r="V121" i="1"/>
  <c r="X116" i="15"/>
  <c r="X52" i="1"/>
  <c r="W121" i="1"/>
  <c r="Y116" i="15"/>
  <c r="Y52" i="1"/>
  <c r="X121" i="1"/>
  <c r="Z116" i="15"/>
  <c r="Z52" i="1"/>
  <c r="Y121" i="1"/>
  <c r="AA116" i="15"/>
  <c r="AA52" i="1"/>
  <c r="Z121" i="1"/>
  <c r="AB116" i="15"/>
  <c r="AB52" i="1"/>
  <c r="AA121" i="1"/>
  <c r="AC116" i="15"/>
  <c r="AC52" i="1"/>
  <c r="AB121" i="1"/>
  <c r="AD116" i="15"/>
  <c r="AD52" i="1"/>
  <c r="AC121" i="1"/>
  <c r="AE116" i="15"/>
  <c r="AE52" i="1"/>
  <c r="AD121" i="1"/>
  <c r="AF116" i="15"/>
  <c r="AF52" i="1"/>
  <c r="AE121" i="1"/>
  <c r="AG116" i="15"/>
  <c r="AG52" i="1"/>
  <c r="AF121" i="1"/>
  <c r="AH116" i="15"/>
  <c r="AH52" i="1"/>
  <c r="AG121" i="1"/>
  <c r="AI116" i="15"/>
  <c r="AI52" i="1"/>
  <c r="AH121" i="1"/>
  <c r="AJ116" i="15"/>
  <c r="AJ52" i="1"/>
  <c r="AI121" i="1"/>
  <c r="AK116" i="15"/>
  <c r="AK52" i="1"/>
  <c r="AJ121" i="1"/>
  <c r="AL116" i="15"/>
  <c r="AL52" i="1"/>
  <c r="AK121" i="1"/>
  <c r="AM116" i="15"/>
  <c r="AM52" i="1"/>
  <c r="AL121" i="1"/>
  <c r="AN116" i="15"/>
  <c r="AN52" i="1"/>
  <c r="AM121" i="1"/>
  <c r="AO116" i="15"/>
  <c r="AO52" i="1"/>
  <c r="AN121" i="1"/>
  <c r="AP116" i="15"/>
  <c r="AP52" i="1"/>
  <c r="AO121" i="1"/>
  <c r="AQ116" i="15"/>
  <c r="AQ52" i="1"/>
  <c r="AP121" i="1"/>
  <c r="AR116" i="15"/>
  <c r="AR52" i="1"/>
  <c r="AQ121" i="1"/>
  <c r="AS116" i="15"/>
  <c r="AS52" i="1"/>
  <c r="AR121" i="1"/>
  <c r="AT116" i="15"/>
  <c r="AT52" i="1"/>
  <c r="AS121" i="1"/>
  <c r="AU116" i="15"/>
  <c r="AU52" i="1"/>
  <c r="AT121" i="1"/>
  <c r="AV116" i="15"/>
  <c r="AV52" i="1"/>
  <c r="AU121" i="1"/>
  <c r="AW116" i="15"/>
  <c r="AW52" i="1"/>
  <c r="AV121" i="1"/>
  <c r="AX116" i="15"/>
  <c r="AX52" i="1"/>
  <c r="AW121" i="1"/>
  <c r="AY116" i="15"/>
  <c r="AY52" i="1"/>
  <c r="AX121" i="1"/>
  <c r="AZ116" i="15"/>
  <c r="AZ52" i="1"/>
  <c r="AY121" i="1"/>
  <c r="BA116" i="15"/>
  <c r="BA52" i="1"/>
  <c r="AZ121" i="1"/>
  <c r="BB116" i="15"/>
  <c r="BB52" i="1"/>
  <c r="BA121" i="1"/>
  <c r="BC116" i="15"/>
  <c r="BC52" i="1"/>
  <c r="BB121" i="1"/>
  <c r="BD116" i="15"/>
  <c r="BD52" i="1"/>
  <c r="BC121" i="1"/>
  <c r="BE116" i="15"/>
  <c r="BE52" i="1"/>
  <c r="BD121" i="1"/>
  <c r="BF116" i="15"/>
  <c r="BF52" i="1"/>
  <c r="BE121" i="1"/>
  <c r="BG116" i="15"/>
  <c r="BG52" i="1"/>
  <c r="BF121" i="1"/>
  <c r="BH116" i="15"/>
  <c r="BH52" i="1"/>
  <c r="BG121" i="1"/>
  <c r="BI116" i="15"/>
  <c r="BI52" i="1"/>
  <c r="BH121" i="1"/>
  <c r="BJ116" i="15"/>
  <c r="BJ52" i="1"/>
  <c r="BI121" i="1"/>
  <c r="BK116" i="15"/>
  <c r="BK52" i="1"/>
  <c r="BJ121" i="1"/>
  <c r="BL116" i="15"/>
  <c r="BL52" i="1"/>
  <c r="BK121" i="1"/>
  <c r="BM116" i="15"/>
  <c r="BM52" i="1"/>
  <c r="BL121" i="1"/>
  <c r="BN116" i="15"/>
  <c r="BN52" i="1"/>
  <c r="BM121" i="1"/>
  <c r="BO116" i="15"/>
  <c r="BO52" i="1"/>
  <c r="BN121" i="1"/>
  <c r="BP116" i="15"/>
  <c r="BP52" i="1"/>
  <c r="BO121" i="1"/>
  <c r="BQ116" i="15"/>
  <c r="BQ52" i="1"/>
  <c r="BP121" i="1"/>
  <c r="BR116" i="15"/>
  <c r="BR52" i="1"/>
  <c r="BQ121" i="1"/>
  <c r="BS116" i="15"/>
  <c r="BS52" i="1"/>
  <c r="BR121" i="1"/>
  <c r="BT116" i="15"/>
  <c r="BT52" i="1"/>
  <c r="BS121" i="1"/>
  <c r="BU116" i="15"/>
  <c r="BU52" i="1"/>
  <c r="BT121" i="1"/>
  <c r="BV116" i="15"/>
  <c r="BV52" i="1"/>
  <c r="BU121" i="1"/>
  <c r="BW116" i="15"/>
  <c r="BW52" i="1"/>
  <c r="BV121" i="1"/>
  <c r="BX116" i="15"/>
  <c r="BX52" i="1"/>
  <c r="BW121" i="1"/>
  <c r="BY116" i="15"/>
  <c r="BY52" i="1"/>
  <c r="BX121" i="1"/>
  <c r="BZ116" i="15"/>
  <c r="BZ52" i="1"/>
  <c r="BY121" i="1"/>
  <c r="CA116" i="15"/>
  <c r="CA52" i="1"/>
  <c r="BZ121" i="1"/>
  <c r="CB116" i="15"/>
  <c r="CB52" i="1"/>
  <c r="CA121" i="1"/>
  <c r="CC116" i="15"/>
  <c r="CC52" i="1"/>
  <c r="CB121" i="1"/>
  <c r="CD116" i="15"/>
  <c r="CD52" i="1"/>
  <c r="CC121" i="1"/>
  <c r="CE116" i="15"/>
  <c r="CE52" i="1"/>
  <c r="CD121" i="1"/>
  <c r="CF116" i="15"/>
  <c r="CF52" i="1"/>
  <c r="CE121" i="1"/>
  <c r="CG52" i="1"/>
  <c r="CF121" i="1"/>
  <c r="CG121" i="1"/>
  <c r="CH52" i="1"/>
  <c r="CH121" i="1"/>
  <c r="H53" i="1"/>
  <c r="CI122" i="1"/>
  <c r="K117" i="15"/>
  <c r="K53" i="1"/>
  <c r="J117" i="15"/>
  <c r="J53" i="1"/>
  <c r="J122" i="1"/>
  <c r="L117" i="15"/>
  <c r="L53" i="1"/>
  <c r="K122" i="1"/>
  <c r="M117" i="15"/>
  <c r="M53" i="1"/>
  <c r="L122" i="1"/>
  <c r="N117" i="15"/>
  <c r="N53" i="1"/>
  <c r="M122" i="1"/>
  <c r="O117" i="15"/>
  <c r="O53" i="1"/>
  <c r="N122" i="1"/>
  <c r="P117" i="15"/>
  <c r="P53" i="1"/>
  <c r="O122" i="1"/>
  <c r="Q117" i="15"/>
  <c r="Q53" i="1"/>
  <c r="P122" i="1"/>
  <c r="R117" i="15"/>
  <c r="R53" i="1"/>
  <c r="Q122" i="1"/>
  <c r="S117" i="15"/>
  <c r="S53" i="1"/>
  <c r="R122" i="1"/>
  <c r="T117" i="15"/>
  <c r="T53" i="1"/>
  <c r="S122" i="1"/>
  <c r="U117" i="15"/>
  <c r="U53" i="1"/>
  <c r="T122" i="1"/>
  <c r="V117" i="15"/>
  <c r="V53" i="1"/>
  <c r="U122" i="1"/>
  <c r="W117" i="15"/>
  <c r="W53" i="1"/>
  <c r="V122" i="1"/>
  <c r="X117" i="15"/>
  <c r="X53" i="1"/>
  <c r="W122" i="1"/>
  <c r="Y117" i="15"/>
  <c r="Y53" i="1"/>
  <c r="X122" i="1"/>
  <c r="Z117" i="15"/>
  <c r="Z53" i="1"/>
  <c r="Y122" i="1"/>
  <c r="AA117" i="15"/>
  <c r="AA53" i="1"/>
  <c r="Z122" i="1"/>
  <c r="AB117" i="15"/>
  <c r="AB53" i="1"/>
  <c r="AA122" i="1"/>
  <c r="AC117" i="15"/>
  <c r="AC53" i="1"/>
  <c r="AB122" i="1"/>
  <c r="AD117" i="15"/>
  <c r="AD53" i="1"/>
  <c r="AC122" i="1"/>
  <c r="AE117" i="15"/>
  <c r="AE53" i="1"/>
  <c r="AD122" i="1"/>
  <c r="AF117" i="15"/>
  <c r="AF53" i="1"/>
  <c r="AE122" i="1"/>
  <c r="AG117" i="15"/>
  <c r="AG53" i="1"/>
  <c r="AF122" i="1"/>
  <c r="AH117" i="15"/>
  <c r="AH53" i="1"/>
  <c r="AG122" i="1"/>
  <c r="AI117" i="15"/>
  <c r="AI53" i="1"/>
  <c r="AH122" i="1"/>
  <c r="AJ117" i="15"/>
  <c r="AJ53" i="1"/>
  <c r="AI122" i="1"/>
  <c r="AK117" i="15"/>
  <c r="AK53" i="1"/>
  <c r="AJ122" i="1"/>
  <c r="AL117" i="15"/>
  <c r="AL53" i="1"/>
  <c r="AK122" i="1"/>
  <c r="AM117" i="15"/>
  <c r="AM53" i="1"/>
  <c r="AL122" i="1"/>
  <c r="AN117" i="15"/>
  <c r="AN53" i="1"/>
  <c r="AM122" i="1"/>
  <c r="AO117" i="15"/>
  <c r="AO53" i="1"/>
  <c r="AN122" i="1"/>
  <c r="AP117" i="15"/>
  <c r="AP53" i="1"/>
  <c r="AO122" i="1"/>
  <c r="AQ117" i="15"/>
  <c r="AQ53" i="1"/>
  <c r="AP122" i="1"/>
  <c r="AR117" i="15"/>
  <c r="AR53" i="1"/>
  <c r="AQ122" i="1"/>
  <c r="AS117" i="15"/>
  <c r="AS53" i="1"/>
  <c r="AR122" i="1"/>
  <c r="AT117" i="15"/>
  <c r="AT53" i="1"/>
  <c r="AS122" i="1"/>
  <c r="AU117" i="15"/>
  <c r="AU53" i="1"/>
  <c r="AT122" i="1"/>
  <c r="AV117" i="15"/>
  <c r="AV53" i="1"/>
  <c r="AU122" i="1"/>
  <c r="AW117" i="15"/>
  <c r="AW53" i="1"/>
  <c r="AV122" i="1"/>
  <c r="AX117" i="15"/>
  <c r="AX53" i="1"/>
  <c r="AW122" i="1"/>
  <c r="AY117" i="15"/>
  <c r="AY53" i="1"/>
  <c r="AX122" i="1"/>
  <c r="AZ117" i="15"/>
  <c r="AZ53" i="1"/>
  <c r="AY122" i="1"/>
  <c r="BA117" i="15"/>
  <c r="BA53" i="1"/>
  <c r="AZ122" i="1"/>
  <c r="BB117" i="15"/>
  <c r="BB53" i="1"/>
  <c r="BA122" i="1"/>
  <c r="BC117" i="15"/>
  <c r="BC53" i="1"/>
  <c r="BB122" i="1"/>
  <c r="BD117" i="15"/>
  <c r="BD53" i="1"/>
  <c r="BC122" i="1"/>
  <c r="BE117" i="15"/>
  <c r="BE53" i="1"/>
  <c r="BD122" i="1"/>
  <c r="BF117" i="15"/>
  <c r="BF53" i="1"/>
  <c r="BE122" i="1"/>
  <c r="BG117" i="15"/>
  <c r="BG53" i="1"/>
  <c r="BF122" i="1"/>
  <c r="BH117" i="15"/>
  <c r="BH53" i="1"/>
  <c r="BG122" i="1"/>
  <c r="BI117" i="15"/>
  <c r="BI53" i="1"/>
  <c r="BH122" i="1"/>
  <c r="BJ117" i="15"/>
  <c r="BJ53" i="1"/>
  <c r="BI122" i="1"/>
  <c r="BK117" i="15"/>
  <c r="BK53" i="1"/>
  <c r="BJ122" i="1"/>
  <c r="BL117" i="15"/>
  <c r="BL53" i="1"/>
  <c r="BK122" i="1"/>
  <c r="BM117" i="15"/>
  <c r="BM53" i="1"/>
  <c r="BL122" i="1"/>
  <c r="BN117" i="15"/>
  <c r="BN53" i="1"/>
  <c r="BM122" i="1"/>
  <c r="BO117" i="15"/>
  <c r="BO53" i="1"/>
  <c r="BN122" i="1"/>
  <c r="BP117" i="15"/>
  <c r="BP53" i="1"/>
  <c r="BO122" i="1"/>
  <c r="BQ117" i="15"/>
  <c r="BQ53" i="1"/>
  <c r="BP122" i="1"/>
  <c r="BR117" i="15"/>
  <c r="BR53" i="1"/>
  <c r="BQ122" i="1"/>
  <c r="BS117" i="15"/>
  <c r="BS53" i="1"/>
  <c r="BR122" i="1"/>
  <c r="BT117" i="15"/>
  <c r="BT53" i="1"/>
  <c r="BS122" i="1"/>
  <c r="BU117" i="15"/>
  <c r="BU53" i="1"/>
  <c r="BT122" i="1"/>
  <c r="BV117" i="15"/>
  <c r="BV53" i="1"/>
  <c r="BU122" i="1"/>
  <c r="BW117" i="15"/>
  <c r="BW53" i="1"/>
  <c r="BV122" i="1"/>
  <c r="BX117" i="15"/>
  <c r="BX53" i="1"/>
  <c r="BW122" i="1"/>
  <c r="BY117" i="15"/>
  <c r="BY53" i="1"/>
  <c r="BX122" i="1"/>
  <c r="BZ117" i="15"/>
  <c r="BZ53" i="1"/>
  <c r="BY122" i="1"/>
  <c r="CA117" i="15"/>
  <c r="CA53" i="1"/>
  <c r="BZ122" i="1"/>
  <c r="CB117" i="15"/>
  <c r="CB53" i="1"/>
  <c r="CA122" i="1"/>
  <c r="CC117" i="15"/>
  <c r="CC53" i="1"/>
  <c r="CB122" i="1"/>
  <c r="CD117" i="15"/>
  <c r="CD53" i="1"/>
  <c r="CC122" i="1"/>
  <c r="CE117" i="15"/>
  <c r="CE53" i="1"/>
  <c r="CD122" i="1"/>
  <c r="CF117" i="15"/>
  <c r="CF53" i="1"/>
  <c r="CE122" i="1"/>
  <c r="CG53" i="1"/>
  <c r="CF122" i="1"/>
  <c r="CG122" i="1"/>
  <c r="CH53" i="1"/>
  <c r="CH122" i="1"/>
  <c r="H54" i="1"/>
  <c r="CI123" i="1"/>
  <c r="K118" i="15"/>
  <c r="K54" i="1"/>
  <c r="J118" i="15"/>
  <c r="J54" i="1"/>
  <c r="J123" i="1"/>
  <c r="L118" i="15"/>
  <c r="L54" i="1"/>
  <c r="K123" i="1"/>
  <c r="M118" i="15"/>
  <c r="M54" i="1"/>
  <c r="L123" i="1"/>
  <c r="N118" i="15"/>
  <c r="N54" i="1"/>
  <c r="M123" i="1"/>
  <c r="O118" i="15"/>
  <c r="O54" i="1"/>
  <c r="N123" i="1"/>
  <c r="P118" i="15"/>
  <c r="P54" i="1"/>
  <c r="O123" i="1"/>
  <c r="Q118" i="15"/>
  <c r="Q54" i="1"/>
  <c r="P123" i="1"/>
  <c r="R118" i="15"/>
  <c r="R54" i="1"/>
  <c r="Q123" i="1"/>
  <c r="S118" i="15"/>
  <c r="S54" i="1"/>
  <c r="R123" i="1"/>
  <c r="T118" i="15"/>
  <c r="T54" i="1"/>
  <c r="S123" i="1"/>
  <c r="U118" i="15"/>
  <c r="U54" i="1"/>
  <c r="T123" i="1"/>
  <c r="V118" i="15"/>
  <c r="V54" i="1"/>
  <c r="U123" i="1"/>
  <c r="W118" i="15"/>
  <c r="W54" i="1"/>
  <c r="V123" i="1"/>
  <c r="X118" i="15"/>
  <c r="X54" i="1"/>
  <c r="W123" i="1"/>
  <c r="Y118" i="15"/>
  <c r="Y54" i="1"/>
  <c r="X123" i="1"/>
  <c r="Z118" i="15"/>
  <c r="Z54" i="1"/>
  <c r="Y123" i="1"/>
  <c r="AA118" i="15"/>
  <c r="AA54" i="1"/>
  <c r="Z123" i="1"/>
  <c r="AB118" i="15"/>
  <c r="AB54" i="1"/>
  <c r="AA123" i="1"/>
  <c r="AC118" i="15"/>
  <c r="AC54" i="1"/>
  <c r="AB123" i="1"/>
  <c r="AD118" i="15"/>
  <c r="AD54" i="1"/>
  <c r="AC123" i="1"/>
  <c r="AE118" i="15"/>
  <c r="AE54" i="1"/>
  <c r="AD123" i="1"/>
  <c r="AF118" i="15"/>
  <c r="AF54" i="1"/>
  <c r="AE123" i="1"/>
  <c r="AG118" i="15"/>
  <c r="AG54" i="1"/>
  <c r="AF123" i="1"/>
  <c r="AH118" i="15"/>
  <c r="AH54" i="1"/>
  <c r="AG123" i="1"/>
  <c r="AI118" i="15"/>
  <c r="AI54" i="1"/>
  <c r="AH123" i="1"/>
  <c r="AJ118" i="15"/>
  <c r="AJ54" i="1"/>
  <c r="AI123" i="1"/>
  <c r="AK118" i="15"/>
  <c r="AK54" i="1"/>
  <c r="AJ123" i="1"/>
  <c r="AL118" i="15"/>
  <c r="AL54" i="1"/>
  <c r="AK123" i="1"/>
  <c r="AM118" i="15"/>
  <c r="AM54" i="1"/>
  <c r="AL123" i="1"/>
  <c r="AN118" i="15"/>
  <c r="AN54" i="1"/>
  <c r="AM123" i="1"/>
  <c r="AO118" i="15"/>
  <c r="AO54" i="1"/>
  <c r="AN123" i="1"/>
  <c r="AP118" i="15"/>
  <c r="AP54" i="1"/>
  <c r="AO123" i="1"/>
  <c r="AQ118" i="15"/>
  <c r="AQ54" i="1"/>
  <c r="AP123" i="1"/>
  <c r="AR118" i="15"/>
  <c r="AR54" i="1"/>
  <c r="AQ123" i="1"/>
  <c r="AS118" i="15"/>
  <c r="AS54" i="1"/>
  <c r="AR123" i="1"/>
  <c r="AT118" i="15"/>
  <c r="AT54" i="1"/>
  <c r="AS123" i="1"/>
  <c r="AU118" i="15"/>
  <c r="AU54" i="1"/>
  <c r="AT123" i="1"/>
  <c r="AV118" i="15"/>
  <c r="AV54" i="1"/>
  <c r="AU123" i="1"/>
  <c r="AW118" i="15"/>
  <c r="AW54" i="1"/>
  <c r="AV123" i="1"/>
  <c r="AX118" i="15"/>
  <c r="AX54" i="1"/>
  <c r="AW123" i="1"/>
  <c r="AY118" i="15"/>
  <c r="AY54" i="1"/>
  <c r="AX123" i="1"/>
  <c r="AZ118" i="15"/>
  <c r="AZ54" i="1"/>
  <c r="AY123" i="1"/>
  <c r="BA118" i="15"/>
  <c r="BA54" i="1"/>
  <c r="AZ123" i="1"/>
  <c r="BB118" i="15"/>
  <c r="BB54" i="1"/>
  <c r="BA123" i="1"/>
  <c r="BC118" i="15"/>
  <c r="BC54" i="1"/>
  <c r="BB123" i="1"/>
  <c r="BD118" i="15"/>
  <c r="BD54" i="1"/>
  <c r="BC123" i="1"/>
  <c r="BE118" i="15"/>
  <c r="BE54" i="1"/>
  <c r="BD123" i="1"/>
  <c r="BF118" i="15"/>
  <c r="BF54" i="1"/>
  <c r="BE123" i="1"/>
  <c r="BG118" i="15"/>
  <c r="BG54" i="1"/>
  <c r="BF123" i="1"/>
  <c r="BH118" i="15"/>
  <c r="BH54" i="1"/>
  <c r="BG123" i="1"/>
  <c r="BI118" i="15"/>
  <c r="BI54" i="1"/>
  <c r="BH123" i="1"/>
  <c r="BJ118" i="15"/>
  <c r="BJ54" i="1"/>
  <c r="BI123" i="1"/>
  <c r="BK118" i="15"/>
  <c r="BK54" i="1"/>
  <c r="BJ123" i="1"/>
  <c r="BL118" i="15"/>
  <c r="BL54" i="1"/>
  <c r="BK123" i="1"/>
  <c r="BM118" i="15"/>
  <c r="BM54" i="1"/>
  <c r="BL123" i="1"/>
  <c r="BN118" i="15"/>
  <c r="BN54" i="1"/>
  <c r="BM123" i="1"/>
  <c r="BO118" i="15"/>
  <c r="BO54" i="1"/>
  <c r="BN123" i="1"/>
  <c r="BP118" i="15"/>
  <c r="BP54" i="1"/>
  <c r="BO123" i="1"/>
  <c r="BQ118" i="15"/>
  <c r="BQ54" i="1"/>
  <c r="BP123" i="1"/>
  <c r="BR118" i="15"/>
  <c r="BR54" i="1"/>
  <c r="BQ123" i="1"/>
  <c r="BS118" i="15"/>
  <c r="BS54" i="1"/>
  <c r="BR123" i="1"/>
  <c r="BT118" i="15"/>
  <c r="BT54" i="1"/>
  <c r="BS123" i="1"/>
  <c r="BU118" i="15"/>
  <c r="BU54" i="1"/>
  <c r="BT123" i="1"/>
  <c r="BV118" i="15"/>
  <c r="BV54" i="1"/>
  <c r="BU123" i="1"/>
  <c r="BW118" i="15"/>
  <c r="BW54" i="1"/>
  <c r="BV123" i="1"/>
  <c r="BX118" i="15"/>
  <c r="BX54" i="1"/>
  <c r="BW123" i="1"/>
  <c r="BY118" i="15"/>
  <c r="BY54" i="1"/>
  <c r="BX123" i="1"/>
  <c r="BZ118" i="15"/>
  <c r="BZ54" i="1"/>
  <c r="BY123" i="1"/>
  <c r="CA118" i="15"/>
  <c r="CA54" i="1"/>
  <c r="BZ123" i="1"/>
  <c r="CB118" i="15"/>
  <c r="CB54" i="1"/>
  <c r="CA123" i="1"/>
  <c r="CC118" i="15"/>
  <c r="CC54" i="1"/>
  <c r="CB123" i="1"/>
  <c r="CD118" i="15"/>
  <c r="CD54" i="1"/>
  <c r="CC123" i="1"/>
  <c r="CE118" i="15"/>
  <c r="CE54" i="1"/>
  <c r="CD123" i="1"/>
  <c r="CF118" i="15"/>
  <c r="CF54" i="1"/>
  <c r="CE123" i="1"/>
  <c r="CG54" i="1"/>
  <c r="CF123" i="1"/>
  <c r="CG123" i="1"/>
  <c r="CH54" i="1"/>
  <c r="CH123" i="1"/>
  <c r="H55" i="1"/>
  <c r="CI124" i="1"/>
  <c r="K119" i="15"/>
  <c r="K55" i="1"/>
  <c r="J119" i="15"/>
  <c r="J55" i="1"/>
  <c r="J124" i="1"/>
  <c r="L119" i="15"/>
  <c r="L55" i="1"/>
  <c r="K124" i="1"/>
  <c r="M119" i="15"/>
  <c r="M55" i="1"/>
  <c r="L124" i="1"/>
  <c r="N119" i="15"/>
  <c r="N55" i="1"/>
  <c r="M124" i="1"/>
  <c r="O119" i="15"/>
  <c r="O55" i="1"/>
  <c r="N124" i="1"/>
  <c r="P119" i="15"/>
  <c r="P55" i="1"/>
  <c r="O124" i="1"/>
  <c r="Q119" i="15"/>
  <c r="Q55" i="1"/>
  <c r="P124" i="1"/>
  <c r="R119" i="15"/>
  <c r="R55" i="1"/>
  <c r="Q124" i="1"/>
  <c r="S119" i="15"/>
  <c r="S55" i="1"/>
  <c r="R124" i="1"/>
  <c r="T119" i="15"/>
  <c r="T55" i="1"/>
  <c r="S124" i="1"/>
  <c r="U119" i="15"/>
  <c r="U55" i="1"/>
  <c r="T124" i="1"/>
  <c r="V119" i="15"/>
  <c r="V55" i="1"/>
  <c r="U124" i="1"/>
  <c r="W119" i="15"/>
  <c r="W55" i="1"/>
  <c r="V124" i="1"/>
  <c r="X119" i="15"/>
  <c r="X55" i="1"/>
  <c r="W124" i="1"/>
  <c r="Y119" i="15"/>
  <c r="Y55" i="1"/>
  <c r="X124" i="1"/>
  <c r="Z119" i="15"/>
  <c r="Z55" i="1"/>
  <c r="Y124" i="1"/>
  <c r="AA119" i="15"/>
  <c r="AA55" i="1"/>
  <c r="Z124" i="1"/>
  <c r="AB119" i="15"/>
  <c r="AB55" i="1"/>
  <c r="AA124" i="1"/>
  <c r="AC119" i="15"/>
  <c r="AC55" i="1"/>
  <c r="AB124" i="1"/>
  <c r="AD119" i="15"/>
  <c r="AD55" i="1"/>
  <c r="AC124" i="1"/>
  <c r="AE119" i="15"/>
  <c r="AE55" i="1"/>
  <c r="AD124" i="1"/>
  <c r="AF119" i="15"/>
  <c r="AF55" i="1"/>
  <c r="AE124" i="1"/>
  <c r="AG119" i="15"/>
  <c r="AG55" i="1"/>
  <c r="AF124" i="1"/>
  <c r="AH119" i="15"/>
  <c r="AH55" i="1"/>
  <c r="AG124" i="1"/>
  <c r="AI119" i="15"/>
  <c r="AI55" i="1"/>
  <c r="AH124" i="1"/>
  <c r="AJ119" i="15"/>
  <c r="AJ55" i="1"/>
  <c r="AI124" i="1"/>
  <c r="AK119" i="15"/>
  <c r="AK55" i="1"/>
  <c r="AJ124" i="1"/>
  <c r="AL119" i="15"/>
  <c r="AL55" i="1"/>
  <c r="AK124" i="1"/>
  <c r="AM119" i="15"/>
  <c r="AM55" i="1"/>
  <c r="AL124" i="1"/>
  <c r="AN119" i="15"/>
  <c r="AN55" i="1"/>
  <c r="AM124" i="1"/>
  <c r="AO119" i="15"/>
  <c r="AO55" i="1"/>
  <c r="AN124" i="1"/>
  <c r="AP119" i="15"/>
  <c r="AP55" i="1"/>
  <c r="AO124" i="1"/>
  <c r="AQ119" i="15"/>
  <c r="AQ55" i="1"/>
  <c r="AP124" i="1"/>
  <c r="AR119" i="15"/>
  <c r="AR55" i="1"/>
  <c r="AQ124" i="1"/>
  <c r="AS119" i="15"/>
  <c r="AS55" i="1"/>
  <c r="AR124" i="1"/>
  <c r="AT119" i="15"/>
  <c r="AT55" i="1"/>
  <c r="AS124" i="1"/>
  <c r="AU119" i="15"/>
  <c r="AU55" i="1"/>
  <c r="AT124" i="1"/>
  <c r="AV119" i="15"/>
  <c r="AV55" i="1"/>
  <c r="AU124" i="1"/>
  <c r="AW119" i="15"/>
  <c r="AW55" i="1"/>
  <c r="AV124" i="1"/>
  <c r="AX119" i="15"/>
  <c r="AX55" i="1"/>
  <c r="AW124" i="1"/>
  <c r="AY119" i="15"/>
  <c r="AY55" i="1"/>
  <c r="AX124" i="1"/>
  <c r="AZ119" i="15"/>
  <c r="AZ55" i="1"/>
  <c r="AY124" i="1"/>
  <c r="BA119" i="15"/>
  <c r="BA55" i="1"/>
  <c r="AZ124" i="1"/>
  <c r="BB119" i="15"/>
  <c r="BB55" i="1"/>
  <c r="BA124" i="1"/>
  <c r="BC119" i="15"/>
  <c r="BC55" i="1"/>
  <c r="BB124" i="1"/>
  <c r="BD119" i="15"/>
  <c r="BD55" i="1"/>
  <c r="BC124" i="1"/>
  <c r="BE119" i="15"/>
  <c r="BE55" i="1"/>
  <c r="BD124" i="1"/>
  <c r="BF119" i="15"/>
  <c r="BF55" i="1"/>
  <c r="BE124" i="1"/>
  <c r="BG119" i="15"/>
  <c r="BG55" i="1"/>
  <c r="BF124" i="1"/>
  <c r="BH119" i="15"/>
  <c r="BH55" i="1"/>
  <c r="BG124" i="1"/>
  <c r="BI119" i="15"/>
  <c r="BI55" i="1"/>
  <c r="BH124" i="1"/>
  <c r="BJ119" i="15"/>
  <c r="BJ55" i="1"/>
  <c r="BI124" i="1"/>
  <c r="BK119" i="15"/>
  <c r="BK55" i="1"/>
  <c r="BJ124" i="1"/>
  <c r="BL119" i="15"/>
  <c r="BL55" i="1"/>
  <c r="BK124" i="1"/>
  <c r="BM119" i="15"/>
  <c r="BM55" i="1"/>
  <c r="BL124" i="1"/>
  <c r="BN119" i="15"/>
  <c r="BN55" i="1"/>
  <c r="BM124" i="1"/>
  <c r="BO119" i="15"/>
  <c r="BO55" i="1"/>
  <c r="BN124" i="1"/>
  <c r="BP119" i="15"/>
  <c r="BP55" i="1"/>
  <c r="BO124" i="1"/>
  <c r="BQ119" i="15"/>
  <c r="BQ55" i="1"/>
  <c r="BP124" i="1"/>
  <c r="BR119" i="15"/>
  <c r="BR55" i="1"/>
  <c r="BQ124" i="1"/>
  <c r="BS119" i="15"/>
  <c r="BS55" i="1"/>
  <c r="BR124" i="1"/>
  <c r="BT119" i="15"/>
  <c r="BT55" i="1"/>
  <c r="BS124" i="1"/>
  <c r="BU119" i="15"/>
  <c r="BU55" i="1"/>
  <c r="BT124" i="1"/>
  <c r="BV119" i="15"/>
  <c r="BV55" i="1"/>
  <c r="BU124" i="1"/>
  <c r="BW119" i="15"/>
  <c r="BW55" i="1"/>
  <c r="BV124" i="1"/>
  <c r="BX119" i="15"/>
  <c r="BX55" i="1"/>
  <c r="BW124" i="1"/>
  <c r="BY119" i="15"/>
  <c r="BY55" i="1"/>
  <c r="BX124" i="1"/>
  <c r="BZ119" i="15"/>
  <c r="BZ55" i="1"/>
  <c r="BY124" i="1"/>
  <c r="CA119" i="15"/>
  <c r="CA55" i="1"/>
  <c r="BZ124" i="1"/>
  <c r="CB119" i="15"/>
  <c r="CB55" i="1"/>
  <c r="CA124" i="1"/>
  <c r="CC119" i="15"/>
  <c r="CC55" i="1"/>
  <c r="CB124" i="1"/>
  <c r="CD119" i="15"/>
  <c r="CD55" i="1"/>
  <c r="CC124" i="1"/>
  <c r="CE119" i="15"/>
  <c r="CE55" i="1"/>
  <c r="CD124" i="1"/>
  <c r="CF119" i="15"/>
  <c r="CF55" i="1"/>
  <c r="CE124" i="1"/>
  <c r="CG55" i="1"/>
  <c r="CF124" i="1"/>
  <c r="CG124" i="1"/>
  <c r="CH55" i="1"/>
  <c r="CH124" i="1"/>
  <c r="H56" i="1"/>
  <c r="CI125" i="1"/>
  <c r="K120" i="15"/>
  <c r="K56" i="1"/>
  <c r="J120" i="15"/>
  <c r="J56" i="1"/>
  <c r="J125" i="1"/>
  <c r="L120" i="15"/>
  <c r="L56" i="1"/>
  <c r="K125" i="1"/>
  <c r="M120" i="15"/>
  <c r="M56" i="1"/>
  <c r="L125" i="1"/>
  <c r="N120" i="15"/>
  <c r="N56" i="1"/>
  <c r="M125" i="1"/>
  <c r="O120" i="15"/>
  <c r="O56" i="1"/>
  <c r="N125" i="1"/>
  <c r="P120" i="15"/>
  <c r="P56" i="1"/>
  <c r="O125" i="1"/>
  <c r="Q120" i="15"/>
  <c r="Q56" i="1"/>
  <c r="P125" i="1"/>
  <c r="R120" i="15"/>
  <c r="R56" i="1"/>
  <c r="Q125" i="1"/>
  <c r="S120" i="15"/>
  <c r="S56" i="1"/>
  <c r="R125" i="1"/>
  <c r="T120" i="15"/>
  <c r="T56" i="1"/>
  <c r="S125" i="1"/>
  <c r="U120" i="15"/>
  <c r="U56" i="1"/>
  <c r="T125" i="1"/>
  <c r="V120" i="15"/>
  <c r="V56" i="1"/>
  <c r="U125" i="1"/>
  <c r="W120" i="15"/>
  <c r="W56" i="1"/>
  <c r="V125" i="1"/>
  <c r="X120" i="15"/>
  <c r="X56" i="1"/>
  <c r="W125" i="1"/>
  <c r="Y120" i="15"/>
  <c r="Y56" i="1"/>
  <c r="X125" i="1"/>
  <c r="Z120" i="15"/>
  <c r="Z56" i="1"/>
  <c r="Y125" i="1"/>
  <c r="AA120" i="15"/>
  <c r="AA56" i="1"/>
  <c r="Z125" i="1"/>
  <c r="AB120" i="15"/>
  <c r="AB56" i="1"/>
  <c r="AA125" i="1"/>
  <c r="AC120" i="15"/>
  <c r="AC56" i="1"/>
  <c r="AB125" i="1"/>
  <c r="AD120" i="15"/>
  <c r="AD56" i="1"/>
  <c r="AC125" i="1"/>
  <c r="AE120" i="15"/>
  <c r="AE56" i="1"/>
  <c r="AD125" i="1"/>
  <c r="AF120" i="15"/>
  <c r="AF56" i="1"/>
  <c r="AE125" i="1"/>
  <c r="AG120" i="15"/>
  <c r="AG56" i="1"/>
  <c r="AF125" i="1"/>
  <c r="AH120" i="15"/>
  <c r="AH56" i="1"/>
  <c r="AG125" i="1"/>
  <c r="AI120" i="15"/>
  <c r="AI56" i="1"/>
  <c r="AH125" i="1"/>
  <c r="AJ120" i="15"/>
  <c r="AJ56" i="1"/>
  <c r="AI125" i="1"/>
  <c r="AK120" i="15"/>
  <c r="AK56" i="1"/>
  <c r="AJ125" i="1"/>
  <c r="AL120" i="15"/>
  <c r="AL56" i="1"/>
  <c r="AK125" i="1"/>
  <c r="AM120" i="15"/>
  <c r="AM56" i="1"/>
  <c r="AL125" i="1"/>
  <c r="AN120" i="15"/>
  <c r="AN56" i="1"/>
  <c r="AM125" i="1"/>
  <c r="AO120" i="15"/>
  <c r="AO56" i="1"/>
  <c r="AN125" i="1"/>
  <c r="AP120" i="15"/>
  <c r="AP56" i="1"/>
  <c r="AO125" i="1"/>
  <c r="AQ120" i="15"/>
  <c r="AQ56" i="1"/>
  <c r="AP125" i="1"/>
  <c r="AR120" i="15"/>
  <c r="AR56" i="1"/>
  <c r="AQ125" i="1"/>
  <c r="AS120" i="15"/>
  <c r="AS56" i="1"/>
  <c r="AR125" i="1"/>
  <c r="AT120" i="15"/>
  <c r="AT56" i="1"/>
  <c r="AS125" i="1"/>
  <c r="AU120" i="15"/>
  <c r="AU56" i="1"/>
  <c r="AT125" i="1"/>
  <c r="AV120" i="15"/>
  <c r="AV56" i="1"/>
  <c r="AU125" i="1"/>
  <c r="AW120" i="15"/>
  <c r="AW56" i="1"/>
  <c r="AV125" i="1"/>
  <c r="AX120" i="15"/>
  <c r="AX56" i="1"/>
  <c r="AW125" i="1"/>
  <c r="AY120" i="15"/>
  <c r="AY56" i="1"/>
  <c r="AX125" i="1"/>
  <c r="AZ120" i="15"/>
  <c r="AZ56" i="1"/>
  <c r="AY125" i="1"/>
  <c r="BA120" i="15"/>
  <c r="BA56" i="1"/>
  <c r="AZ125" i="1"/>
  <c r="BB120" i="15"/>
  <c r="BB56" i="1"/>
  <c r="BA125" i="1"/>
  <c r="BC120" i="15"/>
  <c r="BC56" i="1"/>
  <c r="BB125" i="1"/>
  <c r="BD120" i="15"/>
  <c r="BD56" i="1"/>
  <c r="BC125" i="1"/>
  <c r="BE120" i="15"/>
  <c r="BE56" i="1"/>
  <c r="BD125" i="1"/>
  <c r="BF120" i="15"/>
  <c r="BF56" i="1"/>
  <c r="BE125" i="1"/>
  <c r="BG120" i="15"/>
  <c r="BG56" i="1"/>
  <c r="BF125" i="1"/>
  <c r="BH120" i="15"/>
  <c r="BH56" i="1"/>
  <c r="BG125" i="1"/>
  <c r="BI120" i="15"/>
  <c r="BI56" i="1"/>
  <c r="BH125" i="1"/>
  <c r="BJ120" i="15"/>
  <c r="BJ56" i="1"/>
  <c r="BI125" i="1"/>
  <c r="BK120" i="15"/>
  <c r="BK56" i="1"/>
  <c r="BJ125" i="1"/>
  <c r="BL120" i="15"/>
  <c r="BL56" i="1"/>
  <c r="BK125" i="1"/>
  <c r="BM120" i="15"/>
  <c r="BM56" i="1"/>
  <c r="BL125" i="1"/>
  <c r="BN120" i="15"/>
  <c r="BN56" i="1"/>
  <c r="BM125" i="1"/>
  <c r="BO120" i="15"/>
  <c r="BO56" i="1"/>
  <c r="BN125" i="1"/>
  <c r="BP120" i="15"/>
  <c r="BP56" i="1"/>
  <c r="BO125" i="1"/>
  <c r="BQ120" i="15"/>
  <c r="BQ56" i="1"/>
  <c r="BP125" i="1"/>
  <c r="BR120" i="15"/>
  <c r="BR56" i="1"/>
  <c r="BQ125" i="1"/>
  <c r="BS120" i="15"/>
  <c r="BS56" i="1"/>
  <c r="BR125" i="1"/>
  <c r="BT120" i="15"/>
  <c r="BT56" i="1"/>
  <c r="BS125" i="1"/>
  <c r="BU120" i="15"/>
  <c r="BU56" i="1"/>
  <c r="BT125" i="1"/>
  <c r="BV120" i="15"/>
  <c r="BV56" i="1"/>
  <c r="BU125" i="1"/>
  <c r="BW120" i="15"/>
  <c r="BW56" i="1"/>
  <c r="BV125" i="1"/>
  <c r="BX120" i="15"/>
  <c r="BX56" i="1"/>
  <c r="BW125" i="1"/>
  <c r="BY120" i="15"/>
  <c r="BY56" i="1"/>
  <c r="BX125" i="1"/>
  <c r="BZ120" i="15"/>
  <c r="BZ56" i="1"/>
  <c r="BY125" i="1"/>
  <c r="CA120" i="15"/>
  <c r="CA56" i="1"/>
  <c r="BZ125" i="1"/>
  <c r="CB120" i="15"/>
  <c r="CB56" i="1"/>
  <c r="CA125" i="1"/>
  <c r="CC120" i="15"/>
  <c r="CC56" i="1"/>
  <c r="CB125" i="1"/>
  <c r="CD120" i="15"/>
  <c r="CD56" i="1"/>
  <c r="CC125" i="1"/>
  <c r="CE120" i="15"/>
  <c r="CE56" i="1"/>
  <c r="CD125" i="1"/>
  <c r="CF120" i="15"/>
  <c r="CF56" i="1"/>
  <c r="CE125" i="1"/>
  <c r="CG56" i="1"/>
  <c r="CF125" i="1"/>
  <c r="CG125" i="1"/>
  <c r="CH56" i="1"/>
  <c r="CH125" i="1"/>
  <c r="H57" i="1"/>
  <c r="CI126" i="1"/>
  <c r="K121" i="15"/>
  <c r="K57" i="1"/>
  <c r="J121" i="15"/>
  <c r="J57" i="1"/>
  <c r="J126" i="1"/>
  <c r="L121" i="15"/>
  <c r="L57" i="1"/>
  <c r="K126" i="1"/>
  <c r="M121" i="15"/>
  <c r="M57" i="1"/>
  <c r="L126" i="1"/>
  <c r="N121" i="15"/>
  <c r="N57" i="1"/>
  <c r="M126" i="1"/>
  <c r="O121" i="15"/>
  <c r="O57" i="1"/>
  <c r="N126" i="1"/>
  <c r="P121" i="15"/>
  <c r="P57" i="1"/>
  <c r="O126" i="1"/>
  <c r="Q121" i="15"/>
  <c r="Q57" i="1"/>
  <c r="P126" i="1"/>
  <c r="R121" i="15"/>
  <c r="R57" i="1"/>
  <c r="Q126" i="1"/>
  <c r="S121" i="15"/>
  <c r="S57" i="1"/>
  <c r="R126" i="1"/>
  <c r="T121" i="15"/>
  <c r="T57" i="1"/>
  <c r="S126" i="1"/>
  <c r="U121" i="15"/>
  <c r="U57" i="1"/>
  <c r="T126" i="1"/>
  <c r="V121" i="15"/>
  <c r="V57" i="1"/>
  <c r="U126" i="1"/>
  <c r="W121" i="15"/>
  <c r="W57" i="1"/>
  <c r="V126" i="1"/>
  <c r="X121" i="15"/>
  <c r="X57" i="1"/>
  <c r="W126" i="1"/>
  <c r="Y121" i="15"/>
  <c r="Y57" i="1"/>
  <c r="X126" i="1"/>
  <c r="Z121" i="15"/>
  <c r="Z57" i="1"/>
  <c r="Y126" i="1"/>
  <c r="AA121" i="15"/>
  <c r="AA57" i="1"/>
  <c r="Z126" i="1"/>
  <c r="AB121" i="15"/>
  <c r="AB57" i="1"/>
  <c r="AA126" i="1"/>
  <c r="AC121" i="15"/>
  <c r="AC57" i="1"/>
  <c r="AB126" i="1"/>
  <c r="AD121" i="15"/>
  <c r="AD57" i="1"/>
  <c r="AC126" i="1"/>
  <c r="AE121" i="15"/>
  <c r="AE57" i="1"/>
  <c r="AD126" i="1"/>
  <c r="AF121" i="15"/>
  <c r="AF57" i="1"/>
  <c r="AE126" i="1"/>
  <c r="AG121" i="15"/>
  <c r="AG57" i="1"/>
  <c r="AF126" i="1"/>
  <c r="AH121" i="15"/>
  <c r="AH57" i="1"/>
  <c r="AG126" i="1"/>
  <c r="AI121" i="15"/>
  <c r="AI57" i="1"/>
  <c r="AH126" i="1"/>
  <c r="AJ121" i="15"/>
  <c r="AJ57" i="1"/>
  <c r="AI126" i="1"/>
  <c r="AK121" i="15"/>
  <c r="AK57" i="1"/>
  <c r="AJ126" i="1"/>
  <c r="AL121" i="15"/>
  <c r="AL57" i="1"/>
  <c r="AK126" i="1"/>
  <c r="AM121" i="15"/>
  <c r="AM57" i="1"/>
  <c r="AL126" i="1"/>
  <c r="AN121" i="15"/>
  <c r="AN57" i="1"/>
  <c r="AM126" i="1"/>
  <c r="AO121" i="15"/>
  <c r="AO57" i="1"/>
  <c r="AN126" i="1"/>
  <c r="AP121" i="15"/>
  <c r="AP57" i="1"/>
  <c r="AO126" i="1"/>
  <c r="AQ121" i="15"/>
  <c r="AQ57" i="1"/>
  <c r="AP126" i="1"/>
  <c r="AR121" i="15"/>
  <c r="AR57" i="1"/>
  <c r="AQ126" i="1"/>
  <c r="AS121" i="15"/>
  <c r="AS57" i="1"/>
  <c r="AR126" i="1"/>
  <c r="AT121" i="15"/>
  <c r="AT57" i="1"/>
  <c r="AS126" i="1"/>
  <c r="AU121" i="15"/>
  <c r="AU57" i="1"/>
  <c r="AT126" i="1"/>
  <c r="AV121" i="15"/>
  <c r="AV57" i="1"/>
  <c r="AU126" i="1"/>
  <c r="AW121" i="15"/>
  <c r="AW57" i="1"/>
  <c r="AV126" i="1"/>
  <c r="AX121" i="15"/>
  <c r="AX57" i="1"/>
  <c r="AW126" i="1"/>
  <c r="AY121" i="15"/>
  <c r="AY57" i="1"/>
  <c r="AX126" i="1"/>
  <c r="AZ121" i="15"/>
  <c r="AZ57" i="1"/>
  <c r="AY126" i="1"/>
  <c r="BA121" i="15"/>
  <c r="BA57" i="1"/>
  <c r="AZ126" i="1"/>
  <c r="BB121" i="15"/>
  <c r="BB57" i="1"/>
  <c r="BA126" i="1"/>
  <c r="BC121" i="15"/>
  <c r="BC57" i="1"/>
  <c r="BB126" i="1"/>
  <c r="BD121" i="15"/>
  <c r="BD57" i="1"/>
  <c r="BC126" i="1"/>
  <c r="BE121" i="15"/>
  <c r="BE57" i="1"/>
  <c r="BD126" i="1"/>
  <c r="BF121" i="15"/>
  <c r="BF57" i="1"/>
  <c r="BE126" i="1"/>
  <c r="BG121" i="15"/>
  <c r="BG57" i="1"/>
  <c r="BF126" i="1"/>
  <c r="BH121" i="15"/>
  <c r="BH57" i="1"/>
  <c r="BG126" i="1"/>
  <c r="BI121" i="15"/>
  <c r="BI57" i="1"/>
  <c r="BH126" i="1"/>
  <c r="BJ121" i="15"/>
  <c r="BJ57" i="1"/>
  <c r="BI126" i="1"/>
  <c r="BK121" i="15"/>
  <c r="BK57" i="1"/>
  <c r="BJ126" i="1"/>
  <c r="BL121" i="15"/>
  <c r="BL57" i="1"/>
  <c r="BK126" i="1"/>
  <c r="BM121" i="15"/>
  <c r="BM57" i="1"/>
  <c r="BL126" i="1"/>
  <c r="BN121" i="15"/>
  <c r="BN57" i="1"/>
  <c r="BM126" i="1"/>
  <c r="BO121" i="15"/>
  <c r="BO57" i="1"/>
  <c r="BN126" i="1"/>
  <c r="BP121" i="15"/>
  <c r="BP57" i="1"/>
  <c r="BO126" i="1"/>
  <c r="BQ121" i="15"/>
  <c r="BQ57" i="1"/>
  <c r="BP126" i="1"/>
  <c r="BR121" i="15"/>
  <c r="BR57" i="1"/>
  <c r="BQ126" i="1"/>
  <c r="BS121" i="15"/>
  <c r="BS57" i="1"/>
  <c r="BR126" i="1"/>
  <c r="BT121" i="15"/>
  <c r="BT57" i="1"/>
  <c r="BS126" i="1"/>
  <c r="BU121" i="15"/>
  <c r="BU57" i="1"/>
  <c r="BT126" i="1"/>
  <c r="BV121" i="15"/>
  <c r="BV57" i="1"/>
  <c r="BU126" i="1"/>
  <c r="BW121" i="15"/>
  <c r="BW57" i="1"/>
  <c r="BV126" i="1"/>
  <c r="BX121" i="15"/>
  <c r="BX57" i="1"/>
  <c r="BW126" i="1"/>
  <c r="BY121" i="15"/>
  <c r="BY57" i="1"/>
  <c r="BX126" i="1"/>
  <c r="BZ121" i="15"/>
  <c r="BZ57" i="1"/>
  <c r="BY126" i="1"/>
  <c r="CA121" i="15"/>
  <c r="CA57" i="1"/>
  <c r="BZ126" i="1"/>
  <c r="CB121" i="15"/>
  <c r="CB57" i="1"/>
  <c r="CA126" i="1"/>
  <c r="CC121" i="15"/>
  <c r="CC57" i="1"/>
  <c r="CB126" i="1"/>
  <c r="CD121" i="15"/>
  <c r="CD57" i="1"/>
  <c r="CC126" i="1"/>
  <c r="CE121" i="15"/>
  <c r="CE57" i="1"/>
  <c r="CD126" i="1"/>
  <c r="CF121" i="15"/>
  <c r="CF57" i="1"/>
  <c r="CE126" i="1"/>
  <c r="CG57" i="1"/>
  <c r="CF126" i="1"/>
  <c r="CG126" i="1"/>
  <c r="CH57" i="1"/>
  <c r="CH126" i="1"/>
  <c r="H58" i="1"/>
  <c r="CI127" i="1"/>
  <c r="K122" i="15"/>
  <c r="K58" i="1"/>
  <c r="J122" i="15"/>
  <c r="J58" i="1"/>
  <c r="J127" i="1"/>
  <c r="L122" i="15"/>
  <c r="L58" i="1"/>
  <c r="K127" i="1"/>
  <c r="M122" i="15"/>
  <c r="M58" i="1"/>
  <c r="L127" i="1"/>
  <c r="N122" i="15"/>
  <c r="N58" i="1"/>
  <c r="M127" i="1"/>
  <c r="O122" i="15"/>
  <c r="O58" i="1"/>
  <c r="N127" i="1"/>
  <c r="P122" i="15"/>
  <c r="P58" i="1"/>
  <c r="O127" i="1"/>
  <c r="Q122" i="15"/>
  <c r="Q58" i="1"/>
  <c r="P127" i="1"/>
  <c r="R122" i="15"/>
  <c r="R58" i="1"/>
  <c r="Q127" i="1"/>
  <c r="S122" i="15"/>
  <c r="S58" i="1"/>
  <c r="R127" i="1"/>
  <c r="T122" i="15"/>
  <c r="T58" i="1"/>
  <c r="S127" i="1"/>
  <c r="U122" i="15"/>
  <c r="U58" i="1"/>
  <c r="T127" i="1"/>
  <c r="V122" i="15"/>
  <c r="V58" i="1"/>
  <c r="U127" i="1"/>
  <c r="W122" i="15"/>
  <c r="W58" i="1"/>
  <c r="V127" i="1"/>
  <c r="X122" i="15"/>
  <c r="X58" i="1"/>
  <c r="W127" i="1"/>
  <c r="Y122" i="15"/>
  <c r="Y58" i="1"/>
  <c r="X127" i="1"/>
  <c r="Z122" i="15"/>
  <c r="Z58" i="1"/>
  <c r="Y127" i="1"/>
  <c r="AA122" i="15"/>
  <c r="AA58" i="1"/>
  <c r="Z127" i="1"/>
  <c r="AB122" i="15"/>
  <c r="AB58" i="1"/>
  <c r="AA127" i="1"/>
  <c r="AC122" i="15"/>
  <c r="AC58" i="1"/>
  <c r="AB127" i="1"/>
  <c r="AD122" i="15"/>
  <c r="AD58" i="1"/>
  <c r="AC127" i="1"/>
  <c r="AE122" i="15"/>
  <c r="AE58" i="1"/>
  <c r="AD127" i="1"/>
  <c r="AF122" i="15"/>
  <c r="AF58" i="1"/>
  <c r="AE127" i="1"/>
  <c r="AG122" i="15"/>
  <c r="AG58" i="1"/>
  <c r="AF127" i="1"/>
  <c r="AH122" i="15"/>
  <c r="AH58" i="1"/>
  <c r="AG127" i="1"/>
  <c r="AI122" i="15"/>
  <c r="AI58" i="1"/>
  <c r="AH127" i="1"/>
  <c r="AJ122" i="15"/>
  <c r="AJ58" i="1"/>
  <c r="AI127" i="1"/>
  <c r="AK122" i="15"/>
  <c r="AK58" i="1"/>
  <c r="AJ127" i="1"/>
  <c r="AL122" i="15"/>
  <c r="AL58" i="1"/>
  <c r="AK127" i="1"/>
  <c r="AM122" i="15"/>
  <c r="AM58" i="1"/>
  <c r="AL127" i="1"/>
  <c r="AN122" i="15"/>
  <c r="AN58" i="1"/>
  <c r="AM127" i="1"/>
  <c r="AO122" i="15"/>
  <c r="AO58" i="1"/>
  <c r="AN127" i="1"/>
  <c r="AP122" i="15"/>
  <c r="AP58" i="1"/>
  <c r="AO127" i="1"/>
  <c r="AQ122" i="15"/>
  <c r="AQ58" i="1"/>
  <c r="AP127" i="1"/>
  <c r="AR122" i="15"/>
  <c r="AR58" i="1"/>
  <c r="AQ127" i="1"/>
  <c r="AS122" i="15"/>
  <c r="AS58" i="1"/>
  <c r="AR127" i="1"/>
  <c r="AT122" i="15"/>
  <c r="AT58" i="1"/>
  <c r="AS127" i="1"/>
  <c r="AU122" i="15"/>
  <c r="AU58" i="1"/>
  <c r="AT127" i="1"/>
  <c r="AV122" i="15"/>
  <c r="AV58" i="1"/>
  <c r="AU127" i="1"/>
  <c r="AW122" i="15"/>
  <c r="AW58" i="1"/>
  <c r="AV127" i="1"/>
  <c r="AX122" i="15"/>
  <c r="AX58" i="1"/>
  <c r="AW127" i="1"/>
  <c r="AY122" i="15"/>
  <c r="AY58" i="1"/>
  <c r="AX127" i="1"/>
  <c r="AZ122" i="15"/>
  <c r="AZ58" i="1"/>
  <c r="AY127" i="1"/>
  <c r="BA122" i="15"/>
  <c r="BA58" i="1"/>
  <c r="AZ127" i="1"/>
  <c r="BB122" i="15"/>
  <c r="BB58" i="1"/>
  <c r="BA127" i="1"/>
  <c r="BC122" i="15"/>
  <c r="BC58" i="1"/>
  <c r="BB127" i="1"/>
  <c r="BD122" i="15"/>
  <c r="BD58" i="1"/>
  <c r="BC127" i="1"/>
  <c r="BE122" i="15"/>
  <c r="BE58" i="1"/>
  <c r="BD127" i="1"/>
  <c r="BF122" i="15"/>
  <c r="BF58" i="1"/>
  <c r="BE127" i="1"/>
  <c r="BG122" i="15"/>
  <c r="BG58" i="1"/>
  <c r="BF127" i="1"/>
  <c r="BH122" i="15"/>
  <c r="BH58" i="1"/>
  <c r="BG127" i="1"/>
  <c r="BI122" i="15"/>
  <c r="BI58" i="1"/>
  <c r="BH127" i="1"/>
  <c r="BJ122" i="15"/>
  <c r="BJ58" i="1"/>
  <c r="BI127" i="1"/>
  <c r="BK122" i="15"/>
  <c r="BK58" i="1"/>
  <c r="BJ127" i="1"/>
  <c r="BL122" i="15"/>
  <c r="BL58" i="1"/>
  <c r="BK127" i="1"/>
  <c r="BM122" i="15"/>
  <c r="BM58" i="1"/>
  <c r="BL127" i="1"/>
  <c r="BN122" i="15"/>
  <c r="BN58" i="1"/>
  <c r="BM127" i="1"/>
  <c r="BO122" i="15"/>
  <c r="BO58" i="1"/>
  <c r="BN127" i="1"/>
  <c r="BP122" i="15"/>
  <c r="BP58" i="1"/>
  <c r="BO127" i="1"/>
  <c r="BQ122" i="15"/>
  <c r="BQ58" i="1"/>
  <c r="BP127" i="1"/>
  <c r="BR122" i="15"/>
  <c r="BR58" i="1"/>
  <c r="BQ127" i="1"/>
  <c r="BS122" i="15"/>
  <c r="BS58" i="1"/>
  <c r="BR127" i="1"/>
  <c r="BT122" i="15"/>
  <c r="BT58" i="1"/>
  <c r="BS127" i="1"/>
  <c r="BU122" i="15"/>
  <c r="BU58" i="1"/>
  <c r="BT127" i="1"/>
  <c r="BV122" i="15"/>
  <c r="BV58" i="1"/>
  <c r="BU127" i="1"/>
  <c r="BW122" i="15"/>
  <c r="BW58" i="1"/>
  <c r="BV127" i="1"/>
  <c r="BX122" i="15"/>
  <c r="BX58" i="1"/>
  <c r="BW127" i="1"/>
  <c r="BY122" i="15"/>
  <c r="BY58" i="1"/>
  <c r="BX127" i="1"/>
  <c r="BZ122" i="15"/>
  <c r="BZ58" i="1"/>
  <c r="BY127" i="1"/>
  <c r="CA122" i="15"/>
  <c r="CA58" i="1"/>
  <c r="BZ127" i="1"/>
  <c r="CB122" i="15"/>
  <c r="CB58" i="1"/>
  <c r="CA127" i="1"/>
  <c r="CC122" i="15"/>
  <c r="CC58" i="1"/>
  <c r="CB127" i="1"/>
  <c r="CD122" i="15"/>
  <c r="CD58" i="1"/>
  <c r="CC127" i="1"/>
  <c r="CE122" i="15"/>
  <c r="CE58" i="1"/>
  <c r="CD127" i="1"/>
  <c r="CF122" i="15"/>
  <c r="CF58" i="1"/>
  <c r="CE127" i="1"/>
  <c r="CG58" i="1"/>
  <c r="CF127" i="1"/>
  <c r="CG127" i="1"/>
  <c r="CH58" i="1"/>
  <c r="CH127" i="1"/>
  <c r="H59" i="1"/>
  <c r="CI128" i="1"/>
  <c r="K123" i="15"/>
  <c r="K59" i="1"/>
  <c r="J123" i="15"/>
  <c r="J59" i="1"/>
  <c r="J128" i="1"/>
  <c r="L123" i="15"/>
  <c r="L59" i="1"/>
  <c r="K128" i="1"/>
  <c r="M123" i="15"/>
  <c r="M59" i="1"/>
  <c r="L128" i="1"/>
  <c r="N123" i="15"/>
  <c r="N59" i="1"/>
  <c r="M128" i="1"/>
  <c r="O123" i="15"/>
  <c r="O59" i="1"/>
  <c r="N128" i="1"/>
  <c r="P123" i="15"/>
  <c r="P59" i="1"/>
  <c r="O128" i="1"/>
  <c r="Q123" i="15"/>
  <c r="Q59" i="1"/>
  <c r="P128" i="1"/>
  <c r="R123" i="15"/>
  <c r="R59" i="1"/>
  <c r="Q128" i="1"/>
  <c r="S123" i="15"/>
  <c r="S59" i="1"/>
  <c r="R128" i="1"/>
  <c r="T123" i="15"/>
  <c r="T59" i="1"/>
  <c r="S128" i="1"/>
  <c r="U123" i="15"/>
  <c r="U59" i="1"/>
  <c r="T128" i="1"/>
  <c r="V123" i="15"/>
  <c r="V59" i="1"/>
  <c r="U128" i="1"/>
  <c r="W123" i="15"/>
  <c r="W59" i="1"/>
  <c r="V128" i="1"/>
  <c r="X123" i="15"/>
  <c r="X59" i="1"/>
  <c r="W128" i="1"/>
  <c r="Y123" i="15"/>
  <c r="Y59" i="1"/>
  <c r="X128" i="1"/>
  <c r="Z123" i="15"/>
  <c r="Z59" i="1"/>
  <c r="Y128" i="1"/>
  <c r="AA123" i="15"/>
  <c r="AA59" i="1"/>
  <c r="Z128" i="1"/>
  <c r="AB123" i="15"/>
  <c r="AB59" i="1"/>
  <c r="AA128" i="1"/>
  <c r="AC123" i="15"/>
  <c r="AC59" i="1"/>
  <c r="AB128" i="1"/>
  <c r="AD123" i="15"/>
  <c r="AD59" i="1"/>
  <c r="AC128" i="1"/>
  <c r="AE123" i="15"/>
  <c r="AE59" i="1"/>
  <c r="AD128" i="1"/>
  <c r="AF123" i="15"/>
  <c r="AF59" i="1"/>
  <c r="AE128" i="1"/>
  <c r="AG123" i="15"/>
  <c r="AG59" i="1"/>
  <c r="AF128" i="1"/>
  <c r="AH123" i="15"/>
  <c r="AH59" i="1"/>
  <c r="AG128" i="1"/>
  <c r="AI123" i="15"/>
  <c r="AI59" i="1"/>
  <c r="AH128" i="1"/>
  <c r="AJ123" i="15"/>
  <c r="AJ59" i="1"/>
  <c r="AI128" i="1"/>
  <c r="AK123" i="15"/>
  <c r="AK59" i="1"/>
  <c r="AJ128" i="1"/>
  <c r="AL123" i="15"/>
  <c r="AL59" i="1"/>
  <c r="AK128" i="1"/>
  <c r="AM123" i="15"/>
  <c r="AM59" i="1"/>
  <c r="AL128" i="1"/>
  <c r="AN123" i="15"/>
  <c r="AN59" i="1"/>
  <c r="AM128" i="1"/>
  <c r="AO123" i="15"/>
  <c r="AO59" i="1"/>
  <c r="AN128" i="1"/>
  <c r="AP123" i="15"/>
  <c r="AP59" i="1"/>
  <c r="AO128" i="1"/>
  <c r="AQ123" i="15"/>
  <c r="AQ59" i="1"/>
  <c r="AP128" i="1"/>
  <c r="AR123" i="15"/>
  <c r="AR59" i="1"/>
  <c r="AQ128" i="1"/>
  <c r="AS123" i="15"/>
  <c r="AS59" i="1"/>
  <c r="AR128" i="1"/>
  <c r="AT123" i="15"/>
  <c r="AT59" i="1"/>
  <c r="AS128" i="1"/>
  <c r="AU123" i="15"/>
  <c r="AU59" i="1"/>
  <c r="AT128" i="1"/>
  <c r="AV123" i="15"/>
  <c r="AV59" i="1"/>
  <c r="AU128" i="1"/>
  <c r="AW123" i="15"/>
  <c r="AW59" i="1"/>
  <c r="AV128" i="1"/>
  <c r="AX123" i="15"/>
  <c r="AX59" i="1"/>
  <c r="AW128" i="1"/>
  <c r="AY123" i="15"/>
  <c r="AY59" i="1"/>
  <c r="AX128" i="1"/>
  <c r="AZ123" i="15"/>
  <c r="AZ59" i="1"/>
  <c r="AY128" i="1"/>
  <c r="BA123" i="15"/>
  <c r="BA59" i="1"/>
  <c r="AZ128" i="1"/>
  <c r="BB123" i="15"/>
  <c r="BB59" i="1"/>
  <c r="BA128" i="1"/>
  <c r="BC123" i="15"/>
  <c r="BC59" i="1"/>
  <c r="BB128" i="1"/>
  <c r="BD123" i="15"/>
  <c r="BD59" i="1"/>
  <c r="BC128" i="1"/>
  <c r="BE123" i="15"/>
  <c r="BE59" i="1"/>
  <c r="BD128" i="1"/>
  <c r="BF123" i="15"/>
  <c r="BF59" i="1"/>
  <c r="BE128" i="1"/>
  <c r="BG123" i="15"/>
  <c r="BG59" i="1"/>
  <c r="BF128" i="1"/>
  <c r="BH123" i="15"/>
  <c r="BH59" i="1"/>
  <c r="BG128" i="1"/>
  <c r="BI123" i="15"/>
  <c r="BI59" i="1"/>
  <c r="BH128" i="1"/>
  <c r="BJ123" i="15"/>
  <c r="BJ59" i="1"/>
  <c r="BI128" i="1"/>
  <c r="BK123" i="15"/>
  <c r="BK59" i="1"/>
  <c r="BJ128" i="1"/>
  <c r="BL123" i="15"/>
  <c r="BL59" i="1"/>
  <c r="BK128" i="1"/>
  <c r="BM123" i="15"/>
  <c r="BM59" i="1"/>
  <c r="BL128" i="1"/>
  <c r="BN123" i="15"/>
  <c r="BN59" i="1"/>
  <c r="BM128" i="1"/>
  <c r="BO123" i="15"/>
  <c r="BO59" i="1"/>
  <c r="BN128" i="1"/>
  <c r="BP123" i="15"/>
  <c r="BP59" i="1"/>
  <c r="BO128" i="1"/>
  <c r="BQ123" i="15"/>
  <c r="BQ59" i="1"/>
  <c r="BP128" i="1"/>
  <c r="BR123" i="15"/>
  <c r="BR59" i="1"/>
  <c r="BQ128" i="1"/>
  <c r="BS123" i="15"/>
  <c r="BS59" i="1"/>
  <c r="BR128" i="1"/>
  <c r="BT123" i="15"/>
  <c r="BT59" i="1"/>
  <c r="BS128" i="1"/>
  <c r="BU123" i="15"/>
  <c r="BU59" i="1"/>
  <c r="BT128" i="1"/>
  <c r="BV123" i="15"/>
  <c r="BV59" i="1"/>
  <c r="BU128" i="1"/>
  <c r="BW123" i="15"/>
  <c r="BW59" i="1"/>
  <c r="BV128" i="1"/>
  <c r="BX123" i="15"/>
  <c r="BX59" i="1"/>
  <c r="BW128" i="1"/>
  <c r="BY123" i="15"/>
  <c r="BY59" i="1"/>
  <c r="BX128" i="1"/>
  <c r="BZ123" i="15"/>
  <c r="BZ59" i="1"/>
  <c r="BY128" i="1"/>
  <c r="CA123" i="15"/>
  <c r="CA59" i="1"/>
  <c r="BZ128" i="1"/>
  <c r="CB123" i="15"/>
  <c r="CB59" i="1"/>
  <c r="CA128" i="1"/>
  <c r="CC123" i="15"/>
  <c r="CC59" i="1"/>
  <c r="CB128" i="1"/>
  <c r="CD123" i="15"/>
  <c r="CD59" i="1"/>
  <c r="CC128" i="1"/>
  <c r="CE123" i="15"/>
  <c r="CE59" i="1"/>
  <c r="CD128" i="1"/>
  <c r="CF123" i="15"/>
  <c r="CF59" i="1"/>
  <c r="CE128" i="1"/>
  <c r="CG59" i="1"/>
  <c r="CF128" i="1"/>
  <c r="CG128" i="1"/>
  <c r="CH59" i="1"/>
  <c r="CH128" i="1"/>
  <c r="H60" i="1"/>
  <c r="CI129" i="1"/>
  <c r="K124" i="15"/>
  <c r="K60" i="1"/>
  <c r="J124" i="15"/>
  <c r="J60" i="1"/>
  <c r="J129" i="1"/>
  <c r="L124" i="15"/>
  <c r="L60" i="1"/>
  <c r="K129" i="1"/>
  <c r="M124" i="15"/>
  <c r="M60" i="1"/>
  <c r="L129" i="1"/>
  <c r="N124" i="15"/>
  <c r="N60" i="1"/>
  <c r="M129" i="1"/>
  <c r="O124" i="15"/>
  <c r="O60" i="1"/>
  <c r="N129" i="1"/>
  <c r="P124" i="15"/>
  <c r="P60" i="1"/>
  <c r="O129" i="1"/>
  <c r="Q124" i="15"/>
  <c r="Q60" i="1"/>
  <c r="P129" i="1"/>
  <c r="R124" i="15"/>
  <c r="R60" i="1"/>
  <c r="Q129" i="1"/>
  <c r="S124" i="15"/>
  <c r="S60" i="1"/>
  <c r="R129" i="1"/>
  <c r="T124" i="15"/>
  <c r="T60" i="1"/>
  <c r="S129" i="1"/>
  <c r="U124" i="15"/>
  <c r="U60" i="1"/>
  <c r="T129" i="1"/>
  <c r="V124" i="15"/>
  <c r="V60" i="1"/>
  <c r="U129" i="1"/>
  <c r="W124" i="15"/>
  <c r="W60" i="1"/>
  <c r="V129" i="1"/>
  <c r="X124" i="15"/>
  <c r="X60" i="1"/>
  <c r="W129" i="1"/>
  <c r="Y124" i="15"/>
  <c r="Y60" i="1"/>
  <c r="X129" i="1"/>
  <c r="Z124" i="15"/>
  <c r="Z60" i="1"/>
  <c r="Y129" i="1"/>
  <c r="AA124" i="15"/>
  <c r="AA60" i="1"/>
  <c r="Z129" i="1"/>
  <c r="AB124" i="15"/>
  <c r="AB60" i="1"/>
  <c r="AA129" i="1"/>
  <c r="AC124" i="15"/>
  <c r="AC60" i="1"/>
  <c r="AB129" i="1"/>
  <c r="AD124" i="15"/>
  <c r="AD60" i="1"/>
  <c r="AC129" i="1"/>
  <c r="AE124" i="15"/>
  <c r="AE60" i="1"/>
  <c r="AD129" i="1"/>
  <c r="AF124" i="15"/>
  <c r="AF60" i="1"/>
  <c r="AE129" i="1"/>
  <c r="AG124" i="15"/>
  <c r="AG60" i="1"/>
  <c r="AF129" i="1"/>
  <c r="AH124" i="15"/>
  <c r="AH60" i="1"/>
  <c r="AG129" i="1"/>
  <c r="AI124" i="15"/>
  <c r="AI60" i="1"/>
  <c r="AH129" i="1"/>
  <c r="AJ124" i="15"/>
  <c r="AJ60" i="1"/>
  <c r="AI129" i="1"/>
  <c r="AK124" i="15"/>
  <c r="AK60" i="1"/>
  <c r="AJ129" i="1"/>
  <c r="AL124" i="15"/>
  <c r="AL60" i="1"/>
  <c r="AK129" i="1"/>
  <c r="AM124" i="15"/>
  <c r="AM60" i="1"/>
  <c r="AL129" i="1"/>
  <c r="AN124" i="15"/>
  <c r="AN60" i="1"/>
  <c r="AM129" i="1"/>
  <c r="AO124" i="15"/>
  <c r="AO60" i="1"/>
  <c r="AN129" i="1"/>
  <c r="AP124" i="15"/>
  <c r="AP60" i="1"/>
  <c r="AO129" i="1"/>
  <c r="AQ124" i="15"/>
  <c r="AQ60" i="1"/>
  <c r="AP129" i="1"/>
  <c r="AR124" i="15"/>
  <c r="AR60" i="1"/>
  <c r="AQ129" i="1"/>
  <c r="AS124" i="15"/>
  <c r="AS60" i="1"/>
  <c r="AR129" i="1"/>
  <c r="AT124" i="15"/>
  <c r="AT60" i="1"/>
  <c r="AS129" i="1"/>
  <c r="AU124" i="15"/>
  <c r="AU60" i="1"/>
  <c r="AT129" i="1"/>
  <c r="AV124" i="15"/>
  <c r="AV60" i="1"/>
  <c r="AU129" i="1"/>
  <c r="AW124" i="15"/>
  <c r="AW60" i="1"/>
  <c r="AV129" i="1"/>
  <c r="AX124" i="15"/>
  <c r="AX60" i="1"/>
  <c r="AW129" i="1"/>
  <c r="AY124" i="15"/>
  <c r="AY60" i="1"/>
  <c r="AX129" i="1"/>
  <c r="AZ124" i="15"/>
  <c r="AZ60" i="1"/>
  <c r="AY129" i="1"/>
  <c r="BA124" i="15"/>
  <c r="BA60" i="1"/>
  <c r="AZ129" i="1"/>
  <c r="BB124" i="15"/>
  <c r="BB60" i="1"/>
  <c r="BA129" i="1"/>
  <c r="BC124" i="15"/>
  <c r="BC60" i="1"/>
  <c r="BB129" i="1"/>
  <c r="BD124" i="15"/>
  <c r="BD60" i="1"/>
  <c r="BC129" i="1"/>
  <c r="BE124" i="15"/>
  <c r="BE60" i="1"/>
  <c r="BD129" i="1"/>
  <c r="BF124" i="15"/>
  <c r="BF60" i="1"/>
  <c r="BE129" i="1"/>
  <c r="BG124" i="15"/>
  <c r="BG60" i="1"/>
  <c r="BF129" i="1"/>
  <c r="BH124" i="15"/>
  <c r="BH60" i="1"/>
  <c r="BG129" i="1"/>
  <c r="BI124" i="15"/>
  <c r="BI60" i="1"/>
  <c r="BH129" i="1"/>
  <c r="BJ124" i="15"/>
  <c r="BJ60" i="1"/>
  <c r="BI129" i="1"/>
  <c r="BK124" i="15"/>
  <c r="BK60" i="1"/>
  <c r="BJ129" i="1"/>
  <c r="BL124" i="15"/>
  <c r="BL60" i="1"/>
  <c r="BK129" i="1"/>
  <c r="BM124" i="15"/>
  <c r="BM60" i="1"/>
  <c r="BL129" i="1"/>
  <c r="BN124" i="15"/>
  <c r="BN60" i="1"/>
  <c r="BM129" i="1"/>
  <c r="BO124" i="15"/>
  <c r="BO60" i="1"/>
  <c r="BN129" i="1"/>
  <c r="BP124" i="15"/>
  <c r="BP60" i="1"/>
  <c r="BO129" i="1"/>
  <c r="BQ124" i="15"/>
  <c r="BQ60" i="1"/>
  <c r="BP129" i="1"/>
  <c r="BR124" i="15"/>
  <c r="BR60" i="1"/>
  <c r="BQ129" i="1"/>
  <c r="BS124" i="15"/>
  <c r="BS60" i="1"/>
  <c r="BR129" i="1"/>
  <c r="BT124" i="15"/>
  <c r="BT60" i="1"/>
  <c r="BS129" i="1"/>
  <c r="BU124" i="15"/>
  <c r="BU60" i="1"/>
  <c r="BT129" i="1"/>
  <c r="BV124" i="15"/>
  <c r="BV60" i="1"/>
  <c r="BU129" i="1"/>
  <c r="BW124" i="15"/>
  <c r="BW60" i="1"/>
  <c r="BV129" i="1"/>
  <c r="BX124" i="15"/>
  <c r="BX60" i="1"/>
  <c r="BW129" i="1"/>
  <c r="BY124" i="15"/>
  <c r="BY60" i="1"/>
  <c r="BX129" i="1"/>
  <c r="BZ124" i="15"/>
  <c r="BZ60" i="1"/>
  <c r="BY129" i="1"/>
  <c r="CA124" i="15"/>
  <c r="CA60" i="1"/>
  <c r="BZ129" i="1"/>
  <c r="CB124" i="15"/>
  <c r="CB60" i="1"/>
  <c r="CA129" i="1"/>
  <c r="CC124" i="15"/>
  <c r="CC60" i="1"/>
  <c r="CB129" i="1"/>
  <c r="CD124" i="15"/>
  <c r="CD60" i="1"/>
  <c r="CC129" i="1"/>
  <c r="CE124" i="15"/>
  <c r="CE60" i="1"/>
  <c r="CD129" i="1"/>
  <c r="CF124" i="15"/>
  <c r="CF60" i="1"/>
  <c r="CE129" i="1"/>
  <c r="CG60" i="1"/>
  <c r="CF129" i="1"/>
  <c r="CG129" i="1"/>
  <c r="CH60" i="1"/>
  <c r="CH129" i="1"/>
  <c r="H61" i="1"/>
  <c r="CI130" i="1"/>
  <c r="K125" i="15"/>
  <c r="K61" i="1"/>
  <c r="J125" i="15"/>
  <c r="J61" i="1"/>
  <c r="J130" i="1"/>
  <c r="L125" i="15"/>
  <c r="L61" i="1"/>
  <c r="K130" i="1"/>
  <c r="M125" i="15"/>
  <c r="M61" i="1"/>
  <c r="L130" i="1"/>
  <c r="N125" i="15"/>
  <c r="N61" i="1"/>
  <c r="M130" i="1"/>
  <c r="O125" i="15"/>
  <c r="O61" i="1"/>
  <c r="N130" i="1"/>
  <c r="P125" i="15"/>
  <c r="P61" i="1"/>
  <c r="O130" i="1"/>
  <c r="Q125" i="15"/>
  <c r="Q61" i="1"/>
  <c r="P130" i="1"/>
  <c r="R125" i="15"/>
  <c r="R61" i="1"/>
  <c r="Q130" i="1"/>
  <c r="S125" i="15"/>
  <c r="S61" i="1"/>
  <c r="R130" i="1"/>
  <c r="T125" i="15"/>
  <c r="T61" i="1"/>
  <c r="S130" i="1"/>
  <c r="U125" i="15"/>
  <c r="U61" i="1"/>
  <c r="T130" i="1"/>
  <c r="V125" i="15"/>
  <c r="V61" i="1"/>
  <c r="U130" i="1"/>
  <c r="W125" i="15"/>
  <c r="W61" i="1"/>
  <c r="V130" i="1"/>
  <c r="X125" i="15"/>
  <c r="X61" i="1"/>
  <c r="W130" i="1"/>
  <c r="Y125" i="15"/>
  <c r="Y61" i="1"/>
  <c r="X130" i="1"/>
  <c r="Z125" i="15"/>
  <c r="Z61" i="1"/>
  <c r="Y130" i="1"/>
  <c r="AA125" i="15"/>
  <c r="AA61" i="1"/>
  <c r="Z130" i="1"/>
  <c r="AB125" i="15"/>
  <c r="AB61" i="1"/>
  <c r="AA130" i="1"/>
  <c r="AC125" i="15"/>
  <c r="AC61" i="1"/>
  <c r="AB130" i="1"/>
  <c r="AD125" i="15"/>
  <c r="AD61" i="1"/>
  <c r="AC130" i="1"/>
  <c r="AE125" i="15"/>
  <c r="AE61" i="1"/>
  <c r="AD130" i="1"/>
  <c r="AF125" i="15"/>
  <c r="AF61" i="1"/>
  <c r="AE130" i="1"/>
  <c r="AG125" i="15"/>
  <c r="AG61" i="1"/>
  <c r="AF130" i="1"/>
  <c r="AH125" i="15"/>
  <c r="AH61" i="1"/>
  <c r="AG130" i="1"/>
  <c r="AI125" i="15"/>
  <c r="AI61" i="1"/>
  <c r="AH130" i="1"/>
  <c r="AJ125" i="15"/>
  <c r="AJ61" i="1"/>
  <c r="AI130" i="1"/>
  <c r="AK125" i="15"/>
  <c r="AK61" i="1"/>
  <c r="AJ130" i="1"/>
  <c r="AL125" i="15"/>
  <c r="AL61" i="1"/>
  <c r="AK130" i="1"/>
  <c r="AM125" i="15"/>
  <c r="AM61" i="1"/>
  <c r="AL130" i="1"/>
  <c r="AN125" i="15"/>
  <c r="AN61" i="1"/>
  <c r="AM130" i="1"/>
  <c r="AO125" i="15"/>
  <c r="AO61" i="1"/>
  <c r="AN130" i="1"/>
  <c r="AP125" i="15"/>
  <c r="AP61" i="1"/>
  <c r="AO130" i="1"/>
  <c r="AQ125" i="15"/>
  <c r="AQ61" i="1"/>
  <c r="AP130" i="1"/>
  <c r="AR125" i="15"/>
  <c r="AR61" i="1"/>
  <c r="AQ130" i="1"/>
  <c r="AS125" i="15"/>
  <c r="AS61" i="1"/>
  <c r="AR130" i="1"/>
  <c r="AT125" i="15"/>
  <c r="AT61" i="1"/>
  <c r="AS130" i="1"/>
  <c r="AU125" i="15"/>
  <c r="AU61" i="1"/>
  <c r="AT130" i="1"/>
  <c r="AV125" i="15"/>
  <c r="AV61" i="1"/>
  <c r="AU130" i="1"/>
  <c r="AW125" i="15"/>
  <c r="AW61" i="1"/>
  <c r="AV130" i="1"/>
  <c r="AX125" i="15"/>
  <c r="AX61" i="1"/>
  <c r="AW130" i="1"/>
  <c r="AY125" i="15"/>
  <c r="AY61" i="1"/>
  <c r="AX130" i="1"/>
  <c r="AZ125" i="15"/>
  <c r="AZ61" i="1"/>
  <c r="AY130" i="1"/>
  <c r="BA125" i="15"/>
  <c r="BA61" i="1"/>
  <c r="AZ130" i="1"/>
  <c r="BB125" i="15"/>
  <c r="BB61" i="1"/>
  <c r="BA130" i="1"/>
  <c r="BC125" i="15"/>
  <c r="BC61" i="1"/>
  <c r="BB130" i="1"/>
  <c r="BD125" i="15"/>
  <c r="BD61" i="1"/>
  <c r="BC130" i="1"/>
  <c r="BE125" i="15"/>
  <c r="BE61" i="1"/>
  <c r="BD130" i="1"/>
  <c r="BF125" i="15"/>
  <c r="BF61" i="1"/>
  <c r="BE130" i="1"/>
  <c r="BG125" i="15"/>
  <c r="BG61" i="1"/>
  <c r="BF130" i="1"/>
  <c r="BH125" i="15"/>
  <c r="BH61" i="1"/>
  <c r="BG130" i="1"/>
  <c r="BI125" i="15"/>
  <c r="BI61" i="1"/>
  <c r="BH130" i="1"/>
  <c r="BJ125" i="15"/>
  <c r="BJ61" i="1"/>
  <c r="BI130" i="1"/>
  <c r="BK125" i="15"/>
  <c r="BK61" i="1"/>
  <c r="BJ130" i="1"/>
  <c r="BL125" i="15"/>
  <c r="BL61" i="1"/>
  <c r="BK130" i="1"/>
  <c r="BM125" i="15"/>
  <c r="BM61" i="1"/>
  <c r="BL130" i="1"/>
  <c r="BN125" i="15"/>
  <c r="BN61" i="1"/>
  <c r="BM130" i="1"/>
  <c r="BO125" i="15"/>
  <c r="BO61" i="1"/>
  <c r="BN130" i="1"/>
  <c r="BP125" i="15"/>
  <c r="BP61" i="1"/>
  <c r="BO130" i="1"/>
  <c r="BQ125" i="15"/>
  <c r="BQ61" i="1"/>
  <c r="BP130" i="1"/>
  <c r="BR125" i="15"/>
  <c r="BR61" i="1"/>
  <c r="BQ130" i="1"/>
  <c r="BS125" i="15"/>
  <c r="BS61" i="1"/>
  <c r="BR130" i="1"/>
  <c r="BT125" i="15"/>
  <c r="BT61" i="1"/>
  <c r="BS130" i="1"/>
  <c r="BU125" i="15"/>
  <c r="BU61" i="1"/>
  <c r="BT130" i="1"/>
  <c r="BV125" i="15"/>
  <c r="BV61" i="1"/>
  <c r="BU130" i="1"/>
  <c r="BW125" i="15"/>
  <c r="BW61" i="1"/>
  <c r="BV130" i="1"/>
  <c r="BX125" i="15"/>
  <c r="BX61" i="1"/>
  <c r="BW130" i="1"/>
  <c r="BY125" i="15"/>
  <c r="BY61" i="1"/>
  <c r="BX130" i="1"/>
  <c r="BZ125" i="15"/>
  <c r="BZ61" i="1"/>
  <c r="BY130" i="1"/>
  <c r="CA125" i="15"/>
  <c r="CA61" i="1"/>
  <c r="BZ130" i="1"/>
  <c r="CB125" i="15"/>
  <c r="CB61" i="1"/>
  <c r="CA130" i="1"/>
  <c r="CC125" i="15"/>
  <c r="CC61" i="1"/>
  <c r="CB130" i="1"/>
  <c r="CD125" i="15"/>
  <c r="CD61" i="1"/>
  <c r="CC130" i="1"/>
  <c r="CE125" i="15"/>
  <c r="CE61" i="1"/>
  <c r="CD130" i="1"/>
  <c r="CF125" i="15"/>
  <c r="CF61" i="1"/>
  <c r="CE130" i="1"/>
  <c r="CG61" i="1"/>
  <c r="CF130" i="1"/>
  <c r="CG130" i="1"/>
  <c r="CH61" i="1"/>
  <c r="CH130" i="1"/>
  <c r="H62" i="1"/>
  <c r="CI131" i="1"/>
  <c r="K126" i="15"/>
  <c r="K62" i="1"/>
  <c r="J126" i="15"/>
  <c r="J62" i="1"/>
  <c r="J131" i="1"/>
  <c r="L126" i="15"/>
  <c r="L62" i="1"/>
  <c r="K131" i="1"/>
  <c r="M126" i="15"/>
  <c r="M62" i="1"/>
  <c r="L131" i="1"/>
  <c r="N126" i="15"/>
  <c r="N62" i="1"/>
  <c r="M131" i="1"/>
  <c r="O126" i="15"/>
  <c r="O62" i="1"/>
  <c r="N131" i="1"/>
  <c r="P126" i="15"/>
  <c r="P62" i="1"/>
  <c r="O131" i="1"/>
  <c r="Q126" i="15"/>
  <c r="Q62" i="1"/>
  <c r="P131" i="1"/>
  <c r="R126" i="15"/>
  <c r="R62" i="1"/>
  <c r="Q131" i="1"/>
  <c r="S126" i="15"/>
  <c r="S62" i="1"/>
  <c r="R131" i="1"/>
  <c r="T126" i="15"/>
  <c r="T62" i="1"/>
  <c r="S131" i="1"/>
  <c r="U126" i="15"/>
  <c r="U62" i="1"/>
  <c r="T131" i="1"/>
  <c r="V126" i="15"/>
  <c r="V62" i="1"/>
  <c r="U131" i="1"/>
  <c r="W126" i="15"/>
  <c r="W62" i="1"/>
  <c r="V131" i="1"/>
  <c r="X126" i="15"/>
  <c r="X62" i="1"/>
  <c r="W131" i="1"/>
  <c r="Y126" i="15"/>
  <c r="Y62" i="1"/>
  <c r="X131" i="1"/>
  <c r="Z126" i="15"/>
  <c r="Z62" i="1"/>
  <c r="Y131" i="1"/>
  <c r="AA126" i="15"/>
  <c r="AA62" i="1"/>
  <c r="Z131" i="1"/>
  <c r="AB126" i="15"/>
  <c r="AB62" i="1"/>
  <c r="AA131" i="1"/>
  <c r="AC126" i="15"/>
  <c r="AC62" i="1"/>
  <c r="AB131" i="1"/>
  <c r="AD126" i="15"/>
  <c r="AD62" i="1"/>
  <c r="AC131" i="1"/>
  <c r="AE126" i="15"/>
  <c r="AE62" i="1"/>
  <c r="AD131" i="1"/>
  <c r="AF126" i="15"/>
  <c r="AF62" i="1"/>
  <c r="AE131" i="1"/>
  <c r="AG126" i="15"/>
  <c r="AG62" i="1"/>
  <c r="AF131" i="1"/>
  <c r="AH126" i="15"/>
  <c r="AH62" i="1"/>
  <c r="AG131" i="1"/>
  <c r="AI126" i="15"/>
  <c r="AI62" i="1"/>
  <c r="AH131" i="1"/>
  <c r="AJ126" i="15"/>
  <c r="AJ62" i="1"/>
  <c r="AI131" i="1"/>
  <c r="AK126" i="15"/>
  <c r="AK62" i="1"/>
  <c r="AJ131" i="1"/>
  <c r="AL126" i="15"/>
  <c r="AL62" i="1"/>
  <c r="AK131" i="1"/>
  <c r="AM126" i="15"/>
  <c r="AM62" i="1"/>
  <c r="AL131" i="1"/>
  <c r="AN126" i="15"/>
  <c r="AN62" i="1"/>
  <c r="AM131" i="1"/>
  <c r="AO126" i="15"/>
  <c r="AO62" i="1"/>
  <c r="AN131" i="1"/>
  <c r="AP126" i="15"/>
  <c r="AP62" i="1"/>
  <c r="AO131" i="1"/>
  <c r="AQ126" i="15"/>
  <c r="AQ62" i="1"/>
  <c r="AP131" i="1"/>
  <c r="AR126" i="15"/>
  <c r="AR62" i="1"/>
  <c r="AQ131" i="1"/>
  <c r="AS126" i="15"/>
  <c r="AS62" i="1"/>
  <c r="AR131" i="1"/>
  <c r="AT126" i="15"/>
  <c r="AT62" i="1"/>
  <c r="AS131" i="1"/>
  <c r="AU126" i="15"/>
  <c r="AU62" i="1"/>
  <c r="AT131" i="1"/>
  <c r="AV126" i="15"/>
  <c r="AV62" i="1"/>
  <c r="AU131" i="1"/>
  <c r="AW126" i="15"/>
  <c r="AW62" i="1"/>
  <c r="AV131" i="1"/>
  <c r="AX126" i="15"/>
  <c r="AX62" i="1"/>
  <c r="AW131" i="1"/>
  <c r="AY126" i="15"/>
  <c r="AY62" i="1"/>
  <c r="AX131" i="1"/>
  <c r="AZ126" i="15"/>
  <c r="AZ62" i="1"/>
  <c r="AY131" i="1"/>
  <c r="BA126" i="15"/>
  <c r="BA62" i="1"/>
  <c r="AZ131" i="1"/>
  <c r="BB126" i="15"/>
  <c r="BB62" i="1"/>
  <c r="BA131" i="1"/>
  <c r="BC126" i="15"/>
  <c r="BC62" i="1"/>
  <c r="BB131" i="1"/>
  <c r="BD126" i="15"/>
  <c r="BD62" i="1"/>
  <c r="BC131" i="1"/>
  <c r="BE126" i="15"/>
  <c r="BE62" i="1"/>
  <c r="BD131" i="1"/>
  <c r="BF126" i="15"/>
  <c r="BF62" i="1"/>
  <c r="BE131" i="1"/>
  <c r="BG126" i="15"/>
  <c r="BG62" i="1"/>
  <c r="BF131" i="1"/>
  <c r="BH126" i="15"/>
  <c r="BH62" i="1"/>
  <c r="BG131" i="1"/>
  <c r="BI126" i="15"/>
  <c r="BI62" i="1"/>
  <c r="BH131" i="1"/>
  <c r="BJ126" i="15"/>
  <c r="BJ62" i="1"/>
  <c r="BI131" i="1"/>
  <c r="BK126" i="15"/>
  <c r="BK62" i="1"/>
  <c r="BJ131" i="1"/>
  <c r="BL126" i="15"/>
  <c r="BL62" i="1"/>
  <c r="BK131" i="1"/>
  <c r="BM126" i="15"/>
  <c r="BM62" i="1"/>
  <c r="BL131" i="1"/>
  <c r="BN126" i="15"/>
  <c r="BN62" i="1"/>
  <c r="BM131" i="1"/>
  <c r="BO126" i="15"/>
  <c r="BO62" i="1"/>
  <c r="BN131" i="1"/>
  <c r="BP126" i="15"/>
  <c r="BP62" i="1"/>
  <c r="BO131" i="1"/>
  <c r="BQ126" i="15"/>
  <c r="BQ62" i="1"/>
  <c r="BP131" i="1"/>
  <c r="BR126" i="15"/>
  <c r="BR62" i="1"/>
  <c r="BQ131" i="1"/>
  <c r="BS126" i="15"/>
  <c r="BS62" i="1"/>
  <c r="BR131" i="1"/>
  <c r="BT126" i="15"/>
  <c r="BT62" i="1"/>
  <c r="BS131" i="1"/>
  <c r="BU126" i="15"/>
  <c r="BU62" i="1"/>
  <c r="BT131" i="1"/>
  <c r="BV126" i="15"/>
  <c r="BV62" i="1"/>
  <c r="BU131" i="1"/>
  <c r="BW126" i="15"/>
  <c r="BW62" i="1"/>
  <c r="BV131" i="1"/>
  <c r="BX126" i="15"/>
  <c r="BX62" i="1"/>
  <c r="BW131" i="1"/>
  <c r="BY126" i="15"/>
  <c r="BY62" i="1"/>
  <c r="BX131" i="1"/>
  <c r="BZ126" i="15"/>
  <c r="BZ62" i="1"/>
  <c r="BY131" i="1"/>
  <c r="CA126" i="15"/>
  <c r="CA62" i="1"/>
  <c r="BZ131" i="1"/>
  <c r="CB126" i="15"/>
  <c r="CB62" i="1"/>
  <c r="CA131" i="1"/>
  <c r="CC126" i="15"/>
  <c r="CC62" i="1"/>
  <c r="CB131" i="1"/>
  <c r="CD126" i="15"/>
  <c r="CD62" i="1"/>
  <c r="CC131" i="1"/>
  <c r="CE126" i="15"/>
  <c r="CE62" i="1"/>
  <c r="CD131" i="1"/>
  <c r="CF126" i="15"/>
  <c r="CF62" i="1"/>
  <c r="CE131" i="1"/>
  <c r="CG62" i="1"/>
  <c r="CF131" i="1"/>
  <c r="CG131" i="1"/>
  <c r="CH62" i="1"/>
  <c r="CH131" i="1"/>
  <c r="H63" i="1"/>
  <c r="CI132" i="1"/>
  <c r="K127" i="15"/>
  <c r="K63" i="1"/>
  <c r="J127" i="15"/>
  <c r="J63" i="1"/>
  <c r="J132" i="1"/>
  <c r="L127" i="15"/>
  <c r="L63" i="1"/>
  <c r="K132" i="1"/>
  <c r="M127" i="15"/>
  <c r="M63" i="1"/>
  <c r="L132" i="1"/>
  <c r="N127" i="15"/>
  <c r="N63" i="1"/>
  <c r="M132" i="1"/>
  <c r="O127" i="15"/>
  <c r="O63" i="1"/>
  <c r="N132" i="1"/>
  <c r="P127" i="15"/>
  <c r="P63" i="1"/>
  <c r="O132" i="1"/>
  <c r="Q127" i="15"/>
  <c r="Q63" i="1"/>
  <c r="P132" i="1"/>
  <c r="R127" i="15"/>
  <c r="R63" i="1"/>
  <c r="Q132" i="1"/>
  <c r="S127" i="15"/>
  <c r="S63" i="1"/>
  <c r="R132" i="1"/>
  <c r="T127" i="15"/>
  <c r="T63" i="1"/>
  <c r="S132" i="1"/>
  <c r="U127" i="15"/>
  <c r="U63" i="1"/>
  <c r="T132" i="1"/>
  <c r="V127" i="15"/>
  <c r="V63" i="1"/>
  <c r="U132" i="1"/>
  <c r="W127" i="15"/>
  <c r="W63" i="1"/>
  <c r="V132" i="1"/>
  <c r="X127" i="15"/>
  <c r="X63" i="1"/>
  <c r="W132" i="1"/>
  <c r="Y127" i="15"/>
  <c r="Y63" i="1"/>
  <c r="X132" i="1"/>
  <c r="Z127" i="15"/>
  <c r="Z63" i="1"/>
  <c r="Y132" i="1"/>
  <c r="AA127" i="15"/>
  <c r="AA63" i="1"/>
  <c r="Z132" i="1"/>
  <c r="AB127" i="15"/>
  <c r="AB63" i="1"/>
  <c r="AA132" i="1"/>
  <c r="AC127" i="15"/>
  <c r="AC63" i="1"/>
  <c r="AB132" i="1"/>
  <c r="AD127" i="15"/>
  <c r="AD63" i="1"/>
  <c r="AC132" i="1"/>
  <c r="AE127" i="15"/>
  <c r="AE63" i="1"/>
  <c r="AD132" i="1"/>
  <c r="AF127" i="15"/>
  <c r="AF63" i="1"/>
  <c r="AE132" i="1"/>
  <c r="AG127" i="15"/>
  <c r="AG63" i="1"/>
  <c r="AF132" i="1"/>
  <c r="AH127" i="15"/>
  <c r="AH63" i="1"/>
  <c r="AG132" i="1"/>
  <c r="AI127" i="15"/>
  <c r="AI63" i="1"/>
  <c r="AH132" i="1"/>
  <c r="AJ127" i="15"/>
  <c r="AJ63" i="1"/>
  <c r="AI132" i="1"/>
  <c r="AK127" i="15"/>
  <c r="AK63" i="1"/>
  <c r="AJ132" i="1"/>
  <c r="AL127" i="15"/>
  <c r="AL63" i="1"/>
  <c r="AK132" i="1"/>
  <c r="AM127" i="15"/>
  <c r="AM63" i="1"/>
  <c r="AL132" i="1"/>
  <c r="AN127" i="15"/>
  <c r="AN63" i="1"/>
  <c r="AM132" i="1"/>
  <c r="AO127" i="15"/>
  <c r="AO63" i="1"/>
  <c r="AN132" i="1"/>
  <c r="AP127" i="15"/>
  <c r="AP63" i="1"/>
  <c r="AO132" i="1"/>
  <c r="AQ127" i="15"/>
  <c r="AQ63" i="1"/>
  <c r="AP132" i="1"/>
  <c r="AR127" i="15"/>
  <c r="AR63" i="1"/>
  <c r="AQ132" i="1"/>
  <c r="AS127" i="15"/>
  <c r="AS63" i="1"/>
  <c r="AR132" i="1"/>
  <c r="AT127" i="15"/>
  <c r="AT63" i="1"/>
  <c r="AS132" i="1"/>
  <c r="AU127" i="15"/>
  <c r="AU63" i="1"/>
  <c r="AT132" i="1"/>
  <c r="AV127" i="15"/>
  <c r="AV63" i="1"/>
  <c r="AU132" i="1"/>
  <c r="AW127" i="15"/>
  <c r="AW63" i="1"/>
  <c r="AV132" i="1"/>
  <c r="AX127" i="15"/>
  <c r="AX63" i="1"/>
  <c r="AW132" i="1"/>
  <c r="AY127" i="15"/>
  <c r="AY63" i="1"/>
  <c r="AX132" i="1"/>
  <c r="AZ127" i="15"/>
  <c r="AZ63" i="1"/>
  <c r="AY132" i="1"/>
  <c r="BA127" i="15"/>
  <c r="BA63" i="1"/>
  <c r="AZ132" i="1"/>
  <c r="BB127" i="15"/>
  <c r="BB63" i="1"/>
  <c r="BA132" i="1"/>
  <c r="BC127" i="15"/>
  <c r="BC63" i="1"/>
  <c r="BB132" i="1"/>
  <c r="BD127" i="15"/>
  <c r="BD63" i="1"/>
  <c r="BC132" i="1"/>
  <c r="BE127" i="15"/>
  <c r="BE63" i="1"/>
  <c r="BD132" i="1"/>
  <c r="BF127" i="15"/>
  <c r="BF63" i="1"/>
  <c r="BE132" i="1"/>
  <c r="BG127" i="15"/>
  <c r="BG63" i="1"/>
  <c r="BF132" i="1"/>
  <c r="BH127" i="15"/>
  <c r="BH63" i="1"/>
  <c r="BG132" i="1"/>
  <c r="BI127" i="15"/>
  <c r="BI63" i="1"/>
  <c r="BH132" i="1"/>
  <c r="BJ127" i="15"/>
  <c r="BJ63" i="1"/>
  <c r="BI132" i="1"/>
  <c r="BK127" i="15"/>
  <c r="BK63" i="1"/>
  <c r="BJ132" i="1"/>
  <c r="BL127" i="15"/>
  <c r="BL63" i="1"/>
  <c r="BK132" i="1"/>
  <c r="BM127" i="15"/>
  <c r="BM63" i="1"/>
  <c r="BL132" i="1"/>
  <c r="BN127" i="15"/>
  <c r="BN63" i="1"/>
  <c r="BM132" i="1"/>
  <c r="BO127" i="15"/>
  <c r="BO63" i="1"/>
  <c r="BN132" i="1"/>
  <c r="BP127" i="15"/>
  <c r="BP63" i="1"/>
  <c r="BO132" i="1"/>
  <c r="BQ127" i="15"/>
  <c r="BQ63" i="1"/>
  <c r="BP132" i="1"/>
  <c r="BR127" i="15"/>
  <c r="BR63" i="1"/>
  <c r="BQ132" i="1"/>
  <c r="BS127" i="15"/>
  <c r="BS63" i="1"/>
  <c r="BR132" i="1"/>
  <c r="BT127" i="15"/>
  <c r="BT63" i="1"/>
  <c r="BS132" i="1"/>
  <c r="BU127" i="15"/>
  <c r="BU63" i="1"/>
  <c r="BT132" i="1"/>
  <c r="BV127" i="15"/>
  <c r="BV63" i="1"/>
  <c r="BU132" i="1"/>
  <c r="BW127" i="15"/>
  <c r="BW63" i="1"/>
  <c r="BV132" i="1"/>
  <c r="BX127" i="15"/>
  <c r="BX63" i="1"/>
  <c r="BW132" i="1"/>
  <c r="BY127" i="15"/>
  <c r="BY63" i="1"/>
  <c r="BX132" i="1"/>
  <c r="BZ127" i="15"/>
  <c r="BZ63" i="1"/>
  <c r="BY132" i="1"/>
  <c r="CA127" i="15"/>
  <c r="CA63" i="1"/>
  <c r="BZ132" i="1"/>
  <c r="CB127" i="15"/>
  <c r="CB63" i="1"/>
  <c r="CA132" i="1"/>
  <c r="CC127" i="15"/>
  <c r="CC63" i="1"/>
  <c r="CB132" i="1"/>
  <c r="CD127" i="15"/>
  <c r="CD63" i="1"/>
  <c r="CC132" i="1"/>
  <c r="CE127" i="15"/>
  <c r="CE63" i="1"/>
  <c r="CD132" i="1"/>
  <c r="CF127" i="15"/>
  <c r="CF63" i="1"/>
  <c r="CE132" i="1"/>
  <c r="CG63" i="1"/>
  <c r="CF132" i="1"/>
  <c r="CG132" i="1"/>
  <c r="CH63" i="1"/>
  <c r="CH1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K3" i="13"/>
  <c r="J3" i="13"/>
  <c r="J72" i="13"/>
  <c r="L3" i="13"/>
  <c r="K72" i="13"/>
  <c r="M3" i="13"/>
  <c r="L72" i="13"/>
  <c r="N3" i="13"/>
  <c r="M72" i="13"/>
  <c r="O3" i="13"/>
  <c r="N72" i="13"/>
  <c r="P3" i="13"/>
  <c r="O72" i="13"/>
  <c r="Q3" i="13"/>
  <c r="P72" i="13"/>
  <c r="R3" i="13"/>
  <c r="Q72" i="13"/>
  <c r="S3" i="13"/>
  <c r="R72" i="13"/>
  <c r="T3" i="13"/>
  <c r="S72" i="13"/>
  <c r="U3" i="13"/>
  <c r="T72" i="13"/>
  <c r="V3" i="13"/>
  <c r="U72" i="13"/>
  <c r="W3" i="13"/>
  <c r="V72" i="13"/>
  <c r="X3" i="13"/>
  <c r="W72" i="13"/>
  <c r="Y3" i="13"/>
  <c r="X72" i="13"/>
  <c r="Z3" i="13"/>
  <c r="Y72" i="13"/>
  <c r="AA3" i="13"/>
  <c r="Z72" i="13"/>
  <c r="AB3" i="13"/>
  <c r="AA72" i="13"/>
  <c r="AC3" i="13"/>
  <c r="AB72" i="13"/>
  <c r="AD3" i="13"/>
  <c r="AC72" i="13"/>
  <c r="AE3" i="13"/>
  <c r="AD72" i="13"/>
  <c r="AF3" i="13"/>
  <c r="AE72" i="13"/>
  <c r="AG3" i="13"/>
  <c r="AF72" i="13"/>
  <c r="AH3" i="13"/>
  <c r="AG72" i="13"/>
  <c r="AI3" i="13"/>
  <c r="AH72" i="13"/>
  <c r="AJ3" i="13"/>
  <c r="AI72" i="13"/>
  <c r="AK3" i="13"/>
  <c r="AJ72" i="13"/>
  <c r="AL3" i="13"/>
  <c r="AK72" i="13"/>
  <c r="AM3" i="13"/>
  <c r="AL72" i="13"/>
  <c r="AN3" i="13"/>
  <c r="AM72" i="13"/>
  <c r="AO3" i="13"/>
  <c r="AN72" i="13"/>
  <c r="AP3" i="13"/>
  <c r="AO72" i="13"/>
  <c r="AQ3" i="13"/>
  <c r="AP72" i="13"/>
  <c r="AR3" i="13"/>
  <c r="AQ72" i="13"/>
  <c r="AS3" i="13"/>
  <c r="AR72" i="13"/>
  <c r="AT3" i="13"/>
  <c r="AS72" i="13"/>
  <c r="AU3" i="13"/>
  <c r="AT72" i="13"/>
  <c r="AV3" i="13"/>
  <c r="AU72" i="13"/>
  <c r="AV72" i="13"/>
  <c r="AW72" i="13"/>
  <c r="K4" i="13"/>
  <c r="J4" i="13"/>
  <c r="J73" i="13"/>
  <c r="L4" i="13"/>
  <c r="K73" i="13"/>
  <c r="M4" i="13"/>
  <c r="L73" i="13"/>
  <c r="N4" i="13"/>
  <c r="M73" i="13"/>
  <c r="O4" i="13"/>
  <c r="N73" i="13"/>
  <c r="P4" i="13"/>
  <c r="O73" i="13"/>
  <c r="Q4" i="13"/>
  <c r="P73" i="13"/>
  <c r="R4" i="13"/>
  <c r="Q73" i="13"/>
  <c r="S4" i="13"/>
  <c r="R73" i="13"/>
  <c r="T4" i="13"/>
  <c r="S73" i="13"/>
  <c r="U4" i="13"/>
  <c r="T73" i="13"/>
  <c r="V4" i="13"/>
  <c r="U73" i="13"/>
  <c r="W4" i="13"/>
  <c r="V73" i="13"/>
  <c r="X4" i="13"/>
  <c r="W73" i="13"/>
  <c r="Y4" i="13"/>
  <c r="X73" i="13"/>
  <c r="Z4" i="13"/>
  <c r="Y73" i="13"/>
  <c r="AA4" i="13"/>
  <c r="Z73" i="13"/>
  <c r="AB4" i="13"/>
  <c r="AA73" i="13"/>
  <c r="AC4" i="13"/>
  <c r="AB73" i="13"/>
  <c r="AD4" i="13"/>
  <c r="AC73" i="13"/>
  <c r="AE4" i="13"/>
  <c r="AD73" i="13"/>
  <c r="AF4" i="13"/>
  <c r="AE73" i="13"/>
  <c r="AG4" i="13"/>
  <c r="AF73" i="13"/>
  <c r="AH4" i="13"/>
  <c r="AG73" i="13"/>
  <c r="AI4" i="13"/>
  <c r="AH73" i="13"/>
  <c r="AJ4" i="13"/>
  <c r="AI73" i="13"/>
  <c r="AK4" i="13"/>
  <c r="AJ73" i="13"/>
  <c r="AL4" i="13"/>
  <c r="AK73" i="13"/>
  <c r="AM4" i="13"/>
  <c r="AL73" i="13"/>
  <c r="AN4" i="13"/>
  <c r="AM73" i="13"/>
  <c r="AO4" i="13"/>
  <c r="AN73" i="13"/>
  <c r="AP4" i="13"/>
  <c r="AO73" i="13"/>
  <c r="AQ4" i="13"/>
  <c r="AP73" i="13"/>
  <c r="AR4" i="13"/>
  <c r="AQ73" i="13"/>
  <c r="AS4" i="13"/>
  <c r="AR73" i="13"/>
  <c r="AT4" i="13"/>
  <c r="AS73" i="13"/>
  <c r="AU4" i="13"/>
  <c r="AT73" i="13"/>
  <c r="AV4" i="13"/>
  <c r="AU73" i="13"/>
  <c r="AV73" i="13"/>
  <c r="AW73" i="13"/>
  <c r="K5" i="13"/>
  <c r="J5" i="13"/>
  <c r="J74" i="13"/>
  <c r="L5" i="13"/>
  <c r="K74" i="13"/>
  <c r="M5" i="13"/>
  <c r="L74" i="13"/>
  <c r="N5" i="13"/>
  <c r="M74" i="13"/>
  <c r="O5" i="13"/>
  <c r="N74" i="13"/>
  <c r="P5" i="13"/>
  <c r="O74" i="13"/>
  <c r="Q5" i="13"/>
  <c r="P74" i="13"/>
  <c r="R5" i="13"/>
  <c r="Q74" i="13"/>
  <c r="S5" i="13"/>
  <c r="R74" i="13"/>
  <c r="T5" i="13"/>
  <c r="S74" i="13"/>
  <c r="U5" i="13"/>
  <c r="T74" i="13"/>
  <c r="V5" i="13"/>
  <c r="U74" i="13"/>
  <c r="W5" i="13"/>
  <c r="V74" i="13"/>
  <c r="X5" i="13"/>
  <c r="W74" i="13"/>
  <c r="Y5" i="13"/>
  <c r="X74" i="13"/>
  <c r="Z5" i="13"/>
  <c r="Y74" i="13"/>
  <c r="AA5" i="13"/>
  <c r="Z74" i="13"/>
  <c r="AB5" i="13"/>
  <c r="AA74" i="13"/>
  <c r="AC5" i="13"/>
  <c r="AB74" i="13"/>
  <c r="AD5" i="13"/>
  <c r="AC74" i="13"/>
  <c r="AE5" i="13"/>
  <c r="AD74" i="13"/>
  <c r="AF5" i="13"/>
  <c r="AE74" i="13"/>
  <c r="AG5" i="13"/>
  <c r="AF74" i="13"/>
  <c r="AH5" i="13"/>
  <c r="AG74" i="13"/>
  <c r="AI5" i="13"/>
  <c r="AH74" i="13"/>
  <c r="AJ5" i="13"/>
  <c r="AI74" i="13"/>
  <c r="AK5" i="13"/>
  <c r="AJ74" i="13"/>
  <c r="AL5" i="13"/>
  <c r="AK74" i="13"/>
  <c r="AM5" i="13"/>
  <c r="AL74" i="13"/>
  <c r="AN5" i="13"/>
  <c r="AM74" i="13"/>
  <c r="AO5" i="13"/>
  <c r="AN74" i="13"/>
  <c r="AP5" i="13"/>
  <c r="AO74" i="13"/>
  <c r="AQ5" i="13"/>
  <c r="AP74" i="13"/>
  <c r="AR5" i="13"/>
  <c r="AQ74" i="13"/>
  <c r="AS5" i="13"/>
  <c r="AR74" i="13"/>
  <c r="AT5" i="13"/>
  <c r="AS74" i="13"/>
  <c r="AU5" i="13"/>
  <c r="AT74" i="13"/>
  <c r="AV5" i="13"/>
  <c r="AU74" i="13"/>
  <c r="AV74" i="13"/>
  <c r="AW74" i="13"/>
  <c r="K6" i="13"/>
  <c r="J6" i="13"/>
  <c r="J75" i="13"/>
  <c r="L6" i="13"/>
  <c r="K75" i="13"/>
  <c r="M6" i="13"/>
  <c r="L75" i="13"/>
  <c r="N6" i="13"/>
  <c r="M75" i="13"/>
  <c r="O6" i="13"/>
  <c r="N75" i="13"/>
  <c r="P6" i="13"/>
  <c r="O75" i="13"/>
  <c r="Q6" i="13"/>
  <c r="P75" i="13"/>
  <c r="R6" i="13"/>
  <c r="Q75" i="13"/>
  <c r="S6" i="13"/>
  <c r="R75" i="13"/>
  <c r="T6" i="13"/>
  <c r="S75" i="13"/>
  <c r="U6" i="13"/>
  <c r="T75" i="13"/>
  <c r="V6" i="13"/>
  <c r="U75" i="13"/>
  <c r="W6" i="13"/>
  <c r="V75" i="13"/>
  <c r="X6" i="13"/>
  <c r="W75" i="13"/>
  <c r="Y6" i="13"/>
  <c r="X75" i="13"/>
  <c r="Z6" i="13"/>
  <c r="Y75" i="13"/>
  <c r="AA6" i="13"/>
  <c r="Z75" i="13"/>
  <c r="AB6" i="13"/>
  <c r="AA75" i="13"/>
  <c r="AC6" i="13"/>
  <c r="AB75" i="13"/>
  <c r="AD6" i="13"/>
  <c r="AC75" i="13"/>
  <c r="AE6" i="13"/>
  <c r="AD75" i="13"/>
  <c r="AF6" i="13"/>
  <c r="AE75" i="13"/>
  <c r="AG6" i="13"/>
  <c r="AF75" i="13"/>
  <c r="AH6" i="13"/>
  <c r="AG75" i="13"/>
  <c r="AI6" i="13"/>
  <c r="AH75" i="13"/>
  <c r="AJ6" i="13"/>
  <c r="AI75" i="13"/>
  <c r="AK6" i="13"/>
  <c r="AJ75" i="13"/>
  <c r="AL6" i="13"/>
  <c r="AK75" i="13"/>
  <c r="AM6" i="13"/>
  <c r="AL75" i="13"/>
  <c r="AN6" i="13"/>
  <c r="AM75" i="13"/>
  <c r="AO6" i="13"/>
  <c r="AN75" i="13"/>
  <c r="AP6" i="13"/>
  <c r="AO75" i="13"/>
  <c r="AQ6" i="13"/>
  <c r="AP75" i="13"/>
  <c r="AR6" i="13"/>
  <c r="AQ75" i="13"/>
  <c r="AS6" i="13"/>
  <c r="AR75" i="13"/>
  <c r="AT6" i="13"/>
  <c r="AS75" i="13"/>
  <c r="AU6" i="13"/>
  <c r="AT75" i="13"/>
  <c r="AV6" i="13"/>
  <c r="AU75" i="13"/>
  <c r="AV75" i="13"/>
  <c r="AW75" i="13"/>
  <c r="K7" i="13"/>
  <c r="J7" i="13"/>
  <c r="J76" i="13"/>
  <c r="L7" i="13"/>
  <c r="K76" i="13"/>
  <c r="M7" i="13"/>
  <c r="L76" i="13"/>
  <c r="N7" i="13"/>
  <c r="M76" i="13"/>
  <c r="O7" i="13"/>
  <c r="N76" i="13"/>
  <c r="P7" i="13"/>
  <c r="O76" i="13"/>
  <c r="Q7" i="13"/>
  <c r="P76" i="13"/>
  <c r="R7" i="13"/>
  <c r="Q76" i="13"/>
  <c r="S7" i="13"/>
  <c r="R76" i="13"/>
  <c r="T7" i="13"/>
  <c r="S76" i="13"/>
  <c r="U7" i="13"/>
  <c r="T76" i="13"/>
  <c r="V7" i="13"/>
  <c r="U76" i="13"/>
  <c r="W7" i="13"/>
  <c r="V76" i="13"/>
  <c r="X7" i="13"/>
  <c r="W76" i="13"/>
  <c r="Y7" i="13"/>
  <c r="X76" i="13"/>
  <c r="Z7" i="13"/>
  <c r="Y76" i="13"/>
  <c r="AA7" i="13"/>
  <c r="Z76" i="13"/>
  <c r="AB7" i="13"/>
  <c r="AA76" i="13"/>
  <c r="AC7" i="13"/>
  <c r="AB76" i="13"/>
  <c r="AD7" i="13"/>
  <c r="AC76" i="13"/>
  <c r="AE7" i="13"/>
  <c r="AD76" i="13"/>
  <c r="AF7" i="13"/>
  <c r="AE76" i="13"/>
  <c r="AG7" i="13"/>
  <c r="AF76" i="13"/>
  <c r="AH7" i="13"/>
  <c r="AG76" i="13"/>
  <c r="AI7" i="13"/>
  <c r="AH76" i="13"/>
  <c r="AJ7" i="13"/>
  <c r="AI76" i="13"/>
  <c r="AK7" i="13"/>
  <c r="AJ76" i="13"/>
  <c r="AL7" i="13"/>
  <c r="AK76" i="13"/>
  <c r="AM7" i="13"/>
  <c r="AL76" i="13"/>
  <c r="AN7" i="13"/>
  <c r="AM76" i="13"/>
  <c r="AO7" i="13"/>
  <c r="AN76" i="13"/>
  <c r="AP7" i="13"/>
  <c r="AO76" i="13"/>
  <c r="AQ7" i="13"/>
  <c r="AP76" i="13"/>
  <c r="AR7" i="13"/>
  <c r="AQ76" i="13"/>
  <c r="AS7" i="13"/>
  <c r="AR76" i="13"/>
  <c r="AT7" i="13"/>
  <c r="AS76" i="13"/>
  <c r="AU7" i="13"/>
  <c r="AT76" i="13"/>
  <c r="AV7" i="13"/>
  <c r="AU76" i="13"/>
  <c r="AV76" i="13"/>
  <c r="AW76" i="13"/>
  <c r="K8" i="13"/>
  <c r="J8" i="13"/>
  <c r="J77" i="13"/>
  <c r="L8" i="13"/>
  <c r="K77" i="13"/>
  <c r="M8" i="13"/>
  <c r="L77" i="13"/>
  <c r="N8" i="13"/>
  <c r="M77" i="13"/>
  <c r="O8" i="13"/>
  <c r="N77" i="13"/>
  <c r="P8" i="13"/>
  <c r="O77" i="13"/>
  <c r="Q8" i="13"/>
  <c r="P77" i="13"/>
  <c r="R8" i="13"/>
  <c r="Q77" i="13"/>
  <c r="S8" i="13"/>
  <c r="R77" i="13"/>
  <c r="T8" i="13"/>
  <c r="S77" i="13"/>
  <c r="U8" i="13"/>
  <c r="T77" i="13"/>
  <c r="V8" i="13"/>
  <c r="U77" i="13"/>
  <c r="W8" i="13"/>
  <c r="V77" i="13"/>
  <c r="X8" i="13"/>
  <c r="W77" i="13"/>
  <c r="Y8" i="13"/>
  <c r="X77" i="13"/>
  <c r="Z8" i="13"/>
  <c r="Y77" i="13"/>
  <c r="AA8" i="13"/>
  <c r="Z77" i="13"/>
  <c r="AB8" i="13"/>
  <c r="AA77" i="13"/>
  <c r="AC8" i="13"/>
  <c r="AB77" i="13"/>
  <c r="AD8" i="13"/>
  <c r="AC77" i="13"/>
  <c r="AE8" i="13"/>
  <c r="AD77" i="13"/>
  <c r="AF8" i="13"/>
  <c r="AE77" i="13"/>
  <c r="AG8" i="13"/>
  <c r="AF77" i="13"/>
  <c r="AH8" i="13"/>
  <c r="AG77" i="13"/>
  <c r="AI8" i="13"/>
  <c r="AH77" i="13"/>
  <c r="AJ8" i="13"/>
  <c r="AI77" i="13"/>
  <c r="AK8" i="13"/>
  <c r="AJ77" i="13"/>
  <c r="AL8" i="13"/>
  <c r="AK77" i="13"/>
  <c r="AM8" i="13"/>
  <c r="AL77" i="13"/>
  <c r="AN8" i="13"/>
  <c r="AM77" i="13"/>
  <c r="AO8" i="13"/>
  <c r="AN77" i="13"/>
  <c r="AP8" i="13"/>
  <c r="AO77" i="13"/>
  <c r="AQ8" i="13"/>
  <c r="AP77" i="13"/>
  <c r="AR8" i="13"/>
  <c r="AQ77" i="13"/>
  <c r="AS8" i="13"/>
  <c r="AR77" i="13"/>
  <c r="AT8" i="13"/>
  <c r="AS77" i="13"/>
  <c r="AU8" i="13"/>
  <c r="AT77" i="13"/>
  <c r="AV8" i="13"/>
  <c r="AU77" i="13"/>
  <c r="AV77" i="13"/>
  <c r="AW77" i="13"/>
  <c r="K9" i="13"/>
  <c r="J9" i="13"/>
  <c r="J78" i="13"/>
  <c r="L9" i="13"/>
  <c r="K78" i="13"/>
  <c r="M9" i="13"/>
  <c r="L78" i="13"/>
  <c r="N9" i="13"/>
  <c r="M78" i="13"/>
  <c r="O9" i="13"/>
  <c r="N78" i="13"/>
  <c r="P9" i="13"/>
  <c r="O78" i="13"/>
  <c r="Q9" i="13"/>
  <c r="P78" i="13"/>
  <c r="R9" i="13"/>
  <c r="Q78" i="13"/>
  <c r="S9" i="13"/>
  <c r="R78" i="13"/>
  <c r="T9" i="13"/>
  <c r="S78" i="13"/>
  <c r="U9" i="13"/>
  <c r="T78" i="13"/>
  <c r="V9" i="13"/>
  <c r="U78" i="13"/>
  <c r="W9" i="13"/>
  <c r="V78" i="13"/>
  <c r="X9" i="13"/>
  <c r="W78" i="13"/>
  <c r="Y9" i="13"/>
  <c r="X78" i="13"/>
  <c r="Z9" i="13"/>
  <c r="Y78" i="13"/>
  <c r="AA9" i="13"/>
  <c r="Z78" i="13"/>
  <c r="AB9" i="13"/>
  <c r="AA78" i="13"/>
  <c r="AC9" i="13"/>
  <c r="AB78" i="13"/>
  <c r="AD9" i="13"/>
  <c r="AC78" i="13"/>
  <c r="AE9" i="13"/>
  <c r="AD78" i="13"/>
  <c r="AF9" i="13"/>
  <c r="AE78" i="13"/>
  <c r="AG9" i="13"/>
  <c r="AF78" i="13"/>
  <c r="AH9" i="13"/>
  <c r="AG78" i="13"/>
  <c r="AI9" i="13"/>
  <c r="AH78" i="13"/>
  <c r="AJ9" i="13"/>
  <c r="AI78" i="13"/>
  <c r="AK9" i="13"/>
  <c r="AJ78" i="13"/>
  <c r="AL9" i="13"/>
  <c r="AK78" i="13"/>
  <c r="AM9" i="13"/>
  <c r="AL78" i="13"/>
  <c r="AN9" i="13"/>
  <c r="AM78" i="13"/>
  <c r="AO9" i="13"/>
  <c r="AN78" i="13"/>
  <c r="AP9" i="13"/>
  <c r="AO78" i="13"/>
  <c r="AQ9" i="13"/>
  <c r="AP78" i="13"/>
  <c r="AR9" i="13"/>
  <c r="AQ78" i="13"/>
  <c r="AS9" i="13"/>
  <c r="AR78" i="13"/>
  <c r="AT9" i="13"/>
  <c r="AS78" i="13"/>
  <c r="AU9" i="13"/>
  <c r="AT78" i="13"/>
  <c r="AV9" i="13"/>
  <c r="AU78" i="13"/>
  <c r="AV78" i="13"/>
  <c r="AW78" i="13"/>
  <c r="K10" i="13"/>
  <c r="J10" i="13"/>
  <c r="J79" i="13"/>
  <c r="L10" i="13"/>
  <c r="K79" i="13"/>
  <c r="M10" i="13"/>
  <c r="L79" i="13"/>
  <c r="N10" i="13"/>
  <c r="M79" i="13"/>
  <c r="O10" i="13"/>
  <c r="N79" i="13"/>
  <c r="P10" i="13"/>
  <c r="O79" i="13"/>
  <c r="Q10" i="13"/>
  <c r="P79" i="13"/>
  <c r="R10" i="13"/>
  <c r="Q79" i="13"/>
  <c r="S10" i="13"/>
  <c r="R79" i="13"/>
  <c r="T10" i="13"/>
  <c r="S79" i="13"/>
  <c r="U10" i="13"/>
  <c r="T79" i="13"/>
  <c r="V10" i="13"/>
  <c r="U79" i="13"/>
  <c r="W10" i="13"/>
  <c r="V79" i="13"/>
  <c r="X10" i="13"/>
  <c r="W79" i="13"/>
  <c r="Y10" i="13"/>
  <c r="X79" i="13"/>
  <c r="Z10" i="13"/>
  <c r="Y79" i="13"/>
  <c r="AA10" i="13"/>
  <c r="Z79" i="13"/>
  <c r="AB10" i="13"/>
  <c r="AA79" i="13"/>
  <c r="AC10" i="13"/>
  <c r="AB79" i="13"/>
  <c r="AD10" i="13"/>
  <c r="AC79" i="13"/>
  <c r="AE10" i="13"/>
  <c r="AD79" i="13"/>
  <c r="AF10" i="13"/>
  <c r="AE79" i="13"/>
  <c r="AG10" i="13"/>
  <c r="AF79" i="13"/>
  <c r="AH10" i="13"/>
  <c r="AG79" i="13"/>
  <c r="AI10" i="13"/>
  <c r="AH79" i="13"/>
  <c r="AJ10" i="13"/>
  <c r="AI79" i="13"/>
  <c r="AK10" i="13"/>
  <c r="AJ79" i="13"/>
  <c r="AL10" i="13"/>
  <c r="AK79" i="13"/>
  <c r="AM10" i="13"/>
  <c r="AL79" i="13"/>
  <c r="AN10" i="13"/>
  <c r="AM79" i="13"/>
  <c r="AO10" i="13"/>
  <c r="AN79" i="13"/>
  <c r="AP10" i="13"/>
  <c r="AO79" i="13"/>
  <c r="AQ10" i="13"/>
  <c r="AP79" i="13"/>
  <c r="AR10" i="13"/>
  <c r="AQ79" i="13"/>
  <c r="AS10" i="13"/>
  <c r="AR79" i="13"/>
  <c r="AT10" i="13"/>
  <c r="AS79" i="13"/>
  <c r="AU10" i="13"/>
  <c r="AT79" i="13"/>
  <c r="AV10" i="13"/>
  <c r="AU79" i="13"/>
  <c r="AV79" i="13"/>
  <c r="AW79" i="13"/>
  <c r="K11" i="13"/>
  <c r="J11" i="13"/>
  <c r="J80" i="13"/>
  <c r="L11" i="13"/>
  <c r="K80" i="13"/>
  <c r="M11" i="13"/>
  <c r="L80" i="13"/>
  <c r="N11" i="13"/>
  <c r="M80" i="13"/>
  <c r="O11" i="13"/>
  <c r="N80" i="13"/>
  <c r="P11" i="13"/>
  <c r="O80" i="13"/>
  <c r="Q11" i="13"/>
  <c r="P80" i="13"/>
  <c r="R11" i="13"/>
  <c r="Q80" i="13"/>
  <c r="S11" i="13"/>
  <c r="R80" i="13"/>
  <c r="T11" i="13"/>
  <c r="S80" i="13"/>
  <c r="U11" i="13"/>
  <c r="T80" i="13"/>
  <c r="V11" i="13"/>
  <c r="U80" i="13"/>
  <c r="W11" i="13"/>
  <c r="V80" i="13"/>
  <c r="X11" i="13"/>
  <c r="W80" i="13"/>
  <c r="Y11" i="13"/>
  <c r="X80" i="13"/>
  <c r="Z11" i="13"/>
  <c r="Y80" i="13"/>
  <c r="AA11" i="13"/>
  <c r="Z80" i="13"/>
  <c r="AB11" i="13"/>
  <c r="AA80" i="13"/>
  <c r="AC11" i="13"/>
  <c r="AB80" i="13"/>
  <c r="AD11" i="13"/>
  <c r="AC80" i="13"/>
  <c r="AE11" i="13"/>
  <c r="AD80" i="13"/>
  <c r="AF11" i="13"/>
  <c r="AE80" i="13"/>
  <c r="AG11" i="13"/>
  <c r="AF80" i="13"/>
  <c r="AH11" i="13"/>
  <c r="AG80" i="13"/>
  <c r="AI11" i="13"/>
  <c r="AH80" i="13"/>
  <c r="AJ11" i="13"/>
  <c r="AI80" i="13"/>
  <c r="AK11" i="13"/>
  <c r="AJ80" i="13"/>
  <c r="AL11" i="13"/>
  <c r="AK80" i="13"/>
  <c r="AM11" i="13"/>
  <c r="AL80" i="13"/>
  <c r="AN11" i="13"/>
  <c r="AM80" i="13"/>
  <c r="AO11" i="13"/>
  <c r="AN80" i="13"/>
  <c r="AP11" i="13"/>
  <c r="AO80" i="13"/>
  <c r="AQ11" i="13"/>
  <c r="AP80" i="13"/>
  <c r="AR11" i="13"/>
  <c r="AQ80" i="13"/>
  <c r="AS11" i="13"/>
  <c r="AR80" i="13"/>
  <c r="AT11" i="13"/>
  <c r="AS80" i="13"/>
  <c r="AU11" i="13"/>
  <c r="AT80" i="13"/>
  <c r="AV11" i="13"/>
  <c r="AU80" i="13"/>
  <c r="AV80" i="13"/>
  <c r="AW80" i="13"/>
  <c r="K12" i="13"/>
  <c r="J12" i="13"/>
  <c r="J81" i="13"/>
  <c r="L12" i="13"/>
  <c r="K81" i="13"/>
  <c r="M12" i="13"/>
  <c r="L81" i="13"/>
  <c r="N12" i="13"/>
  <c r="M81" i="13"/>
  <c r="O12" i="13"/>
  <c r="N81" i="13"/>
  <c r="P12" i="13"/>
  <c r="O81" i="13"/>
  <c r="Q12" i="13"/>
  <c r="P81" i="13"/>
  <c r="R12" i="13"/>
  <c r="Q81" i="13"/>
  <c r="S12" i="13"/>
  <c r="R81" i="13"/>
  <c r="T12" i="13"/>
  <c r="S81" i="13"/>
  <c r="U12" i="13"/>
  <c r="T81" i="13"/>
  <c r="V12" i="13"/>
  <c r="U81" i="13"/>
  <c r="W12" i="13"/>
  <c r="V81" i="13"/>
  <c r="X12" i="13"/>
  <c r="W81" i="13"/>
  <c r="Y12" i="13"/>
  <c r="X81" i="13"/>
  <c r="Z12" i="13"/>
  <c r="Y81" i="13"/>
  <c r="AA12" i="13"/>
  <c r="Z81" i="13"/>
  <c r="AB12" i="13"/>
  <c r="AA81" i="13"/>
  <c r="AC12" i="13"/>
  <c r="AB81" i="13"/>
  <c r="AD12" i="13"/>
  <c r="AC81" i="13"/>
  <c r="AE12" i="13"/>
  <c r="AD81" i="13"/>
  <c r="AF12" i="13"/>
  <c r="AE81" i="13"/>
  <c r="AG12" i="13"/>
  <c r="AF81" i="13"/>
  <c r="AH12" i="13"/>
  <c r="AG81" i="13"/>
  <c r="AI12" i="13"/>
  <c r="AH81" i="13"/>
  <c r="AJ12" i="13"/>
  <c r="AI81" i="13"/>
  <c r="AK12" i="13"/>
  <c r="AJ81" i="13"/>
  <c r="AL12" i="13"/>
  <c r="AK81" i="13"/>
  <c r="AM12" i="13"/>
  <c r="AL81" i="13"/>
  <c r="AN12" i="13"/>
  <c r="AM81" i="13"/>
  <c r="AO12" i="13"/>
  <c r="AN81" i="13"/>
  <c r="AP12" i="13"/>
  <c r="AO81" i="13"/>
  <c r="AQ12" i="13"/>
  <c r="AP81" i="13"/>
  <c r="AR12" i="13"/>
  <c r="AQ81" i="13"/>
  <c r="AS12" i="13"/>
  <c r="AR81" i="13"/>
  <c r="AT12" i="13"/>
  <c r="AS81" i="13"/>
  <c r="AU12" i="13"/>
  <c r="AT81" i="13"/>
  <c r="AV12" i="13"/>
  <c r="AU81" i="13"/>
  <c r="AV81" i="13"/>
  <c r="AW81" i="13"/>
  <c r="K13" i="13"/>
  <c r="J13" i="13"/>
  <c r="J82" i="13"/>
  <c r="L13" i="13"/>
  <c r="K82" i="13"/>
  <c r="M13" i="13"/>
  <c r="L82" i="13"/>
  <c r="N13" i="13"/>
  <c r="M82" i="13"/>
  <c r="O13" i="13"/>
  <c r="N82" i="13"/>
  <c r="P13" i="13"/>
  <c r="O82" i="13"/>
  <c r="Q13" i="13"/>
  <c r="P82" i="13"/>
  <c r="R13" i="13"/>
  <c r="Q82" i="13"/>
  <c r="S13" i="13"/>
  <c r="R82" i="13"/>
  <c r="T13" i="13"/>
  <c r="S82" i="13"/>
  <c r="U13" i="13"/>
  <c r="T82" i="13"/>
  <c r="V13" i="13"/>
  <c r="U82" i="13"/>
  <c r="W13" i="13"/>
  <c r="V82" i="13"/>
  <c r="X13" i="13"/>
  <c r="W82" i="13"/>
  <c r="Y13" i="13"/>
  <c r="X82" i="13"/>
  <c r="Z13" i="13"/>
  <c r="Y82" i="13"/>
  <c r="AA13" i="13"/>
  <c r="Z82" i="13"/>
  <c r="AB13" i="13"/>
  <c r="AA82" i="13"/>
  <c r="AC13" i="13"/>
  <c r="AB82" i="13"/>
  <c r="AD13" i="13"/>
  <c r="AC82" i="13"/>
  <c r="AE13" i="13"/>
  <c r="AD82" i="13"/>
  <c r="AF13" i="13"/>
  <c r="AE82" i="13"/>
  <c r="AG13" i="13"/>
  <c r="AF82" i="13"/>
  <c r="AH13" i="13"/>
  <c r="AG82" i="13"/>
  <c r="AI13" i="13"/>
  <c r="AH82" i="13"/>
  <c r="AJ13" i="13"/>
  <c r="AI82" i="13"/>
  <c r="AK13" i="13"/>
  <c r="AJ82" i="13"/>
  <c r="AL13" i="13"/>
  <c r="AK82" i="13"/>
  <c r="AM13" i="13"/>
  <c r="AL82" i="13"/>
  <c r="AN13" i="13"/>
  <c r="AM82" i="13"/>
  <c r="AO13" i="13"/>
  <c r="AN82" i="13"/>
  <c r="AP13" i="13"/>
  <c r="AO82" i="13"/>
  <c r="AQ13" i="13"/>
  <c r="AP82" i="13"/>
  <c r="AR13" i="13"/>
  <c r="AQ82" i="13"/>
  <c r="AS13" i="13"/>
  <c r="AR82" i="13"/>
  <c r="AT13" i="13"/>
  <c r="AS82" i="13"/>
  <c r="AU13" i="13"/>
  <c r="AT82" i="13"/>
  <c r="AV13" i="13"/>
  <c r="AU82" i="13"/>
  <c r="AV82" i="13"/>
  <c r="AW82" i="13"/>
  <c r="K14" i="13"/>
  <c r="J14" i="13"/>
  <c r="J83" i="13"/>
  <c r="L14" i="13"/>
  <c r="K83" i="13"/>
  <c r="M14" i="13"/>
  <c r="L83" i="13"/>
  <c r="N14" i="13"/>
  <c r="M83" i="13"/>
  <c r="O14" i="13"/>
  <c r="N83" i="13"/>
  <c r="P14" i="13"/>
  <c r="O83" i="13"/>
  <c r="Q14" i="13"/>
  <c r="P83" i="13"/>
  <c r="R14" i="13"/>
  <c r="Q83" i="13"/>
  <c r="S14" i="13"/>
  <c r="R83" i="13"/>
  <c r="T14" i="13"/>
  <c r="S83" i="13"/>
  <c r="U14" i="13"/>
  <c r="T83" i="13"/>
  <c r="V14" i="13"/>
  <c r="U83" i="13"/>
  <c r="W14" i="13"/>
  <c r="V83" i="13"/>
  <c r="X14" i="13"/>
  <c r="W83" i="13"/>
  <c r="Y14" i="13"/>
  <c r="X83" i="13"/>
  <c r="Z14" i="13"/>
  <c r="Y83" i="13"/>
  <c r="AA14" i="13"/>
  <c r="Z83" i="13"/>
  <c r="AB14" i="13"/>
  <c r="AA83" i="13"/>
  <c r="AC14" i="13"/>
  <c r="AB83" i="13"/>
  <c r="AD14" i="13"/>
  <c r="AC83" i="13"/>
  <c r="AE14" i="13"/>
  <c r="AD83" i="13"/>
  <c r="AF14" i="13"/>
  <c r="AE83" i="13"/>
  <c r="AG14" i="13"/>
  <c r="AF83" i="13"/>
  <c r="AH14" i="13"/>
  <c r="AG83" i="13"/>
  <c r="AI14" i="13"/>
  <c r="AH83" i="13"/>
  <c r="AJ14" i="13"/>
  <c r="AI83" i="13"/>
  <c r="AK14" i="13"/>
  <c r="AJ83" i="13"/>
  <c r="AL14" i="13"/>
  <c r="AK83" i="13"/>
  <c r="AM14" i="13"/>
  <c r="AL83" i="13"/>
  <c r="AN14" i="13"/>
  <c r="AM83" i="13"/>
  <c r="AO14" i="13"/>
  <c r="AN83" i="13"/>
  <c r="AP14" i="13"/>
  <c r="AO83" i="13"/>
  <c r="AQ14" i="13"/>
  <c r="AP83" i="13"/>
  <c r="AR14" i="13"/>
  <c r="AQ83" i="13"/>
  <c r="AS14" i="13"/>
  <c r="AR83" i="13"/>
  <c r="AT14" i="13"/>
  <c r="AS83" i="13"/>
  <c r="AU14" i="13"/>
  <c r="AT83" i="13"/>
  <c r="AV14" i="13"/>
  <c r="AU83" i="13"/>
  <c r="AV83" i="13"/>
  <c r="AW83" i="13"/>
  <c r="K15" i="13"/>
  <c r="J15" i="13"/>
  <c r="J84" i="13"/>
  <c r="L15" i="13"/>
  <c r="K84" i="13"/>
  <c r="M15" i="13"/>
  <c r="L84" i="13"/>
  <c r="N15" i="13"/>
  <c r="M84" i="13"/>
  <c r="O15" i="13"/>
  <c r="N84" i="13"/>
  <c r="P15" i="13"/>
  <c r="O84" i="13"/>
  <c r="Q15" i="13"/>
  <c r="P84" i="13"/>
  <c r="R15" i="13"/>
  <c r="Q84" i="13"/>
  <c r="S15" i="13"/>
  <c r="R84" i="13"/>
  <c r="T15" i="13"/>
  <c r="S84" i="13"/>
  <c r="U15" i="13"/>
  <c r="T84" i="13"/>
  <c r="V15" i="13"/>
  <c r="U84" i="13"/>
  <c r="W15" i="13"/>
  <c r="V84" i="13"/>
  <c r="X15" i="13"/>
  <c r="W84" i="13"/>
  <c r="Y15" i="13"/>
  <c r="X84" i="13"/>
  <c r="Z15" i="13"/>
  <c r="Y84" i="13"/>
  <c r="AA15" i="13"/>
  <c r="Z84" i="13"/>
  <c r="AB15" i="13"/>
  <c r="AA84" i="13"/>
  <c r="AC15" i="13"/>
  <c r="AB84" i="13"/>
  <c r="AD15" i="13"/>
  <c r="AC84" i="13"/>
  <c r="AE15" i="13"/>
  <c r="AD84" i="13"/>
  <c r="AF15" i="13"/>
  <c r="AE84" i="13"/>
  <c r="AG15" i="13"/>
  <c r="AF84" i="13"/>
  <c r="AH15" i="13"/>
  <c r="AG84" i="13"/>
  <c r="AI15" i="13"/>
  <c r="AH84" i="13"/>
  <c r="AJ15" i="13"/>
  <c r="AI84" i="13"/>
  <c r="AK15" i="13"/>
  <c r="AJ84" i="13"/>
  <c r="AL15" i="13"/>
  <c r="AK84" i="13"/>
  <c r="AM15" i="13"/>
  <c r="AL84" i="13"/>
  <c r="AN15" i="13"/>
  <c r="AM84" i="13"/>
  <c r="AO15" i="13"/>
  <c r="AN84" i="13"/>
  <c r="AP15" i="13"/>
  <c r="AO84" i="13"/>
  <c r="AQ15" i="13"/>
  <c r="AP84" i="13"/>
  <c r="AR15" i="13"/>
  <c r="AQ84" i="13"/>
  <c r="AS15" i="13"/>
  <c r="AR84" i="13"/>
  <c r="AT15" i="13"/>
  <c r="AS84" i="13"/>
  <c r="AU15" i="13"/>
  <c r="AT84" i="13"/>
  <c r="AV15" i="13"/>
  <c r="AU84" i="13"/>
  <c r="AV84" i="13"/>
  <c r="AW84" i="13"/>
  <c r="K16" i="13"/>
  <c r="J16" i="13"/>
  <c r="J85" i="13"/>
  <c r="L16" i="13"/>
  <c r="K85" i="13"/>
  <c r="M16" i="13"/>
  <c r="L85" i="13"/>
  <c r="N16" i="13"/>
  <c r="M85" i="13"/>
  <c r="O16" i="13"/>
  <c r="N85" i="13"/>
  <c r="P16" i="13"/>
  <c r="O85" i="13"/>
  <c r="Q16" i="13"/>
  <c r="P85" i="13"/>
  <c r="R16" i="13"/>
  <c r="Q85" i="13"/>
  <c r="S16" i="13"/>
  <c r="R85" i="13"/>
  <c r="T16" i="13"/>
  <c r="S85" i="13"/>
  <c r="U16" i="13"/>
  <c r="T85" i="13"/>
  <c r="V16" i="13"/>
  <c r="U85" i="13"/>
  <c r="W16" i="13"/>
  <c r="V85" i="13"/>
  <c r="X16" i="13"/>
  <c r="W85" i="13"/>
  <c r="Y16" i="13"/>
  <c r="X85" i="13"/>
  <c r="Z16" i="13"/>
  <c r="Y85" i="13"/>
  <c r="AA16" i="13"/>
  <c r="Z85" i="13"/>
  <c r="AB16" i="13"/>
  <c r="AA85" i="13"/>
  <c r="AC16" i="13"/>
  <c r="AB85" i="13"/>
  <c r="AD16" i="13"/>
  <c r="AC85" i="13"/>
  <c r="AE16" i="13"/>
  <c r="AD85" i="13"/>
  <c r="AF16" i="13"/>
  <c r="AE85" i="13"/>
  <c r="AG16" i="13"/>
  <c r="AF85" i="13"/>
  <c r="AH16" i="13"/>
  <c r="AG85" i="13"/>
  <c r="AI16" i="13"/>
  <c r="AH85" i="13"/>
  <c r="AJ16" i="13"/>
  <c r="AI85" i="13"/>
  <c r="AK16" i="13"/>
  <c r="AJ85" i="13"/>
  <c r="AL16" i="13"/>
  <c r="AK85" i="13"/>
  <c r="AM16" i="13"/>
  <c r="AL85" i="13"/>
  <c r="AN16" i="13"/>
  <c r="AM85" i="13"/>
  <c r="AO16" i="13"/>
  <c r="AN85" i="13"/>
  <c r="AP16" i="13"/>
  <c r="AO85" i="13"/>
  <c r="AQ16" i="13"/>
  <c r="AP85" i="13"/>
  <c r="AR16" i="13"/>
  <c r="AQ85" i="13"/>
  <c r="AS16" i="13"/>
  <c r="AR85" i="13"/>
  <c r="AT16" i="13"/>
  <c r="AS85" i="13"/>
  <c r="AU16" i="13"/>
  <c r="AT85" i="13"/>
  <c r="AV16" i="13"/>
  <c r="AU85" i="13"/>
  <c r="AV85" i="13"/>
  <c r="AW85" i="13"/>
  <c r="K17" i="13"/>
  <c r="J17" i="13"/>
  <c r="J86" i="13"/>
  <c r="L17" i="13"/>
  <c r="K86" i="13"/>
  <c r="M17" i="13"/>
  <c r="L86" i="13"/>
  <c r="N17" i="13"/>
  <c r="M86" i="13"/>
  <c r="O17" i="13"/>
  <c r="N86" i="13"/>
  <c r="P17" i="13"/>
  <c r="O86" i="13"/>
  <c r="Q17" i="13"/>
  <c r="P86" i="13"/>
  <c r="R17" i="13"/>
  <c r="Q86" i="13"/>
  <c r="S17" i="13"/>
  <c r="R86" i="13"/>
  <c r="T17" i="13"/>
  <c r="S86" i="13"/>
  <c r="U17" i="13"/>
  <c r="T86" i="13"/>
  <c r="V17" i="13"/>
  <c r="U86" i="13"/>
  <c r="W17" i="13"/>
  <c r="V86" i="13"/>
  <c r="X17" i="13"/>
  <c r="W86" i="13"/>
  <c r="Y17" i="13"/>
  <c r="X86" i="13"/>
  <c r="Z17" i="13"/>
  <c r="Y86" i="13"/>
  <c r="AA17" i="13"/>
  <c r="Z86" i="13"/>
  <c r="AB17" i="13"/>
  <c r="AA86" i="13"/>
  <c r="AC17" i="13"/>
  <c r="AB86" i="13"/>
  <c r="AD17" i="13"/>
  <c r="AC86" i="13"/>
  <c r="AE17" i="13"/>
  <c r="AD86" i="13"/>
  <c r="AF17" i="13"/>
  <c r="AE86" i="13"/>
  <c r="AG17" i="13"/>
  <c r="AF86" i="13"/>
  <c r="AH17" i="13"/>
  <c r="AG86" i="13"/>
  <c r="AI17" i="13"/>
  <c r="AH86" i="13"/>
  <c r="AJ17" i="13"/>
  <c r="AI86" i="13"/>
  <c r="AK17" i="13"/>
  <c r="AJ86" i="13"/>
  <c r="AL17" i="13"/>
  <c r="AK86" i="13"/>
  <c r="AM17" i="13"/>
  <c r="AL86" i="13"/>
  <c r="AN17" i="13"/>
  <c r="AM86" i="13"/>
  <c r="AO17" i="13"/>
  <c r="AN86" i="13"/>
  <c r="AP17" i="13"/>
  <c r="AO86" i="13"/>
  <c r="AQ17" i="13"/>
  <c r="AP86" i="13"/>
  <c r="AR17" i="13"/>
  <c r="AQ86" i="13"/>
  <c r="AS17" i="13"/>
  <c r="AR86" i="13"/>
  <c r="AT17" i="13"/>
  <c r="AS86" i="13"/>
  <c r="AU17" i="13"/>
  <c r="AT86" i="13"/>
  <c r="AV17" i="13"/>
  <c r="AU86" i="13"/>
  <c r="AV86" i="13"/>
  <c r="AW86" i="13"/>
  <c r="K18" i="13"/>
  <c r="J18" i="13"/>
  <c r="J87" i="13"/>
  <c r="L18" i="13"/>
  <c r="K87" i="13"/>
  <c r="M18" i="13"/>
  <c r="L87" i="13"/>
  <c r="N18" i="13"/>
  <c r="M87" i="13"/>
  <c r="O18" i="13"/>
  <c r="N87" i="13"/>
  <c r="P18" i="13"/>
  <c r="O87" i="13"/>
  <c r="Q18" i="13"/>
  <c r="P87" i="13"/>
  <c r="R18" i="13"/>
  <c r="Q87" i="13"/>
  <c r="S18" i="13"/>
  <c r="R87" i="13"/>
  <c r="T18" i="13"/>
  <c r="S87" i="13"/>
  <c r="U18" i="13"/>
  <c r="T87" i="13"/>
  <c r="V18" i="13"/>
  <c r="U87" i="13"/>
  <c r="W18" i="13"/>
  <c r="V87" i="13"/>
  <c r="X18" i="13"/>
  <c r="W87" i="13"/>
  <c r="Y18" i="13"/>
  <c r="X87" i="13"/>
  <c r="Z18" i="13"/>
  <c r="Y87" i="13"/>
  <c r="AA18" i="13"/>
  <c r="Z87" i="13"/>
  <c r="AB18" i="13"/>
  <c r="AA87" i="13"/>
  <c r="AC18" i="13"/>
  <c r="AB87" i="13"/>
  <c r="AD18" i="13"/>
  <c r="AC87" i="13"/>
  <c r="AE18" i="13"/>
  <c r="AD87" i="13"/>
  <c r="AF18" i="13"/>
  <c r="AE87" i="13"/>
  <c r="AG18" i="13"/>
  <c r="AF87" i="13"/>
  <c r="AH18" i="13"/>
  <c r="AG87" i="13"/>
  <c r="AI18" i="13"/>
  <c r="AH87" i="13"/>
  <c r="AJ18" i="13"/>
  <c r="AI87" i="13"/>
  <c r="AK18" i="13"/>
  <c r="AJ87" i="13"/>
  <c r="AL18" i="13"/>
  <c r="AK87" i="13"/>
  <c r="AM18" i="13"/>
  <c r="AL87" i="13"/>
  <c r="AN18" i="13"/>
  <c r="AM87" i="13"/>
  <c r="AO18" i="13"/>
  <c r="AN87" i="13"/>
  <c r="AP18" i="13"/>
  <c r="AO87" i="13"/>
  <c r="AQ18" i="13"/>
  <c r="AP87" i="13"/>
  <c r="AR18" i="13"/>
  <c r="AQ87" i="13"/>
  <c r="AS18" i="13"/>
  <c r="AR87" i="13"/>
  <c r="AT18" i="13"/>
  <c r="AS87" i="13"/>
  <c r="AU18" i="13"/>
  <c r="AT87" i="13"/>
  <c r="AV18" i="13"/>
  <c r="AU87" i="13"/>
  <c r="AV87" i="13"/>
  <c r="AW87" i="13"/>
  <c r="K19" i="13"/>
  <c r="J19" i="13"/>
  <c r="J88" i="13"/>
  <c r="L19" i="13"/>
  <c r="K88" i="13"/>
  <c r="M19" i="13"/>
  <c r="L88" i="13"/>
  <c r="N19" i="13"/>
  <c r="M88" i="13"/>
  <c r="O19" i="13"/>
  <c r="N88" i="13"/>
  <c r="P19" i="13"/>
  <c r="O88" i="13"/>
  <c r="Q19" i="13"/>
  <c r="P88" i="13"/>
  <c r="R19" i="13"/>
  <c r="Q88" i="13"/>
  <c r="S19" i="13"/>
  <c r="R88" i="13"/>
  <c r="T19" i="13"/>
  <c r="S88" i="13"/>
  <c r="U19" i="13"/>
  <c r="T88" i="13"/>
  <c r="V19" i="13"/>
  <c r="U88" i="13"/>
  <c r="W19" i="13"/>
  <c r="V88" i="13"/>
  <c r="X19" i="13"/>
  <c r="W88" i="13"/>
  <c r="Y19" i="13"/>
  <c r="X88" i="13"/>
  <c r="Z19" i="13"/>
  <c r="Y88" i="13"/>
  <c r="AA19" i="13"/>
  <c r="Z88" i="13"/>
  <c r="AB19" i="13"/>
  <c r="AA88" i="13"/>
  <c r="AC19" i="13"/>
  <c r="AB88" i="13"/>
  <c r="AD19" i="13"/>
  <c r="AC88" i="13"/>
  <c r="AE19" i="13"/>
  <c r="AD88" i="13"/>
  <c r="AF19" i="13"/>
  <c r="AE88" i="13"/>
  <c r="AG19" i="13"/>
  <c r="AF88" i="13"/>
  <c r="AH19" i="13"/>
  <c r="AG88" i="13"/>
  <c r="AI19" i="13"/>
  <c r="AH88" i="13"/>
  <c r="AJ19" i="13"/>
  <c r="AI88" i="13"/>
  <c r="AK19" i="13"/>
  <c r="AJ88" i="13"/>
  <c r="AL19" i="13"/>
  <c r="AK88" i="13"/>
  <c r="AM19" i="13"/>
  <c r="AL88" i="13"/>
  <c r="AN19" i="13"/>
  <c r="AM88" i="13"/>
  <c r="AO19" i="13"/>
  <c r="AN88" i="13"/>
  <c r="AP19" i="13"/>
  <c r="AO88" i="13"/>
  <c r="AQ19" i="13"/>
  <c r="AP88" i="13"/>
  <c r="AR19" i="13"/>
  <c r="AQ88" i="13"/>
  <c r="AS19" i="13"/>
  <c r="AR88" i="13"/>
  <c r="AT19" i="13"/>
  <c r="AS88" i="13"/>
  <c r="AU19" i="13"/>
  <c r="AT88" i="13"/>
  <c r="AV19" i="13"/>
  <c r="AU88" i="13"/>
  <c r="AV88" i="13"/>
  <c r="AW88" i="13"/>
  <c r="K20" i="13"/>
  <c r="J20" i="13"/>
  <c r="J89" i="13"/>
  <c r="L20" i="13"/>
  <c r="K89" i="13"/>
  <c r="M20" i="13"/>
  <c r="L89" i="13"/>
  <c r="N20" i="13"/>
  <c r="M89" i="13"/>
  <c r="O20" i="13"/>
  <c r="N89" i="13"/>
  <c r="P20" i="13"/>
  <c r="O89" i="13"/>
  <c r="Q20" i="13"/>
  <c r="P89" i="13"/>
  <c r="R20" i="13"/>
  <c r="Q89" i="13"/>
  <c r="S20" i="13"/>
  <c r="R89" i="13"/>
  <c r="T20" i="13"/>
  <c r="S89" i="13"/>
  <c r="U20" i="13"/>
  <c r="T89" i="13"/>
  <c r="V20" i="13"/>
  <c r="U89" i="13"/>
  <c r="W20" i="13"/>
  <c r="V89" i="13"/>
  <c r="X20" i="13"/>
  <c r="W89" i="13"/>
  <c r="Y20" i="13"/>
  <c r="X89" i="13"/>
  <c r="Z20" i="13"/>
  <c r="Y89" i="13"/>
  <c r="AA20" i="13"/>
  <c r="Z89" i="13"/>
  <c r="AB20" i="13"/>
  <c r="AA89" i="13"/>
  <c r="AC20" i="13"/>
  <c r="AB89" i="13"/>
  <c r="AD20" i="13"/>
  <c r="AC89" i="13"/>
  <c r="AE20" i="13"/>
  <c r="AD89" i="13"/>
  <c r="AF20" i="13"/>
  <c r="AE89" i="13"/>
  <c r="AG20" i="13"/>
  <c r="AF89" i="13"/>
  <c r="AH20" i="13"/>
  <c r="AG89" i="13"/>
  <c r="AI20" i="13"/>
  <c r="AH89" i="13"/>
  <c r="AJ20" i="13"/>
  <c r="AI89" i="13"/>
  <c r="AK20" i="13"/>
  <c r="AJ89" i="13"/>
  <c r="AL20" i="13"/>
  <c r="AK89" i="13"/>
  <c r="AM20" i="13"/>
  <c r="AL89" i="13"/>
  <c r="AN20" i="13"/>
  <c r="AM89" i="13"/>
  <c r="AO20" i="13"/>
  <c r="AN89" i="13"/>
  <c r="AP20" i="13"/>
  <c r="AO89" i="13"/>
  <c r="AQ20" i="13"/>
  <c r="AP89" i="13"/>
  <c r="AR20" i="13"/>
  <c r="AQ89" i="13"/>
  <c r="AS20" i="13"/>
  <c r="AR89" i="13"/>
  <c r="AT20" i="13"/>
  <c r="AS89" i="13"/>
  <c r="AU20" i="13"/>
  <c r="AT89" i="13"/>
  <c r="AV20" i="13"/>
  <c r="AU89" i="13"/>
  <c r="AV89" i="13"/>
  <c r="AW89" i="13"/>
  <c r="K21" i="13"/>
  <c r="J21" i="13"/>
  <c r="J90" i="13"/>
  <c r="L21" i="13"/>
  <c r="K90" i="13"/>
  <c r="M21" i="13"/>
  <c r="L90" i="13"/>
  <c r="N21" i="13"/>
  <c r="M90" i="13"/>
  <c r="O21" i="13"/>
  <c r="N90" i="13"/>
  <c r="P21" i="13"/>
  <c r="O90" i="13"/>
  <c r="Q21" i="13"/>
  <c r="P90" i="13"/>
  <c r="R21" i="13"/>
  <c r="Q90" i="13"/>
  <c r="S21" i="13"/>
  <c r="R90" i="13"/>
  <c r="T21" i="13"/>
  <c r="S90" i="13"/>
  <c r="U21" i="13"/>
  <c r="T90" i="13"/>
  <c r="V21" i="13"/>
  <c r="U90" i="13"/>
  <c r="W21" i="13"/>
  <c r="V90" i="13"/>
  <c r="X21" i="13"/>
  <c r="W90" i="13"/>
  <c r="Y21" i="13"/>
  <c r="X90" i="13"/>
  <c r="Z21" i="13"/>
  <c r="Y90" i="13"/>
  <c r="AA21" i="13"/>
  <c r="Z90" i="13"/>
  <c r="AB21" i="13"/>
  <c r="AA90" i="13"/>
  <c r="AC21" i="13"/>
  <c r="AB90" i="13"/>
  <c r="AD21" i="13"/>
  <c r="AC90" i="13"/>
  <c r="AE21" i="13"/>
  <c r="AD90" i="13"/>
  <c r="AF21" i="13"/>
  <c r="AE90" i="13"/>
  <c r="AG21" i="13"/>
  <c r="AF90" i="13"/>
  <c r="AH21" i="13"/>
  <c r="AG90" i="13"/>
  <c r="AI21" i="13"/>
  <c r="AH90" i="13"/>
  <c r="AJ21" i="13"/>
  <c r="AI90" i="13"/>
  <c r="AK21" i="13"/>
  <c r="AJ90" i="13"/>
  <c r="AL21" i="13"/>
  <c r="AK90" i="13"/>
  <c r="AM21" i="13"/>
  <c r="AL90" i="13"/>
  <c r="AN21" i="13"/>
  <c r="AM90" i="13"/>
  <c r="AO21" i="13"/>
  <c r="AN90" i="13"/>
  <c r="AP21" i="13"/>
  <c r="AO90" i="13"/>
  <c r="AQ21" i="13"/>
  <c r="AP90" i="13"/>
  <c r="AR21" i="13"/>
  <c r="AQ90" i="13"/>
  <c r="AS21" i="13"/>
  <c r="AR90" i="13"/>
  <c r="AT21" i="13"/>
  <c r="AS90" i="13"/>
  <c r="AU21" i="13"/>
  <c r="AT90" i="13"/>
  <c r="AV21" i="13"/>
  <c r="AU90" i="13"/>
  <c r="AV90" i="13"/>
  <c r="AW90" i="13"/>
  <c r="K22" i="13"/>
  <c r="J22" i="13"/>
  <c r="J91" i="13"/>
  <c r="L22" i="13"/>
  <c r="K91" i="13"/>
  <c r="M22" i="13"/>
  <c r="L91" i="13"/>
  <c r="N22" i="13"/>
  <c r="M91" i="13"/>
  <c r="O22" i="13"/>
  <c r="N91" i="13"/>
  <c r="P22" i="13"/>
  <c r="O91" i="13"/>
  <c r="Q22" i="13"/>
  <c r="P91" i="13"/>
  <c r="R22" i="13"/>
  <c r="Q91" i="13"/>
  <c r="S22" i="13"/>
  <c r="R91" i="13"/>
  <c r="T22" i="13"/>
  <c r="S91" i="13"/>
  <c r="U22" i="13"/>
  <c r="T91" i="13"/>
  <c r="V22" i="13"/>
  <c r="U91" i="13"/>
  <c r="W22" i="13"/>
  <c r="V91" i="13"/>
  <c r="X22" i="13"/>
  <c r="W91" i="13"/>
  <c r="Y22" i="13"/>
  <c r="X91" i="13"/>
  <c r="Z22" i="13"/>
  <c r="Y91" i="13"/>
  <c r="AA22" i="13"/>
  <c r="Z91" i="13"/>
  <c r="AB22" i="13"/>
  <c r="AA91" i="13"/>
  <c r="AC22" i="13"/>
  <c r="AB91" i="13"/>
  <c r="AD22" i="13"/>
  <c r="AC91" i="13"/>
  <c r="AE22" i="13"/>
  <c r="AD91" i="13"/>
  <c r="AF22" i="13"/>
  <c r="AE91" i="13"/>
  <c r="AG22" i="13"/>
  <c r="AF91" i="13"/>
  <c r="AH22" i="13"/>
  <c r="AG91" i="13"/>
  <c r="AI22" i="13"/>
  <c r="AH91" i="13"/>
  <c r="AJ22" i="13"/>
  <c r="AI91" i="13"/>
  <c r="AK22" i="13"/>
  <c r="AJ91" i="13"/>
  <c r="AL22" i="13"/>
  <c r="AK91" i="13"/>
  <c r="AM22" i="13"/>
  <c r="AL91" i="13"/>
  <c r="AN22" i="13"/>
  <c r="AM91" i="13"/>
  <c r="AO22" i="13"/>
  <c r="AN91" i="13"/>
  <c r="AP22" i="13"/>
  <c r="AO91" i="13"/>
  <c r="AQ22" i="13"/>
  <c r="AP91" i="13"/>
  <c r="AR22" i="13"/>
  <c r="AQ91" i="13"/>
  <c r="AS22" i="13"/>
  <c r="AR91" i="13"/>
  <c r="AT22" i="13"/>
  <c r="AS91" i="13"/>
  <c r="AU22" i="13"/>
  <c r="AT91" i="13"/>
  <c r="AV22" i="13"/>
  <c r="AU91" i="13"/>
  <c r="AV91" i="13"/>
  <c r="AW91" i="13"/>
  <c r="K23" i="13"/>
  <c r="J23" i="13"/>
  <c r="J92" i="13"/>
  <c r="L23" i="13"/>
  <c r="K92" i="13"/>
  <c r="M23" i="13"/>
  <c r="L92" i="13"/>
  <c r="N23" i="13"/>
  <c r="M92" i="13"/>
  <c r="O23" i="13"/>
  <c r="N92" i="13"/>
  <c r="P23" i="13"/>
  <c r="O92" i="13"/>
  <c r="Q23" i="13"/>
  <c r="P92" i="13"/>
  <c r="R23" i="13"/>
  <c r="Q92" i="13"/>
  <c r="S23" i="13"/>
  <c r="R92" i="13"/>
  <c r="T23" i="13"/>
  <c r="S92" i="13"/>
  <c r="U23" i="13"/>
  <c r="T92" i="13"/>
  <c r="V23" i="13"/>
  <c r="U92" i="13"/>
  <c r="W23" i="13"/>
  <c r="V92" i="13"/>
  <c r="X23" i="13"/>
  <c r="W92" i="13"/>
  <c r="Y23" i="13"/>
  <c r="X92" i="13"/>
  <c r="Z23" i="13"/>
  <c r="Y92" i="13"/>
  <c r="AA23" i="13"/>
  <c r="Z92" i="13"/>
  <c r="AB23" i="13"/>
  <c r="AA92" i="13"/>
  <c r="AC23" i="13"/>
  <c r="AB92" i="13"/>
  <c r="AD23" i="13"/>
  <c r="AC92" i="13"/>
  <c r="AE23" i="13"/>
  <c r="AD92" i="13"/>
  <c r="AF23" i="13"/>
  <c r="AE92" i="13"/>
  <c r="AG23" i="13"/>
  <c r="AF92" i="13"/>
  <c r="AH23" i="13"/>
  <c r="AG92" i="13"/>
  <c r="AI23" i="13"/>
  <c r="AH92" i="13"/>
  <c r="AJ23" i="13"/>
  <c r="AI92" i="13"/>
  <c r="AK23" i="13"/>
  <c r="AJ92" i="13"/>
  <c r="AL23" i="13"/>
  <c r="AK92" i="13"/>
  <c r="AM23" i="13"/>
  <c r="AL92" i="13"/>
  <c r="AN23" i="13"/>
  <c r="AM92" i="13"/>
  <c r="AO23" i="13"/>
  <c r="AN92" i="13"/>
  <c r="AP23" i="13"/>
  <c r="AO92" i="13"/>
  <c r="AQ23" i="13"/>
  <c r="AP92" i="13"/>
  <c r="AR23" i="13"/>
  <c r="AQ92" i="13"/>
  <c r="AS23" i="13"/>
  <c r="AR92" i="13"/>
  <c r="AT23" i="13"/>
  <c r="AS92" i="13"/>
  <c r="AU23" i="13"/>
  <c r="AT92" i="13"/>
  <c r="AV23" i="13"/>
  <c r="AU92" i="13"/>
  <c r="AV92" i="13"/>
  <c r="AW92" i="13"/>
  <c r="K24" i="13"/>
  <c r="J24" i="13"/>
  <c r="J93" i="13"/>
  <c r="L24" i="13"/>
  <c r="K93" i="13"/>
  <c r="M24" i="13"/>
  <c r="L93" i="13"/>
  <c r="N24" i="13"/>
  <c r="M93" i="13"/>
  <c r="O24" i="13"/>
  <c r="N93" i="13"/>
  <c r="P24" i="13"/>
  <c r="O93" i="13"/>
  <c r="Q24" i="13"/>
  <c r="P93" i="13"/>
  <c r="R24" i="13"/>
  <c r="Q93" i="13"/>
  <c r="S24" i="13"/>
  <c r="R93" i="13"/>
  <c r="T24" i="13"/>
  <c r="S93" i="13"/>
  <c r="U24" i="13"/>
  <c r="T93" i="13"/>
  <c r="V24" i="13"/>
  <c r="U93" i="13"/>
  <c r="W24" i="13"/>
  <c r="V93" i="13"/>
  <c r="X24" i="13"/>
  <c r="W93" i="13"/>
  <c r="Y24" i="13"/>
  <c r="X93" i="13"/>
  <c r="Z24" i="13"/>
  <c r="Y93" i="13"/>
  <c r="AA24" i="13"/>
  <c r="Z93" i="13"/>
  <c r="AB24" i="13"/>
  <c r="AA93" i="13"/>
  <c r="AC24" i="13"/>
  <c r="AB93" i="13"/>
  <c r="AD24" i="13"/>
  <c r="AC93" i="13"/>
  <c r="AE24" i="13"/>
  <c r="AD93" i="13"/>
  <c r="AF24" i="13"/>
  <c r="AE93" i="13"/>
  <c r="AG24" i="13"/>
  <c r="AF93" i="13"/>
  <c r="AH24" i="13"/>
  <c r="AG93" i="13"/>
  <c r="AI24" i="13"/>
  <c r="AH93" i="13"/>
  <c r="AJ24" i="13"/>
  <c r="AI93" i="13"/>
  <c r="AK24" i="13"/>
  <c r="AJ93" i="13"/>
  <c r="AL24" i="13"/>
  <c r="AK93" i="13"/>
  <c r="AM24" i="13"/>
  <c r="AL93" i="13"/>
  <c r="AN24" i="13"/>
  <c r="AM93" i="13"/>
  <c r="AO24" i="13"/>
  <c r="AN93" i="13"/>
  <c r="AP24" i="13"/>
  <c r="AO93" i="13"/>
  <c r="AQ24" i="13"/>
  <c r="AP93" i="13"/>
  <c r="AR24" i="13"/>
  <c r="AQ93" i="13"/>
  <c r="AS24" i="13"/>
  <c r="AR93" i="13"/>
  <c r="AT24" i="13"/>
  <c r="AS93" i="13"/>
  <c r="AU24" i="13"/>
  <c r="AT93" i="13"/>
  <c r="AV24" i="13"/>
  <c r="AU93" i="13"/>
  <c r="AV93" i="13"/>
  <c r="AW93" i="13"/>
  <c r="K25" i="13"/>
  <c r="J25" i="13"/>
  <c r="J94" i="13"/>
  <c r="L25" i="13"/>
  <c r="K94" i="13"/>
  <c r="M25" i="13"/>
  <c r="L94" i="13"/>
  <c r="N25" i="13"/>
  <c r="M94" i="13"/>
  <c r="O25" i="13"/>
  <c r="N94" i="13"/>
  <c r="P25" i="13"/>
  <c r="O94" i="13"/>
  <c r="Q25" i="13"/>
  <c r="P94" i="13"/>
  <c r="R25" i="13"/>
  <c r="Q94" i="13"/>
  <c r="S25" i="13"/>
  <c r="R94" i="13"/>
  <c r="T25" i="13"/>
  <c r="S94" i="13"/>
  <c r="U25" i="13"/>
  <c r="T94" i="13"/>
  <c r="V25" i="13"/>
  <c r="U94" i="13"/>
  <c r="W25" i="13"/>
  <c r="V94" i="13"/>
  <c r="X25" i="13"/>
  <c r="W94" i="13"/>
  <c r="Y25" i="13"/>
  <c r="X94" i="13"/>
  <c r="Z25" i="13"/>
  <c r="Y94" i="13"/>
  <c r="AA25" i="13"/>
  <c r="Z94" i="13"/>
  <c r="AB25" i="13"/>
  <c r="AA94" i="13"/>
  <c r="AC25" i="13"/>
  <c r="AB94" i="13"/>
  <c r="AD25" i="13"/>
  <c r="AC94" i="13"/>
  <c r="AE25" i="13"/>
  <c r="AD94" i="13"/>
  <c r="AF25" i="13"/>
  <c r="AE94" i="13"/>
  <c r="AG25" i="13"/>
  <c r="AF94" i="13"/>
  <c r="AH25" i="13"/>
  <c r="AG94" i="13"/>
  <c r="AI25" i="13"/>
  <c r="AH94" i="13"/>
  <c r="AJ25" i="13"/>
  <c r="AI94" i="13"/>
  <c r="AK25" i="13"/>
  <c r="AJ94" i="13"/>
  <c r="AL25" i="13"/>
  <c r="AK94" i="13"/>
  <c r="AM25" i="13"/>
  <c r="AL94" i="13"/>
  <c r="AN25" i="13"/>
  <c r="AM94" i="13"/>
  <c r="AO25" i="13"/>
  <c r="AN94" i="13"/>
  <c r="AP25" i="13"/>
  <c r="AO94" i="13"/>
  <c r="AQ25" i="13"/>
  <c r="AP94" i="13"/>
  <c r="AR25" i="13"/>
  <c r="AQ94" i="13"/>
  <c r="AS25" i="13"/>
  <c r="AR94" i="13"/>
  <c r="AT25" i="13"/>
  <c r="AS94" i="13"/>
  <c r="AU25" i="13"/>
  <c r="AT94" i="13"/>
  <c r="AV25" i="13"/>
  <c r="AU94" i="13"/>
  <c r="AV94" i="13"/>
  <c r="AW94" i="13"/>
  <c r="K26" i="13"/>
  <c r="J26" i="13"/>
  <c r="J95" i="13"/>
  <c r="L26" i="13"/>
  <c r="K95" i="13"/>
  <c r="M26" i="13"/>
  <c r="L95" i="13"/>
  <c r="N26" i="13"/>
  <c r="M95" i="13"/>
  <c r="O26" i="13"/>
  <c r="N95" i="13"/>
  <c r="P26" i="13"/>
  <c r="O95" i="13"/>
  <c r="Q26" i="13"/>
  <c r="P95" i="13"/>
  <c r="R26" i="13"/>
  <c r="Q95" i="13"/>
  <c r="S26" i="13"/>
  <c r="R95" i="13"/>
  <c r="T26" i="13"/>
  <c r="S95" i="13"/>
  <c r="U26" i="13"/>
  <c r="T95" i="13"/>
  <c r="V26" i="13"/>
  <c r="U95" i="13"/>
  <c r="W26" i="13"/>
  <c r="V95" i="13"/>
  <c r="X26" i="13"/>
  <c r="W95" i="13"/>
  <c r="Y26" i="13"/>
  <c r="X95" i="13"/>
  <c r="Z26" i="13"/>
  <c r="Y95" i="13"/>
  <c r="AA26" i="13"/>
  <c r="Z95" i="13"/>
  <c r="AB26" i="13"/>
  <c r="AA95" i="13"/>
  <c r="AC26" i="13"/>
  <c r="AB95" i="13"/>
  <c r="AD26" i="13"/>
  <c r="AC95" i="13"/>
  <c r="AE26" i="13"/>
  <c r="AD95" i="13"/>
  <c r="AF26" i="13"/>
  <c r="AE95" i="13"/>
  <c r="AG26" i="13"/>
  <c r="AF95" i="13"/>
  <c r="AH26" i="13"/>
  <c r="AG95" i="13"/>
  <c r="AI26" i="13"/>
  <c r="AH95" i="13"/>
  <c r="AJ26" i="13"/>
  <c r="AI95" i="13"/>
  <c r="AK26" i="13"/>
  <c r="AJ95" i="13"/>
  <c r="AL26" i="13"/>
  <c r="AK95" i="13"/>
  <c r="AM26" i="13"/>
  <c r="AL95" i="13"/>
  <c r="AN26" i="13"/>
  <c r="AM95" i="13"/>
  <c r="AO26" i="13"/>
  <c r="AN95" i="13"/>
  <c r="AP26" i="13"/>
  <c r="AO95" i="13"/>
  <c r="AQ26" i="13"/>
  <c r="AP95" i="13"/>
  <c r="AR26" i="13"/>
  <c r="AQ95" i="13"/>
  <c r="AS26" i="13"/>
  <c r="AR95" i="13"/>
  <c r="AT26" i="13"/>
  <c r="AS95" i="13"/>
  <c r="AU26" i="13"/>
  <c r="AT95" i="13"/>
  <c r="AV26" i="13"/>
  <c r="AU95" i="13"/>
  <c r="AV95" i="13"/>
  <c r="AW95" i="13"/>
  <c r="K27" i="13"/>
  <c r="J27" i="13"/>
  <c r="J96" i="13"/>
  <c r="L27" i="13"/>
  <c r="K96" i="13"/>
  <c r="M27" i="13"/>
  <c r="L96" i="13"/>
  <c r="N27" i="13"/>
  <c r="M96" i="13"/>
  <c r="O27" i="13"/>
  <c r="N96" i="13"/>
  <c r="P27" i="13"/>
  <c r="O96" i="13"/>
  <c r="Q27" i="13"/>
  <c r="P96" i="13"/>
  <c r="R27" i="13"/>
  <c r="Q96" i="13"/>
  <c r="S27" i="13"/>
  <c r="R96" i="13"/>
  <c r="T27" i="13"/>
  <c r="S96" i="13"/>
  <c r="U27" i="13"/>
  <c r="T96" i="13"/>
  <c r="V27" i="13"/>
  <c r="U96" i="13"/>
  <c r="W27" i="13"/>
  <c r="V96" i="13"/>
  <c r="X27" i="13"/>
  <c r="W96" i="13"/>
  <c r="Y27" i="13"/>
  <c r="X96" i="13"/>
  <c r="Z27" i="13"/>
  <c r="Y96" i="13"/>
  <c r="AA27" i="13"/>
  <c r="Z96" i="13"/>
  <c r="AB27" i="13"/>
  <c r="AA96" i="13"/>
  <c r="AC27" i="13"/>
  <c r="AB96" i="13"/>
  <c r="AD27" i="13"/>
  <c r="AC96" i="13"/>
  <c r="AE27" i="13"/>
  <c r="AD96" i="13"/>
  <c r="AF27" i="13"/>
  <c r="AE96" i="13"/>
  <c r="AG27" i="13"/>
  <c r="AF96" i="13"/>
  <c r="AH27" i="13"/>
  <c r="AG96" i="13"/>
  <c r="AI27" i="13"/>
  <c r="AH96" i="13"/>
  <c r="AJ27" i="13"/>
  <c r="AI96" i="13"/>
  <c r="AK27" i="13"/>
  <c r="AJ96" i="13"/>
  <c r="AL27" i="13"/>
  <c r="AK96" i="13"/>
  <c r="AM27" i="13"/>
  <c r="AL96" i="13"/>
  <c r="AN27" i="13"/>
  <c r="AM96" i="13"/>
  <c r="AO27" i="13"/>
  <c r="AN96" i="13"/>
  <c r="AP27" i="13"/>
  <c r="AO96" i="13"/>
  <c r="AQ27" i="13"/>
  <c r="AP96" i="13"/>
  <c r="AR27" i="13"/>
  <c r="AQ96" i="13"/>
  <c r="AS27" i="13"/>
  <c r="AR96" i="13"/>
  <c r="AT27" i="13"/>
  <c r="AS96" i="13"/>
  <c r="AU27" i="13"/>
  <c r="AT96" i="13"/>
  <c r="AV27" i="13"/>
  <c r="AU96" i="13"/>
  <c r="AV96" i="13"/>
  <c r="AW96" i="13"/>
  <c r="K28" i="13"/>
  <c r="J28" i="13"/>
  <c r="J97" i="13"/>
  <c r="L28" i="13"/>
  <c r="K97" i="13"/>
  <c r="M28" i="13"/>
  <c r="L97" i="13"/>
  <c r="N28" i="13"/>
  <c r="M97" i="13"/>
  <c r="O28" i="13"/>
  <c r="N97" i="13"/>
  <c r="P28" i="13"/>
  <c r="O97" i="13"/>
  <c r="Q28" i="13"/>
  <c r="P97" i="13"/>
  <c r="R28" i="13"/>
  <c r="Q97" i="13"/>
  <c r="S28" i="13"/>
  <c r="R97" i="13"/>
  <c r="T28" i="13"/>
  <c r="S97" i="13"/>
  <c r="U28" i="13"/>
  <c r="T97" i="13"/>
  <c r="V28" i="13"/>
  <c r="U97" i="13"/>
  <c r="W28" i="13"/>
  <c r="V97" i="13"/>
  <c r="X28" i="13"/>
  <c r="W97" i="13"/>
  <c r="Y28" i="13"/>
  <c r="X97" i="13"/>
  <c r="Z28" i="13"/>
  <c r="Y97" i="13"/>
  <c r="AA28" i="13"/>
  <c r="Z97" i="13"/>
  <c r="AB28" i="13"/>
  <c r="AA97" i="13"/>
  <c r="AC28" i="13"/>
  <c r="AB97" i="13"/>
  <c r="AD28" i="13"/>
  <c r="AC97" i="13"/>
  <c r="AE28" i="13"/>
  <c r="AD97" i="13"/>
  <c r="AF28" i="13"/>
  <c r="AE97" i="13"/>
  <c r="AG28" i="13"/>
  <c r="AF97" i="13"/>
  <c r="AH28" i="13"/>
  <c r="AG97" i="13"/>
  <c r="AI28" i="13"/>
  <c r="AH97" i="13"/>
  <c r="AJ28" i="13"/>
  <c r="AI97" i="13"/>
  <c r="AK28" i="13"/>
  <c r="AJ97" i="13"/>
  <c r="AL28" i="13"/>
  <c r="AK97" i="13"/>
  <c r="AM28" i="13"/>
  <c r="AL97" i="13"/>
  <c r="AN28" i="13"/>
  <c r="AM97" i="13"/>
  <c r="AO28" i="13"/>
  <c r="AN97" i="13"/>
  <c r="AP28" i="13"/>
  <c r="AO97" i="13"/>
  <c r="AQ28" i="13"/>
  <c r="AP97" i="13"/>
  <c r="AR28" i="13"/>
  <c r="AQ97" i="13"/>
  <c r="AS28" i="13"/>
  <c r="AR97" i="13"/>
  <c r="AT28" i="13"/>
  <c r="AS97" i="13"/>
  <c r="AU28" i="13"/>
  <c r="AT97" i="13"/>
  <c r="AV28" i="13"/>
  <c r="AU97" i="13"/>
  <c r="AV97" i="13"/>
  <c r="AW97" i="13"/>
  <c r="K29" i="13"/>
  <c r="J29" i="13"/>
  <c r="J98" i="13"/>
  <c r="L29" i="13"/>
  <c r="K98" i="13"/>
  <c r="M29" i="13"/>
  <c r="L98" i="13"/>
  <c r="N29" i="13"/>
  <c r="M98" i="13"/>
  <c r="O29" i="13"/>
  <c r="N98" i="13"/>
  <c r="P29" i="13"/>
  <c r="O98" i="13"/>
  <c r="Q29" i="13"/>
  <c r="P98" i="13"/>
  <c r="R29" i="13"/>
  <c r="Q98" i="13"/>
  <c r="S29" i="13"/>
  <c r="R98" i="13"/>
  <c r="T29" i="13"/>
  <c r="S98" i="13"/>
  <c r="U29" i="13"/>
  <c r="T98" i="13"/>
  <c r="V29" i="13"/>
  <c r="U98" i="13"/>
  <c r="W29" i="13"/>
  <c r="V98" i="13"/>
  <c r="X29" i="13"/>
  <c r="W98" i="13"/>
  <c r="Y29" i="13"/>
  <c r="X98" i="13"/>
  <c r="Z29" i="13"/>
  <c r="Y98" i="13"/>
  <c r="AA29" i="13"/>
  <c r="Z98" i="13"/>
  <c r="AB29" i="13"/>
  <c r="AA98" i="13"/>
  <c r="AC29" i="13"/>
  <c r="AB98" i="13"/>
  <c r="AD29" i="13"/>
  <c r="AC98" i="13"/>
  <c r="AE29" i="13"/>
  <c r="AD98" i="13"/>
  <c r="AF29" i="13"/>
  <c r="AE98" i="13"/>
  <c r="AG29" i="13"/>
  <c r="AF98" i="13"/>
  <c r="AH29" i="13"/>
  <c r="AG98" i="13"/>
  <c r="AI29" i="13"/>
  <c r="AH98" i="13"/>
  <c r="AJ29" i="13"/>
  <c r="AI98" i="13"/>
  <c r="AK29" i="13"/>
  <c r="AJ98" i="13"/>
  <c r="AL29" i="13"/>
  <c r="AK98" i="13"/>
  <c r="AM29" i="13"/>
  <c r="AL98" i="13"/>
  <c r="AN29" i="13"/>
  <c r="AM98" i="13"/>
  <c r="AO29" i="13"/>
  <c r="AN98" i="13"/>
  <c r="AP29" i="13"/>
  <c r="AO98" i="13"/>
  <c r="AQ29" i="13"/>
  <c r="AP98" i="13"/>
  <c r="AR29" i="13"/>
  <c r="AQ98" i="13"/>
  <c r="AS29" i="13"/>
  <c r="AR98" i="13"/>
  <c r="AT29" i="13"/>
  <c r="AS98" i="13"/>
  <c r="AU29" i="13"/>
  <c r="AT98" i="13"/>
  <c r="AV29" i="13"/>
  <c r="AU98" i="13"/>
  <c r="AV98" i="13"/>
  <c r="AW98" i="13"/>
  <c r="K30" i="13"/>
  <c r="J30" i="13"/>
  <c r="J99" i="13"/>
  <c r="L30" i="13"/>
  <c r="K99" i="13"/>
  <c r="M30" i="13"/>
  <c r="L99" i="13"/>
  <c r="N30" i="13"/>
  <c r="M99" i="13"/>
  <c r="O30" i="13"/>
  <c r="N99" i="13"/>
  <c r="P30" i="13"/>
  <c r="O99" i="13"/>
  <c r="Q30" i="13"/>
  <c r="P99" i="13"/>
  <c r="R30" i="13"/>
  <c r="Q99" i="13"/>
  <c r="S30" i="13"/>
  <c r="R99" i="13"/>
  <c r="T30" i="13"/>
  <c r="S99" i="13"/>
  <c r="U30" i="13"/>
  <c r="T99" i="13"/>
  <c r="V30" i="13"/>
  <c r="U99" i="13"/>
  <c r="W30" i="13"/>
  <c r="V99" i="13"/>
  <c r="X30" i="13"/>
  <c r="W99" i="13"/>
  <c r="Y30" i="13"/>
  <c r="X99" i="13"/>
  <c r="Z30" i="13"/>
  <c r="Y99" i="13"/>
  <c r="AA30" i="13"/>
  <c r="Z99" i="13"/>
  <c r="AB30" i="13"/>
  <c r="AA99" i="13"/>
  <c r="AC30" i="13"/>
  <c r="AB99" i="13"/>
  <c r="AD30" i="13"/>
  <c r="AC99" i="13"/>
  <c r="AE30" i="13"/>
  <c r="AD99" i="13"/>
  <c r="AF30" i="13"/>
  <c r="AE99" i="13"/>
  <c r="AG30" i="13"/>
  <c r="AF99" i="13"/>
  <c r="AH30" i="13"/>
  <c r="AG99" i="13"/>
  <c r="AI30" i="13"/>
  <c r="AH99" i="13"/>
  <c r="AJ30" i="13"/>
  <c r="AI99" i="13"/>
  <c r="AK30" i="13"/>
  <c r="AJ99" i="13"/>
  <c r="AL30" i="13"/>
  <c r="AK99" i="13"/>
  <c r="AM30" i="13"/>
  <c r="AL99" i="13"/>
  <c r="AN30" i="13"/>
  <c r="AM99" i="13"/>
  <c r="AO30" i="13"/>
  <c r="AN99" i="13"/>
  <c r="AP30" i="13"/>
  <c r="AO99" i="13"/>
  <c r="AQ30" i="13"/>
  <c r="AP99" i="13"/>
  <c r="AR30" i="13"/>
  <c r="AQ99" i="13"/>
  <c r="AS30" i="13"/>
  <c r="AR99" i="13"/>
  <c r="AT30" i="13"/>
  <c r="AS99" i="13"/>
  <c r="AU30" i="13"/>
  <c r="AT99" i="13"/>
  <c r="AV30" i="13"/>
  <c r="AU99" i="13"/>
  <c r="AV99" i="13"/>
  <c r="AW99" i="13"/>
  <c r="K31" i="13"/>
  <c r="J31" i="13"/>
  <c r="J100" i="13"/>
  <c r="L31" i="13"/>
  <c r="K100" i="13"/>
  <c r="M31" i="13"/>
  <c r="L100" i="13"/>
  <c r="N31" i="13"/>
  <c r="M100" i="13"/>
  <c r="O31" i="13"/>
  <c r="N100" i="13"/>
  <c r="P31" i="13"/>
  <c r="O100" i="13"/>
  <c r="Q31" i="13"/>
  <c r="P100" i="13"/>
  <c r="R31" i="13"/>
  <c r="Q100" i="13"/>
  <c r="S31" i="13"/>
  <c r="R100" i="13"/>
  <c r="T31" i="13"/>
  <c r="S100" i="13"/>
  <c r="U31" i="13"/>
  <c r="T100" i="13"/>
  <c r="V31" i="13"/>
  <c r="U100" i="13"/>
  <c r="W31" i="13"/>
  <c r="V100" i="13"/>
  <c r="X31" i="13"/>
  <c r="W100" i="13"/>
  <c r="Y31" i="13"/>
  <c r="X100" i="13"/>
  <c r="Z31" i="13"/>
  <c r="Y100" i="13"/>
  <c r="AA31" i="13"/>
  <c r="Z100" i="13"/>
  <c r="AB31" i="13"/>
  <c r="AA100" i="13"/>
  <c r="AC31" i="13"/>
  <c r="AB100" i="13"/>
  <c r="AD31" i="13"/>
  <c r="AC100" i="13"/>
  <c r="AE31" i="13"/>
  <c r="AD100" i="13"/>
  <c r="AF31" i="13"/>
  <c r="AE100" i="13"/>
  <c r="AG31" i="13"/>
  <c r="AF100" i="13"/>
  <c r="AH31" i="13"/>
  <c r="AG100" i="13"/>
  <c r="AI31" i="13"/>
  <c r="AH100" i="13"/>
  <c r="AJ31" i="13"/>
  <c r="AI100" i="13"/>
  <c r="AK31" i="13"/>
  <c r="AJ100" i="13"/>
  <c r="AL31" i="13"/>
  <c r="AK100" i="13"/>
  <c r="AM31" i="13"/>
  <c r="AL100" i="13"/>
  <c r="AN31" i="13"/>
  <c r="AM100" i="13"/>
  <c r="AO31" i="13"/>
  <c r="AN100" i="13"/>
  <c r="AP31" i="13"/>
  <c r="AO100" i="13"/>
  <c r="AQ31" i="13"/>
  <c r="AP100" i="13"/>
  <c r="AR31" i="13"/>
  <c r="AQ100" i="13"/>
  <c r="AS31" i="13"/>
  <c r="AR100" i="13"/>
  <c r="AT31" i="13"/>
  <c r="AS100" i="13"/>
  <c r="AU31" i="13"/>
  <c r="AT100" i="13"/>
  <c r="AV31" i="13"/>
  <c r="AU100" i="13"/>
  <c r="AV100" i="13"/>
  <c r="AW100" i="13"/>
  <c r="K32" i="13"/>
  <c r="J32" i="13"/>
  <c r="J101" i="13"/>
  <c r="L32" i="13"/>
  <c r="K101" i="13"/>
  <c r="M32" i="13"/>
  <c r="L101" i="13"/>
  <c r="N32" i="13"/>
  <c r="M101" i="13"/>
  <c r="O32" i="13"/>
  <c r="N101" i="13"/>
  <c r="P32" i="13"/>
  <c r="O101" i="13"/>
  <c r="Q32" i="13"/>
  <c r="P101" i="13"/>
  <c r="R32" i="13"/>
  <c r="Q101" i="13"/>
  <c r="S32" i="13"/>
  <c r="R101" i="13"/>
  <c r="T32" i="13"/>
  <c r="S101" i="13"/>
  <c r="U32" i="13"/>
  <c r="T101" i="13"/>
  <c r="V32" i="13"/>
  <c r="U101" i="13"/>
  <c r="W32" i="13"/>
  <c r="V101" i="13"/>
  <c r="X32" i="13"/>
  <c r="W101" i="13"/>
  <c r="Y32" i="13"/>
  <c r="X101" i="13"/>
  <c r="Z32" i="13"/>
  <c r="Y101" i="13"/>
  <c r="AA32" i="13"/>
  <c r="Z101" i="13"/>
  <c r="AB32" i="13"/>
  <c r="AA101" i="13"/>
  <c r="AC32" i="13"/>
  <c r="AB101" i="13"/>
  <c r="AD32" i="13"/>
  <c r="AC101" i="13"/>
  <c r="AE32" i="13"/>
  <c r="AD101" i="13"/>
  <c r="AF32" i="13"/>
  <c r="AE101" i="13"/>
  <c r="AG32" i="13"/>
  <c r="AF101" i="13"/>
  <c r="AH32" i="13"/>
  <c r="AG101" i="13"/>
  <c r="AI32" i="13"/>
  <c r="AH101" i="13"/>
  <c r="AJ32" i="13"/>
  <c r="AI101" i="13"/>
  <c r="AK32" i="13"/>
  <c r="AJ101" i="13"/>
  <c r="AL32" i="13"/>
  <c r="AK101" i="13"/>
  <c r="AM32" i="13"/>
  <c r="AL101" i="13"/>
  <c r="AN32" i="13"/>
  <c r="AM101" i="13"/>
  <c r="AO32" i="13"/>
  <c r="AN101" i="13"/>
  <c r="AP32" i="13"/>
  <c r="AO101" i="13"/>
  <c r="AQ32" i="13"/>
  <c r="AP101" i="13"/>
  <c r="AR32" i="13"/>
  <c r="AQ101" i="13"/>
  <c r="AS32" i="13"/>
  <c r="AR101" i="13"/>
  <c r="AT32" i="13"/>
  <c r="AS101" i="13"/>
  <c r="AU32" i="13"/>
  <c r="AT101" i="13"/>
  <c r="AV32" i="13"/>
  <c r="AU101" i="13"/>
  <c r="AV101" i="13"/>
  <c r="AW101" i="13"/>
  <c r="K33" i="13"/>
  <c r="J33" i="13"/>
  <c r="J102" i="13"/>
  <c r="L33" i="13"/>
  <c r="K102" i="13"/>
  <c r="M33" i="13"/>
  <c r="L102" i="13"/>
  <c r="N33" i="13"/>
  <c r="M102" i="13"/>
  <c r="O33" i="13"/>
  <c r="N102" i="13"/>
  <c r="P33" i="13"/>
  <c r="O102" i="13"/>
  <c r="Q33" i="13"/>
  <c r="P102" i="13"/>
  <c r="R33" i="13"/>
  <c r="Q102" i="13"/>
  <c r="S33" i="13"/>
  <c r="R102" i="13"/>
  <c r="T33" i="13"/>
  <c r="S102" i="13"/>
  <c r="U33" i="13"/>
  <c r="T102" i="13"/>
  <c r="V33" i="13"/>
  <c r="U102" i="13"/>
  <c r="W33" i="13"/>
  <c r="V102" i="13"/>
  <c r="X33" i="13"/>
  <c r="W102" i="13"/>
  <c r="Y33" i="13"/>
  <c r="X102" i="13"/>
  <c r="Z33" i="13"/>
  <c r="Y102" i="13"/>
  <c r="AA33" i="13"/>
  <c r="Z102" i="13"/>
  <c r="AB33" i="13"/>
  <c r="AA102" i="13"/>
  <c r="AC33" i="13"/>
  <c r="AB102" i="13"/>
  <c r="AD33" i="13"/>
  <c r="AC102" i="13"/>
  <c r="AE33" i="13"/>
  <c r="AD102" i="13"/>
  <c r="AF33" i="13"/>
  <c r="AE102" i="13"/>
  <c r="AG33" i="13"/>
  <c r="AF102" i="13"/>
  <c r="AH33" i="13"/>
  <c r="AG102" i="13"/>
  <c r="AI33" i="13"/>
  <c r="AH102" i="13"/>
  <c r="AJ33" i="13"/>
  <c r="AI102" i="13"/>
  <c r="AK33" i="13"/>
  <c r="AJ102" i="13"/>
  <c r="AL33" i="13"/>
  <c r="AK102" i="13"/>
  <c r="AM33" i="13"/>
  <c r="AL102" i="13"/>
  <c r="AN33" i="13"/>
  <c r="AM102" i="13"/>
  <c r="AO33" i="13"/>
  <c r="AN102" i="13"/>
  <c r="AP33" i="13"/>
  <c r="AO102" i="13"/>
  <c r="AQ33" i="13"/>
  <c r="AP102" i="13"/>
  <c r="AR33" i="13"/>
  <c r="AQ102" i="13"/>
  <c r="AS33" i="13"/>
  <c r="AR102" i="13"/>
  <c r="AT33" i="13"/>
  <c r="AS102" i="13"/>
  <c r="AU33" i="13"/>
  <c r="AT102" i="13"/>
  <c r="AV33" i="13"/>
  <c r="AU102" i="13"/>
  <c r="AV102" i="13"/>
  <c r="AW102" i="13"/>
  <c r="K34" i="13"/>
  <c r="J34" i="13"/>
  <c r="J103" i="13"/>
  <c r="L34" i="13"/>
  <c r="K103" i="13"/>
  <c r="M34" i="13"/>
  <c r="L103" i="13"/>
  <c r="N34" i="13"/>
  <c r="M103" i="13"/>
  <c r="O34" i="13"/>
  <c r="N103" i="13"/>
  <c r="P34" i="13"/>
  <c r="O103" i="13"/>
  <c r="Q34" i="13"/>
  <c r="P103" i="13"/>
  <c r="R34" i="13"/>
  <c r="Q103" i="13"/>
  <c r="S34" i="13"/>
  <c r="R103" i="13"/>
  <c r="T34" i="13"/>
  <c r="S103" i="13"/>
  <c r="U34" i="13"/>
  <c r="T103" i="13"/>
  <c r="V34" i="13"/>
  <c r="U103" i="13"/>
  <c r="W34" i="13"/>
  <c r="V103" i="13"/>
  <c r="X34" i="13"/>
  <c r="W103" i="13"/>
  <c r="Y34" i="13"/>
  <c r="X103" i="13"/>
  <c r="Z34" i="13"/>
  <c r="Y103" i="13"/>
  <c r="AA34" i="13"/>
  <c r="Z103" i="13"/>
  <c r="AB34" i="13"/>
  <c r="AA103" i="13"/>
  <c r="AC34" i="13"/>
  <c r="AB103" i="13"/>
  <c r="AD34" i="13"/>
  <c r="AC103" i="13"/>
  <c r="AE34" i="13"/>
  <c r="AD103" i="13"/>
  <c r="AF34" i="13"/>
  <c r="AE103" i="13"/>
  <c r="AG34" i="13"/>
  <c r="AF103" i="13"/>
  <c r="AH34" i="13"/>
  <c r="AG103" i="13"/>
  <c r="AI34" i="13"/>
  <c r="AH103" i="13"/>
  <c r="AJ34" i="13"/>
  <c r="AI103" i="13"/>
  <c r="AK34" i="13"/>
  <c r="AJ103" i="13"/>
  <c r="AL34" i="13"/>
  <c r="AK103" i="13"/>
  <c r="AM34" i="13"/>
  <c r="AL103" i="13"/>
  <c r="AN34" i="13"/>
  <c r="AM103" i="13"/>
  <c r="AO34" i="13"/>
  <c r="AN103" i="13"/>
  <c r="AP34" i="13"/>
  <c r="AO103" i="13"/>
  <c r="AQ34" i="13"/>
  <c r="AP103" i="13"/>
  <c r="AR34" i="13"/>
  <c r="AQ103" i="13"/>
  <c r="AS34" i="13"/>
  <c r="AR103" i="13"/>
  <c r="AT34" i="13"/>
  <c r="AS103" i="13"/>
  <c r="AU34" i="13"/>
  <c r="AT103" i="13"/>
  <c r="AV34" i="13"/>
  <c r="AU103" i="13"/>
  <c r="AV103" i="13"/>
  <c r="AW103" i="13"/>
  <c r="K35" i="13"/>
  <c r="J35" i="13"/>
  <c r="J104" i="13"/>
  <c r="L35" i="13"/>
  <c r="K104" i="13"/>
  <c r="M35" i="13"/>
  <c r="L104" i="13"/>
  <c r="N35" i="13"/>
  <c r="M104" i="13"/>
  <c r="O35" i="13"/>
  <c r="N104" i="13"/>
  <c r="P35" i="13"/>
  <c r="O104" i="13"/>
  <c r="Q35" i="13"/>
  <c r="P104" i="13"/>
  <c r="R35" i="13"/>
  <c r="Q104" i="13"/>
  <c r="S35" i="13"/>
  <c r="R104" i="13"/>
  <c r="T35" i="13"/>
  <c r="S104" i="13"/>
  <c r="U35" i="13"/>
  <c r="T104" i="13"/>
  <c r="V35" i="13"/>
  <c r="U104" i="13"/>
  <c r="W35" i="13"/>
  <c r="V104" i="13"/>
  <c r="X35" i="13"/>
  <c r="W104" i="13"/>
  <c r="Y35" i="13"/>
  <c r="X104" i="13"/>
  <c r="Z35" i="13"/>
  <c r="Y104" i="13"/>
  <c r="AA35" i="13"/>
  <c r="Z104" i="13"/>
  <c r="AB35" i="13"/>
  <c r="AA104" i="13"/>
  <c r="AC35" i="13"/>
  <c r="AB104" i="13"/>
  <c r="AD35" i="13"/>
  <c r="AC104" i="13"/>
  <c r="AE35" i="13"/>
  <c r="AD104" i="13"/>
  <c r="AF35" i="13"/>
  <c r="AE104" i="13"/>
  <c r="AG35" i="13"/>
  <c r="AF104" i="13"/>
  <c r="AH35" i="13"/>
  <c r="AG104" i="13"/>
  <c r="AI35" i="13"/>
  <c r="AH104" i="13"/>
  <c r="AJ35" i="13"/>
  <c r="AI104" i="13"/>
  <c r="AK35" i="13"/>
  <c r="AJ104" i="13"/>
  <c r="AL35" i="13"/>
  <c r="AK104" i="13"/>
  <c r="AM35" i="13"/>
  <c r="AL104" i="13"/>
  <c r="AN35" i="13"/>
  <c r="AM104" i="13"/>
  <c r="AO35" i="13"/>
  <c r="AN104" i="13"/>
  <c r="AP35" i="13"/>
  <c r="AO104" i="13"/>
  <c r="AQ35" i="13"/>
  <c r="AP104" i="13"/>
  <c r="AR35" i="13"/>
  <c r="AQ104" i="13"/>
  <c r="AS35" i="13"/>
  <c r="AR104" i="13"/>
  <c r="AT35" i="13"/>
  <c r="AS104" i="13"/>
  <c r="AU35" i="13"/>
  <c r="AT104" i="13"/>
  <c r="AV35" i="13"/>
  <c r="AU104" i="13"/>
  <c r="AV104" i="13"/>
  <c r="AW104" i="13"/>
  <c r="K36" i="13"/>
  <c r="J36" i="13"/>
  <c r="J105" i="13"/>
  <c r="L36" i="13"/>
  <c r="K105" i="13"/>
  <c r="M36" i="13"/>
  <c r="L105" i="13"/>
  <c r="N36" i="13"/>
  <c r="M105" i="13"/>
  <c r="O36" i="13"/>
  <c r="N105" i="13"/>
  <c r="P36" i="13"/>
  <c r="O105" i="13"/>
  <c r="Q36" i="13"/>
  <c r="P105" i="13"/>
  <c r="R36" i="13"/>
  <c r="Q105" i="13"/>
  <c r="S36" i="13"/>
  <c r="R105" i="13"/>
  <c r="T36" i="13"/>
  <c r="S105" i="13"/>
  <c r="U36" i="13"/>
  <c r="T105" i="13"/>
  <c r="V36" i="13"/>
  <c r="U105" i="13"/>
  <c r="W36" i="13"/>
  <c r="V105" i="13"/>
  <c r="X36" i="13"/>
  <c r="W105" i="13"/>
  <c r="Y36" i="13"/>
  <c r="X105" i="13"/>
  <c r="Z36" i="13"/>
  <c r="Y105" i="13"/>
  <c r="AA36" i="13"/>
  <c r="Z105" i="13"/>
  <c r="AB36" i="13"/>
  <c r="AA105" i="13"/>
  <c r="AC36" i="13"/>
  <c r="AB105" i="13"/>
  <c r="AD36" i="13"/>
  <c r="AC105" i="13"/>
  <c r="AE36" i="13"/>
  <c r="AD105" i="13"/>
  <c r="AF36" i="13"/>
  <c r="AE105" i="13"/>
  <c r="AG36" i="13"/>
  <c r="AF105" i="13"/>
  <c r="AH36" i="13"/>
  <c r="AG105" i="13"/>
  <c r="AI36" i="13"/>
  <c r="AH105" i="13"/>
  <c r="AJ36" i="13"/>
  <c r="AI105" i="13"/>
  <c r="AK36" i="13"/>
  <c r="AJ105" i="13"/>
  <c r="AL36" i="13"/>
  <c r="AK105" i="13"/>
  <c r="AM36" i="13"/>
  <c r="AL105" i="13"/>
  <c r="AN36" i="13"/>
  <c r="AM105" i="13"/>
  <c r="AO36" i="13"/>
  <c r="AN105" i="13"/>
  <c r="AP36" i="13"/>
  <c r="AO105" i="13"/>
  <c r="AQ36" i="13"/>
  <c r="AP105" i="13"/>
  <c r="AR36" i="13"/>
  <c r="AQ105" i="13"/>
  <c r="AS36" i="13"/>
  <c r="AR105" i="13"/>
  <c r="AT36" i="13"/>
  <c r="AS105" i="13"/>
  <c r="AU36" i="13"/>
  <c r="AT105" i="13"/>
  <c r="AV36" i="13"/>
  <c r="AU105" i="13"/>
  <c r="AV105" i="13"/>
  <c r="AW105" i="13"/>
  <c r="K37" i="13"/>
  <c r="J37" i="13"/>
  <c r="J106" i="13"/>
  <c r="L37" i="13"/>
  <c r="K106" i="13"/>
  <c r="M37" i="13"/>
  <c r="L106" i="13"/>
  <c r="N37" i="13"/>
  <c r="M106" i="13"/>
  <c r="O37" i="13"/>
  <c r="N106" i="13"/>
  <c r="P37" i="13"/>
  <c r="O106" i="13"/>
  <c r="Q37" i="13"/>
  <c r="P106" i="13"/>
  <c r="R37" i="13"/>
  <c r="Q106" i="13"/>
  <c r="S37" i="13"/>
  <c r="R106" i="13"/>
  <c r="T37" i="13"/>
  <c r="S106" i="13"/>
  <c r="U37" i="13"/>
  <c r="T106" i="13"/>
  <c r="V37" i="13"/>
  <c r="U106" i="13"/>
  <c r="W37" i="13"/>
  <c r="V106" i="13"/>
  <c r="X37" i="13"/>
  <c r="W106" i="13"/>
  <c r="Y37" i="13"/>
  <c r="X106" i="13"/>
  <c r="Z37" i="13"/>
  <c r="Y106" i="13"/>
  <c r="AA37" i="13"/>
  <c r="Z106" i="13"/>
  <c r="AB37" i="13"/>
  <c r="AA106" i="13"/>
  <c r="AC37" i="13"/>
  <c r="AB106" i="13"/>
  <c r="AD37" i="13"/>
  <c r="AC106" i="13"/>
  <c r="AE37" i="13"/>
  <c r="AD106" i="13"/>
  <c r="AF37" i="13"/>
  <c r="AE106" i="13"/>
  <c r="AG37" i="13"/>
  <c r="AF106" i="13"/>
  <c r="AH37" i="13"/>
  <c r="AG106" i="13"/>
  <c r="AI37" i="13"/>
  <c r="AH106" i="13"/>
  <c r="AJ37" i="13"/>
  <c r="AI106" i="13"/>
  <c r="AK37" i="13"/>
  <c r="AJ106" i="13"/>
  <c r="AL37" i="13"/>
  <c r="AK106" i="13"/>
  <c r="AM37" i="13"/>
  <c r="AL106" i="13"/>
  <c r="AN37" i="13"/>
  <c r="AM106" i="13"/>
  <c r="AO37" i="13"/>
  <c r="AN106" i="13"/>
  <c r="AP37" i="13"/>
  <c r="AO106" i="13"/>
  <c r="AQ37" i="13"/>
  <c r="AP106" i="13"/>
  <c r="AR37" i="13"/>
  <c r="AQ106" i="13"/>
  <c r="AS37" i="13"/>
  <c r="AR106" i="13"/>
  <c r="AT37" i="13"/>
  <c r="AS106" i="13"/>
  <c r="AU37" i="13"/>
  <c r="AT106" i="13"/>
  <c r="AV37" i="13"/>
  <c r="AU106" i="13"/>
  <c r="AV106" i="13"/>
  <c r="AW106" i="13"/>
  <c r="K38" i="13"/>
  <c r="J38" i="13"/>
  <c r="J107" i="13"/>
  <c r="L38" i="13"/>
  <c r="K107" i="13"/>
  <c r="M38" i="13"/>
  <c r="L107" i="13"/>
  <c r="N38" i="13"/>
  <c r="M107" i="13"/>
  <c r="O38" i="13"/>
  <c r="N107" i="13"/>
  <c r="P38" i="13"/>
  <c r="O107" i="13"/>
  <c r="Q38" i="13"/>
  <c r="P107" i="13"/>
  <c r="R38" i="13"/>
  <c r="Q107" i="13"/>
  <c r="S38" i="13"/>
  <c r="R107" i="13"/>
  <c r="T38" i="13"/>
  <c r="S107" i="13"/>
  <c r="U38" i="13"/>
  <c r="T107" i="13"/>
  <c r="V38" i="13"/>
  <c r="U107" i="13"/>
  <c r="W38" i="13"/>
  <c r="V107" i="13"/>
  <c r="X38" i="13"/>
  <c r="W107" i="13"/>
  <c r="Y38" i="13"/>
  <c r="X107" i="13"/>
  <c r="Z38" i="13"/>
  <c r="Y107" i="13"/>
  <c r="AA38" i="13"/>
  <c r="Z107" i="13"/>
  <c r="AB38" i="13"/>
  <c r="AA107" i="13"/>
  <c r="AC38" i="13"/>
  <c r="AB107" i="13"/>
  <c r="AD38" i="13"/>
  <c r="AC107" i="13"/>
  <c r="AE38" i="13"/>
  <c r="AD107" i="13"/>
  <c r="AF38" i="13"/>
  <c r="AE107" i="13"/>
  <c r="AG38" i="13"/>
  <c r="AF107" i="13"/>
  <c r="AH38" i="13"/>
  <c r="AG107" i="13"/>
  <c r="AI38" i="13"/>
  <c r="AH107" i="13"/>
  <c r="AJ38" i="13"/>
  <c r="AI107" i="13"/>
  <c r="AK38" i="13"/>
  <c r="AJ107" i="13"/>
  <c r="AL38" i="13"/>
  <c r="AK107" i="13"/>
  <c r="AM38" i="13"/>
  <c r="AL107" i="13"/>
  <c r="AN38" i="13"/>
  <c r="AM107" i="13"/>
  <c r="AO38" i="13"/>
  <c r="AN107" i="13"/>
  <c r="AP38" i="13"/>
  <c r="AO107" i="13"/>
  <c r="AQ38" i="13"/>
  <c r="AP107" i="13"/>
  <c r="AR38" i="13"/>
  <c r="AQ107" i="13"/>
  <c r="AS38" i="13"/>
  <c r="AR107" i="13"/>
  <c r="AT38" i="13"/>
  <c r="AS107" i="13"/>
  <c r="AU38" i="13"/>
  <c r="AT107" i="13"/>
  <c r="AV38" i="13"/>
  <c r="AU107" i="13"/>
  <c r="AV107" i="13"/>
  <c r="AW107" i="13"/>
  <c r="K39" i="13"/>
  <c r="J39" i="13"/>
  <c r="J108" i="13"/>
  <c r="L39" i="13"/>
  <c r="K108" i="13"/>
  <c r="M39" i="13"/>
  <c r="L108" i="13"/>
  <c r="N39" i="13"/>
  <c r="M108" i="13"/>
  <c r="O39" i="13"/>
  <c r="N108" i="13"/>
  <c r="P39" i="13"/>
  <c r="O108" i="13"/>
  <c r="Q39" i="13"/>
  <c r="P108" i="13"/>
  <c r="R39" i="13"/>
  <c r="Q108" i="13"/>
  <c r="S39" i="13"/>
  <c r="R108" i="13"/>
  <c r="T39" i="13"/>
  <c r="S108" i="13"/>
  <c r="U39" i="13"/>
  <c r="T108" i="13"/>
  <c r="V39" i="13"/>
  <c r="U108" i="13"/>
  <c r="W39" i="13"/>
  <c r="V108" i="13"/>
  <c r="X39" i="13"/>
  <c r="W108" i="13"/>
  <c r="Y39" i="13"/>
  <c r="X108" i="13"/>
  <c r="Z39" i="13"/>
  <c r="Y108" i="13"/>
  <c r="AA39" i="13"/>
  <c r="Z108" i="13"/>
  <c r="AB39" i="13"/>
  <c r="AA108" i="13"/>
  <c r="AC39" i="13"/>
  <c r="AB108" i="13"/>
  <c r="AD39" i="13"/>
  <c r="AC108" i="13"/>
  <c r="AE39" i="13"/>
  <c r="AD108" i="13"/>
  <c r="AF39" i="13"/>
  <c r="AE108" i="13"/>
  <c r="AG39" i="13"/>
  <c r="AF108" i="13"/>
  <c r="AH39" i="13"/>
  <c r="AG108" i="13"/>
  <c r="AI39" i="13"/>
  <c r="AH108" i="13"/>
  <c r="AJ39" i="13"/>
  <c r="AI108" i="13"/>
  <c r="AK39" i="13"/>
  <c r="AJ108" i="13"/>
  <c r="AL39" i="13"/>
  <c r="AK108" i="13"/>
  <c r="AM39" i="13"/>
  <c r="AL108" i="13"/>
  <c r="AN39" i="13"/>
  <c r="AM108" i="13"/>
  <c r="AO39" i="13"/>
  <c r="AN108" i="13"/>
  <c r="AP39" i="13"/>
  <c r="AO108" i="13"/>
  <c r="AQ39" i="13"/>
  <c r="AP108" i="13"/>
  <c r="AR39" i="13"/>
  <c r="AQ108" i="13"/>
  <c r="AS39" i="13"/>
  <c r="AR108" i="13"/>
  <c r="AT39" i="13"/>
  <c r="AS108" i="13"/>
  <c r="AU39" i="13"/>
  <c r="AT108" i="13"/>
  <c r="AV39" i="13"/>
  <c r="AU108" i="13"/>
  <c r="AV108" i="13"/>
  <c r="AW108" i="13"/>
  <c r="K40" i="13"/>
  <c r="J40" i="13"/>
  <c r="J109" i="13"/>
  <c r="L40" i="13"/>
  <c r="K109" i="13"/>
  <c r="M40" i="13"/>
  <c r="L109" i="13"/>
  <c r="N40" i="13"/>
  <c r="M109" i="13"/>
  <c r="O40" i="13"/>
  <c r="N109" i="13"/>
  <c r="P40" i="13"/>
  <c r="O109" i="13"/>
  <c r="Q40" i="13"/>
  <c r="P109" i="13"/>
  <c r="R40" i="13"/>
  <c r="Q109" i="13"/>
  <c r="S40" i="13"/>
  <c r="R109" i="13"/>
  <c r="T40" i="13"/>
  <c r="S109" i="13"/>
  <c r="U40" i="13"/>
  <c r="T109" i="13"/>
  <c r="V40" i="13"/>
  <c r="U109" i="13"/>
  <c r="W40" i="13"/>
  <c r="V109" i="13"/>
  <c r="X40" i="13"/>
  <c r="W109" i="13"/>
  <c r="Y40" i="13"/>
  <c r="X109" i="13"/>
  <c r="Z40" i="13"/>
  <c r="Y109" i="13"/>
  <c r="AA40" i="13"/>
  <c r="Z109" i="13"/>
  <c r="AB40" i="13"/>
  <c r="AA109" i="13"/>
  <c r="AC40" i="13"/>
  <c r="AB109" i="13"/>
  <c r="AD40" i="13"/>
  <c r="AC109" i="13"/>
  <c r="AE40" i="13"/>
  <c r="AD109" i="13"/>
  <c r="AF40" i="13"/>
  <c r="AE109" i="13"/>
  <c r="AG40" i="13"/>
  <c r="AF109" i="13"/>
  <c r="AH40" i="13"/>
  <c r="AG109" i="13"/>
  <c r="AI40" i="13"/>
  <c r="AH109" i="13"/>
  <c r="AJ40" i="13"/>
  <c r="AI109" i="13"/>
  <c r="AK40" i="13"/>
  <c r="AJ109" i="13"/>
  <c r="AL40" i="13"/>
  <c r="AK109" i="13"/>
  <c r="AM40" i="13"/>
  <c r="AL109" i="13"/>
  <c r="AN40" i="13"/>
  <c r="AM109" i="13"/>
  <c r="AO40" i="13"/>
  <c r="AN109" i="13"/>
  <c r="AP40" i="13"/>
  <c r="AO109" i="13"/>
  <c r="AQ40" i="13"/>
  <c r="AP109" i="13"/>
  <c r="AR40" i="13"/>
  <c r="AQ109" i="13"/>
  <c r="AS40" i="13"/>
  <c r="AR109" i="13"/>
  <c r="AT40" i="13"/>
  <c r="AS109" i="13"/>
  <c r="AU40" i="13"/>
  <c r="AT109" i="13"/>
  <c r="AV40" i="13"/>
  <c r="AU109" i="13"/>
  <c r="AV109" i="13"/>
  <c r="AW109" i="13"/>
  <c r="K41" i="13"/>
  <c r="J41" i="13"/>
  <c r="J110" i="13"/>
  <c r="L41" i="13"/>
  <c r="K110" i="13"/>
  <c r="M41" i="13"/>
  <c r="L110" i="13"/>
  <c r="N41" i="13"/>
  <c r="M110" i="13"/>
  <c r="O41" i="13"/>
  <c r="N110" i="13"/>
  <c r="P41" i="13"/>
  <c r="O110" i="13"/>
  <c r="Q41" i="13"/>
  <c r="P110" i="13"/>
  <c r="R41" i="13"/>
  <c r="Q110" i="13"/>
  <c r="S41" i="13"/>
  <c r="R110" i="13"/>
  <c r="T41" i="13"/>
  <c r="S110" i="13"/>
  <c r="U41" i="13"/>
  <c r="T110" i="13"/>
  <c r="V41" i="13"/>
  <c r="U110" i="13"/>
  <c r="W41" i="13"/>
  <c r="V110" i="13"/>
  <c r="X41" i="13"/>
  <c r="W110" i="13"/>
  <c r="Y41" i="13"/>
  <c r="X110" i="13"/>
  <c r="Z41" i="13"/>
  <c r="Y110" i="13"/>
  <c r="AA41" i="13"/>
  <c r="Z110" i="13"/>
  <c r="AB41" i="13"/>
  <c r="AA110" i="13"/>
  <c r="AC41" i="13"/>
  <c r="AB110" i="13"/>
  <c r="AD41" i="13"/>
  <c r="AC110" i="13"/>
  <c r="AE41" i="13"/>
  <c r="AD110" i="13"/>
  <c r="AF41" i="13"/>
  <c r="AE110" i="13"/>
  <c r="AG41" i="13"/>
  <c r="AF110" i="13"/>
  <c r="AH41" i="13"/>
  <c r="AG110" i="13"/>
  <c r="AI41" i="13"/>
  <c r="AH110" i="13"/>
  <c r="AJ41" i="13"/>
  <c r="AI110" i="13"/>
  <c r="AK41" i="13"/>
  <c r="AJ110" i="13"/>
  <c r="AL41" i="13"/>
  <c r="AK110" i="13"/>
  <c r="AM41" i="13"/>
  <c r="AL110" i="13"/>
  <c r="AN41" i="13"/>
  <c r="AM110" i="13"/>
  <c r="AO41" i="13"/>
  <c r="AN110" i="13"/>
  <c r="AP41" i="13"/>
  <c r="AO110" i="13"/>
  <c r="AQ41" i="13"/>
  <c r="AP110" i="13"/>
  <c r="AR41" i="13"/>
  <c r="AQ110" i="13"/>
  <c r="AS41" i="13"/>
  <c r="AR110" i="13"/>
  <c r="AT41" i="13"/>
  <c r="AS110" i="13"/>
  <c r="AU41" i="13"/>
  <c r="AT110" i="13"/>
  <c r="AV41" i="13"/>
  <c r="AU110" i="13"/>
  <c r="AV110" i="13"/>
  <c r="AW110" i="13"/>
  <c r="K42" i="13"/>
  <c r="J42" i="13"/>
  <c r="J111" i="13"/>
  <c r="L42" i="13"/>
  <c r="K111" i="13"/>
  <c r="M42" i="13"/>
  <c r="L111" i="13"/>
  <c r="N42" i="13"/>
  <c r="M111" i="13"/>
  <c r="O42" i="13"/>
  <c r="N111" i="13"/>
  <c r="P42" i="13"/>
  <c r="O111" i="13"/>
  <c r="Q42" i="13"/>
  <c r="P111" i="13"/>
  <c r="R42" i="13"/>
  <c r="Q111" i="13"/>
  <c r="S42" i="13"/>
  <c r="R111" i="13"/>
  <c r="T42" i="13"/>
  <c r="S111" i="13"/>
  <c r="U42" i="13"/>
  <c r="T111" i="13"/>
  <c r="V42" i="13"/>
  <c r="U111" i="13"/>
  <c r="W42" i="13"/>
  <c r="V111" i="13"/>
  <c r="X42" i="13"/>
  <c r="W111" i="13"/>
  <c r="Y42" i="13"/>
  <c r="X111" i="13"/>
  <c r="Z42" i="13"/>
  <c r="Y111" i="13"/>
  <c r="AA42" i="13"/>
  <c r="Z111" i="13"/>
  <c r="AB42" i="13"/>
  <c r="AA111" i="13"/>
  <c r="AC42" i="13"/>
  <c r="AB111" i="13"/>
  <c r="AD42" i="13"/>
  <c r="AC111" i="13"/>
  <c r="AE42" i="13"/>
  <c r="AD111" i="13"/>
  <c r="AF42" i="13"/>
  <c r="AE111" i="13"/>
  <c r="AG42" i="13"/>
  <c r="AF111" i="13"/>
  <c r="AH42" i="13"/>
  <c r="AG111" i="13"/>
  <c r="AI42" i="13"/>
  <c r="AH111" i="13"/>
  <c r="AJ42" i="13"/>
  <c r="AI111" i="13"/>
  <c r="AK42" i="13"/>
  <c r="AJ111" i="13"/>
  <c r="AL42" i="13"/>
  <c r="AK111" i="13"/>
  <c r="AM42" i="13"/>
  <c r="AL111" i="13"/>
  <c r="AN42" i="13"/>
  <c r="AM111" i="13"/>
  <c r="AO42" i="13"/>
  <c r="AN111" i="13"/>
  <c r="AP42" i="13"/>
  <c r="AO111" i="13"/>
  <c r="AQ42" i="13"/>
  <c r="AP111" i="13"/>
  <c r="AR42" i="13"/>
  <c r="AQ111" i="13"/>
  <c r="AS42" i="13"/>
  <c r="AR111" i="13"/>
  <c r="AT42" i="13"/>
  <c r="AS111" i="13"/>
  <c r="AU42" i="13"/>
  <c r="AT111" i="13"/>
  <c r="AV42" i="13"/>
  <c r="AU111" i="13"/>
  <c r="AV111" i="13"/>
  <c r="AW111" i="13"/>
  <c r="K43" i="13"/>
  <c r="J43" i="13"/>
  <c r="J112" i="13"/>
  <c r="L43" i="13"/>
  <c r="K112" i="13"/>
  <c r="M43" i="13"/>
  <c r="L112" i="13"/>
  <c r="N43" i="13"/>
  <c r="M112" i="13"/>
  <c r="O43" i="13"/>
  <c r="N112" i="13"/>
  <c r="P43" i="13"/>
  <c r="O112" i="13"/>
  <c r="Q43" i="13"/>
  <c r="P112" i="13"/>
  <c r="R43" i="13"/>
  <c r="Q112" i="13"/>
  <c r="S43" i="13"/>
  <c r="R112" i="13"/>
  <c r="T43" i="13"/>
  <c r="S112" i="13"/>
  <c r="U43" i="13"/>
  <c r="T112" i="13"/>
  <c r="V43" i="13"/>
  <c r="U112" i="13"/>
  <c r="W43" i="13"/>
  <c r="V112" i="13"/>
  <c r="X43" i="13"/>
  <c r="W112" i="13"/>
  <c r="Y43" i="13"/>
  <c r="X112" i="13"/>
  <c r="Z43" i="13"/>
  <c r="Y112" i="13"/>
  <c r="AA43" i="13"/>
  <c r="Z112" i="13"/>
  <c r="AB43" i="13"/>
  <c r="AA112" i="13"/>
  <c r="AC43" i="13"/>
  <c r="AB112" i="13"/>
  <c r="AD43" i="13"/>
  <c r="AC112" i="13"/>
  <c r="AE43" i="13"/>
  <c r="AD112" i="13"/>
  <c r="AF43" i="13"/>
  <c r="AE112" i="13"/>
  <c r="AG43" i="13"/>
  <c r="AF112" i="13"/>
  <c r="AH43" i="13"/>
  <c r="AG112" i="13"/>
  <c r="AI43" i="13"/>
  <c r="AH112" i="13"/>
  <c r="AJ43" i="13"/>
  <c r="AI112" i="13"/>
  <c r="AK43" i="13"/>
  <c r="AJ112" i="13"/>
  <c r="AL43" i="13"/>
  <c r="AK112" i="13"/>
  <c r="AM43" i="13"/>
  <c r="AL112" i="13"/>
  <c r="AN43" i="13"/>
  <c r="AM112" i="13"/>
  <c r="AO43" i="13"/>
  <c r="AN112" i="13"/>
  <c r="AP43" i="13"/>
  <c r="AO112" i="13"/>
  <c r="AQ43" i="13"/>
  <c r="AP112" i="13"/>
  <c r="AR43" i="13"/>
  <c r="AQ112" i="13"/>
  <c r="AS43" i="13"/>
  <c r="AR112" i="13"/>
  <c r="AT43" i="13"/>
  <c r="AS112" i="13"/>
  <c r="AU43" i="13"/>
  <c r="AT112" i="13"/>
  <c r="AV43" i="13"/>
  <c r="AU112" i="13"/>
  <c r="AV112" i="13"/>
  <c r="AW112" i="13"/>
  <c r="K44" i="13"/>
  <c r="J44" i="13"/>
  <c r="J113" i="13"/>
  <c r="L44" i="13"/>
  <c r="K113" i="13"/>
  <c r="M44" i="13"/>
  <c r="L113" i="13"/>
  <c r="N44" i="13"/>
  <c r="M113" i="13"/>
  <c r="O44" i="13"/>
  <c r="N113" i="13"/>
  <c r="P44" i="13"/>
  <c r="O113" i="13"/>
  <c r="Q44" i="13"/>
  <c r="P113" i="13"/>
  <c r="R44" i="13"/>
  <c r="Q113" i="13"/>
  <c r="S44" i="13"/>
  <c r="R113" i="13"/>
  <c r="T44" i="13"/>
  <c r="S113" i="13"/>
  <c r="U44" i="13"/>
  <c r="T113" i="13"/>
  <c r="V44" i="13"/>
  <c r="U113" i="13"/>
  <c r="W44" i="13"/>
  <c r="V113" i="13"/>
  <c r="X44" i="13"/>
  <c r="W113" i="13"/>
  <c r="Y44" i="13"/>
  <c r="X113" i="13"/>
  <c r="Z44" i="13"/>
  <c r="Y113" i="13"/>
  <c r="AA44" i="13"/>
  <c r="Z113" i="13"/>
  <c r="AB44" i="13"/>
  <c r="AA113" i="13"/>
  <c r="AC44" i="13"/>
  <c r="AB113" i="13"/>
  <c r="AD44" i="13"/>
  <c r="AC113" i="13"/>
  <c r="AE44" i="13"/>
  <c r="AD113" i="13"/>
  <c r="AF44" i="13"/>
  <c r="AE113" i="13"/>
  <c r="AG44" i="13"/>
  <c r="AF113" i="13"/>
  <c r="AH44" i="13"/>
  <c r="AG113" i="13"/>
  <c r="AI44" i="13"/>
  <c r="AH113" i="13"/>
  <c r="AJ44" i="13"/>
  <c r="AI113" i="13"/>
  <c r="AK44" i="13"/>
  <c r="AJ113" i="13"/>
  <c r="AL44" i="13"/>
  <c r="AK113" i="13"/>
  <c r="AM44" i="13"/>
  <c r="AL113" i="13"/>
  <c r="AN44" i="13"/>
  <c r="AM113" i="13"/>
  <c r="AO44" i="13"/>
  <c r="AN113" i="13"/>
  <c r="AP44" i="13"/>
  <c r="AO113" i="13"/>
  <c r="AQ44" i="13"/>
  <c r="AP113" i="13"/>
  <c r="AR44" i="13"/>
  <c r="AQ113" i="13"/>
  <c r="AS44" i="13"/>
  <c r="AR113" i="13"/>
  <c r="AT44" i="13"/>
  <c r="AS113" i="13"/>
  <c r="AU44" i="13"/>
  <c r="AT113" i="13"/>
  <c r="AV44" i="13"/>
  <c r="AU113" i="13"/>
  <c r="AV113" i="13"/>
  <c r="AW113" i="13"/>
  <c r="K45" i="13"/>
  <c r="J45" i="13"/>
  <c r="J114" i="13"/>
  <c r="L45" i="13"/>
  <c r="K114" i="13"/>
  <c r="M45" i="13"/>
  <c r="L114" i="13"/>
  <c r="N45" i="13"/>
  <c r="M114" i="13"/>
  <c r="O45" i="13"/>
  <c r="N114" i="13"/>
  <c r="P45" i="13"/>
  <c r="O114" i="13"/>
  <c r="Q45" i="13"/>
  <c r="P114" i="13"/>
  <c r="R45" i="13"/>
  <c r="Q114" i="13"/>
  <c r="S45" i="13"/>
  <c r="R114" i="13"/>
  <c r="T45" i="13"/>
  <c r="S114" i="13"/>
  <c r="U45" i="13"/>
  <c r="T114" i="13"/>
  <c r="V45" i="13"/>
  <c r="U114" i="13"/>
  <c r="W45" i="13"/>
  <c r="V114" i="13"/>
  <c r="X45" i="13"/>
  <c r="W114" i="13"/>
  <c r="Y45" i="13"/>
  <c r="X114" i="13"/>
  <c r="Z45" i="13"/>
  <c r="Y114" i="13"/>
  <c r="AA45" i="13"/>
  <c r="Z114" i="13"/>
  <c r="AB45" i="13"/>
  <c r="AA114" i="13"/>
  <c r="AC45" i="13"/>
  <c r="AB114" i="13"/>
  <c r="AD45" i="13"/>
  <c r="AC114" i="13"/>
  <c r="AE45" i="13"/>
  <c r="AD114" i="13"/>
  <c r="AF45" i="13"/>
  <c r="AE114" i="13"/>
  <c r="AG45" i="13"/>
  <c r="AF114" i="13"/>
  <c r="AH45" i="13"/>
  <c r="AG114" i="13"/>
  <c r="AI45" i="13"/>
  <c r="AH114" i="13"/>
  <c r="AJ45" i="13"/>
  <c r="AI114" i="13"/>
  <c r="AK45" i="13"/>
  <c r="AJ114" i="13"/>
  <c r="AL45" i="13"/>
  <c r="AK114" i="13"/>
  <c r="AM45" i="13"/>
  <c r="AL114" i="13"/>
  <c r="AN45" i="13"/>
  <c r="AM114" i="13"/>
  <c r="AO45" i="13"/>
  <c r="AN114" i="13"/>
  <c r="AP45" i="13"/>
  <c r="AO114" i="13"/>
  <c r="AQ45" i="13"/>
  <c r="AP114" i="13"/>
  <c r="AR45" i="13"/>
  <c r="AQ114" i="13"/>
  <c r="AS45" i="13"/>
  <c r="AR114" i="13"/>
  <c r="AT45" i="13"/>
  <c r="AS114" i="13"/>
  <c r="AU45" i="13"/>
  <c r="AT114" i="13"/>
  <c r="AV45" i="13"/>
  <c r="AU114" i="13"/>
  <c r="AV114" i="13"/>
  <c r="AW114" i="13"/>
  <c r="K46" i="13"/>
  <c r="J46" i="13"/>
  <c r="J115" i="13"/>
  <c r="L46" i="13"/>
  <c r="K115" i="13"/>
  <c r="M46" i="13"/>
  <c r="L115" i="13"/>
  <c r="N46" i="13"/>
  <c r="M115" i="13"/>
  <c r="O46" i="13"/>
  <c r="N115" i="13"/>
  <c r="P46" i="13"/>
  <c r="O115" i="13"/>
  <c r="Q46" i="13"/>
  <c r="P115" i="13"/>
  <c r="R46" i="13"/>
  <c r="Q115" i="13"/>
  <c r="S46" i="13"/>
  <c r="R115" i="13"/>
  <c r="T46" i="13"/>
  <c r="S115" i="13"/>
  <c r="U46" i="13"/>
  <c r="T115" i="13"/>
  <c r="V46" i="13"/>
  <c r="U115" i="13"/>
  <c r="W46" i="13"/>
  <c r="V115" i="13"/>
  <c r="X46" i="13"/>
  <c r="W115" i="13"/>
  <c r="Y46" i="13"/>
  <c r="X115" i="13"/>
  <c r="Z46" i="13"/>
  <c r="Y115" i="13"/>
  <c r="AA46" i="13"/>
  <c r="Z115" i="13"/>
  <c r="AB46" i="13"/>
  <c r="AA115" i="13"/>
  <c r="AC46" i="13"/>
  <c r="AB115" i="13"/>
  <c r="AD46" i="13"/>
  <c r="AC115" i="13"/>
  <c r="AE46" i="13"/>
  <c r="AD115" i="13"/>
  <c r="AF46" i="13"/>
  <c r="AE115" i="13"/>
  <c r="AG46" i="13"/>
  <c r="AF115" i="13"/>
  <c r="AH46" i="13"/>
  <c r="AG115" i="13"/>
  <c r="AI46" i="13"/>
  <c r="AH115" i="13"/>
  <c r="AJ46" i="13"/>
  <c r="AI115" i="13"/>
  <c r="AK46" i="13"/>
  <c r="AJ115" i="13"/>
  <c r="AL46" i="13"/>
  <c r="AK115" i="13"/>
  <c r="AM46" i="13"/>
  <c r="AL115" i="13"/>
  <c r="AN46" i="13"/>
  <c r="AM115" i="13"/>
  <c r="AO46" i="13"/>
  <c r="AN115" i="13"/>
  <c r="AP46" i="13"/>
  <c r="AO115" i="13"/>
  <c r="AQ46" i="13"/>
  <c r="AP115" i="13"/>
  <c r="AR46" i="13"/>
  <c r="AQ115" i="13"/>
  <c r="AS46" i="13"/>
  <c r="AR115" i="13"/>
  <c r="AT46" i="13"/>
  <c r="AS115" i="13"/>
  <c r="AU46" i="13"/>
  <c r="AT115" i="13"/>
  <c r="AV46" i="13"/>
  <c r="AU115" i="13"/>
  <c r="AV115" i="13"/>
  <c r="AW115" i="13"/>
  <c r="K47" i="13"/>
  <c r="J47" i="13"/>
  <c r="J116" i="13"/>
  <c r="L47" i="13"/>
  <c r="K116" i="13"/>
  <c r="M47" i="13"/>
  <c r="L116" i="13"/>
  <c r="N47" i="13"/>
  <c r="M116" i="13"/>
  <c r="O47" i="13"/>
  <c r="N116" i="13"/>
  <c r="P47" i="13"/>
  <c r="O116" i="13"/>
  <c r="Q47" i="13"/>
  <c r="P116" i="13"/>
  <c r="R47" i="13"/>
  <c r="Q116" i="13"/>
  <c r="S47" i="13"/>
  <c r="R116" i="13"/>
  <c r="T47" i="13"/>
  <c r="S116" i="13"/>
  <c r="U47" i="13"/>
  <c r="T116" i="13"/>
  <c r="V47" i="13"/>
  <c r="U116" i="13"/>
  <c r="W47" i="13"/>
  <c r="V116" i="13"/>
  <c r="X47" i="13"/>
  <c r="W116" i="13"/>
  <c r="Y47" i="13"/>
  <c r="X116" i="13"/>
  <c r="Z47" i="13"/>
  <c r="Y116" i="13"/>
  <c r="AA47" i="13"/>
  <c r="Z116" i="13"/>
  <c r="AB47" i="13"/>
  <c r="AA116" i="13"/>
  <c r="AC47" i="13"/>
  <c r="AB116" i="13"/>
  <c r="AD47" i="13"/>
  <c r="AC116" i="13"/>
  <c r="AE47" i="13"/>
  <c r="AD116" i="13"/>
  <c r="AF47" i="13"/>
  <c r="AE116" i="13"/>
  <c r="AG47" i="13"/>
  <c r="AF116" i="13"/>
  <c r="AH47" i="13"/>
  <c r="AG116" i="13"/>
  <c r="AI47" i="13"/>
  <c r="AH116" i="13"/>
  <c r="AJ47" i="13"/>
  <c r="AI116" i="13"/>
  <c r="AK47" i="13"/>
  <c r="AJ116" i="13"/>
  <c r="AL47" i="13"/>
  <c r="AK116" i="13"/>
  <c r="AM47" i="13"/>
  <c r="AL116" i="13"/>
  <c r="AN47" i="13"/>
  <c r="AM116" i="13"/>
  <c r="AO47" i="13"/>
  <c r="AN116" i="13"/>
  <c r="AP47" i="13"/>
  <c r="AO116" i="13"/>
  <c r="AQ47" i="13"/>
  <c r="AP116" i="13"/>
  <c r="AR47" i="13"/>
  <c r="AQ116" i="13"/>
  <c r="AS47" i="13"/>
  <c r="AR116" i="13"/>
  <c r="AT47" i="13"/>
  <c r="AS116" i="13"/>
  <c r="AU47" i="13"/>
  <c r="AT116" i="13"/>
  <c r="AV47" i="13"/>
  <c r="AU116" i="13"/>
  <c r="AV116" i="13"/>
  <c r="AW116" i="13"/>
  <c r="K48" i="13"/>
  <c r="J48" i="13"/>
  <c r="J117" i="13"/>
  <c r="L48" i="13"/>
  <c r="K117" i="13"/>
  <c r="M48" i="13"/>
  <c r="L117" i="13"/>
  <c r="N48" i="13"/>
  <c r="M117" i="13"/>
  <c r="O48" i="13"/>
  <c r="N117" i="13"/>
  <c r="P48" i="13"/>
  <c r="O117" i="13"/>
  <c r="Q48" i="13"/>
  <c r="P117" i="13"/>
  <c r="R48" i="13"/>
  <c r="Q117" i="13"/>
  <c r="S48" i="13"/>
  <c r="R117" i="13"/>
  <c r="T48" i="13"/>
  <c r="S117" i="13"/>
  <c r="U48" i="13"/>
  <c r="T117" i="13"/>
  <c r="V48" i="13"/>
  <c r="U117" i="13"/>
  <c r="W48" i="13"/>
  <c r="V117" i="13"/>
  <c r="X48" i="13"/>
  <c r="W117" i="13"/>
  <c r="Y48" i="13"/>
  <c r="X117" i="13"/>
  <c r="Z48" i="13"/>
  <c r="Y117" i="13"/>
  <c r="AA48" i="13"/>
  <c r="Z117" i="13"/>
  <c r="AB48" i="13"/>
  <c r="AA117" i="13"/>
  <c r="AC48" i="13"/>
  <c r="AB117" i="13"/>
  <c r="AD48" i="13"/>
  <c r="AC117" i="13"/>
  <c r="AE48" i="13"/>
  <c r="AD117" i="13"/>
  <c r="AF48" i="13"/>
  <c r="AE117" i="13"/>
  <c r="AG48" i="13"/>
  <c r="AF117" i="13"/>
  <c r="AH48" i="13"/>
  <c r="AG117" i="13"/>
  <c r="AI48" i="13"/>
  <c r="AH117" i="13"/>
  <c r="AJ48" i="13"/>
  <c r="AI117" i="13"/>
  <c r="AK48" i="13"/>
  <c r="AJ117" i="13"/>
  <c r="AL48" i="13"/>
  <c r="AK117" i="13"/>
  <c r="AM48" i="13"/>
  <c r="AL117" i="13"/>
  <c r="AN48" i="13"/>
  <c r="AM117" i="13"/>
  <c r="AO48" i="13"/>
  <c r="AN117" i="13"/>
  <c r="AP48" i="13"/>
  <c r="AO117" i="13"/>
  <c r="AQ48" i="13"/>
  <c r="AP117" i="13"/>
  <c r="AR48" i="13"/>
  <c r="AQ117" i="13"/>
  <c r="AS48" i="13"/>
  <c r="AR117" i="13"/>
  <c r="AT48" i="13"/>
  <c r="AS117" i="13"/>
  <c r="AU48" i="13"/>
  <c r="AT117" i="13"/>
  <c r="AV48" i="13"/>
  <c r="AU117" i="13"/>
  <c r="AV117" i="13"/>
  <c r="AW117" i="13"/>
  <c r="K49" i="13"/>
  <c r="J49" i="13"/>
  <c r="J118" i="13"/>
  <c r="L49" i="13"/>
  <c r="K118" i="13"/>
  <c r="M49" i="13"/>
  <c r="L118" i="13"/>
  <c r="N49" i="13"/>
  <c r="M118" i="13"/>
  <c r="O49" i="13"/>
  <c r="N118" i="13"/>
  <c r="P49" i="13"/>
  <c r="O118" i="13"/>
  <c r="Q49" i="13"/>
  <c r="P118" i="13"/>
  <c r="R49" i="13"/>
  <c r="Q118" i="13"/>
  <c r="S49" i="13"/>
  <c r="R118" i="13"/>
  <c r="T49" i="13"/>
  <c r="S118" i="13"/>
  <c r="U49" i="13"/>
  <c r="T118" i="13"/>
  <c r="V49" i="13"/>
  <c r="U118" i="13"/>
  <c r="W49" i="13"/>
  <c r="V118" i="13"/>
  <c r="X49" i="13"/>
  <c r="W118" i="13"/>
  <c r="Y49" i="13"/>
  <c r="X118" i="13"/>
  <c r="Z49" i="13"/>
  <c r="Y118" i="13"/>
  <c r="AA49" i="13"/>
  <c r="Z118" i="13"/>
  <c r="AB49" i="13"/>
  <c r="AA118" i="13"/>
  <c r="AC49" i="13"/>
  <c r="AB118" i="13"/>
  <c r="AD49" i="13"/>
  <c r="AC118" i="13"/>
  <c r="AE49" i="13"/>
  <c r="AD118" i="13"/>
  <c r="AF49" i="13"/>
  <c r="AE118" i="13"/>
  <c r="AG49" i="13"/>
  <c r="AF118" i="13"/>
  <c r="AH49" i="13"/>
  <c r="AG118" i="13"/>
  <c r="AI49" i="13"/>
  <c r="AH118" i="13"/>
  <c r="AJ49" i="13"/>
  <c r="AI118" i="13"/>
  <c r="AK49" i="13"/>
  <c r="AJ118" i="13"/>
  <c r="AL49" i="13"/>
  <c r="AK118" i="13"/>
  <c r="AM49" i="13"/>
  <c r="AL118" i="13"/>
  <c r="AN49" i="13"/>
  <c r="AM118" i="13"/>
  <c r="AO49" i="13"/>
  <c r="AN118" i="13"/>
  <c r="AP49" i="13"/>
  <c r="AO118" i="13"/>
  <c r="AQ49" i="13"/>
  <c r="AP118" i="13"/>
  <c r="AR49" i="13"/>
  <c r="AQ118" i="13"/>
  <c r="AS49" i="13"/>
  <c r="AR118" i="13"/>
  <c r="AT49" i="13"/>
  <c r="AS118" i="13"/>
  <c r="AU49" i="13"/>
  <c r="AT118" i="13"/>
  <c r="AV49" i="13"/>
  <c r="AU118" i="13"/>
  <c r="AV118" i="13"/>
  <c r="AW118" i="13"/>
  <c r="K50" i="13"/>
  <c r="J50" i="13"/>
  <c r="J119" i="13"/>
  <c r="L50" i="13"/>
  <c r="K119" i="13"/>
  <c r="M50" i="13"/>
  <c r="L119" i="13"/>
  <c r="N50" i="13"/>
  <c r="M119" i="13"/>
  <c r="O50" i="13"/>
  <c r="N119" i="13"/>
  <c r="P50" i="13"/>
  <c r="O119" i="13"/>
  <c r="Q50" i="13"/>
  <c r="P119" i="13"/>
  <c r="R50" i="13"/>
  <c r="Q119" i="13"/>
  <c r="S50" i="13"/>
  <c r="R119" i="13"/>
  <c r="T50" i="13"/>
  <c r="S119" i="13"/>
  <c r="U50" i="13"/>
  <c r="T119" i="13"/>
  <c r="V50" i="13"/>
  <c r="U119" i="13"/>
  <c r="W50" i="13"/>
  <c r="V119" i="13"/>
  <c r="X50" i="13"/>
  <c r="W119" i="13"/>
  <c r="Y50" i="13"/>
  <c r="X119" i="13"/>
  <c r="Z50" i="13"/>
  <c r="Y119" i="13"/>
  <c r="AA50" i="13"/>
  <c r="Z119" i="13"/>
  <c r="AB50" i="13"/>
  <c r="AA119" i="13"/>
  <c r="AC50" i="13"/>
  <c r="AB119" i="13"/>
  <c r="AD50" i="13"/>
  <c r="AC119" i="13"/>
  <c r="AE50" i="13"/>
  <c r="AD119" i="13"/>
  <c r="AF50" i="13"/>
  <c r="AE119" i="13"/>
  <c r="AG50" i="13"/>
  <c r="AF119" i="13"/>
  <c r="AH50" i="13"/>
  <c r="AG119" i="13"/>
  <c r="AI50" i="13"/>
  <c r="AH119" i="13"/>
  <c r="AJ50" i="13"/>
  <c r="AI119" i="13"/>
  <c r="AK50" i="13"/>
  <c r="AJ119" i="13"/>
  <c r="AL50" i="13"/>
  <c r="AK119" i="13"/>
  <c r="AM50" i="13"/>
  <c r="AL119" i="13"/>
  <c r="AN50" i="13"/>
  <c r="AM119" i="13"/>
  <c r="AO50" i="13"/>
  <c r="AN119" i="13"/>
  <c r="AP50" i="13"/>
  <c r="AO119" i="13"/>
  <c r="AQ50" i="13"/>
  <c r="AP119" i="13"/>
  <c r="AR50" i="13"/>
  <c r="AQ119" i="13"/>
  <c r="AS50" i="13"/>
  <c r="AR119" i="13"/>
  <c r="AT50" i="13"/>
  <c r="AS119" i="13"/>
  <c r="AU50" i="13"/>
  <c r="AT119" i="13"/>
  <c r="AV50" i="13"/>
  <c r="AU119" i="13"/>
  <c r="AV119" i="13"/>
  <c r="AW119" i="13"/>
  <c r="K51" i="13"/>
  <c r="J51" i="13"/>
  <c r="J120" i="13"/>
  <c r="L51" i="13"/>
  <c r="K120" i="13"/>
  <c r="M51" i="13"/>
  <c r="L120" i="13"/>
  <c r="N51" i="13"/>
  <c r="M120" i="13"/>
  <c r="O51" i="13"/>
  <c r="N120" i="13"/>
  <c r="P51" i="13"/>
  <c r="O120" i="13"/>
  <c r="Q51" i="13"/>
  <c r="P120" i="13"/>
  <c r="R51" i="13"/>
  <c r="Q120" i="13"/>
  <c r="S51" i="13"/>
  <c r="R120" i="13"/>
  <c r="T51" i="13"/>
  <c r="S120" i="13"/>
  <c r="U51" i="13"/>
  <c r="T120" i="13"/>
  <c r="V51" i="13"/>
  <c r="U120" i="13"/>
  <c r="W51" i="13"/>
  <c r="V120" i="13"/>
  <c r="X51" i="13"/>
  <c r="W120" i="13"/>
  <c r="Y51" i="13"/>
  <c r="X120" i="13"/>
  <c r="Z51" i="13"/>
  <c r="Y120" i="13"/>
  <c r="AA51" i="13"/>
  <c r="Z120" i="13"/>
  <c r="AB51" i="13"/>
  <c r="AA120" i="13"/>
  <c r="AC51" i="13"/>
  <c r="AB120" i="13"/>
  <c r="AD51" i="13"/>
  <c r="AC120" i="13"/>
  <c r="AE51" i="13"/>
  <c r="AD120" i="13"/>
  <c r="AF51" i="13"/>
  <c r="AE120" i="13"/>
  <c r="AG51" i="13"/>
  <c r="AF120" i="13"/>
  <c r="AH51" i="13"/>
  <c r="AG120" i="13"/>
  <c r="AI51" i="13"/>
  <c r="AH120" i="13"/>
  <c r="AJ51" i="13"/>
  <c r="AI120" i="13"/>
  <c r="AK51" i="13"/>
  <c r="AJ120" i="13"/>
  <c r="AL51" i="13"/>
  <c r="AK120" i="13"/>
  <c r="AM51" i="13"/>
  <c r="AL120" i="13"/>
  <c r="AN51" i="13"/>
  <c r="AM120" i="13"/>
  <c r="AO51" i="13"/>
  <c r="AN120" i="13"/>
  <c r="AP51" i="13"/>
  <c r="AO120" i="13"/>
  <c r="AQ51" i="13"/>
  <c r="AP120" i="13"/>
  <c r="AR51" i="13"/>
  <c r="AQ120" i="13"/>
  <c r="AS51" i="13"/>
  <c r="AR120" i="13"/>
  <c r="AT51" i="13"/>
  <c r="AS120" i="13"/>
  <c r="AU51" i="13"/>
  <c r="AT120" i="13"/>
  <c r="AV51" i="13"/>
  <c r="AU120" i="13"/>
  <c r="AV120" i="13"/>
  <c r="AW120" i="13"/>
  <c r="K52" i="13"/>
  <c r="J52" i="13"/>
  <c r="J121" i="13"/>
  <c r="L52" i="13"/>
  <c r="K121" i="13"/>
  <c r="M52" i="13"/>
  <c r="L121" i="13"/>
  <c r="N52" i="13"/>
  <c r="M121" i="13"/>
  <c r="O52" i="13"/>
  <c r="N121" i="13"/>
  <c r="P52" i="13"/>
  <c r="O121" i="13"/>
  <c r="Q52" i="13"/>
  <c r="P121" i="13"/>
  <c r="R52" i="13"/>
  <c r="Q121" i="13"/>
  <c r="S52" i="13"/>
  <c r="R121" i="13"/>
  <c r="T52" i="13"/>
  <c r="S121" i="13"/>
  <c r="U52" i="13"/>
  <c r="T121" i="13"/>
  <c r="V52" i="13"/>
  <c r="U121" i="13"/>
  <c r="W52" i="13"/>
  <c r="V121" i="13"/>
  <c r="X52" i="13"/>
  <c r="W121" i="13"/>
  <c r="Y52" i="13"/>
  <c r="X121" i="13"/>
  <c r="Z52" i="13"/>
  <c r="Y121" i="13"/>
  <c r="AA52" i="13"/>
  <c r="Z121" i="13"/>
  <c r="AB52" i="13"/>
  <c r="AA121" i="13"/>
  <c r="AC52" i="13"/>
  <c r="AB121" i="13"/>
  <c r="AD52" i="13"/>
  <c r="AC121" i="13"/>
  <c r="AE52" i="13"/>
  <c r="AD121" i="13"/>
  <c r="AF52" i="13"/>
  <c r="AE121" i="13"/>
  <c r="AG52" i="13"/>
  <c r="AF121" i="13"/>
  <c r="AH52" i="13"/>
  <c r="AG121" i="13"/>
  <c r="AI52" i="13"/>
  <c r="AH121" i="13"/>
  <c r="AJ52" i="13"/>
  <c r="AI121" i="13"/>
  <c r="AK52" i="13"/>
  <c r="AJ121" i="13"/>
  <c r="AL52" i="13"/>
  <c r="AK121" i="13"/>
  <c r="AM52" i="13"/>
  <c r="AL121" i="13"/>
  <c r="AN52" i="13"/>
  <c r="AM121" i="13"/>
  <c r="AO52" i="13"/>
  <c r="AN121" i="13"/>
  <c r="AP52" i="13"/>
  <c r="AO121" i="13"/>
  <c r="AQ52" i="13"/>
  <c r="AP121" i="13"/>
  <c r="AR52" i="13"/>
  <c r="AQ121" i="13"/>
  <c r="AS52" i="13"/>
  <c r="AR121" i="13"/>
  <c r="AT52" i="13"/>
  <c r="AS121" i="13"/>
  <c r="AU52" i="13"/>
  <c r="AT121" i="13"/>
  <c r="AV52" i="13"/>
  <c r="AU121" i="13"/>
  <c r="AV121" i="13"/>
  <c r="AW121" i="13"/>
  <c r="K53" i="13"/>
  <c r="J53" i="13"/>
  <c r="J122" i="13"/>
  <c r="L53" i="13"/>
  <c r="K122" i="13"/>
  <c r="M53" i="13"/>
  <c r="L122" i="13"/>
  <c r="N53" i="13"/>
  <c r="M122" i="13"/>
  <c r="O53" i="13"/>
  <c r="N122" i="13"/>
  <c r="P53" i="13"/>
  <c r="O122" i="13"/>
  <c r="Q53" i="13"/>
  <c r="P122" i="13"/>
  <c r="R53" i="13"/>
  <c r="Q122" i="13"/>
  <c r="S53" i="13"/>
  <c r="R122" i="13"/>
  <c r="T53" i="13"/>
  <c r="S122" i="13"/>
  <c r="U53" i="13"/>
  <c r="T122" i="13"/>
  <c r="V53" i="13"/>
  <c r="U122" i="13"/>
  <c r="W53" i="13"/>
  <c r="V122" i="13"/>
  <c r="X53" i="13"/>
  <c r="W122" i="13"/>
  <c r="Y53" i="13"/>
  <c r="X122" i="13"/>
  <c r="Z53" i="13"/>
  <c r="Y122" i="13"/>
  <c r="AA53" i="13"/>
  <c r="Z122" i="13"/>
  <c r="AB53" i="13"/>
  <c r="AA122" i="13"/>
  <c r="AC53" i="13"/>
  <c r="AB122" i="13"/>
  <c r="AD53" i="13"/>
  <c r="AC122" i="13"/>
  <c r="AE53" i="13"/>
  <c r="AD122" i="13"/>
  <c r="AF53" i="13"/>
  <c r="AE122" i="13"/>
  <c r="AG53" i="13"/>
  <c r="AF122" i="13"/>
  <c r="AH53" i="13"/>
  <c r="AG122" i="13"/>
  <c r="AI53" i="13"/>
  <c r="AH122" i="13"/>
  <c r="AJ53" i="13"/>
  <c r="AI122" i="13"/>
  <c r="AK53" i="13"/>
  <c r="AJ122" i="13"/>
  <c r="AL53" i="13"/>
  <c r="AK122" i="13"/>
  <c r="AM53" i="13"/>
  <c r="AL122" i="13"/>
  <c r="AN53" i="13"/>
  <c r="AM122" i="13"/>
  <c r="AO53" i="13"/>
  <c r="AN122" i="13"/>
  <c r="AP53" i="13"/>
  <c r="AO122" i="13"/>
  <c r="AQ53" i="13"/>
  <c r="AP122" i="13"/>
  <c r="AR53" i="13"/>
  <c r="AQ122" i="13"/>
  <c r="AS53" i="13"/>
  <c r="AR122" i="13"/>
  <c r="AT53" i="13"/>
  <c r="AS122" i="13"/>
  <c r="AU53" i="13"/>
  <c r="AT122" i="13"/>
  <c r="AV53" i="13"/>
  <c r="AU122" i="13"/>
  <c r="AV122" i="13"/>
  <c r="AW122" i="13"/>
  <c r="K54" i="13"/>
  <c r="J54" i="13"/>
  <c r="J123" i="13"/>
  <c r="L54" i="13"/>
  <c r="K123" i="13"/>
  <c r="M54" i="13"/>
  <c r="L123" i="13"/>
  <c r="N54" i="13"/>
  <c r="M123" i="13"/>
  <c r="O54" i="13"/>
  <c r="N123" i="13"/>
  <c r="P54" i="13"/>
  <c r="O123" i="13"/>
  <c r="Q54" i="13"/>
  <c r="P123" i="13"/>
  <c r="R54" i="13"/>
  <c r="Q123" i="13"/>
  <c r="S54" i="13"/>
  <c r="R123" i="13"/>
  <c r="T54" i="13"/>
  <c r="S123" i="13"/>
  <c r="U54" i="13"/>
  <c r="T123" i="13"/>
  <c r="V54" i="13"/>
  <c r="U123" i="13"/>
  <c r="W54" i="13"/>
  <c r="V123" i="13"/>
  <c r="X54" i="13"/>
  <c r="W123" i="13"/>
  <c r="Y54" i="13"/>
  <c r="X123" i="13"/>
  <c r="Z54" i="13"/>
  <c r="Y123" i="13"/>
  <c r="AA54" i="13"/>
  <c r="Z123" i="13"/>
  <c r="AB54" i="13"/>
  <c r="AA123" i="13"/>
  <c r="AC54" i="13"/>
  <c r="AB123" i="13"/>
  <c r="AD54" i="13"/>
  <c r="AC123" i="13"/>
  <c r="AE54" i="13"/>
  <c r="AD123" i="13"/>
  <c r="AF54" i="13"/>
  <c r="AE123" i="13"/>
  <c r="AG54" i="13"/>
  <c r="AF123" i="13"/>
  <c r="AH54" i="13"/>
  <c r="AG123" i="13"/>
  <c r="AI54" i="13"/>
  <c r="AH123" i="13"/>
  <c r="AJ54" i="13"/>
  <c r="AI123" i="13"/>
  <c r="AK54" i="13"/>
  <c r="AJ123" i="13"/>
  <c r="AL54" i="13"/>
  <c r="AK123" i="13"/>
  <c r="AM54" i="13"/>
  <c r="AL123" i="13"/>
  <c r="AN54" i="13"/>
  <c r="AM123" i="13"/>
  <c r="AO54" i="13"/>
  <c r="AN123" i="13"/>
  <c r="AP54" i="13"/>
  <c r="AO123" i="13"/>
  <c r="AQ54" i="13"/>
  <c r="AP123" i="13"/>
  <c r="AR54" i="13"/>
  <c r="AQ123" i="13"/>
  <c r="AS54" i="13"/>
  <c r="AR123" i="13"/>
  <c r="AT54" i="13"/>
  <c r="AS123" i="13"/>
  <c r="AU54" i="13"/>
  <c r="AT123" i="13"/>
  <c r="AV54" i="13"/>
  <c r="AU123" i="13"/>
  <c r="AV123" i="13"/>
  <c r="AW123" i="13"/>
  <c r="K55" i="13"/>
  <c r="J55" i="13"/>
  <c r="J124" i="13"/>
  <c r="L55" i="13"/>
  <c r="K124" i="13"/>
  <c r="M55" i="13"/>
  <c r="L124" i="13"/>
  <c r="N55" i="13"/>
  <c r="M124" i="13"/>
  <c r="O55" i="13"/>
  <c r="N124" i="13"/>
  <c r="P55" i="13"/>
  <c r="O124" i="13"/>
  <c r="Q55" i="13"/>
  <c r="P124" i="13"/>
  <c r="R55" i="13"/>
  <c r="Q124" i="13"/>
  <c r="S55" i="13"/>
  <c r="R124" i="13"/>
  <c r="T55" i="13"/>
  <c r="S124" i="13"/>
  <c r="U55" i="13"/>
  <c r="T124" i="13"/>
  <c r="V55" i="13"/>
  <c r="U124" i="13"/>
  <c r="W55" i="13"/>
  <c r="V124" i="13"/>
  <c r="X55" i="13"/>
  <c r="W124" i="13"/>
  <c r="Y55" i="13"/>
  <c r="X124" i="13"/>
  <c r="Z55" i="13"/>
  <c r="Y124" i="13"/>
  <c r="AA55" i="13"/>
  <c r="Z124" i="13"/>
  <c r="AB55" i="13"/>
  <c r="AA124" i="13"/>
  <c r="AC55" i="13"/>
  <c r="AB124" i="13"/>
  <c r="AD55" i="13"/>
  <c r="AC124" i="13"/>
  <c r="AE55" i="13"/>
  <c r="AD124" i="13"/>
  <c r="AF55" i="13"/>
  <c r="AE124" i="13"/>
  <c r="AG55" i="13"/>
  <c r="AF124" i="13"/>
  <c r="AH55" i="13"/>
  <c r="AG124" i="13"/>
  <c r="AI55" i="13"/>
  <c r="AH124" i="13"/>
  <c r="AJ55" i="13"/>
  <c r="AI124" i="13"/>
  <c r="AK55" i="13"/>
  <c r="AJ124" i="13"/>
  <c r="AL55" i="13"/>
  <c r="AK124" i="13"/>
  <c r="AM55" i="13"/>
  <c r="AL124" i="13"/>
  <c r="AN55" i="13"/>
  <c r="AM124" i="13"/>
  <c r="AO55" i="13"/>
  <c r="AN124" i="13"/>
  <c r="AP55" i="13"/>
  <c r="AO124" i="13"/>
  <c r="AQ55" i="13"/>
  <c r="AP124" i="13"/>
  <c r="AR55" i="13"/>
  <c r="AQ124" i="13"/>
  <c r="AS55" i="13"/>
  <c r="AR124" i="13"/>
  <c r="AT55" i="13"/>
  <c r="AS124" i="13"/>
  <c r="AU55" i="13"/>
  <c r="AT124" i="13"/>
  <c r="AV55" i="13"/>
  <c r="AU124" i="13"/>
  <c r="AV124" i="13"/>
  <c r="AW124" i="13"/>
  <c r="K56" i="13"/>
  <c r="J56" i="13"/>
  <c r="J125" i="13"/>
  <c r="L56" i="13"/>
  <c r="K125" i="13"/>
  <c r="M56" i="13"/>
  <c r="L125" i="13"/>
  <c r="N56" i="13"/>
  <c r="M125" i="13"/>
  <c r="O56" i="13"/>
  <c r="N125" i="13"/>
  <c r="P56" i="13"/>
  <c r="O125" i="13"/>
  <c r="Q56" i="13"/>
  <c r="P125" i="13"/>
  <c r="R56" i="13"/>
  <c r="Q125" i="13"/>
  <c r="S56" i="13"/>
  <c r="R125" i="13"/>
  <c r="T56" i="13"/>
  <c r="S125" i="13"/>
  <c r="U56" i="13"/>
  <c r="T125" i="13"/>
  <c r="V56" i="13"/>
  <c r="U125" i="13"/>
  <c r="W56" i="13"/>
  <c r="V125" i="13"/>
  <c r="X56" i="13"/>
  <c r="W125" i="13"/>
  <c r="Y56" i="13"/>
  <c r="X125" i="13"/>
  <c r="Z56" i="13"/>
  <c r="Y125" i="13"/>
  <c r="AA56" i="13"/>
  <c r="Z125" i="13"/>
  <c r="AB56" i="13"/>
  <c r="AA125" i="13"/>
  <c r="AC56" i="13"/>
  <c r="AB125" i="13"/>
  <c r="AD56" i="13"/>
  <c r="AC125" i="13"/>
  <c r="AE56" i="13"/>
  <c r="AD125" i="13"/>
  <c r="AF56" i="13"/>
  <c r="AE125" i="13"/>
  <c r="AG56" i="13"/>
  <c r="AF125" i="13"/>
  <c r="AH56" i="13"/>
  <c r="AG125" i="13"/>
  <c r="AI56" i="13"/>
  <c r="AH125" i="13"/>
  <c r="AJ56" i="13"/>
  <c r="AI125" i="13"/>
  <c r="AK56" i="13"/>
  <c r="AJ125" i="13"/>
  <c r="AL56" i="13"/>
  <c r="AK125" i="13"/>
  <c r="AM56" i="13"/>
  <c r="AL125" i="13"/>
  <c r="AN56" i="13"/>
  <c r="AM125" i="13"/>
  <c r="AO56" i="13"/>
  <c r="AN125" i="13"/>
  <c r="AP56" i="13"/>
  <c r="AO125" i="13"/>
  <c r="AQ56" i="13"/>
  <c r="AP125" i="13"/>
  <c r="AR56" i="13"/>
  <c r="AQ125" i="13"/>
  <c r="AS56" i="13"/>
  <c r="AR125" i="13"/>
  <c r="AT56" i="13"/>
  <c r="AS125" i="13"/>
  <c r="AU56" i="13"/>
  <c r="AT125" i="13"/>
  <c r="AV56" i="13"/>
  <c r="AU125" i="13"/>
  <c r="AV125" i="13"/>
  <c r="AW125" i="13"/>
  <c r="K57" i="13"/>
  <c r="J57" i="13"/>
  <c r="J126" i="13"/>
  <c r="L57" i="13"/>
  <c r="K126" i="13"/>
  <c r="M57" i="13"/>
  <c r="L126" i="13"/>
  <c r="N57" i="13"/>
  <c r="M126" i="13"/>
  <c r="O57" i="13"/>
  <c r="N126" i="13"/>
  <c r="P57" i="13"/>
  <c r="O126" i="13"/>
  <c r="Q57" i="13"/>
  <c r="P126" i="13"/>
  <c r="R57" i="13"/>
  <c r="Q126" i="13"/>
  <c r="S57" i="13"/>
  <c r="R126" i="13"/>
  <c r="T57" i="13"/>
  <c r="S126" i="13"/>
  <c r="U57" i="13"/>
  <c r="T126" i="13"/>
  <c r="V57" i="13"/>
  <c r="U126" i="13"/>
  <c r="W57" i="13"/>
  <c r="V126" i="13"/>
  <c r="X57" i="13"/>
  <c r="W126" i="13"/>
  <c r="Y57" i="13"/>
  <c r="X126" i="13"/>
  <c r="Z57" i="13"/>
  <c r="Y126" i="13"/>
  <c r="AA57" i="13"/>
  <c r="Z126" i="13"/>
  <c r="AB57" i="13"/>
  <c r="AA126" i="13"/>
  <c r="AC57" i="13"/>
  <c r="AB126" i="13"/>
  <c r="AD57" i="13"/>
  <c r="AC126" i="13"/>
  <c r="AE57" i="13"/>
  <c r="AD126" i="13"/>
  <c r="AF57" i="13"/>
  <c r="AE126" i="13"/>
  <c r="AG57" i="13"/>
  <c r="AF126" i="13"/>
  <c r="AH57" i="13"/>
  <c r="AG126" i="13"/>
  <c r="AI57" i="13"/>
  <c r="AH126" i="13"/>
  <c r="AJ57" i="13"/>
  <c r="AI126" i="13"/>
  <c r="AK57" i="13"/>
  <c r="AJ126" i="13"/>
  <c r="AL57" i="13"/>
  <c r="AK126" i="13"/>
  <c r="AM57" i="13"/>
  <c r="AL126" i="13"/>
  <c r="AN57" i="13"/>
  <c r="AM126" i="13"/>
  <c r="AO57" i="13"/>
  <c r="AN126" i="13"/>
  <c r="AP57" i="13"/>
  <c r="AO126" i="13"/>
  <c r="AQ57" i="13"/>
  <c r="AP126" i="13"/>
  <c r="AR57" i="13"/>
  <c r="AQ126" i="13"/>
  <c r="AS57" i="13"/>
  <c r="AR126" i="13"/>
  <c r="AT57" i="13"/>
  <c r="AS126" i="13"/>
  <c r="AU57" i="13"/>
  <c r="AT126" i="13"/>
  <c r="AV57" i="13"/>
  <c r="AU126" i="13"/>
  <c r="AV126" i="13"/>
  <c r="AW126" i="13"/>
  <c r="K58" i="13"/>
  <c r="J58" i="13"/>
  <c r="J127" i="13"/>
  <c r="L58" i="13"/>
  <c r="K127" i="13"/>
  <c r="M58" i="13"/>
  <c r="L127" i="13"/>
  <c r="N58" i="13"/>
  <c r="M127" i="13"/>
  <c r="O58" i="13"/>
  <c r="N127" i="13"/>
  <c r="P58" i="13"/>
  <c r="O127" i="13"/>
  <c r="Q58" i="13"/>
  <c r="P127" i="13"/>
  <c r="R58" i="13"/>
  <c r="Q127" i="13"/>
  <c r="S58" i="13"/>
  <c r="R127" i="13"/>
  <c r="T58" i="13"/>
  <c r="S127" i="13"/>
  <c r="U58" i="13"/>
  <c r="T127" i="13"/>
  <c r="V58" i="13"/>
  <c r="U127" i="13"/>
  <c r="W58" i="13"/>
  <c r="V127" i="13"/>
  <c r="X58" i="13"/>
  <c r="W127" i="13"/>
  <c r="Y58" i="13"/>
  <c r="X127" i="13"/>
  <c r="Z58" i="13"/>
  <c r="Y127" i="13"/>
  <c r="AA58" i="13"/>
  <c r="Z127" i="13"/>
  <c r="AB58" i="13"/>
  <c r="AA127" i="13"/>
  <c r="AC58" i="13"/>
  <c r="AB127" i="13"/>
  <c r="AD58" i="13"/>
  <c r="AC127" i="13"/>
  <c r="AE58" i="13"/>
  <c r="AD127" i="13"/>
  <c r="AF58" i="13"/>
  <c r="AE127" i="13"/>
  <c r="AG58" i="13"/>
  <c r="AF127" i="13"/>
  <c r="AH58" i="13"/>
  <c r="AG127" i="13"/>
  <c r="AI58" i="13"/>
  <c r="AH127" i="13"/>
  <c r="AJ58" i="13"/>
  <c r="AI127" i="13"/>
  <c r="AK58" i="13"/>
  <c r="AJ127" i="13"/>
  <c r="AL58" i="13"/>
  <c r="AK127" i="13"/>
  <c r="AM58" i="13"/>
  <c r="AL127" i="13"/>
  <c r="AN58" i="13"/>
  <c r="AM127" i="13"/>
  <c r="AO58" i="13"/>
  <c r="AN127" i="13"/>
  <c r="AP58" i="13"/>
  <c r="AO127" i="13"/>
  <c r="AQ58" i="13"/>
  <c r="AP127" i="13"/>
  <c r="AR58" i="13"/>
  <c r="AQ127" i="13"/>
  <c r="AS58" i="13"/>
  <c r="AR127" i="13"/>
  <c r="AT58" i="13"/>
  <c r="AS127" i="13"/>
  <c r="AU58" i="13"/>
  <c r="AT127" i="13"/>
  <c r="AV58" i="13"/>
  <c r="AU127" i="13"/>
  <c r="AV127" i="13"/>
  <c r="AW127" i="13"/>
  <c r="K59" i="13"/>
  <c r="J59" i="13"/>
  <c r="J128" i="13"/>
  <c r="L59" i="13"/>
  <c r="K128" i="13"/>
  <c r="M59" i="13"/>
  <c r="L128" i="13"/>
  <c r="N59" i="13"/>
  <c r="M128" i="13"/>
  <c r="O59" i="13"/>
  <c r="N128" i="13"/>
  <c r="P59" i="13"/>
  <c r="O128" i="13"/>
  <c r="Q59" i="13"/>
  <c r="P128" i="13"/>
  <c r="R59" i="13"/>
  <c r="Q128" i="13"/>
  <c r="S59" i="13"/>
  <c r="R128" i="13"/>
  <c r="T59" i="13"/>
  <c r="S128" i="13"/>
  <c r="U59" i="13"/>
  <c r="T128" i="13"/>
  <c r="V59" i="13"/>
  <c r="U128" i="13"/>
  <c r="W59" i="13"/>
  <c r="V128" i="13"/>
  <c r="X59" i="13"/>
  <c r="W128" i="13"/>
  <c r="Y59" i="13"/>
  <c r="X128" i="13"/>
  <c r="Z59" i="13"/>
  <c r="Y128" i="13"/>
  <c r="AA59" i="13"/>
  <c r="Z128" i="13"/>
  <c r="AB59" i="13"/>
  <c r="AA128" i="13"/>
  <c r="AC59" i="13"/>
  <c r="AB128" i="13"/>
  <c r="AD59" i="13"/>
  <c r="AC128" i="13"/>
  <c r="AE59" i="13"/>
  <c r="AD128" i="13"/>
  <c r="AF59" i="13"/>
  <c r="AE128" i="13"/>
  <c r="AG59" i="13"/>
  <c r="AF128" i="13"/>
  <c r="AH59" i="13"/>
  <c r="AG128" i="13"/>
  <c r="AI59" i="13"/>
  <c r="AH128" i="13"/>
  <c r="AJ59" i="13"/>
  <c r="AI128" i="13"/>
  <c r="AK59" i="13"/>
  <c r="AJ128" i="13"/>
  <c r="AL59" i="13"/>
  <c r="AK128" i="13"/>
  <c r="AM59" i="13"/>
  <c r="AL128" i="13"/>
  <c r="AN59" i="13"/>
  <c r="AM128" i="13"/>
  <c r="AO59" i="13"/>
  <c r="AN128" i="13"/>
  <c r="AP59" i="13"/>
  <c r="AO128" i="13"/>
  <c r="AQ59" i="13"/>
  <c r="AP128" i="13"/>
  <c r="AR59" i="13"/>
  <c r="AQ128" i="13"/>
  <c r="AS59" i="13"/>
  <c r="AR128" i="13"/>
  <c r="AT59" i="13"/>
  <c r="AS128" i="13"/>
  <c r="AU59" i="13"/>
  <c r="AT128" i="13"/>
  <c r="AV59" i="13"/>
  <c r="AU128" i="13"/>
  <c r="AV128" i="13"/>
  <c r="AW128" i="13"/>
  <c r="K60" i="13"/>
  <c r="J60" i="13"/>
  <c r="J129" i="13"/>
  <c r="L60" i="13"/>
  <c r="K129" i="13"/>
  <c r="M60" i="13"/>
  <c r="L129" i="13"/>
  <c r="N60" i="13"/>
  <c r="M129" i="13"/>
  <c r="O60" i="13"/>
  <c r="N129" i="13"/>
  <c r="P60" i="13"/>
  <c r="O129" i="13"/>
  <c r="Q60" i="13"/>
  <c r="P129" i="13"/>
  <c r="R60" i="13"/>
  <c r="Q129" i="13"/>
  <c r="S60" i="13"/>
  <c r="R129" i="13"/>
  <c r="T60" i="13"/>
  <c r="S129" i="13"/>
  <c r="U60" i="13"/>
  <c r="T129" i="13"/>
  <c r="V60" i="13"/>
  <c r="U129" i="13"/>
  <c r="W60" i="13"/>
  <c r="V129" i="13"/>
  <c r="X60" i="13"/>
  <c r="W129" i="13"/>
  <c r="Y60" i="13"/>
  <c r="X129" i="13"/>
  <c r="Z60" i="13"/>
  <c r="Y129" i="13"/>
  <c r="AA60" i="13"/>
  <c r="Z129" i="13"/>
  <c r="AB60" i="13"/>
  <c r="AA129" i="13"/>
  <c r="AC60" i="13"/>
  <c r="AB129" i="13"/>
  <c r="AD60" i="13"/>
  <c r="AC129" i="13"/>
  <c r="AE60" i="13"/>
  <c r="AD129" i="13"/>
  <c r="AF60" i="13"/>
  <c r="AE129" i="13"/>
  <c r="AG60" i="13"/>
  <c r="AF129" i="13"/>
  <c r="AH60" i="13"/>
  <c r="AG129" i="13"/>
  <c r="AI60" i="13"/>
  <c r="AH129" i="13"/>
  <c r="AJ60" i="13"/>
  <c r="AI129" i="13"/>
  <c r="AK60" i="13"/>
  <c r="AJ129" i="13"/>
  <c r="AL60" i="13"/>
  <c r="AK129" i="13"/>
  <c r="AM60" i="13"/>
  <c r="AL129" i="13"/>
  <c r="AN60" i="13"/>
  <c r="AM129" i="13"/>
  <c r="AO60" i="13"/>
  <c r="AN129" i="13"/>
  <c r="AP60" i="13"/>
  <c r="AO129" i="13"/>
  <c r="AQ60" i="13"/>
  <c r="AP129" i="13"/>
  <c r="AR60" i="13"/>
  <c r="AQ129" i="13"/>
  <c r="AS60" i="13"/>
  <c r="AR129" i="13"/>
  <c r="AT60" i="13"/>
  <c r="AS129" i="13"/>
  <c r="AU60" i="13"/>
  <c r="AT129" i="13"/>
  <c r="AV60" i="13"/>
  <c r="AU129" i="13"/>
  <c r="AV129" i="13"/>
  <c r="AW129" i="13"/>
  <c r="K61" i="13"/>
  <c r="J61" i="13"/>
  <c r="J130" i="13"/>
  <c r="L61" i="13"/>
  <c r="K130" i="13"/>
  <c r="M61" i="13"/>
  <c r="L130" i="13"/>
  <c r="N61" i="13"/>
  <c r="M130" i="13"/>
  <c r="O61" i="13"/>
  <c r="N130" i="13"/>
  <c r="P61" i="13"/>
  <c r="O130" i="13"/>
  <c r="Q61" i="13"/>
  <c r="P130" i="13"/>
  <c r="R61" i="13"/>
  <c r="Q130" i="13"/>
  <c r="S61" i="13"/>
  <c r="R130" i="13"/>
  <c r="T61" i="13"/>
  <c r="S130" i="13"/>
  <c r="U61" i="13"/>
  <c r="T130" i="13"/>
  <c r="V61" i="13"/>
  <c r="U130" i="13"/>
  <c r="W61" i="13"/>
  <c r="V130" i="13"/>
  <c r="X61" i="13"/>
  <c r="W130" i="13"/>
  <c r="Y61" i="13"/>
  <c r="X130" i="13"/>
  <c r="Z61" i="13"/>
  <c r="Y130" i="13"/>
  <c r="AA61" i="13"/>
  <c r="Z130" i="13"/>
  <c r="AB61" i="13"/>
  <c r="AA130" i="13"/>
  <c r="AC61" i="13"/>
  <c r="AB130" i="13"/>
  <c r="AD61" i="13"/>
  <c r="AC130" i="13"/>
  <c r="AE61" i="13"/>
  <c r="AD130" i="13"/>
  <c r="AF61" i="13"/>
  <c r="AE130" i="13"/>
  <c r="AG61" i="13"/>
  <c r="AF130" i="13"/>
  <c r="AH61" i="13"/>
  <c r="AG130" i="13"/>
  <c r="AI61" i="13"/>
  <c r="AH130" i="13"/>
  <c r="AJ61" i="13"/>
  <c r="AI130" i="13"/>
  <c r="AK61" i="13"/>
  <c r="AJ130" i="13"/>
  <c r="AL61" i="13"/>
  <c r="AK130" i="13"/>
  <c r="AM61" i="13"/>
  <c r="AL130" i="13"/>
  <c r="AN61" i="13"/>
  <c r="AM130" i="13"/>
  <c r="AO61" i="13"/>
  <c r="AN130" i="13"/>
  <c r="AP61" i="13"/>
  <c r="AO130" i="13"/>
  <c r="AQ61" i="13"/>
  <c r="AP130" i="13"/>
  <c r="AR61" i="13"/>
  <c r="AQ130" i="13"/>
  <c r="AS61" i="13"/>
  <c r="AR130" i="13"/>
  <c r="AT61" i="13"/>
  <c r="AS130" i="13"/>
  <c r="AU61" i="13"/>
  <c r="AT130" i="13"/>
  <c r="AV61" i="13"/>
  <c r="AU130" i="13"/>
  <c r="AV130" i="13"/>
  <c r="AW130" i="13"/>
  <c r="K62" i="13"/>
  <c r="J62" i="13"/>
  <c r="J131" i="13"/>
  <c r="L62" i="13"/>
  <c r="K131" i="13"/>
  <c r="M62" i="13"/>
  <c r="L131" i="13"/>
  <c r="N62" i="13"/>
  <c r="M131" i="13"/>
  <c r="O62" i="13"/>
  <c r="N131" i="13"/>
  <c r="P62" i="13"/>
  <c r="O131" i="13"/>
  <c r="Q62" i="13"/>
  <c r="P131" i="13"/>
  <c r="R62" i="13"/>
  <c r="Q131" i="13"/>
  <c r="S62" i="13"/>
  <c r="R131" i="13"/>
  <c r="T62" i="13"/>
  <c r="S131" i="13"/>
  <c r="U62" i="13"/>
  <c r="T131" i="13"/>
  <c r="V62" i="13"/>
  <c r="U131" i="13"/>
  <c r="W62" i="13"/>
  <c r="V131" i="13"/>
  <c r="X62" i="13"/>
  <c r="W131" i="13"/>
  <c r="Y62" i="13"/>
  <c r="X131" i="13"/>
  <c r="Z62" i="13"/>
  <c r="Y131" i="13"/>
  <c r="AA62" i="13"/>
  <c r="Z131" i="13"/>
  <c r="AB62" i="13"/>
  <c r="AA131" i="13"/>
  <c r="AC62" i="13"/>
  <c r="AB131" i="13"/>
  <c r="AD62" i="13"/>
  <c r="AC131" i="13"/>
  <c r="AE62" i="13"/>
  <c r="AD131" i="13"/>
  <c r="AF62" i="13"/>
  <c r="AE131" i="13"/>
  <c r="AG62" i="13"/>
  <c r="AF131" i="13"/>
  <c r="AH62" i="13"/>
  <c r="AG131" i="13"/>
  <c r="AI62" i="13"/>
  <c r="AH131" i="13"/>
  <c r="AJ62" i="13"/>
  <c r="AI131" i="13"/>
  <c r="AK62" i="13"/>
  <c r="AJ131" i="13"/>
  <c r="AL62" i="13"/>
  <c r="AK131" i="13"/>
  <c r="AM62" i="13"/>
  <c r="AL131" i="13"/>
  <c r="AN62" i="13"/>
  <c r="AM131" i="13"/>
  <c r="AO62" i="13"/>
  <c r="AN131" i="13"/>
  <c r="AP62" i="13"/>
  <c r="AO131" i="13"/>
  <c r="AQ62" i="13"/>
  <c r="AP131" i="13"/>
  <c r="AR62" i="13"/>
  <c r="AQ131" i="13"/>
  <c r="AS62" i="13"/>
  <c r="AR131" i="13"/>
  <c r="AT62" i="13"/>
  <c r="AS131" i="13"/>
  <c r="AU62" i="13"/>
  <c r="AT131" i="13"/>
  <c r="AV62" i="13"/>
  <c r="AU131" i="13"/>
  <c r="AV131" i="13"/>
  <c r="AW131" i="13"/>
  <c r="K67" i="15"/>
  <c r="K2" i="13"/>
  <c r="J67" i="15"/>
  <c r="J2" i="13"/>
  <c r="J71" i="13"/>
  <c r="J132" i="13"/>
  <c r="L67" i="15"/>
  <c r="L2" i="13"/>
  <c r="K71" i="13"/>
  <c r="K132" i="13"/>
  <c r="N67" i="15"/>
  <c r="M2" i="13"/>
  <c r="L71" i="13"/>
  <c r="L132" i="13"/>
  <c r="P67" i="15"/>
  <c r="N2" i="13"/>
  <c r="M71" i="13"/>
  <c r="M132" i="13"/>
  <c r="R67" i="15"/>
  <c r="O2" i="13"/>
  <c r="N71" i="13"/>
  <c r="N132" i="13"/>
  <c r="T67" i="15"/>
  <c r="P2" i="13"/>
  <c r="O71" i="13"/>
  <c r="O132" i="13"/>
  <c r="V67" i="15"/>
  <c r="Q2" i="13"/>
  <c r="P71" i="13"/>
  <c r="P132" i="13"/>
  <c r="X67" i="15"/>
  <c r="R2" i="13"/>
  <c r="Q71" i="13"/>
  <c r="Q132" i="13"/>
  <c r="Z67" i="15"/>
  <c r="S2" i="13"/>
  <c r="R71" i="13"/>
  <c r="R132" i="13"/>
  <c r="AB67" i="15"/>
  <c r="T2" i="13"/>
  <c r="S71" i="13"/>
  <c r="S132" i="13"/>
  <c r="AD67" i="15"/>
  <c r="U2" i="13"/>
  <c r="T71" i="13"/>
  <c r="T132" i="13"/>
  <c r="AF67" i="15"/>
  <c r="V2" i="13"/>
  <c r="U71" i="13"/>
  <c r="U132" i="13"/>
  <c r="AH67" i="15"/>
  <c r="W2" i="13"/>
  <c r="V71" i="13"/>
  <c r="V132" i="13"/>
  <c r="AJ67" i="15"/>
  <c r="X2" i="13"/>
  <c r="W71" i="13"/>
  <c r="W132" i="13"/>
  <c r="AL67" i="15"/>
  <c r="Y2" i="13"/>
  <c r="X71" i="13"/>
  <c r="X132" i="13"/>
  <c r="AN67" i="15"/>
  <c r="Z2" i="13"/>
  <c r="Y71" i="13"/>
  <c r="Y132" i="13"/>
  <c r="AP67" i="15"/>
  <c r="AA2" i="13"/>
  <c r="Z71" i="13"/>
  <c r="Z132" i="13"/>
  <c r="AR67" i="15"/>
  <c r="AB2" i="13"/>
  <c r="AA71" i="13"/>
  <c r="AA132" i="13"/>
  <c r="AT67" i="15"/>
  <c r="AC2" i="13"/>
  <c r="AB71" i="13"/>
  <c r="AB132" i="13"/>
  <c r="AV67" i="15"/>
  <c r="AD2" i="13"/>
  <c r="AC71" i="13"/>
  <c r="AC132" i="13"/>
  <c r="AX67" i="15"/>
  <c r="AE2" i="13"/>
  <c r="AD71" i="13"/>
  <c r="AD132" i="13"/>
  <c r="AZ67" i="15"/>
  <c r="AF2" i="13"/>
  <c r="AE71" i="13"/>
  <c r="AE132" i="13"/>
  <c r="BB67" i="15"/>
  <c r="AG2" i="13"/>
  <c r="AF71" i="13"/>
  <c r="AF132" i="13"/>
  <c r="BD67" i="15"/>
  <c r="AH2" i="13"/>
  <c r="AG71" i="13"/>
  <c r="AG132" i="13"/>
  <c r="BF67" i="15"/>
  <c r="AI2" i="13"/>
  <c r="AH71" i="13"/>
  <c r="AH132" i="13"/>
  <c r="BH67" i="15"/>
  <c r="AJ2" i="13"/>
  <c r="AI71" i="13"/>
  <c r="AI132" i="13"/>
  <c r="BJ67" i="15"/>
  <c r="AK2" i="13"/>
  <c r="AJ71" i="13"/>
  <c r="AJ132" i="13"/>
  <c r="BL67" i="15"/>
  <c r="AL2" i="13"/>
  <c r="AK71" i="13"/>
  <c r="AK132" i="13"/>
  <c r="BN67" i="15"/>
  <c r="AM2" i="13"/>
  <c r="AL71" i="13"/>
  <c r="AL132" i="13"/>
  <c r="BP67" i="15"/>
  <c r="AN2" i="13"/>
  <c r="AM71" i="13"/>
  <c r="AM132" i="13"/>
  <c r="BR67" i="15"/>
  <c r="AO2" i="13"/>
  <c r="AN71" i="13"/>
  <c r="AN132" i="13"/>
  <c r="BT67" i="15"/>
  <c r="AP2" i="13"/>
  <c r="AO71" i="13"/>
  <c r="AO132" i="13"/>
  <c r="AQ2" i="13"/>
  <c r="AP71" i="13"/>
  <c r="AP132" i="13"/>
  <c r="BX67" i="15"/>
  <c r="AR2" i="13"/>
  <c r="AQ71" i="13"/>
  <c r="AQ132" i="13"/>
  <c r="BZ67" i="15"/>
  <c r="AS2" i="13"/>
  <c r="AR71" i="13"/>
  <c r="AR132" i="13"/>
  <c r="CB67" i="15"/>
  <c r="AT2" i="13"/>
  <c r="AS71" i="13"/>
  <c r="AS132" i="13"/>
  <c r="CD67" i="15"/>
  <c r="AU2" i="13"/>
  <c r="AT71" i="13"/>
  <c r="AT132" i="13"/>
  <c r="CF67" i="15"/>
  <c r="AV2" i="13"/>
  <c r="AU71" i="13"/>
  <c r="AU132" i="13"/>
  <c r="AV71" i="13"/>
  <c r="AV132" i="13"/>
  <c r="AW71" i="13"/>
  <c r="AW132" i="13"/>
  <c r="AY132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Y133" i="13"/>
  <c r="H68" i="15"/>
  <c r="I68" i="15"/>
  <c r="H69" i="15"/>
  <c r="I69" i="15"/>
  <c r="H70" i="15"/>
  <c r="I70" i="15"/>
  <c r="H71" i="15"/>
  <c r="I71" i="15"/>
  <c r="H72" i="15"/>
  <c r="I72" i="15"/>
  <c r="H73" i="15"/>
  <c r="I73" i="15"/>
  <c r="H74" i="15"/>
  <c r="I74" i="15"/>
  <c r="H75" i="15"/>
  <c r="I75" i="15"/>
  <c r="H76" i="15"/>
  <c r="I76" i="15"/>
  <c r="H77" i="15"/>
  <c r="I77" i="15"/>
  <c r="H78" i="15"/>
  <c r="I78" i="15"/>
  <c r="H79" i="15"/>
  <c r="I79" i="15"/>
  <c r="H80" i="15"/>
  <c r="I80" i="15"/>
  <c r="H81" i="15"/>
  <c r="I81" i="15"/>
  <c r="H82" i="15"/>
  <c r="I82" i="15"/>
  <c r="H83" i="15"/>
  <c r="I83" i="15"/>
  <c r="H84" i="15"/>
  <c r="I84" i="15"/>
  <c r="H85" i="15"/>
  <c r="I85" i="15"/>
  <c r="H86" i="15"/>
  <c r="I86" i="15"/>
  <c r="H87" i="15"/>
  <c r="I87" i="15"/>
  <c r="H88" i="15"/>
  <c r="I88" i="15"/>
  <c r="H89" i="15"/>
  <c r="I89" i="15"/>
  <c r="H90" i="15"/>
  <c r="I90" i="15"/>
  <c r="H91" i="15"/>
  <c r="I91" i="15"/>
  <c r="H92" i="15"/>
  <c r="I92" i="15"/>
  <c r="H93" i="15"/>
  <c r="I93" i="15"/>
  <c r="H94" i="15"/>
  <c r="I94" i="15"/>
  <c r="H95" i="15"/>
  <c r="I95" i="15"/>
  <c r="H96" i="15"/>
  <c r="I96" i="15"/>
  <c r="H97" i="15"/>
  <c r="I97" i="15"/>
  <c r="H98" i="15"/>
  <c r="I98" i="15"/>
  <c r="H99" i="15"/>
  <c r="I99" i="15"/>
  <c r="H100" i="15"/>
  <c r="I100" i="15"/>
  <c r="H101" i="15"/>
  <c r="I101" i="15"/>
  <c r="H102" i="15"/>
  <c r="I102" i="15"/>
  <c r="H103" i="15"/>
  <c r="I103" i="15"/>
  <c r="H104" i="15"/>
  <c r="I104" i="15"/>
  <c r="H105" i="15"/>
  <c r="I105" i="15"/>
  <c r="H106" i="15"/>
  <c r="I106" i="15"/>
  <c r="H107" i="15"/>
  <c r="I107" i="15"/>
  <c r="H108" i="15"/>
  <c r="I108" i="15"/>
  <c r="H109" i="15"/>
  <c r="I109" i="15"/>
  <c r="H110" i="15"/>
  <c r="I110" i="15"/>
  <c r="H111" i="15"/>
  <c r="I111" i="15"/>
  <c r="H112" i="15"/>
  <c r="I112" i="15"/>
  <c r="H113" i="15"/>
  <c r="I113" i="15"/>
  <c r="H114" i="15"/>
  <c r="I114" i="15"/>
  <c r="H115" i="15"/>
  <c r="I115" i="15"/>
  <c r="H116" i="15"/>
  <c r="I116" i="15"/>
  <c r="H117" i="15"/>
  <c r="I117" i="15"/>
  <c r="H118" i="15"/>
  <c r="I118" i="15"/>
  <c r="H119" i="15"/>
  <c r="I119" i="15"/>
  <c r="H120" i="15"/>
  <c r="I120" i="15"/>
  <c r="H121" i="15"/>
  <c r="I121" i="15"/>
  <c r="H122" i="15"/>
  <c r="I122" i="15"/>
  <c r="H123" i="15"/>
  <c r="I123" i="15"/>
  <c r="H124" i="15"/>
  <c r="I124" i="15"/>
  <c r="H125" i="15"/>
  <c r="I125" i="15"/>
  <c r="H126" i="15"/>
  <c r="I126" i="15"/>
  <c r="H127" i="15"/>
  <c r="I127" i="15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D127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68" i="15"/>
  <c r="M67" i="15"/>
  <c r="O67" i="15"/>
  <c r="Q67" i="15"/>
  <c r="S67" i="15"/>
  <c r="U67" i="15"/>
  <c r="W67" i="15"/>
  <c r="Y67" i="15"/>
  <c r="AA67" i="15"/>
  <c r="AC67" i="15"/>
  <c r="AE67" i="15"/>
  <c r="AG67" i="15"/>
  <c r="AI67" i="15"/>
  <c r="AK67" i="15"/>
  <c r="AM67" i="15"/>
  <c r="AO67" i="15"/>
  <c r="AQ67" i="15"/>
  <c r="AS67" i="15"/>
  <c r="AU67" i="15"/>
  <c r="AW67" i="15"/>
  <c r="AY67" i="15"/>
  <c r="BA67" i="15"/>
  <c r="BC67" i="15"/>
  <c r="BE67" i="15"/>
  <c r="BG67" i="15"/>
  <c r="BI67" i="15"/>
  <c r="BK67" i="15"/>
  <c r="BM67" i="15"/>
  <c r="BO67" i="15"/>
  <c r="BQ67" i="15"/>
  <c r="BS67" i="15"/>
  <c r="BU67" i="15"/>
  <c r="BV67" i="15"/>
  <c r="BW67" i="15"/>
  <c r="BY67" i="15"/>
  <c r="CA67" i="15"/>
  <c r="CC67" i="15"/>
  <c r="CE67" i="15"/>
  <c r="CI3" i="15"/>
  <c r="CI67" i="15"/>
  <c r="CJ67" i="15"/>
  <c r="CK67" i="15"/>
  <c r="CL67" i="15"/>
  <c r="CM67" i="15"/>
  <c r="CN67" i="15"/>
  <c r="CO67" i="15"/>
  <c r="CP67" i="15"/>
  <c r="CQ67" i="15"/>
  <c r="CR67" i="15"/>
  <c r="CS67" i="15"/>
  <c r="CT67" i="15"/>
  <c r="CU67" i="15"/>
  <c r="CV67" i="15"/>
  <c r="CW67" i="15"/>
  <c r="CX67" i="15"/>
  <c r="CI47" i="15"/>
  <c r="CI111" i="15"/>
  <c r="CJ111" i="15"/>
  <c r="CK111" i="15"/>
  <c r="CL111" i="15"/>
  <c r="CM111" i="15"/>
  <c r="CN111" i="15"/>
  <c r="CO111" i="15"/>
  <c r="CP111" i="15"/>
  <c r="CQ111" i="15"/>
  <c r="CR111" i="15"/>
  <c r="CS111" i="15"/>
  <c r="CT111" i="15"/>
  <c r="CU111" i="15"/>
  <c r="CV111" i="15"/>
  <c r="CW111" i="15"/>
  <c r="CX111" i="15"/>
  <c r="CI48" i="15"/>
  <c r="CI112" i="15"/>
  <c r="CJ112" i="15"/>
  <c r="CK112" i="15"/>
  <c r="CL112" i="15"/>
  <c r="CM112" i="15"/>
  <c r="CN112" i="15"/>
  <c r="CO112" i="15"/>
  <c r="CP112" i="15"/>
  <c r="CQ112" i="15"/>
  <c r="CR112" i="15"/>
  <c r="CS112" i="15"/>
  <c r="CT112" i="15"/>
  <c r="CU112" i="15"/>
  <c r="CV112" i="15"/>
  <c r="CW112" i="15"/>
  <c r="CX112" i="15"/>
  <c r="CI113" i="15"/>
  <c r="CJ113" i="15"/>
  <c r="CK113" i="15"/>
  <c r="CL113" i="15"/>
  <c r="CM113" i="15"/>
  <c r="CN113" i="15"/>
  <c r="CO113" i="15"/>
  <c r="CP113" i="15"/>
  <c r="CQ113" i="15"/>
  <c r="CR113" i="15"/>
  <c r="CS113" i="15"/>
  <c r="CT113" i="15"/>
  <c r="CU113" i="15"/>
  <c r="CV113" i="15"/>
  <c r="CW113" i="15"/>
  <c r="CX113" i="15"/>
  <c r="CI114" i="15"/>
  <c r="CJ114" i="15"/>
  <c r="CK114" i="15"/>
  <c r="CL114" i="15"/>
  <c r="CM114" i="15"/>
  <c r="CN114" i="15"/>
  <c r="CO114" i="15"/>
  <c r="CP114" i="15"/>
  <c r="CQ114" i="15"/>
  <c r="CR114" i="15"/>
  <c r="CS114" i="15"/>
  <c r="CT114" i="15"/>
  <c r="CU114" i="15"/>
  <c r="CV114" i="15"/>
  <c r="CW114" i="15"/>
  <c r="CX114" i="15"/>
  <c r="CI115" i="15"/>
  <c r="CJ115" i="15"/>
  <c r="CK115" i="15"/>
  <c r="CL115" i="15"/>
  <c r="CM115" i="15"/>
  <c r="CN115" i="15"/>
  <c r="CO115" i="15"/>
  <c r="CP115" i="15"/>
  <c r="CQ115" i="15"/>
  <c r="CR115" i="15"/>
  <c r="CS115" i="15"/>
  <c r="CT115" i="15"/>
  <c r="CU115" i="15"/>
  <c r="CV115" i="15"/>
  <c r="CW115" i="15"/>
  <c r="CX115" i="15"/>
  <c r="CI116" i="15"/>
  <c r="CJ116" i="15"/>
  <c r="CK116" i="15"/>
  <c r="CL116" i="15"/>
  <c r="CM116" i="15"/>
  <c r="CN116" i="15"/>
  <c r="CO116" i="15"/>
  <c r="CP116" i="15"/>
  <c r="CQ116" i="15"/>
  <c r="CR116" i="15"/>
  <c r="CS116" i="15"/>
  <c r="CT116" i="15"/>
  <c r="CU116" i="15"/>
  <c r="CV116" i="15"/>
  <c r="CW116" i="15"/>
  <c r="CX116" i="15"/>
  <c r="CI117" i="15"/>
  <c r="CJ117" i="15"/>
  <c r="CK117" i="15"/>
  <c r="CL117" i="15"/>
  <c r="CM117" i="15"/>
  <c r="CN117" i="15"/>
  <c r="CO117" i="15"/>
  <c r="CP117" i="15"/>
  <c r="CQ117" i="15"/>
  <c r="CR117" i="15"/>
  <c r="CS117" i="15"/>
  <c r="CT117" i="15"/>
  <c r="CU117" i="15"/>
  <c r="CV117" i="15"/>
  <c r="CW117" i="15"/>
  <c r="CX117" i="15"/>
  <c r="CI118" i="15"/>
  <c r="CJ118" i="15"/>
  <c r="CK118" i="15"/>
  <c r="CL118" i="15"/>
  <c r="CM118" i="15"/>
  <c r="CN118" i="15"/>
  <c r="CO118" i="15"/>
  <c r="CP118" i="15"/>
  <c r="CQ118" i="15"/>
  <c r="CR118" i="15"/>
  <c r="CS118" i="15"/>
  <c r="CT118" i="15"/>
  <c r="CU118" i="15"/>
  <c r="CV118" i="15"/>
  <c r="CW118" i="15"/>
  <c r="CX118" i="15"/>
  <c r="CI119" i="15"/>
  <c r="CJ119" i="15"/>
  <c r="CK119" i="15"/>
  <c r="CL119" i="15"/>
  <c r="CM119" i="15"/>
  <c r="CN119" i="15"/>
  <c r="CO119" i="15"/>
  <c r="CP119" i="15"/>
  <c r="CQ119" i="15"/>
  <c r="CR119" i="15"/>
  <c r="CS119" i="15"/>
  <c r="CT119" i="15"/>
  <c r="CU119" i="15"/>
  <c r="CV119" i="15"/>
  <c r="CW119" i="15"/>
  <c r="CX119" i="15"/>
  <c r="CI120" i="15"/>
  <c r="CJ120" i="15"/>
  <c r="CK120" i="15"/>
  <c r="CL120" i="15"/>
  <c r="CM120" i="15"/>
  <c r="CN120" i="15"/>
  <c r="CO120" i="15"/>
  <c r="CP120" i="15"/>
  <c r="CQ120" i="15"/>
  <c r="CR120" i="15"/>
  <c r="CS120" i="15"/>
  <c r="CT120" i="15"/>
  <c r="CU120" i="15"/>
  <c r="CV120" i="15"/>
  <c r="CW120" i="15"/>
  <c r="CX120" i="15"/>
  <c r="CI121" i="15"/>
  <c r="CJ121" i="15"/>
  <c r="CK121" i="15"/>
  <c r="CL121" i="15"/>
  <c r="CM121" i="15"/>
  <c r="CN121" i="15"/>
  <c r="CO121" i="15"/>
  <c r="CP121" i="15"/>
  <c r="CQ121" i="15"/>
  <c r="CR121" i="15"/>
  <c r="CS121" i="15"/>
  <c r="CT121" i="15"/>
  <c r="CU121" i="15"/>
  <c r="CV121" i="15"/>
  <c r="CW121" i="15"/>
  <c r="CX121" i="15"/>
  <c r="CI122" i="15"/>
  <c r="CJ122" i="15"/>
  <c r="CK122" i="15"/>
  <c r="CL122" i="15"/>
  <c r="CM122" i="15"/>
  <c r="CN122" i="15"/>
  <c r="CO122" i="15"/>
  <c r="CP122" i="15"/>
  <c r="CQ122" i="15"/>
  <c r="CR122" i="15"/>
  <c r="CS122" i="15"/>
  <c r="CT122" i="15"/>
  <c r="CU122" i="15"/>
  <c r="CV122" i="15"/>
  <c r="CW122" i="15"/>
  <c r="CX122" i="15"/>
  <c r="CI123" i="15"/>
  <c r="CJ123" i="15"/>
  <c r="CK123" i="15"/>
  <c r="CL123" i="15"/>
  <c r="CM123" i="15"/>
  <c r="CN123" i="15"/>
  <c r="CO123" i="15"/>
  <c r="CP123" i="15"/>
  <c r="CQ123" i="15"/>
  <c r="CR123" i="15"/>
  <c r="CS123" i="15"/>
  <c r="CT123" i="15"/>
  <c r="CU123" i="15"/>
  <c r="CV123" i="15"/>
  <c r="CW123" i="15"/>
  <c r="CX123" i="15"/>
  <c r="CI124" i="15"/>
  <c r="CJ124" i="15"/>
  <c r="CK124" i="15"/>
  <c r="CL124" i="15"/>
  <c r="CM124" i="15"/>
  <c r="CN124" i="15"/>
  <c r="CO124" i="15"/>
  <c r="CP124" i="15"/>
  <c r="CQ124" i="15"/>
  <c r="CR124" i="15"/>
  <c r="CS124" i="15"/>
  <c r="CT124" i="15"/>
  <c r="CU124" i="15"/>
  <c r="CV124" i="15"/>
  <c r="CW124" i="15"/>
  <c r="CX124" i="15"/>
  <c r="CI125" i="15"/>
  <c r="CJ125" i="15"/>
  <c r="CK125" i="15"/>
  <c r="CL125" i="15"/>
  <c r="CM125" i="15"/>
  <c r="CN125" i="15"/>
  <c r="CO125" i="15"/>
  <c r="CP125" i="15"/>
  <c r="CQ125" i="15"/>
  <c r="CR125" i="15"/>
  <c r="CS125" i="15"/>
  <c r="CT125" i="15"/>
  <c r="CU125" i="15"/>
  <c r="CV125" i="15"/>
  <c r="CW125" i="15"/>
  <c r="CX125" i="15"/>
  <c r="CI126" i="15"/>
  <c r="CJ126" i="15"/>
  <c r="CK126" i="15"/>
  <c r="CL126" i="15"/>
  <c r="CM126" i="15"/>
  <c r="CN126" i="15"/>
  <c r="CO126" i="15"/>
  <c r="CP126" i="15"/>
  <c r="CQ126" i="15"/>
  <c r="CR126" i="15"/>
  <c r="CS126" i="15"/>
  <c r="CT126" i="15"/>
  <c r="CU126" i="15"/>
  <c r="CV126" i="15"/>
  <c r="CW126" i="15"/>
  <c r="CX126" i="15"/>
  <c r="CI127" i="15"/>
  <c r="CJ127" i="15"/>
  <c r="CK127" i="15"/>
  <c r="CL127" i="15"/>
  <c r="CM127" i="15"/>
  <c r="CN127" i="15"/>
  <c r="CO127" i="15"/>
  <c r="CP127" i="15"/>
  <c r="CQ127" i="15"/>
  <c r="CR127" i="15"/>
  <c r="CS127" i="15"/>
  <c r="CT127" i="15"/>
  <c r="CU127" i="15"/>
  <c r="CV127" i="15"/>
  <c r="CW127" i="15"/>
  <c r="CX127" i="15"/>
  <c r="AX70" i="13"/>
  <c r="J70" i="13"/>
  <c r="CG3" i="1"/>
  <c r="CH3" i="1"/>
  <c r="H3" i="1"/>
  <c r="CI72" i="1"/>
  <c r="CH72" i="1"/>
  <c r="L3" i="1"/>
  <c r="O3" i="1"/>
  <c r="R3" i="1"/>
  <c r="S3" i="1"/>
  <c r="T3" i="1"/>
  <c r="W3" i="1"/>
  <c r="Z3" i="1"/>
  <c r="AA3" i="1"/>
  <c r="AB3" i="1"/>
  <c r="AE3" i="1"/>
  <c r="AF3" i="1"/>
  <c r="AH3" i="1"/>
  <c r="AI3" i="1"/>
  <c r="AJ3" i="1"/>
  <c r="AM3" i="1"/>
  <c r="AQ3" i="1"/>
  <c r="AR3" i="1"/>
  <c r="AT3" i="1"/>
  <c r="AU3" i="1"/>
  <c r="AY3" i="1"/>
  <c r="BB3" i="1"/>
  <c r="BC3" i="1"/>
  <c r="BB72" i="1"/>
  <c r="BF3" i="1"/>
  <c r="BG3" i="1"/>
  <c r="BJ3" i="1"/>
  <c r="BK3" i="1"/>
  <c r="BN3" i="1"/>
  <c r="BO3" i="1"/>
  <c r="BR3" i="1"/>
  <c r="BS3" i="1"/>
  <c r="BV3" i="1"/>
  <c r="BW3" i="1"/>
  <c r="CA3" i="1"/>
  <c r="CB3" i="1"/>
  <c r="CD3" i="1"/>
  <c r="CE3" i="1"/>
  <c r="AQ4" i="10"/>
  <c r="AR4" i="10"/>
  <c r="AS4" i="10"/>
  <c r="AT4" i="10"/>
  <c r="D4" i="10"/>
  <c r="E4" i="10"/>
  <c r="H4" i="10"/>
  <c r="I4" i="10"/>
  <c r="L4" i="10"/>
  <c r="O4" i="10"/>
  <c r="Q4" i="10"/>
  <c r="W4" i="10"/>
  <c r="AA4" i="10"/>
  <c r="AC4" i="10"/>
  <c r="AG4" i="10"/>
  <c r="AI4" i="10"/>
  <c r="AL4" i="10"/>
  <c r="AQ10" i="10"/>
  <c r="AR10" i="10"/>
  <c r="AS10" i="10"/>
  <c r="AT10" i="10"/>
  <c r="D10" i="10"/>
  <c r="N10" i="10"/>
  <c r="R10" i="10"/>
  <c r="V10" i="10"/>
  <c r="AB10" i="10"/>
  <c r="AF10" i="10"/>
  <c r="AL10" i="10"/>
  <c r="AQ13" i="10"/>
  <c r="AR13" i="10"/>
  <c r="AS13" i="10"/>
  <c r="AT13" i="10"/>
  <c r="F13" i="10"/>
  <c r="J13" i="10"/>
  <c r="AB13" i="10"/>
  <c r="AQ14" i="10"/>
  <c r="AR14" i="10"/>
  <c r="AS14" i="10"/>
  <c r="AT14" i="10"/>
  <c r="D14" i="10"/>
  <c r="F14" i="10"/>
  <c r="J14" i="10"/>
  <c r="K14" i="10"/>
  <c r="X14" i="10"/>
  <c r="AB14" i="10"/>
  <c r="AC14" i="10"/>
  <c r="AG14" i="10"/>
  <c r="AL14" i="10"/>
  <c r="AQ18" i="10"/>
  <c r="AR18" i="10"/>
  <c r="AS18" i="10"/>
  <c r="AT18" i="10"/>
  <c r="E18" i="10"/>
  <c r="M18" i="10"/>
  <c r="O18" i="10"/>
  <c r="T18" i="10"/>
  <c r="W18" i="10"/>
  <c r="AC18" i="10"/>
  <c r="AF18" i="10"/>
  <c r="AG18" i="10"/>
  <c r="AL18" i="10"/>
  <c r="AQ19" i="10"/>
  <c r="AR19" i="10"/>
  <c r="AS19" i="10"/>
  <c r="C19" i="10"/>
  <c r="AN14" i="10"/>
  <c r="CF3" i="1"/>
  <c r="AQ7" i="10"/>
  <c r="AQ8" i="10"/>
  <c r="AQ9" i="10"/>
  <c r="AR9" i="10"/>
  <c r="AS9" i="10"/>
  <c r="AT9" i="10"/>
  <c r="AQ11" i="10"/>
  <c r="AQ12" i="10"/>
  <c r="U13" i="10"/>
  <c r="AQ15" i="10"/>
  <c r="AQ17" i="10"/>
  <c r="AT17" i="10"/>
  <c r="AR17" i="10"/>
  <c r="AS17" i="10"/>
  <c r="AT19" i="10"/>
  <c r="J19" i="10"/>
  <c r="AQ2" i="10"/>
  <c r="AR2" i="10"/>
  <c r="AS2" i="10"/>
  <c r="AO18" i="10"/>
  <c r="J3" i="1"/>
  <c r="M3" i="1"/>
  <c r="N3" i="1"/>
  <c r="Q3" i="1"/>
  <c r="U3" i="1"/>
  <c r="Y3" i="1"/>
  <c r="AC3" i="1"/>
  <c r="AD3" i="1"/>
  <c r="AG3" i="1"/>
  <c r="AK3" i="1"/>
  <c r="AL3" i="1"/>
  <c r="AO3" i="1"/>
  <c r="AS3" i="1"/>
  <c r="AW3" i="1"/>
  <c r="AX3" i="1"/>
  <c r="AW72" i="1"/>
  <c r="BA3" i="1"/>
  <c r="BE3" i="1"/>
  <c r="BI3" i="1"/>
  <c r="BM3" i="1"/>
  <c r="BQ3" i="1"/>
  <c r="BU3" i="1"/>
  <c r="BY3" i="1"/>
  <c r="BZ3" i="1"/>
  <c r="CC3" i="1"/>
  <c r="I67" i="15"/>
  <c r="I2" i="13"/>
  <c r="I3" i="1"/>
  <c r="H67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S65" i="15"/>
  <c r="AT65" i="15"/>
  <c r="AU65" i="15"/>
  <c r="AV65" i="15"/>
  <c r="AW65" i="15"/>
  <c r="AX65" i="15"/>
  <c r="AY65" i="15"/>
  <c r="AZ65" i="15"/>
  <c r="BA65" i="15"/>
  <c r="BB65" i="15"/>
  <c r="BC65" i="15"/>
  <c r="BD65" i="15"/>
  <c r="BE65" i="15"/>
  <c r="BF65" i="15"/>
  <c r="BG65" i="15"/>
  <c r="BH65" i="15"/>
  <c r="BI65" i="15"/>
  <c r="BJ65" i="15"/>
  <c r="BK65" i="15"/>
  <c r="BL65" i="15"/>
  <c r="BM65" i="15"/>
  <c r="BN65" i="15"/>
  <c r="BO65" i="15"/>
  <c r="BP65" i="15"/>
  <c r="BQ65" i="15"/>
  <c r="BR65" i="15"/>
  <c r="BS65" i="15"/>
  <c r="BT65" i="15"/>
  <c r="BU65" i="15"/>
  <c r="BV65" i="15"/>
  <c r="BW65" i="15"/>
  <c r="BX65" i="15"/>
  <c r="BY65" i="15"/>
  <c r="BZ65" i="15"/>
  <c r="CA65" i="15"/>
  <c r="CB65" i="15"/>
  <c r="CC65" i="15"/>
  <c r="CD65" i="15"/>
  <c r="CE65" i="15"/>
  <c r="CF65" i="15"/>
  <c r="CG65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S66" i="15"/>
  <c r="AT66" i="15"/>
  <c r="AU66" i="15"/>
  <c r="AV66" i="15"/>
  <c r="AW66" i="15"/>
  <c r="AX66" i="15"/>
  <c r="AY66" i="15"/>
  <c r="AZ66" i="15"/>
  <c r="BA66" i="15"/>
  <c r="BB66" i="15"/>
  <c r="BC66" i="15"/>
  <c r="BD66" i="15"/>
  <c r="BE66" i="15"/>
  <c r="BF66" i="15"/>
  <c r="BG66" i="15"/>
  <c r="BH66" i="15"/>
  <c r="BI66" i="15"/>
  <c r="BJ66" i="15"/>
  <c r="BK66" i="15"/>
  <c r="BL66" i="15"/>
  <c r="BM66" i="15"/>
  <c r="BN66" i="15"/>
  <c r="BO66" i="15"/>
  <c r="BP66" i="15"/>
  <c r="BQ66" i="15"/>
  <c r="BR66" i="15"/>
  <c r="BS66" i="15"/>
  <c r="BT66" i="15"/>
  <c r="BU66" i="15"/>
  <c r="BV66" i="15"/>
  <c r="BW66" i="15"/>
  <c r="BX66" i="15"/>
  <c r="BY66" i="15"/>
  <c r="BZ66" i="15"/>
  <c r="CA66" i="15"/>
  <c r="CB66" i="15"/>
  <c r="CC66" i="15"/>
  <c r="CD66" i="15"/>
  <c r="CE66" i="15"/>
  <c r="CF66" i="15"/>
  <c r="A29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S29" i="18"/>
  <c r="AT29" i="18"/>
  <c r="AU29" i="18"/>
  <c r="AV29" i="18"/>
  <c r="AW29" i="18"/>
  <c r="AX29" i="18"/>
  <c r="AY29" i="18"/>
  <c r="AZ29" i="18"/>
  <c r="BA29" i="18"/>
  <c r="BB29" i="18"/>
  <c r="BC29" i="18"/>
  <c r="BD29" i="18"/>
  <c r="BE29" i="18"/>
  <c r="BF29" i="18"/>
  <c r="BG29" i="18"/>
  <c r="BH29" i="18"/>
  <c r="BI29" i="18"/>
  <c r="BJ29" i="18"/>
  <c r="BK29" i="18"/>
  <c r="BL29" i="18"/>
  <c r="BM29" i="18"/>
  <c r="BN29" i="18"/>
  <c r="BO29" i="18"/>
  <c r="BP29" i="18"/>
  <c r="BQ29" i="18"/>
  <c r="BR29" i="18"/>
  <c r="BS29" i="18"/>
  <c r="BT29" i="18"/>
  <c r="BU29" i="18"/>
  <c r="BV29" i="18"/>
  <c r="BW29" i="18"/>
  <c r="BX29" i="18"/>
  <c r="A30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AV30" i="18"/>
  <c r="AW30" i="18"/>
  <c r="AX30" i="18"/>
  <c r="AY30" i="18"/>
  <c r="AZ30" i="18"/>
  <c r="BA30" i="18"/>
  <c r="BB30" i="18"/>
  <c r="BC30" i="18"/>
  <c r="BD30" i="18"/>
  <c r="BE30" i="18"/>
  <c r="BF30" i="18"/>
  <c r="BG30" i="18"/>
  <c r="BH30" i="18"/>
  <c r="BI30" i="18"/>
  <c r="BJ30" i="18"/>
  <c r="BK30" i="18"/>
  <c r="BL30" i="18"/>
  <c r="BM30" i="18"/>
  <c r="BN30" i="18"/>
  <c r="BO30" i="18"/>
  <c r="BP30" i="18"/>
  <c r="BQ30" i="18"/>
  <c r="BR30" i="18"/>
  <c r="BS30" i="18"/>
  <c r="BT30" i="18"/>
  <c r="BU30" i="18"/>
  <c r="BV30" i="18"/>
  <c r="BW30" i="18"/>
  <c r="BX30" i="18"/>
  <c r="A31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J31" i="18"/>
  <c r="AK31" i="18"/>
  <c r="AL31" i="18"/>
  <c r="AM31" i="18"/>
  <c r="AN31" i="18"/>
  <c r="AO31" i="18"/>
  <c r="AP31" i="18"/>
  <c r="AQ31" i="18"/>
  <c r="AR31" i="18"/>
  <c r="AS31" i="18"/>
  <c r="AT31" i="18"/>
  <c r="AU31" i="18"/>
  <c r="AV31" i="18"/>
  <c r="AW31" i="18"/>
  <c r="AX31" i="18"/>
  <c r="AY31" i="18"/>
  <c r="AZ31" i="18"/>
  <c r="BA31" i="18"/>
  <c r="BB31" i="18"/>
  <c r="BC31" i="18"/>
  <c r="BD31" i="18"/>
  <c r="BE31" i="18"/>
  <c r="BF31" i="18"/>
  <c r="BG31" i="18"/>
  <c r="BH31" i="18"/>
  <c r="BI31" i="18"/>
  <c r="BJ31" i="18"/>
  <c r="BK31" i="18"/>
  <c r="BL31" i="18"/>
  <c r="BM31" i="18"/>
  <c r="BN31" i="18"/>
  <c r="BO31" i="18"/>
  <c r="BP31" i="18"/>
  <c r="BQ31" i="18"/>
  <c r="BR31" i="18"/>
  <c r="BS31" i="18"/>
  <c r="BT31" i="18"/>
  <c r="BU31" i="18"/>
  <c r="BV31" i="18"/>
  <c r="BW31" i="18"/>
  <c r="BX31" i="18"/>
  <c r="A32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A32" i="18"/>
  <c r="BB32" i="18"/>
  <c r="BC32" i="18"/>
  <c r="BD32" i="18"/>
  <c r="BE32" i="18"/>
  <c r="BF32" i="18"/>
  <c r="BG32" i="18"/>
  <c r="BH32" i="18"/>
  <c r="BI32" i="18"/>
  <c r="BJ32" i="18"/>
  <c r="BK32" i="18"/>
  <c r="BL32" i="18"/>
  <c r="BM32" i="18"/>
  <c r="BN32" i="18"/>
  <c r="BO32" i="18"/>
  <c r="BP32" i="18"/>
  <c r="BQ32" i="18"/>
  <c r="BR32" i="18"/>
  <c r="BS32" i="18"/>
  <c r="BT32" i="18"/>
  <c r="BU32" i="18"/>
  <c r="BV32" i="18"/>
  <c r="BW32" i="18"/>
  <c r="BX32" i="18"/>
  <c r="A33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AU33" i="18"/>
  <c r="AV33" i="18"/>
  <c r="AW33" i="18"/>
  <c r="AX33" i="18"/>
  <c r="AY33" i="18"/>
  <c r="AZ33" i="18"/>
  <c r="BA33" i="18"/>
  <c r="BB33" i="18"/>
  <c r="BC33" i="18"/>
  <c r="BD33" i="18"/>
  <c r="BE33" i="18"/>
  <c r="BF33" i="18"/>
  <c r="BG33" i="18"/>
  <c r="BH33" i="18"/>
  <c r="BI33" i="18"/>
  <c r="BJ33" i="18"/>
  <c r="BK33" i="18"/>
  <c r="BL33" i="18"/>
  <c r="BM33" i="18"/>
  <c r="BN33" i="18"/>
  <c r="BO33" i="18"/>
  <c r="BP33" i="18"/>
  <c r="BQ33" i="18"/>
  <c r="BR33" i="18"/>
  <c r="BS33" i="18"/>
  <c r="BT33" i="18"/>
  <c r="BU33" i="18"/>
  <c r="BV33" i="18"/>
  <c r="BW33" i="18"/>
  <c r="BX33" i="18"/>
  <c r="A34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AV34" i="18"/>
  <c r="AW34" i="18"/>
  <c r="AX34" i="18"/>
  <c r="AY34" i="18"/>
  <c r="AZ34" i="18"/>
  <c r="BA34" i="18"/>
  <c r="BB34" i="18"/>
  <c r="BC34" i="18"/>
  <c r="BD34" i="18"/>
  <c r="BE34" i="18"/>
  <c r="BF34" i="18"/>
  <c r="BG34" i="18"/>
  <c r="BH34" i="18"/>
  <c r="BI34" i="18"/>
  <c r="BJ34" i="18"/>
  <c r="BK34" i="18"/>
  <c r="BL34" i="18"/>
  <c r="BM34" i="18"/>
  <c r="BN34" i="18"/>
  <c r="BO34" i="18"/>
  <c r="BP34" i="18"/>
  <c r="BQ34" i="18"/>
  <c r="BR34" i="18"/>
  <c r="BS34" i="18"/>
  <c r="BT34" i="18"/>
  <c r="BU34" i="18"/>
  <c r="BV34" i="18"/>
  <c r="BW34" i="18"/>
  <c r="BX34" i="18"/>
  <c r="A35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F35" i="18"/>
  <c r="AG35" i="18"/>
  <c r="AH35" i="18"/>
  <c r="AI35" i="18"/>
  <c r="AJ35" i="18"/>
  <c r="AK35" i="18"/>
  <c r="AL35" i="18"/>
  <c r="AM35" i="18"/>
  <c r="AN35" i="18"/>
  <c r="AO35" i="18"/>
  <c r="AP35" i="18"/>
  <c r="AQ35" i="18"/>
  <c r="AR35" i="18"/>
  <c r="AS35" i="18"/>
  <c r="AT35" i="18"/>
  <c r="AU35" i="18"/>
  <c r="AV35" i="18"/>
  <c r="AW35" i="18"/>
  <c r="AX35" i="18"/>
  <c r="AY35" i="18"/>
  <c r="AZ35" i="18"/>
  <c r="BA35" i="18"/>
  <c r="BB35" i="18"/>
  <c r="BC35" i="18"/>
  <c r="BD35" i="18"/>
  <c r="BE35" i="18"/>
  <c r="BF35" i="18"/>
  <c r="BG35" i="18"/>
  <c r="BH35" i="18"/>
  <c r="BI35" i="18"/>
  <c r="BJ35" i="18"/>
  <c r="BK35" i="18"/>
  <c r="BL35" i="18"/>
  <c r="BM35" i="18"/>
  <c r="BN35" i="18"/>
  <c r="BO35" i="18"/>
  <c r="BP35" i="18"/>
  <c r="BQ35" i="18"/>
  <c r="BR35" i="18"/>
  <c r="BS35" i="18"/>
  <c r="BT35" i="18"/>
  <c r="BU35" i="18"/>
  <c r="BV35" i="18"/>
  <c r="BW35" i="18"/>
  <c r="BX35" i="18"/>
  <c r="A36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AV36" i="18"/>
  <c r="AW36" i="18"/>
  <c r="AX36" i="18"/>
  <c r="AY36" i="18"/>
  <c r="AZ36" i="18"/>
  <c r="BA36" i="18"/>
  <c r="BB36" i="18"/>
  <c r="BC36" i="18"/>
  <c r="BD36" i="18"/>
  <c r="BE36" i="18"/>
  <c r="BF36" i="18"/>
  <c r="BG36" i="18"/>
  <c r="BH36" i="18"/>
  <c r="BI36" i="18"/>
  <c r="BJ36" i="18"/>
  <c r="BK36" i="18"/>
  <c r="BL36" i="18"/>
  <c r="BM36" i="18"/>
  <c r="BN36" i="18"/>
  <c r="BO36" i="18"/>
  <c r="BP36" i="18"/>
  <c r="BQ36" i="18"/>
  <c r="BR36" i="18"/>
  <c r="BS36" i="18"/>
  <c r="BT36" i="18"/>
  <c r="BU36" i="18"/>
  <c r="BV36" i="18"/>
  <c r="BW36" i="18"/>
  <c r="BX36" i="18"/>
  <c r="A37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S37" i="18"/>
  <c r="AT37" i="18"/>
  <c r="AU37" i="18"/>
  <c r="AV37" i="18"/>
  <c r="AW37" i="18"/>
  <c r="AX37" i="18"/>
  <c r="AY37" i="18"/>
  <c r="AZ37" i="18"/>
  <c r="BA37" i="18"/>
  <c r="BB37" i="18"/>
  <c r="BC37" i="18"/>
  <c r="BD37" i="18"/>
  <c r="BE37" i="18"/>
  <c r="BF37" i="18"/>
  <c r="BG37" i="18"/>
  <c r="BH37" i="18"/>
  <c r="BI37" i="18"/>
  <c r="BJ37" i="18"/>
  <c r="BK37" i="18"/>
  <c r="BL37" i="18"/>
  <c r="BM37" i="18"/>
  <c r="BN37" i="18"/>
  <c r="BO37" i="18"/>
  <c r="BP37" i="18"/>
  <c r="BQ37" i="18"/>
  <c r="BR37" i="18"/>
  <c r="BS37" i="18"/>
  <c r="BT37" i="18"/>
  <c r="BU37" i="18"/>
  <c r="BV37" i="18"/>
  <c r="BW37" i="18"/>
  <c r="BX37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U20" i="18"/>
  <c r="BV20" i="18"/>
  <c r="BW20" i="18"/>
  <c r="BX20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U21" i="18"/>
  <c r="BV21" i="18"/>
  <c r="BW21" i="18"/>
  <c r="BX21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U22" i="18"/>
  <c r="BV22" i="18"/>
  <c r="BW22" i="18"/>
  <c r="BX22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U23" i="18"/>
  <c r="BV23" i="18"/>
  <c r="BW23" i="18"/>
  <c r="BX23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D24" i="18"/>
  <c r="BE24" i="18"/>
  <c r="BF24" i="18"/>
  <c r="BG24" i="18"/>
  <c r="BH24" i="18"/>
  <c r="BI24" i="18"/>
  <c r="BJ24" i="18"/>
  <c r="BK24" i="18"/>
  <c r="BL24" i="18"/>
  <c r="BM24" i="18"/>
  <c r="BN24" i="18"/>
  <c r="BO24" i="18"/>
  <c r="BP24" i="18"/>
  <c r="BQ24" i="18"/>
  <c r="BR24" i="18"/>
  <c r="BS24" i="18"/>
  <c r="BT24" i="18"/>
  <c r="BU24" i="18"/>
  <c r="BV24" i="18"/>
  <c r="BW24" i="18"/>
  <c r="BX24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D25" i="18"/>
  <c r="BE25" i="18"/>
  <c r="BF25" i="18"/>
  <c r="BG25" i="18"/>
  <c r="BH25" i="18"/>
  <c r="BI25" i="18"/>
  <c r="BJ25" i="18"/>
  <c r="BK25" i="18"/>
  <c r="BL25" i="18"/>
  <c r="BM25" i="18"/>
  <c r="BN25" i="18"/>
  <c r="BO25" i="18"/>
  <c r="BP25" i="18"/>
  <c r="BQ25" i="18"/>
  <c r="BR25" i="18"/>
  <c r="BS25" i="18"/>
  <c r="BT25" i="18"/>
  <c r="BU25" i="18"/>
  <c r="BV25" i="18"/>
  <c r="BW25" i="18"/>
  <c r="BX25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BB26" i="18"/>
  <c r="BC26" i="18"/>
  <c r="BD26" i="18"/>
  <c r="BE26" i="18"/>
  <c r="BF26" i="18"/>
  <c r="BG26" i="18"/>
  <c r="BH26" i="18"/>
  <c r="BI26" i="18"/>
  <c r="BJ26" i="18"/>
  <c r="BK26" i="18"/>
  <c r="BL26" i="18"/>
  <c r="BM26" i="18"/>
  <c r="BN26" i="18"/>
  <c r="BO26" i="18"/>
  <c r="BP26" i="18"/>
  <c r="BQ26" i="18"/>
  <c r="BR26" i="18"/>
  <c r="BS26" i="18"/>
  <c r="BT26" i="18"/>
  <c r="BU26" i="18"/>
  <c r="BV26" i="18"/>
  <c r="BW26" i="18"/>
  <c r="BX26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AW27" i="18"/>
  <c r="AX27" i="18"/>
  <c r="AY27" i="18"/>
  <c r="AZ27" i="18"/>
  <c r="BA27" i="18"/>
  <c r="BB27" i="18"/>
  <c r="BC27" i="18"/>
  <c r="BD27" i="18"/>
  <c r="BE27" i="18"/>
  <c r="BF27" i="18"/>
  <c r="BG27" i="18"/>
  <c r="BH27" i="18"/>
  <c r="BI27" i="18"/>
  <c r="BJ27" i="18"/>
  <c r="BK27" i="18"/>
  <c r="BL27" i="18"/>
  <c r="BM27" i="18"/>
  <c r="BN27" i="18"/>
  <c r="BO27" i="18"/>
  <c r="BP27" i="18"/>
  <c r="BQ27" i="18"/>
  <c r="BR27" i="18"/>
  <c r="BS27" i="18"/>
  <c r="BT27" i="18"/>
  <c r="BU27" i="18"/>
  <c r="BV27" i="18"/>
  <c r="BW27" i="18"/>
  <c r="BX27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AT28" i="18"/>
  <c r="AU28" i="18"/>
  <c r="AV28" i="18"/>
  <c r="AW28" i="18"/>
  <c r="AX28" i="18"/>
  <c r="AY28" i="18"/>
  <c r="AZ28" i="18"/>
  <c r="BA28" i="18"/>
  <c r="BB28" i="18"/>
  <c r="BC28" i="18"/>
  <c r="BD28" i="18"/>
  <c r="BE28" i="18"/>
  <c r="BF28" i="18"/>
  <c r="BG28" i="18"/>
  <c r="BH28" i="18"/>
  <c r="BI28" i="18"/>
  <c r="BJ28" i="18"/>
  <c r="BK28" i="18"/>
  <c r="BL28" i="18"/>
  <c r="BM28" i="18"/>
  <c r="BN28" i="18"/>
  <c r="BO28" i="18"/>
  <c r="BP28" i="18"/>
  <c r="BQ28" i="18"/>
  <c r="BR28" i="18"/>
  <c r="BS28" i="18"/>
  <c r="BT28" i="18"/>
  <c r="BU28" i="18"/>
  <c r="BV28" i="18"/>
  <c r="BW28" i="18"/>
  <c r="BX28" i="18"/>
  <c r="A21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A22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A23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A24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A25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A26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A27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A28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E20" i="18"/>
  <c r="F20" i="18"/>
  <c r="G20" i="18"/>
  <c r="H20" i="18"/>
  <c r="I20" i="18"/>
  <c r="J20" i="18"/>
  <c r="K20" i="18"/>
  <c r="L20" i="18"/>
  <c r="M20" i="18"/>
  <c r="N20" i="18"/>
  <c r="O20" i="18"/>
  <c r="B20" i="18"/>
  <c r="C20" i="18"/>
  <c r="D20" i="18"/>
  <c r="A20" i="18"/>
  <c r="K71" i="1"/>
  <c r="J71" i="1"/>
  <c r="CG7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I1" i="1"/>
  <c r="CJ1" i="1"/>
  <c r="J1" i="1"/>
  <c r="C4" i="10"/>
  <c r="Z4" i="10"/>
  <c r="E13" i="10"/>
  <c r="Y13" i="10"/>
  <c r="AC13" i="10"/>
  <c r="AE13" i="10"/>
  <c r="E17" i="10"/>
  <c r="AM17" i="10"/>
  <c r="R18" i="10"/>
  <c r="S18" i="10"/>
  <c r="V18" i="10"/>
  <c r="AA18" i="10"/>
  <c r="H19" i="10"/>
  <c r="L19" i="10"/>
  <c r="P19" i="10"/>
  <c r="R19" i="10"/>
  <c r="Z19" i="10"/>
  <c r="AB19" i="10"/>
  <c r="AJ19" i="10"/>
  <c r="AL19" i="10"/>
  <c r="AN19" i="10"/>
  <c r="G21" i="16"/>
  <c r="I21" i="16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O18" i="16"/>
  <c r="E127" i="15"/>
  <c r="F127" i="15"/>
  <c r="G127" i="15"/>
  <c r="E124" i="15"/>
  <c r="F124" i="15"/>
  <c r="G124" i="15"/>
  <c r="E125" i="15"/>
  <c r="F125" i="15"/>
  <c r="G125" i="15"/>
  <c r="E126" i="15"/>
  <c r="F126" i="15"/>
  <c r="G126" i="15"/>
  <c r="E112" i="15"/>
  <c r="F112" i="15"/>
  <c r="G112" i="15"/>
  <c r="E113" i="15"/>
  <c r="F113" i="15"/>
  <c r="G113" i="15"/>
  <c r="E114" i="15"/>
  <c r="F114" i="15"/>
  <c r="G114" i="15"/>
  <c r="E115" i="15"/>
  <c r="F115" i="15"/>
  <c r="G115" i="15"/>
  <c r="E116" i="15"/>
  <c r="F116" i="15"/>
  <c r="G116" i="15"/>
  <c r="E117" i="15"/>
  <c r="F117" i="15"/>
  <c r="G117" i="15"/>
  <c r="E118" i="15"/>
  <c r="F118" i="15"/>
  <c r="G118" i="15"/>
  <c r="E119" i="15"/>
  <c r="F119" i="15"/>
  <c r="G119" i="15"/>
  <c r="E120" i="15"/>
  <c r="F120" i="15"/>
  <c r="G120" i="15"/>
  <c r="E121" i="15"/>
  <c r="F121" i="15"/>
  <c r="G121" i="15"/>
  <c r="E122" i="15"/>
  <c r="F122" i="15"/>
  <c r="G122" i="15"/>
  <c r="E123" i="15"/>
  <c r="F123" i="15"/>
  <c r="G123" i="15"/>
  <c r="D67" i="15"/>
  <c r="E67" i="15"/>
  <c r="F67" i="15"/>
  <c r="G67" i="15"/>
  <c r="E111" i="15"/>
  <c r="F111" i="15"/>
  <c r="G111" i="15"/>
  <c r="E66" i="15"/>
  <c r="F66" i="15"/>
  <c r="G66" i="15"/>
  <c r="H66" i="15"/>
  <c r="I66" i="15"/>
  <c r="D66" i="15"/>
  <c r="G4" i="16"/>
  <c r="G5" i="16"/>
  <c r="G6" i="16"/>
  <c r="G7" i="16"/>
  <c r="G3" i="16"/>
  <c r="I2" i="16"/>
  <c r="I3" i="16"/>
  <c r="I4" i="16"/>
  <c r="K3" i="16"/>
  <c r="O3" i="16"/>
  <c r="I5" i="16"/>
  <c r="K4" i="16"/>
  <c r="O4" i="16"/>
  <c r="BA131" i="13"/>
  <c r="CK131" i="1"/>
  <c r="CK130" i="1"/>
  <c r="CK129" i="1"/>
  <c r="BA127" i="13"/>
  <c r="CK127" i="1"/>
  <c r="CK126" i="1"/>
  <c r="CK125" i="1"/>
  <c r="BA123" i="13"/>
  <c r="CK123" i="1"/>
  <c r="CK122" i="1"/>
  <c r="CK121" i="1"/>
  <c r="BA119" i="13"/>
  <c r="CK119" i="1"/>
  <c r="CK118" i="1"/>
  <c r="CK117" i="1"/>
  <c r="BA115" i="13"/>
  <c r="CK72" i="1"/>
  <c r="BF133" i="13"/>
  <c r="BE133" i="13"/>
  <c r="I6" i="16"/>
  <c r="K5" i="16"/>
  <c r="O5" i="16"/>
  <c r="CK132" i="1"/>
  <c r="CK128" i="1"/>
  <c r="CK124" i="1"/>
  <c r="CK120" i="1"/>
  <c r="CK116" i="1"/>
  <c r="BA129" i="13"/>
  <c r="BA125" i="13"/>
  <c r="BA121" i="13"/>
  <c r="BA117" i="13"/>
  <c r="H66" i="13"/>
  <c r="H67" i="13"/>
  <c r="BC137" i="13"/>
  <c r="BA130" i="13"/>
  <c r="BA128" i="13"/>
  <c r="BA126" i="13"/>
  <c r="BA124" i="13"/>
  <c r="BA122" i="13"/>
  <c r="BA120" i="13"/>
  <c r="BA118" i="13"/>
  <c r="BA116" i="13"/>
  <c r="BA71" i="13"/>
  <c r="CP134" i="1"/>
  <c r="CO134" i="1"/>
  <c r="I7" i="16"/>
  <c r="K7" i="16"/>
  <c r="O7" i="16"/>
  <c r="K6" i="16"/>
  <c r="O6" i="16"/>
  <c r="G18" i="10"/>
  <c r="I18" i="10"/>
  <c r="U18" i="10"/>
  <c r="Y18" i="10"/>
  <c r="AE18" i="10"/>
  <c r="AM18" i="10"/>
  <c r="N18" i="10"/>
  <c r="Q14" i="10"/>
  <c r="AK14" i="10"/>
  <c r="I10" i="10"/>
  <c r="BA132" i="13"/>
  <c r="BC135" i="13"/>
  <c r="F19" i="10"/>
  <c r="T19" i="10"/>
  <c r="X19" i="10"/>
  <c r="AF19" i="10"/>
  <c r="N19" i="10"/>
  <c r="V19" i="10"/>
  <c r="AD19" i="10"/>
  <c r="AH19" i="10"/>
  <c r="P4" i="10"/>
  <c r="V4" i="10"/>
  <c r="AD4" i="10"/>
  <c r="AH4" i="10"/>
  <c r="S17" i="10"/>
  <c r="AI17" i="10"/>
  <c r="K13" i="10"/>
  <c r="M13" i="10"/>
  <c r="W13" i="10"/>
  <c r="AM13" i="10"/>
  <c r="K9" i="10"/>
  <c r="AA9" i="10"/>
  <c r="BF135" i="13"/>
  <c r="CK133" i="1"/>
  <c r="CM136" i="1"/>
  <c r="CP136" i="1"/>
  <c r="BE135" i="13"/>
  <c r="BD135" i="13"/>
  <c r="BR135" i="13"/>
  <c r="CO136" i="1"/>
  <c r="CN136" i="1"/>
  <c r="DB136" i="1"/>
  <c r="BI135" i="13"/>
  <c r="BM135" i="13"/>
  <c r="BQ135" i="13"/>
  <c r="BH135" i="13"/>
  <c r="BL135" i="13"/>
  <c r="BP135" i="13"/>
  <c r="BG135" i="13"/>
  <c r="BK135" i="13"/>
  <c r="BO135" i="13"/>
  <c r="BS135" i="13"/>
  <c r="BJ135" i="13"/>
  <c r="BN135" i="13"/>
  <c r="CX136" i="1"/>
  <c r="DC136" i="1"/>
  <c r="CU136" i="1"/>
  <c r="CZ136" i="1"/>
  <c r="CR136" i="1"/>
  <c r="DA136" i="1"/>
  <c r="CT136" i="1"/>
  <c r="CY136" i="1"/>
  <c r="CQ136" i="1"/>
  <c r="CV136" i="1"/>
  <c r="CW136" i="1"/>
  <c r="CS136" i="1"/>
  <c r="BT135" i="13"/>
  <c r="DD136" i="1"/>
  <c r="I9" i="10"/>
  <c r="AR12" i="10"/>
  <c r="AS12" i="10"/>
  <c r="AT12" i="10"/>
  <c r="W12" i="10"/>
  <c r="AR8" i="10"/>
  <c r="AS8" i="10"/>
  <c r="AT8" i="10"/>
  <c r="K8" i="10"/>
  <c r="K4" i="10"/>
  <c r="G8" i="10"/>
  <c r="M17" i="10"/>
  <c r="AC17" i="10"/>
  <c r="G17" i="10"/>
  <c r="O17" i="10"/>
  <c r="W17" i="10"/>
  <c r="AE17" i="10"/>
  <c r="L18" i="10"/>
  <c r="AF14" i="10"/>
  <c r="AD14" i="10"/>
  <c r="N14" i="10"/>
  <c r="AG13" i="10"/>
  <c r="BE72" i="1"/>
  <c r="BM72" i="1"/>
  <c r="AQ3" i="10"/>
  <c r="AN10" i="10"/>
  <c r="J18" i="10"/>
  <c r="T14" i="10"/>
  <c r="P14" i="10"/>
  <c r="L14" i="10"/>
  <c r="H14" i="10"/>
  <c r="AJ10" i="10"/>
  <c r="X10" i="10"/>
  <c r="P10" i="10"/>
  <c r="L10" i="10"/>
  <c r="H10" i="10"/>
  <c r="AE4" i="10"/>
  <c r="U4" i="10"/>
  <c r="BX3" i="1"/>
  <c r="BP3" i="1"/>
  <c r="BH3" i="1"/>
  <c r="AZ3" i="1"/>
  <c r="AV3" i="1"/>
  <c r="AU72" i="1"/>
  <c r="AN3" i="1"/>
  <c r="P3" i="1"/>
  <c r="O72" i="1"/>
  <c r="Y9" i="10"/>
  <c r="AG17" i="10"/>
  <c r="Q17" i="10"/>
  <c r="AM4" i="10"/>
  <c r="S8" i="10"/>
  <c r="C17" i="10"/>
  <c r="H67" i="1"/>
  <c r="H68" i="1"/>
  <c r="CM138" i="1"/>
  <c r="AD18" i="10"/>
  <c r="D18" i="10"/>
  <c r="U17" i="10"/>
  <c r="AH10" i="10"/>
  <c r="U9" i="10"/>
  <c r="BD3" i="1"/>
  <c r="M72" i="1"/>
  <c r="Q12" i="10"/>
  <c r="E10" i="10"/>
  <c r="Q10" i="10"/>
  <c r="E9" i="10"/>
  <c r="M9" i="10"/>
  <c r="AC9" i="10"/>
  <c r="AK9" i="10"/>
  <c r="G9" i="10"/>
  <c r="O9" i="10"/>
  <c r="W9" i="10"/>
  <c r="AE9" i="10"/>
  <c r="AM9" i="10"/>
  <c r="AR11" i="10"/>
  <c r="AS11" i="10"/>
  <c r="AT11" i="10"/>
  <c r="Y11" i="10"/>
  <c r="CD72" i="1"/>
  <c r="BR72" i="1"/>
  <c r="AI9" i="10"/>
  <c r="S9" i="10"/>
  <c r="AA17" i="10"/>
  <c r="K17" i="10"/>
  <c r="S10" i="10"/>
  <c r="AA14" i="10"/>
  <c r="V14" i="10"/>
  <c r="AH18" i="10"/>
  <c r="AF8" i="10"/>
  <c r="G10" i="10"/>
  <c r="BL3" i="1"/>
  <c r="BL72" i="1"/>
  <c r="X3" i="1"/>
  <c r="O14" i="10"/>
  <c r="V12" i="10"/>
  <c r="AI10" i="10"/>
  <c r="AA10" i="10"/>
  <c r="W10" i="10"/>
  <c r="M10" i="10"/>
  <c r="C9" i="10"/>
  <c r="AG72" i="1"/>
  <c r="AG9" i="10"/>
  <c r="Q9" i="10"/>
  <c r="AK13" i="10"/>
  <c r="Y17" i="10"/>
  <c r="I17" i="10"/>
  <c r="CI133" i="1"/>
  <c r="CI134" i="1"/>
  <c r="BE137" i="13"/>
  <c r="BD137" i="13"/>
  <c r="BF137" i="13"/>
  <c r="G13" i="10"/>
  <c r="AR7" i="10"/>
  <c r="AS7" i="10"/>
  <c r="AT7" i="10"/>
  <c r="X7" i="10"/>
  <c r="BT3" i="1"/>
  <c r="BT72" i="1"/>
  <c r="AO10" i="10"/>
  <c r="AT2" i="10"/>
  <c r="AQ16" i="10"/>
  <c r="Y14" i="10"/>
  <c r="AI14" i="10"/>
  <c r="O13" i="10"/>
  <c r="C13" i="10"/>
  <c r="I13" i="10"/>
  <c r="S13" i="10"/>
  <c r="AA13" i="10"/>
  <c r="AI13" i="10"/>
  <c r="O8" i="10"/>
  <c r="AM10" i="10"/>
  <c r="AE10" i="10"/>
  <c r="BX72" i="1"/>
  <c r="AR72" i="1"/>
  <c r="L72" i="1"/>
  <c r="AQ5" i="10"/>
  <c r="AK18" i="10"/>
  <c r="K18" i="10"/>
  <c r="AM14" i="10"/>
  <c r="AE14" i="10"/>
  <c r="G14" i="10"/>
  <c r="E14" i="10"/>
  <c r="AK10" i="10"/>
  <c r="AG10" i="10"/>
  <c r="AC10" i="10"/>
  <c r="Y10" i="10"/>
  <c r="U10" i="10"/>
  <c r="K10" i="10"/>
  <c r="AL8" i="10"/>
  <c r="X4" i="10"/>
  <c r="R4" i="10"/>
  <c r="BQ72" i="1"/>
  <c r="BA72" i="1"/>
  <c r="AP3" i="1"/>
  <c r="AP72" i="1"/>
  <c r="V3" i="1"/>
  <c r="Q72" i="1"/>
  <c r="AK17" i="10"/>
  <c r="N12" i="10"/>
  <c r="U14" i="10"/>
  <c r="I67" i="1"/>
  <c r="CM137" i="1"/>
  <c r="I66" i="13"/>
  <c r="BC136" i="13"/>
  <c r="AO7" i="10"/>
  <c r="AT15" i="10"/>
  <c r="AR15" i="10"/>
  <c r="AS15" i="10"/>
  <c r="AA15" i="10"/>
  <c r="BU72" i="1"/>
  <c r="AO13" i="10"/>
  <c r="AO9" i="10"/>
  <c r="AB72" i="1"/>
  <c r="AO8" i="10"/>
  <c r="AQ6" i="10"/>
  <c r="AJ72" i="1"/>
  <c r="AO19" i="10"/>
  <c r="AK15" i="10"/>
  <c r="T9" i="10"/>
  <c r="F9" i="10"/>
  <c r="AF9" i="10"/>
  <c r="J9" i="10"/>
  <c r="AI18" i="10"/>
  <c r="V9" i="10"/>
  <c r="N9" i="10"/>
  <c r="I7" i="10"/>
  <c r="AD9" i="10"/>
  <c r="AT72" i="1"/>
  <c r="AD72" i="1"/>
  <c r="AE72" i="1"/>
  <c r="K3" i="1"/>
  <c r="C2" i="10"/>
  <c r="AI7" i="10"/>
  <c r="V7" i="10"/>
  <c r="BY72" i="1"/>
  <c r="BP72" i="1"/>
  <c r="AK72" i="1"/>
  <c r="Y72" i="1"/>
  <c r="T72" i="1"/>
  <c r="CC72" i="1"/>
  <c r="AC19" i="10"/>
  <c r="E15" i="10"/>
  <c r="AC11" i="10"/>
  <c r="X13" i="10"/>
  <c r="T13" i="10"/>
  <c r="W15" i="10"/>
  <c r="AG19" i="10"/>
  <c r="K19" i="10"/>
  <c r="R7" i="10"/>
  <c r="AI8" i="10"/>
  <c r="Q13" i="10"/>
  <c r="AJ13" i="10"/>
  <c r="D19" i="10"/>
  <c r="T10" i="10"/>
  <c r="AN8" i="10"/>
  <c r="AN13" i="10"/>
  <c r="U19" i="10"/>
  <c r="S15" i="10"/>
  <c r="AF13" i="10"/>
  <c r="G11" i="10"/>
  <c r="AL9" i="10"/>
  <c r="N13" i="10"/>
  <c r="AE15" i="10"/>
  <c r="AM19" i="10"/>
  <c r="AK11" i="10"/>
  <c r="M15" i="10"/>
  <c r="AI19" i="10"/>
  <c r="O19" i="10"/>
  <c r="J8" i="10"/>
  <c r="BZ72" i="1"/>
  <c r="CA72" i="1"/>
  <c r="BV72" i="1"/>
  <c r="BN72" i="1"/>
  <c r="BO72" i="1"/>
  <c r="BJ72" i="1"/>
  <c r="BF72" i="1"/>
  <c r="BG72" i="1"/>
  <c r="AX72" i="1"/>
  <c r="AQ72" i="1"/>
  <c r="AL72" i="1"/>
  <c r="Z72" i="1"/>
  <c r="AA72" i="1"/>
  <c r="V72" i="1"/>
  <c r="N72" i="1"/>
  <c r="J72" i="1"/>
  <c r="K72" i="1"/>
  <c r="BS72" i="1"/>
  <c r="R72" i="1"/>
  <c r="S72" i="1"/>
  <c r="AH72" i="1"/>
  <c r="AI72" i="1"/>
  <c r="AO14" i="10"/>
  <c r="AO11" i="10"/>
  <c r="AO4" i="10"/>
  <c r="AS72" i="1"/>
  <c r="CE72" i="1"/>
  <c r="W72" i="1"/>
  <c r="BI72" i="1"/>
  <c r="AC72" i="1"/>
  <c r="CB72" i="1"/>
  <c r="AV72" i="1"/>
  <c r="AF72" i="1"/>
  <c r="X72" i="1"/>
  <c r="P72" i="1"/>
  <c r="AO17" i="10"/>
  <c r="AN4" i="10"/>
  <c r="K7" i="10"/>
  <c r="W19" i="10"/>
  <c r="BK72" i="1"/>
  <c r="Y19" i="10"/>
  <c r="AC7" i="10"/>
  <c r="AR6" i="10"/>
  <c r="AS6" i="10"/>
  <c r="AT6" i="10"/>
  <c r="Q2" i="10"/>
  <c r="P2" i="10"/>
  <c r="AI2" i="10"/>
  <c r="Y2" i="10"/>
  <c r="E2" i="10"/>
  <c r="U2" i="10"/>
  <c r="W2" i="10"/>
  <c r="AN2" i="10"/>
  <c r="AL2" i="10"/>
  <c r="AG2" i="10"/>
  <c r="N2" i="10"/>
  <c r="D2" i="10"/>
  <c r="AM2" i="10"/>
  <c r="AA2" i="10"/>
  <c r="M2" i="10"/>
  <c r="O2" i="10"/>
  <c r="AE2" i="10"/>
  <c r="K2" i="10"/>
  <c r="AB9" i="10"/>
  <c r="AM6" i="10"/>
  <c r="H8" i="10"/>
  <c r="V8" i="10"/>
  <c r="M14" i="10"/>
  <c r="Q18" i="10"/>
  <c r="BM133" i="1"/>
  <c r="BM134" i="1"/>
  <c r="C15" i="10"/>
  <c r="T2" i="10"/>
  <c r="X2" i="10"/>
  <c r="AY72" i="1"/>
  <c r="AZ72" i="1"/>
  <c r="AF2" i="10"/>
  <c r="AJ2" i="10"/>
  <c r="BW72" i="1"/>
  <c r="G4" i="10"/>
  <c r="S4" i="10"/>
  <c r="Y4" i="10"/>
  <c r="AK4" i="10"/>
  <c r="R14" i="10"/>
  <c r="AJ14" i="10"/>
  <c r="H2" i="10"/>
  <c r="G19" i="10"/>
  <c r="Y7" i="10"/>
  <c r="F4" i="10"/>
  <c r="N4" i="10"/>
  <c r="T4" i="10"/>
  <c r="AB4" i="10"/>
  <c r="AJ4" i="10"/>
  <c r="Z2" i="10"/>
  <c r="BC72" i="1"/>
  <c r="L2" i="10"/>
  <c r="Q8" i="10"/>
  <c r="AK2" i="10"/>
  <c r="BD72" i="1"/>
  <c r="U7" i="10"/>
  <c r="R11" i="10"/>
  <c r="Z11" i="10"/>
  <c r="L11" i="10"/>
  <c r="T11" i="10"/>
  <c r="AB11" i="10"/>
  <c r="AJ11" i="10"/>
  <c r="D11" i="10"/>
  <c r="F11" i="10"/>
  <c r="H11" i="10"/>
  <c r="X11" i="10"/>
  <c r="AN11" i="10"/>
  <c r="N11" i="10"/>
  <c r="AD11" i="10"/>
  <c r="P11" i="10"/>
  <c r="AH11" i="10"/>
  <c r="AI11" i="10"/>
  <c r="O11" i="10"/>
  <c r="AL11" i="10"/>
  <c r="K11" i="10"/>
  <c r="AF11" i="10"/>
  <c r="J11" i="10"/>
  <c r="U11" i="10"/>
  <c r="V11" i="10"/>
  <c r="AD8" i="10"/>
  <c r="F12" i="10"/>
  <c r="AC2" i="10"/>
  <c r="AR16" i="10"/>
  <c r="AS16" i="10"/>
  <c r="AT16" i="10"/>
  <c r="AK16" i="10"/>
  <c r="F18" i="10"/>
  <c r="AB18" i="10"/>
  <c r="BG137" i="13"/>
  <c r="BI137" i="13"/>
  <c r="BL137" i="13"/>
  <c r="BP137" i="13"/>
  <c r="BO137" i="13"/>
  <c r="BM137" i="13"/>
  <c r="BR137" i="13"/>
  <c r="BK137" i="13"/>
  <c r="BQ137" i="13"/>
  <c r="BS137" i="13"/>
  <c r="BN137" i="13"/>
  <c r="BH137" i="13"/>
  <c r="BJ137" i="13"/>
  <c r="J10" i="10"/>
  <c r="G2" i="10"/>
  <c r="H12" i="10"/>
  <c r="Z12" i="10"/>
  <c r="L12" i="10"/>
  <c r="AB12" i="10"/>
  <c r="R12" i="10"/>
  <c r="AC12" i="10"/>
  <c r="C12" i="10"/>
  <c r="AH12" i="10"/>
  <c r="E12" i="10"/>
  <c r="AO12" i="10"/>
  <c r="AI12" i="10"/>
  <c r="I12" i="10"/>
  <c r="T12" i="10"/>
  <c r="K12" i="10"/>
  <c r="D12" i="10"/>
  <c r="AL12" i="10"/>
  <c r="AM12" i="10"/>
  <c r="O12" i="10"/>
  <c r="AF12" i="10"/>
  <c r="AG12" i="10"/>
  <c r="AA12" i="10"/>
  <c r="X12" i="10"/>
  <c r="AD12" i="10"/>
  <c r="P12" i="10"/>
  <c r="F10" i="10"/>
  <c r="Z10" i="10"/>
  <c r="G12" i="10"/>
  <c r="Z18" i="10"/>
  <c r="BU133" i="1"/>
  <c r="BU134" i="1"/>
  <c r="BF136" i="13"/>
  <c r="BE136" i="13"/>
  <c r="BD136" i="13"/>
  <c r="W14" i="10"/>
  <c r="AO72" i="1"/>
  <c r="S2" i="10"/>
  <c r="E6" i="10"/>
  <c r="S6" i="10"/>
  <c r="AA6" i="10"/>
  <c r="O10" i="10"/>
  <c r="AN12" i="10"/>
  <c r="W16" i="10"/>
  <c r="L7" i="10"/>
  <c r="AL6" i="10"/>
  <c r="I16" i="10"/>
  <c r="AL7" i="10"/>
  <c r="U12" i="10"/>
  <c r="CP138" i="1"/>
  <c r="CO138" i="1"/>
  <c r="CN138" i="1"/>
  <c r="F2" i="10"/>
  <c r="R2" i="10"/>
  <c r="H6" i="10"/>
  <c r="N6" i="10"/>
  <c r="R6" i="10"/>
  <c r="AD6" i="10"/>
  <c r="AJ6" i="10"/>
  <c r="I8" i="10"/>
  <c r="Y8" i="10"/>
  <c r="AE8" i="10"/>
  <c r="Y12" i="10"/>
  <c r="Z14" i="10"/>
  <c r="E16" i="10"/>
  <c r="AR3" i="10"/>
  <c r="AS3" i="10"/>
  <c r="AT3" i="10"/>
  <c r="E3" i="10"/>
  <c r="AL15" i="10"/>
  <c r="M16" i="10"/>
  <c r="H18" i="10"/>
  <c r="P18" i="10"/>
  <c r="J7" i="10"/>
  <c r="AC8" i="10"/>
  <c r="AM3" i="10"/>
  <c r="AJ15" i="10"/>
  <c r="CP137" i="1"/>
  <c r="CO137" i="1"/>
  <c r="CN137" i="1"/>
  <c r="AH8" i="10"/>
  <c r="AJ12" i="10"/>
  <c r="U72" i="1"/>
  <c r="I2" i="10"/>
  <c r="M6" i="10"/>
  <c r="W6" i="10"/>
  <c r="AT5" i="10"/>
  <c r="AR5" i="10"/>
  <c r="AS5" i="10"/>
  <c r="U8" i="10"/>
  <c r="AA16" i="10"/>
  <c r="J2" i="10"/>
  <c r="AB6" i="10"/>
  <c r="R8" i="10"/>
  <c r="F15" i="10"/>
  <c r="AB2" i="10"/>
  <c r="Z6" i="10"/>
  <c r="AF6" i="10"/>
  <c r="C7" i="10"/>
  <c r="W8" i="10"/>
  <c r="AA8" i="10"/>
  <c r="AK8" i="10"/>
  <c r="AK12" i="10"/>
  <c r="AH14" i="10"/>
  <c r="G16" i="10"/>
  <c r="Y16" i="10"/>
  <c r="X8" i="10"/>
  <c r="AN72" i="1"/>
  <c r="AM72" i="1"/>
  <c r="AM15" i="10"/>
  <c r="E7" i="10"/>
  <c r="I15" i="10"/>
  <c r="AG11" i="10"/>
  <c r="BH72" i="1"/>
  <c r="AW133" i="1"/>
  <c r="AW134" i="1"/>
  <c r="AD7" i="10"/>
  <c r="AF7" i="10"/>
  <c r="AN7" i="10"/>
  <c r="H7" i="10"/>
  <c r="AB7" i="10"/>
  <c r="N7" i="10"/>
  <c r="AH7" i="10"/>
  <c r="P7" i="10"/>
  <c r="AJ7" i="10"/>
  <c r="F7" i="10"/>
  <c r="D7" i="10"/>
  <c r="Z7" i="10"/>
  <c r="AO15" i="10"/>
  <c r="N15" i="10"/>
  <c r="V15" i="10"/>
  <c r="AD15" i="10"/>
  <c r="H15" i="10"/>
  <c r="P15" i="10"/>
  <c r="X15" i="10"/>
  <c r="D15" i="10"/>
  <c r="AN15" i="10"/>
  <c r="T15" i="10"/>
  <c r="AH15" i="10"/>
  <c r="Z15" i="10"/>
  <c r="L15" i="10"/>
  <c r="AB15" i="10"/>
  <c r="AF15" i="10"/>
  <c r="R15" i="10"/>
  <c r="S14" i="10"/>
  <c r="J4" i="10"/>
  <c r="AF4" i="10"/>
  <c r="AE6" i="10"/>
  <c r="L8" i="10"/>
  <c r="Z8" i="10"/>
  <c r="J12" i="10"/>
  <c r="I14" i="10"/>
  <c r="R16" i="10"/>
  <c r="C8" i="10"/>
  <c r="D8" i="10"/>
  <c r="N8" i="10"/>
  <c r="T8" i="10"/>
  <c r="AJ8" i="10"/>
  <c r="AB8" i="10"/>
  <c r="AH2" i="10"/>
  <c r="AE16" i="10"/>
  <c r="F8" i="10"/>
  <c r="AD2" i="10"/>
  <c r="AH6" i="10"/>
  <c r="AN18" i="10"/>
  <c r="AG8" i="10"/>
  <c r="AI15" i="10"/>
  <c r="T7" i="10"/>
  <c r="AD10" i="10"/>
  <c r="V2" i="10"/>
  <c r="M4" i="10"/>
  <c r="L6" i="10"/>
  <c r="P6" i="10"/>
  <c r="T6" i="10"/>
  <c r="E8" i="10"/>
  <c r="M8" i="10"/>
  <c r="AM8" i="10"/>
  <c r="U16" i="10"/>
  <c r="AM16" i="10"/>
  <c r="P8" i="10"/>
  <c r="M12" i="10"/>
  <c r="S12" i="10"/>
  <c r="AE12" i="10"/>
  <c r="X18" i="10"/>
  <c r="AJ18" i="10"/>
  <c r="C11" i="10"/>
  <c r="J15" i="10"/>
  <c r="M7" i="10"/>
  <c r="Z9" i="10"/>
  <c r="D9" i="10"/>
  <c r="AK3" i="10"/>
  <c r="R9" i="10"/>
  <c r="T5" i="10"/>
  <c r="W3" i="10"/>
  <c r="F5" i="10"/>
  <c r="X5" i="10"/>
  <c r="AJ5" i="10"/>
  <c r="Q7" i="10"/>
  <c r="AH5" i="10"/>
  <c r="AK7" i="10"/>
  <c r="P9" i="10"/>
  <c r="L5" i="10"/>
  <c r="Z5" i="10"/>
  <c r="J5" i="10"/>
  <c r="P5" i="10"/>
  <c r="AD5" i="10"/>
  <c r="S7" i="10"/>
  <c r="AE7" i="10"/>
  <c r="AA7" i="10"/>
  <c r="G7" i="10"/>
  <c r="G3" i="10"/>
  <c r="O3" i="10"/>
  <c r="Y3" i="10"/>
  <c r="D5" i="10"/>
  <c r="H5" i="10"/>
  <c r="N5" i="10"/>
  <c r="V5" i="10"/>
  <c r="AB5" i="10"/>
  <c r="BP133" i="1"/>
  <c r="BP134" i="1"/>
  <c r="AF5" i="10"/>
  <c r="AL5" i="10"/>
  <c r="O7" i="10"/>
  <c r="W7" i="10"/>
  <c r="H9" i="10"/>
  <c r="X9" i="10"/>
  <c r="AM7" i="10"/>
  <c r="AG7" i="10"/>
  <c r="L9" i="10"/>
  <c r="C10" i="10"/>
  <c r="G15" i="10"/>
  <c r="V17" i="10"/>
  <c r="AO2" i="10"/>
  <c r="CF72" i="1"/>
  <c r="CG72" i="1"/>
  <c r="X17" i="10"/>
  <c r="AA19" i="10"/>
  <c r="R5" i="10"/>
  <c r="Q11" i="10"/>
  <c r="W11" i="10"/>
  <c r="D13" i="10"/>
  <c r="Z13" i="10"/>
  <c r="AH17" i="10"/>
  <c r="L13" i="10"/>
  <c r="AC15" i="10"/>
  <c r="P13" i="10"/>
  <c r="AD13" i="10"/>
  <c r="AJ17" i="10"/>
  <c r="S19" i="10"/>
  <c r="AH9" i="10"/>
  <c r="D17" i="10"/>
  <c r="AD17" i="10"/>
  <c r="I11" i="10"/>
  <c r="BV133" i="1"/>
  <c r="BV134" i="1"/>
  <c r="N17" i="10"/>
  <c r="S11" i="10"/>
  <c r="AE11" i="10"/>
  <c r="H13" i="10"/>
  <c r="V13" i="10"/>
  <c r="AL13" i="10"/>
  <c r="AL17" i="10"/>
  <c r="I19" i="10"/>
  <c r="Q19" i="10"/>
  <c r="AE19" i="10"/>
  <c r="AM11" i="10"/>
  <c r="E19" i="10"/>
  <c r="O15" i="10"/>
  <c r="J17" i="10"/>
  <c r="Z17" i="10"/>
  <c r="AN9" i="10"/>
  <c r="H17" i="10"/>
  <c r="AJ9" i="10"/>
  <c r="C14" i="10"/>
  <c r="L17" i="10"/>
  <c r="C18" i="10"/>
  <c r="AB133" i="1"/>
  <c r="AB134" i="1"/>
  <c r="AA11" i="10"/>
  <c r="R13" i="10"/>
  <c r="K15" i="10"/>
  <c r="Q15" i="10"/>
  <c r="Y15" i="10"/>
  <c r="F17" i="10"/>
  <c r="P17" i="10"/>
  <c r="AB17" i="10"/>
  <c r="M19" i="10"/>
  <c r="BY133" i="1"/>
  <c r="BY134" i="1"/>
  <c r="AK19" i="10"/>
  <c r="E11" i="10"/>
  <c r="M11" i="10"/>
  <c r="AH13" i="10"/>
  <c r="U15" i="10"/>
  <c r="AG15" i="10"/>
  <c r="T17" i="10"/>
  <c r="AF17" i="10"/>
  <c r="AN17" i="10"/>
  <c r="R17" i="10"/>
  <c r="CG133" i="1"/>
  <c r="CG134" i="1"/>
  <c r="BG133" i="1"/>
  <c r="BG134" i="1"/>
  <c r="O133" i="1"/>
  <c r="O134" i="1"/>
  <c r="BF133" i="1"/>
  <c r="BF134" i="1"/>
  <c r="AI139" i="13"/>
  <c r="AO133" i="1"/>
  <c r="AO134" i="1"/>
  <c r="AV133" i="1"/>
  <c r="AV134" i="1"/>
  <c r="Y133" i="1"/>
  <c r="Y134" i="1"/>
  <c r="BR133" i="1"/>
  <c r="BR134" i="1"/>
  <c r="AJ140" i="1"/>
  <c r="M133" i="1"/>
  <c r="M134" i="1"/>
  <c r="W133" i="1"/>
  <c r="W134" i="1"/>
  <c r="Q133" i="1"/>
  <c r="Q134" i="1"/>
  <c r="AX133" i="1"/>
  <c r="AX134" i="1"/>
  <c r="AL140" i="1"/>
  <c r="AZ133" i="1"/>
  <c r="AZ134" i="1"/>
  <c r="BB133" i="1"/>
  <c r="BB134" i="1"/>
  <c r="Z133" i="1"/>
  <c r="Z134" i="1"/>
  <c r="AH133" i="1"/>
  <c r="AH134" i="1"/>
  <c r="AE133" i="1"/>
  <c r="AE134" i="1"/>
  <c r="BX133" i="1"/>
  <c r="BX134" i="1"/>
  <c r="AN140" i="1"/>
  <c r="AL133" i="1"/>
  <c r="AL134" i="1"/>
  <c r="AG133" i="1"/>
  <c r="AG134" i="1"/>
  <c r="T133" i="1"/>
  <c r="T134" i="1"/>
  <c r="BJ133" i="1"/>
  <c r="BJ134" i="1"/>
  <c r="L133" i="1"/>
  <c r="L134" i="1"/>
  <c r="BJ136" i="13"/>
  <c r="BQ136" i="13"/>
  <c r="BN136" i="13"/>
  <c r="BR136" i="13"/>
  <c r="BH136" i="13"/>
  <c r="BS136" i="13"/>
  <c r="BM136" i="13"/>
  <c r="BK136" i="13"/>
  <c r="BG136" i="13"/>
  <c r="BL136" i="13"/>
  <c r="BO136" i="13"/>
  <c r="BI136" i="13"/>
  <c r="BP136" i="13"/>
  <c r="BD140" i="1"/>
  <c r="BE133" i="1"/>
  <c r="BE134" i="1"/>
  <c r="AA3" i="10"/>
  <c r="AT133" i="1"/>
  <c r="AT134" i="1"/>
  <c r="BS133" i="1"/>
  <c r="BS134" i="1"/>
  <c r="BW133" i="1"/>
  <c r="BW134" i="1"/>
  <c r="AU133" i="1"/>
  <c r="AU134" i="1"/>
  <c r="U133" i="1"/>
  <c r="U134" i="1"/>
  <c r="BI133" i="1"/>
  <c r="BI134" i="1"/>
  <c r="BD133" i="1"/>
  <c r="BD134" i="1"/>
  <c r="AG3" i="10"/>
  <c r="U3" i="10"/>
  <c r="K3" i="10"/>
  <c r="BZ133" i="1"/>
  <c r="BZ134" i="1"/>
  <c r="AR133" i="1"/>
  <c r="AR134" i="1"/>
  <c r="Q5" i="10"/>
  <c r="Y5" i="10"/>
  <c r="AG5" i="10"/>
  <c r="K5" i="10"/>
  <c r="S5" i="10"/>
  <c r="AA5" i="10"/>
  <c r="M5" i="10"/>
  <c r="AC5" i="10"/>
  <c r="O5" i="10"/>
  <c r="AE5" i="10"/>
  <c r="AO5" i="10"/>
  <c r="E5" i="10"/>
  <c r="U5" i="10"/>
  <c r="AK5" i="10"/>
  <c r="AM5" i="10"/>
  <c r="G5" i="10"/>
  <c r="W5" i="10"/>
  <c r="I5" i="10"/>
  <c r="C5" i="10"/>
  <c r="AI5" i="10"/>
  <c r="BT137" i="13"/>
  <c r="BL133" i="1"/>
  <c r="BL134" i="1"/>
  <c r="H3" i="10"/>
  <c r="P3" i="10"/>
  <c r="AF3" i="10"/>
  <c r="D3" i="10"/>
  <c r="J3" i="10"/>
  <c r="R3" i="10"/>
  <c r="Z3" i="10"/>
  <c r="AH3" i="10"/>
  <c r="V3" i="10"/>
  <c r="AL3" i="10"/>
  <c r="L3" i="10"/>
  <c r="AB3" i="10"/>
  <c r="N3" i="10"/>
  <c r="AD3" i="10"/>
  <c r="AJ3" i="10"/>
  <c r="T3" i="10"/>
  <c r="AN3" i="10"/>
  <c r="F3" i="10"/>
  <c r="X3" i="10"/>
  <c r="AO3" i="10"/>
  <c r="Q3" i="10"/>
  <c r="AI3" i="10"/>
  <c r="AH139" i="13"/>
  <c r="CE133" i="1"/>
  <c r="CE134" i="1"/>
  <c r="Z140" i="1"/>
  <c r="BH133" i="1"/>
  <c r="BH134" i="1"/>
  <c r="M3" i="10"/>
  <c r="DB137" i="1"/>
  <c r="CT137" i="1"/>
  <c r="CY137" i="1"/>
  <c r="CQ137" i="1"/>
  <c r="CZ137" i="1"/>
  <c r="DC137" i="1"/>
  <c r="CS137" i="1"/>
  <c r="CX137" i="1"/>
  <c r="DA137" i="1"/>
  <c r="CV137" i="1"/>
  <c r="CW137" i="1"/>
  <c r="CU137" i="1"/>
  <c r="CR137" i="1"/>
  <c r="AC3" i="10"/>
  <c r="AC133" i="1"/>
  <c r="AC134" i="1"/>
  <c r="BA133" i="1"/>
  <c r="BA134" i="1"/>
  <c r="J133" i="1"/>
  <c r="J134" i="1"/>
  <c r="X133" i="1"/>
  <c r="X134" i="1"/>
  <c r="AO139" i="13"/>
  <c r="CD133" i="1"/>
  <c r="CD134" i="1"/>
  <c r="CA133" i="1"/>
  <c r="CA134" i="1"/>
  <c r="BN133" i="1"/>
  <c r="BN134" i="1"/>
  <c r="AT139" i="13"/>
  <c r="R133" i="1"/>
  <c r="R134" i="1"/>
  <c r="CB133" i="1"/>
  <c r="CB134" i="1"/>
  <c r="BX140" i="1"/>
  <c r="AI133" i="1"/>
  <c r="AI134" i="1"/>
  <c r="AE3" i="10"/>
  <c r="S3" i="10"/>
  <c r="I3" i="10"/>
  <c r="BC133" i="1"/>
  <c r="BC134" i="1"/>
  <c r="C3" i="10"/>
  <c r="CX138" i="1"/>
  <c r="DB138" i="1"/>
  <c r="CW138" i="1"/>
  <c r="CQ138" i="1"/>
  <c r="CV138" i="1"/>
  <c r="DC138" i="1"/>
  <c r="CY138" i="1"/>
  <c r="CS138" i="1"/>
  <c r="CT138" i="1"/>
  <c r="DA138" i="1"/>
  <c r="CZ138" i="1"/>
  <c r="CU138" i="1"/>
  <c r="CR138" i="1"/>
  <c r="AJ16" i="10"/>
  <c r="AF16" i="10"/>
  <c r="F16" i="10"/>
  <c r="V16" i="10"/>
  <c r="H16" i="10"/>
  <c r="X16" i="10"/>
  <c r="AN16" i="10"/>
  <c r="N16" i="10"/>
  <c r="AI16" i="10"/>
  <c r="AD16" i="10"/>
  <c r="AG16" i="10"/>
  <c r="AB16" i="10"/>
  <c r="D16" i="10"/>
  <c r="Z16" i="10"/>
  <c r="K16" i="10"/>
  <c r="AL16" i="10"/>
  <c r="J16" i="10"/>
  <c r="AC16" i="10"/>
  <c r="L16" i="10"/>
  <c r="AH16" i="10"/>
  <c r="O16" i="10"/>
  <c r="C16" i="10"/>
  <c r="Q16" i="10"/>
  <c r="T16" i="10"/>
  <c r="AO16" i="10"/>
  <c r="S16" i="10"/>
  <c r="P16" i="10"/>
  <c r="AN5" i="10"/>
  <c r="G6" i="10"/>
  <c r="AG6" i="10"/>
  <c r="AK6" i="10"/>
  <c r="I6" i="10"/>
  <c r="K6" i="10"/>
  <c r="AC6" i="10"/>
  <c r="AI6" i="10"/>
  <c r="AN6" i="10"/>
  <c r="Q6" i="10"/>
  <c r="AO6" i="10"/>
  <c r="F6" i="10"/>
  <c r="X6" i="10"/>
  <c r="D6" i="10"/>
  <c r="O6" i="10"/>
  <c r="V6" i="10"/>
  <c r="U6" i="10"/>
  <c r="C6" i="10"/>
  <c r="J6" i="10"/>
  <c r="Y6" i="10"/>
  <c r="AP133" i="1"/>
  <c r="AP134" i="1"/>
  <c r="BQ133" i="1"/>
  <c r="BQ134" i="1"/>
  <c r="AD133" i="1"/>
  <c r="AD134" i="1"/>
  <c r="V139" i="13"/>
  <c r="BV140" i="1"/>
  <c r="BZ140" i="1"/>
  <c r="BO133" i="1"/>
  <c r="BO134" i="1"/>
  <c r="S133" i="1"/>
  <c r="S134" i="1"/>
  <c r="AF133" i="1"/>
  <c r="AF134" i="1"/>
  <c r="T140" i="1"/>
  <c r="BK133" i="1"/>
  <c r="BK134" i="1"/>
  <c r="Z139" i="13"/>
  <c r="AM133" i="1"/>
  <c r="AM134" i="1"/>
  <c r="BF140" i="1"/>
  <c r="CF133" i="1"/>
  <c r="CF134" i="1"/>
  <c r="K133" i="1"/>
  <c r="K134" i="1"/>
  <c r="BT133" i="1"/>
  <c r="BT134" i="1"/>
  <c r="CC133" i="1"/>
  <c r="CC134" i="1"/>
  <c r="AJ139" i="13"/>
  <c r="N133" i="1"/>
  <c r="N134" i="1"/>
  <c r="P133" i="1"/>
  <c r="P134" i="1"/>
  <c r="AK133" i="1"/>
  <c r="AK134" i="1"/>
  <c r="AS133" i="1"/>
  <c r="AS134" i="1"/>
  <c r="AJ133" i="1"/>
  <c r="AJ134" i="1"/>
  <c r="AA133" i="1"/>
  <c r="AA134" i="1"/>
  <c r="AN133" i="1"/>
  <c r="AN134" i="1"/>
  <c r="P139" i="13"/>
  <c r="AR139" i="13"/>
  <c r="P140" i="1"/>
  <c r="Q139" i="13"/>
  <c r="AY133" i="1"/>
  <c r="AY134" i="1"/>
  <c r="BB140" i="1"/>
  <c r="AQ133" i="1"/>
  <c r="AQ134" i="1"/>
  <c r="T139" i="13"/>
  <c r="Y139" i="13"/>
  <c r="AD140" i="1"/>
  <c r="BP140" i="1"/>
  <c r="R140" i="1"/>
  <c r="U139" i="13"/>
  <c r="AM139" i="13"/>
  <c r="BL140" i="1"/>
  <c r="V133" i="1"/>
  <c r="V134" i="1"/>
  <c r="AB140" i="1"/>
  <c r="AS139" i="13"/>
  <c r="AA139" i="13"/>
  <c r="O139" i="13"/>
  <c r="BN140" i="1"/>
  <c r="AN139" i="13"/>
  <c r="DD137" i="1"/>
  <c r="DD138" i="1"/>
  <c r="DD140" i="1"/>
  <c r="BT136" i="13"/>
  <c r="BT139" i="13"/>
  <c r="I69" i="1"/>
  <c r="CN134" i="1"/>
  <c r="I68" i="13"/>
  <c r="BD133" i="13"/>
</calcChain>
</file>

<file path=xl/sharedStrings.xml><?xml version="1.0" encoding="utf-8"?>
<sst xmlns="http://schemas.openxmlformats.org/spreadsheetml/2006/main" count="755" uniqueCount="184">
  <si>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</si>
  <si>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</si>
  <si>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</si>
  <si>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</si>
  <si>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</si>
  <si>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</si>
  <si>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</si>
  <si>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</si>
  <si>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</si>
  <si>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</si>
  <si>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</si>
  <si>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</si>
  <si>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</si>
  <si>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</si>
  <si>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</si>
  <si>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</si>
  <si>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</si>
  <si>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</si>
  <si>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</si>
  <si>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</si>
  <si>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</si>
  <si>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</si>
  <si>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</si>
  <si>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</si>
  <si>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</si>
  <si>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</si>
  <si>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</si>
  <si>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</si>
  <si>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</si>
  <si>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</si>
  <si>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</si>
  <si>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</si>
  <si>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</si>
  <si>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</si>
  <si>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</si>
  <si>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</si>
  <si>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</si>
  <si>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</si>
  <si>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</si>
  <si>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</si>
  <si>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</si>
  <si>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</si>
  <si>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</si>
  <si>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</si>
  <si>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</si>
  <si>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</si>
  <si>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</si>
  <si>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</si>
  <si>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</si>
  <si>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</si>
  <si>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</si>
  <si>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</si>
  <si>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</si>
  <si>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</si>
  <si>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</si>
  <si>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</si>
  <si>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</si>
  <si>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</si>
  <si>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</si>
  <si>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</si>
  <si>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</si>
  <si>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</si>
  <si>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</si>
  <si>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</si>
  <si>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</si>
  <si>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</si>
  <si>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</si>
  <si>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</si>
  <si>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</si>
  <si>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31-25-07</t>
  </si>
  <si>
    <t>25-20-04</t>
  </si>
  <si>
    <t>21-15-02</t>
  </si>
  <si>
    <t>24-20-09</t>
  </si>
  <si>
    <t>20-15-06</t>
  </si>
  <si>
    <t>14-10-04</t>
  </si>
  <si>
    <t>18-15-11</t>
  </si>
  <si>
    <t>12-10-08</t>
  </si>
  <si>
    <t>04-04-04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</si>
  <si>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</si>
  <si>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</si>
  <si>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</si>
  <si>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</si>
  <si>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</si>
  <si>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</si>
  <si>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</si>
  <si>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</si>
  <si>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</si>
  <si>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</si>
  <si>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</si>
  <si>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</si>
  <si>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</si>
  <si>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</si>
  <si>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</si>
  <si>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</si>
  <si>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</si>
  <si>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</si>
  <si>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</si>
  <si>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</si>
  <si>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</si>
  <si>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</si>
  <si>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</si>
  <si>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</si>
  <si>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</si>
  <si>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</si>
  <si>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</si>
  <si>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</si>
  <si>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</si>
  <si>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</si>
  <si>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</si>
  <si>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</si>
  <si>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</si>
  <si>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</si>
  <si>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</si>
  <si>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</si>
  <si>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.00294 x Net Lengthtilt</t>
  </si>
  <si>
    <t>.05 x AVG Crosstilt</t>
  </si>
  <si>
    <t>Lane rating= Avg RMS x.1</t>
  </si>
  <si>
    <t>Board Raw</t>
  </si>
  <si>
    <t>-</t>
  </si>
  <si>
    <t>Cal Raw</t>
  </si>
  <si>
    <t>=</t>
  </si>
  <si>
    <t>Zero Raw</t>
  </si>
  <si>
    <t xml:space="preserve">X </t>
  </si>
  <si>
    <t>Multi</t>
  </si>
  <si>
    <t>Create zero value 1/16 brd</t>
  </si>
  <si>
    <t>Scan Point</t>
  </si>
  <si>
    <t>Input</t>
  </si>
  <si>
    <t>Action</t>
  </si>
  <si>
    <t>Report Output</t>
  </si>
  <si>
    <t>Notes</t>
  </si>
  <si>
    <t>A</t>
  </si>
  <si>
    <t>Raw Value</t>
  </si>
  <si>
    <t>Used for all C/D Calcs</t>
  </si>
  <si>
    <t>None</t>
  </si>
  <si>
    <t>LVDT 1/16" from edge board</t>
  </si>
  <si>
    <t>B</t>
  </si>
  <si>
    <t>Raw B - Raw A</t>
  </si>
  <si>
    <t>RH Board 1 slope</t>
  </si>
  <si>
    <t>C</t>
  </si>
  <si>
    <t>Raw C - Raw A</t>
  </si>
  <si>
    <t>RH Board 2 slope</t>
  </si>
  <si>
    <t>D</t>
  </si>
  <si>
    <t>Raw D- Raw A</t>
  </si>
  <si>
    <t>RH Board 3 slope</t>
  </si>
  <si>
    <t>E</t>
  </si>
  <si>
    <t>Raw E- Raw A</t>
  </si>
  <si>
    <t>LH Board 3 slope</t>
  </si>
  <si>
    <t>F</t>
  </si>
  <si>
    <t>Raw F - Raw A</t>
  </si>
  <si>
    <t>LH Board 2 slope</t>
  </si>
  <si>
    <t>G</t>
  </si>
  <si>
    <t>Raw G- Raw A</t>
  </si>
  <si>
    <t>Hidden in SPB graph to calculate H</t>
  </si>
  <si>
    <t>H</t>
  </si>
  <si>
    <t>Raw H- Raw A</t>
  </si>
  <si>
    <t>LH Board 1 slope</t>
  </si>
  <si>
    <t>Option to be tested</t>
  </si>
  <si>
    <t>Requirement</t>
  </si>
  <si>
    <t>Used for LH Brd 1 Calc</t>
  </si>
  <si>
    <t xml:space="preserve">LVDT 1/16" from edge board * pause </t>
  </si>
  <si>
    <t>Raw G- Raw H</t>
  </si>
  <si>
    <t>LH Board 1 Slope</t>
  </si>
  <si>
    <t>Raw F- Raw H</t>
  </si>
  <si>
    <t>LH Board 2 Slope</t>
  </si>
  <si>
    <t>LH</t>
  </si>
  <si>
    <t>RH</t>
  </si>
  <si>
    <t>Brd 1</t>
  </si>
  <si>
    <t>Brd 2</t>
  </si>
  <si>
    <t>Brd 3</t>
  </si>
  <si>
    <t>LVDT Scan Take Data Points</t>
  </si>
  <si>
    <t>&lt;&gt;</t>
  </si>
  <si>
    <t xml:space="preserve">Capture "Zero" board value for calculations </t>
  </si>
  <si>
    <t>The sum of board raw-cal raw= "Zero" number</t>
  </si>
  <si>
    <t>Board Calculation</t>
  </si>
  <si>
    <t>The sum of board raw-cal raw= board numer</t>
  </si>
  <si>
    <t>=sum( board raw- cal raw)</t>
  </si>
  <si>
    <t>Board value</t>
  </si>
  <si>
    <t>BrdCalcValue</t>
  </si>
  <si>
    <t>Decimal Output</t>
  </si>
  <si>
    <t>ZERO</t>
  </si>
  <si>
    <t>Decimal Conversion</t>
  </si>
  <si>
    <t>RAW Data Input</t>
  </si>
  <si>
    <t>TILT</t>
  </si>
  <si>
    <t>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</si>
</sst>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;[Red]0.00"/>
    <numFmt numFmtId="165" formatCode="0.000"/>
    <numFmt numFmtId="166" formatCode="0;[Red]0"/>
    <numFmt numFmtId="167" formatCode="0.0;[Red]0.0"/>
    <numFmt numFmtId="168" formatCode="0.0"/>
    <numFmt numFmtId="169" formatCode="0.000000"/>
  </numFmts>
  <fonts count="23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6"/>
      <color indexed="8"/>
      <name val="Arial"/>
      <family val="2"/>
    </font>
    <font>
      <sz val="7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color indexed="8"/>
      <name val="Arial"/>
      <family val="2"/>
    </font>
    <font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7"/>
      <color theme="1"/>
      <name val="Calibri"/>
      <family val="2"/>
      <scheme val="minor"/>
    </font>
    <font>
      <sz val="7"/>
      <color rgb="FFFF0000"/>
      <name val="Arial"/>
      <family val="2"/>
    </font>
    <font>
      <sz val="8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61">
    <xf numFmtId="0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164" fontId="4" fillId="0" borderId="1" xfId="0" applyNumberFormat="1" applyFont="1" applyFill="1" applyBorder="1" applyAlignment="1" applyProtection="1">
      <alignment horizontal="center" vertical="center"/>
    </xf>
    <xf numFmtId="165" fontId="0" fillId="0" borderId="0" xfId="0" applyNumberFormat="1" applyFont="1" applyFill="1" applyBorder="1" applyAlignment="1" applyProtection="1"/>
    <xf numFmtId="165" fontId="4" fillId="0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Alignment="1" applyProtection="1"/>
    <xf numFmtId="164" fontId="0" fillId="0" borderId="0" xfId="0" applyNumberFormat="1" applyFill="1" applyBorder="1" applyAlignment="1" applyProtection="1">
      <alignment horizontal="center"/>
    </xf>
    <xf numFmtId="164" fontId="5" fillId="0" borderId="0" xfId="0" applyNumberFormat="1" applyFont="1" applyFill="1" applyBorder="1" applyAlignment="1" applyProtection="1"/>
    <xf numFmtId="164" fontId="0" fillId="0" borderId="0" xfId="0" applyNumberFormat="1" applyFill="1" applyBorder="1" applyAlignment="1" applyProtection="1">
      <alignment horizontal="center" vertical="center"/>
    </xf>
    <xf numFmtId="164" fontId="4" fillId="0" borderId="0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/>
    <xf numFmtId="0" fontId="4" fillId="0" borderId="5" xfId="0" applyFont="1" applyBorder="1" applyAlignment="1" applyProtection="1">
      <alignment horizontal="center" vertical="center"/>
    </xf>
    <xf numFmtId="0" fontId="0" fillId="0" borderId="5" xfId="0" applyNumberFormat="1" applyFont="1" applyFill="1" applyBorder="1" applyAlignment="1" applyProtection="1">
      <alignment horizontal="center"/>
    </xf>
    <xf numFmtId="0" fontId="4" fillId="0" borderId="6" xfId="0" applyFont="1" applyBorder="1" applyAlignment="1" applyProtection="1">
      <alignment horizontal="center" vertical="center"/>
    </xf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164" fontId="10" fillId="0" borderId="0" xfId="0" applyNumberFormat="1" applyFont="1" applyFill="1" applyBorder="1" applyAlignment="1" applyProtection="1">
      <alignment horizont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8" xfId="0" applyNumberFormat="1" applyFill="1" applyBorder="1" applyAlignment="1" applyProtection="1"/>
    <xf numFmtId="0" fontId="4" fillId="0" borderId="7" xfId="0" applyFont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/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164" fontId="0" fillId="0" borderId="1" xfId="0" applyNumberFormat="1" applyFill="1" applyBorder="1" applyAlignment="1" applyProtection="1">
      <alignment horizontal="center" vertical="center"/>
    </xf>
    <xf numFmtId="2" fontId="6" fillId="0" borderId="1" xfId="0" applyNumberFormat="1" applyFont="1" applyFill="1" applyBorder="1" applyAlignment="1" applyProtection="1">
      <alignment horizontal="center" vertical="center"/>
    </xf>
    <xf numFmtId="164" fontId="12" fillId="3" borderId="1" xfId="0" applyNumberFormat="1" applyFont="1" applyFill="1" applyBorder="1" applyAlignment="1" applyProtection="1">
      <alignment horizontal="center" vertical="center"/>
    </xf>
    <xf numFmtId="2" fontId="13" fillId="0" borderId="1" xfId="0" applyNumberFormat="1" applyFont="1" applyFill="1" applyBorder="1" applyAlignment="1" applyProtection="1">
      <alignment horizontal="center" vertical="center"/>
    </xf>
    <xf numFmtId="164" fontId="13" fillId="3" borderId="1" xfId="0" applyNumberFormat="1" applyFont="1" applyFill="1" applyBorder="1" applyAlignment="1" applyProtection="1">
      <alignment horizontal="center" vertical="center"/>
    </xf>
    <xf numFmtId="164" fontId="10" fillId="0" borderId="0" xfId="0" applyNumberFormat="1" applyFont="1" applyFill="1" applyBorder="1" applyAlignment="1" applyProtection="1">
      <alignment horizontal="left"/>
    </xf>
    <xf numFmtId="164" fontId="5" fillId="0" borderId="0" xfId="0" applyNumberFormat="1" applyFont="1" applyFill="1" applyBorder="1" applyAlignment="1" applyProtection="1">
      <alignment horizontal="center"/>
    </xf>
    <xf numFmtId="1" fontId="0" fillId="0" borderId="0" xfId="0" applyNumberFormat="1" applyFill="1" applyBorder="1" applyAlignment="1" applyProtection="1"/>
    <xf numFmtId="1" fontId="1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7" borderId="0" xfId="0" applyNumberFormat="1" applyFont="1" applyFill="1" applyBorder="1" applyAlignment="1" applyProtection="1"/>
    <xf numFmtId="14" fontId="0" fillId="7" borderId="0" xfId="0" applyNumberFormat="1" applyFont="1" applyFill="1" applyBorder="1" applyAlignment="1" applyProtection="1"/>
    <xf numFmtId="18" fontId="0" fillId="7" borderId="0" xfId="0" applyNumberFormat="1" applyFont="1" applyFill="1" applyBorder="1" applyAlignment="1" applyProtection="1"/>
    <xf numFmtId="0" fontId="8" fillId="7" borderId="0" xfId="0" applyNumberFormat="1" applyFont="1" applyFill="1" applyBorder="1" applyAlignment="1" applyProtection="1"/>
    <xf numFmtId="2" fontId="9" fillId="7" borderId="0" xfId="0" applyNumberFormat="1" applyFont="1" applyFill="1" applyBorder="1" applyAlignment="1" applyProtection="1">
      <alignment horizontal="center"/>
    </xf>
    <xf numFmtId="164" fontId="0" fillId="7" borderId="0" xfId="0" applyNumberFormat="1" applyFont="1" applyFill="1" applyBorder="1" applyAlignment="1" applyProtection="1"/>
    <xf numFmtId="1" fontId="0" fillId="7" borderId="0" xfId="0" applyNumberFormat="1" applyFont="1" applyFill="1" applyBorder="1" applyAlignment="1" applyProtection="1"/>
    <xf numFmtId="164" fontId="0" fillId="0" borderId="9" xfId="0" applyNumberFormat="1" applyFill="1" applyBorder="1" applyAlignment="1" applyProtection="1">
      <alignment horizontal="center" vertical="center"/>
    </xf>
    <xf numFmtId="165" fontId="4" fillId="0" borderId="9" xfId="0" applyNumberFormat="1" applyFont="1" applyFill="1" applyBorder="1" applyAlignment="1" applyProtection="1">
      <alignment horizontal="center" vertical="center"/>
    </xf>
    <xf numFmtId="164" fontId="4" fillId="0" borderId="9" xfId="0" applyNumberFormat="1" applyFont="1" applyFill="1" applyBorder="1" applyAlignment="1" applyProtection="1">
      <alignment horizontal="center" vertical="center"/>
    </xf>
    <xf numFmtId="164" fontId="0" fillId="0" borderId="10" xfId="0" applyNumberFormat="1" applyFill="1" applyBorder="1" applyAlignment="1" applyProtection="1">
      <alignment horizontal="center" vertical="center"/>
    </xf>
    <xf numFmtId="165" fontId="4" fillId="0" borderId="10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 applyProtection="1">
      <alignment horizontal="center" vertical="center"/>
    </xf>
    <xf numFmtId="164" fontId="0" fillId="7" borderId="0" xfId="0" applyNumberFormat="1" applyFill="1" applyBorder="1" applyAlignment="1" applyProtection="1">
      <alignment horizontal="center" vertical="center"/>
    </xf>
    <xf numFmtId="165" fontId="4" fillId="7" borderId="0" xfId="0" applyNumberFormat="1" applyFont="1" applyFill="1" applyBorder="1" applyAlignment="1" applyProtection="1">
      <alignment horizontal="center" vertical="center"/>
    </xf>
    <xf numFmtId="164" fontId="4" fillId="7" borderId="0" xfId="0" applyNumberFormat="1" applyFont="1" applyFill="1" applyBorder="1" applyAlignment="1" applyProtection="1">
      <alignment horizontal="center" vertical="center"/>
    </xf>
    <xf numFmtId="1" fontId="4" fillId="7" borderId="0" xfId="0" applyNumberFormat="1" applyFont="1" applyFill="1" applyBorder="1" applyAlignment="1" applyProtection="1">
      <alignment horizontal="center" vertical="center"/>
    </xf>
    <xf numFmtId="1" fontId="0" fillId="7" borderId="0" xfId="0" applyNumberFormat="1" applyFill="1" applyBorder="1" applyAlignment="1" applyProtection="1">
      <alignment horizontal="center" vertical="center"/>
    </xf>
    <xf numFmtId="164" fontId="15" fillId="3" borderId="0" xfId="0" applyNumberFormat="1" applyFont="1" applyFill="1" applyBorder="1" applyAlignment="1" applyProtection="1">
      <alignment horizontal="center" vertical="center"/>
    </xf>
    <xf numFmtId="164" fontId="15" fillId="3" borderId="13" xfId="0" applyNumberFormat="1" applyFont="1" applyFill="1" applyBorder="1" applyAlignment="1" applyProtection="1">
      <alignment horizontal="center" vertical="center"/>
    </xf>
    <xf numFmtId="164" fontId="14" fillId="3" borderId="14" xfId="0" applyNumberFormat="1" applyFont="1" applyFill="1" applyBorder="1" applyAlignment="1" applyProtection="1">
      <alignment horizontal="center" vertical="center"/>
    </xf>
    <xf numFmtId="164" fontId="15" fillId="0" borderId="11" xfId="0" applyNumberFormat="1" applyFont="1" applyFill="1" applyBorder="1" applyAlignment="1" applyProtection="1">
      <alignment horizontal="center" vertical="center"/>
    </xf>
    <xf numFmtId="164" fontId="15" fillId="0" borderId="0" xfId="0" applyNumberFormat="1" applyFont="1" applyFill="1" applyBorder="1" applyAlignment="1" applyProtection="1">
      <alignment horizontal="center" vertical="center"/>
    </xf>
    <xf numFmtId="166" fontId="15" fillId="0" borderId="12" xfId="0" applyNumberFormat="1" applyFont="1" applyFill="1" applyBorder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0" fontId="4" fillId="0" borderId="12" xfId="0" applyNumberFormat="1" applyFont="1" applyFill="1" applyBorder="1" applyAlignment="1" applyProtection="1">
      <alignment horizontal="center" vertical="center"/>
    </xf>
    <xf numFmtId="49" fontId="4" fillId="0" borderId="12" xfId="0" applyNumberFormat="1" applyFont="1" applyFill="1" applyBorder="1" applyAlignment="1" applyProtection="1">
      <alignment horizontal="center" vertical="center"/>
    </xf>
    <xf numFmtId="164" fontId="15" fillId="0" borderId="12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 applyProtection="1">
      <alignment horizontal="center" vertical="center"/>
    </xf>
    <xf numFmtId="2" fontId="0" fillId="0" borderId="0" xfId="0" applyNumberFormat="1" applyFont="1" applyFill="1" applyBorder="1" applyAlignment="1" applyProtection="1"/>
    <xf numFmtId="164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164" fontId="14" fillId="0" borderId="14" xfId="0" applyNumberFormat="1" applyFont="1" applyFill="1" applyBorder="1" applyAlignment="1" applyProtection="1">
      <alignment horizontal="center" vertical="center"/>
    </xf>
    <xf numFmtId="1" fontId="14" fillId="0" borderId="14" xfId="0" applyNumberFormat="1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164" fontId="15" fillId="0" borderId="7" xfId="0" applyNumberFormat="1" applyFont="1" applyFill="1" applyBorder="1" applyAlignment="1" applyProtection="1">
      <alignment horizontal="center" vertical="center"/>
    </xf>
    <xf numFmtId="166" fontId="15" fillId="0" borderId="7" xfId="0" applyNumberFormat="1" applyFont="1" applyFill="1" applyBorder="1" applyAlignment="1" applyProtection="1">
      <alignment horizontal="center" vertical="center"/>
    </xf>
    <xf numFmtId="49" fontId="4" fillId="0" borderId="7" xfId="0" applyNumberFormat="1" applyFont="1" applyFill="1" applyBorder="1" applyAlignment="1" applyProtection="1">
      <alignment horizontal="center" vertical="center"/>
    </xf>
    <xf numFmtId="164" fontId="15" fillId="3" borderId="7" xfId="0" applyNumberFormat="1" applyFont="1" applyFill="1" applyBorder="1" applyAlignment="1" applyProtection="1">
      <alignment horizontal="center" vertical="center"/>
    </xf>
    <xf numFmtId="2" fontId="4" fillId="0" borderId="1" xfId="0" applyNumberFormat="1" applyFont="1" applyFill="1" applyBorder="1" applyAlignment="1" applyProtection="1">
      <alignment horizontal="center" vertical="center"/>
    </xf>
    <xf numFmtId="2" fontId="4" fillId="0" borderId="9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/>
    <xf numFmtId="0" fontId="1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/>
    <xf numFmtId="0" fontId="0" fillId="8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quotePrefix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5" xfId="0" applyBorder="1"/>
    <xf numFmtId="0" fontId="0" fillId="0" borderId="15" xfId="0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quotePrefix="1" applyNumberFormat="1" applyFont="1" applyFill="1" applyBorder="1" applyAlignment="1" applyProtection="1"/>
    <xf numFmtId="0" fontId="17" fillId="7" borderId="15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9" borderId="15" xfId="0" quotePrefix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17" fillId="9" borderId="15" xfId="0" quotePrefix="1" applyFont="1" applyFill="1" applyBorder="1" applyAlignment="1">
      <alignment horizontal="center"/>
    </xf>
    <xf numFmtId="0" fontId="17" fillId="9" borderId="15" xfId="0" applyFont="1" applyFill="1" applyBorder="1" applyAlignment="1">
      <alignment horizontal="center"/>
    </xf>
    <xf numFmtId="0" fontId="17" fillId="7" borderId="15" xfId="0" applyFont="1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17" fillId="0" borderId="15" xfId="0" quotePrefix="1" applyFont="1" applyFill="1" applyBorder="1" applyAlignment="1" applyProtection="1">
      <alignment horizontal="center"/>
      <protection locked="0"/>
    </xf>
    <xf numFmtId="0" fontId="0" fillId="0" borderId="15" xfId="0" quotePrefix="1" applyFill="1" applyBorder="1" applyAlignment="1" applyProtection="1">
      <alignment horizontal="center"/>
      <protection locked="0"/>
    </xf>
    <xf numFmtId="0" fontId="0" fillId="7" borderId="15" xfId="0" quotePrefix="1" applyFill="1" applyBorder="1" applyAlignment="1">
      <alignment horizontal="center"/>
    </xf>
    <xf numFmtId="0" fontId="17" fillId="7" borderId="15" xfId="0" quotePrefix="1" applyFont="1" applyFill="1" applyBorder="1" applyAlignment="1">
      <alignment horizontal="center"/>
    </xf>
    <xf numFmtId="0" fontId="0" fillId="8" borderId="15" xfId="0" applyNumberFormat="1" applyFont="1" applyFill="1" applyBorder="1" applyAlignment="1" applyProtection="1"/>
    <xf numFmtId="0" fontId="0" fillId="10" borderId="1" xfId="0" applyFill="1" applyBorder="1" applyAlignment="1" applyProtection="1">
      <alignment horizontal="center" vertical="center"/>
    </xf>
    <xf numFmtId="0" fontId="0" fillId="11" borderId="15" xfId="0" applyNumberFormat="1" applyFont="1" applyFill="1" applyBorder="1" applyAlignment="1" applyProtection="1">
      <alignment horizontal="center" vertical="center"/>
    </xf>
    <xf numFmtId="0" fontId="4" fillId="11" borderId="15" xfId="0" applyFont="1" applyFill="1" applyBorder="1" applyAlignment="1" applyProtection="1">
      <alignment horizontal="center" vertical="center"/>
    </xf>
    <xf numFmtId="0" fontId="16" fillId="11" borderId="15" xfId="0" applyNumberFormat="1" applyFont="1" applyFill="1" applyBorder="1" applyAlignment="1" applyProtection="1">
      <alignment horizontal="center" vertical="center"/>
    </xf>
    <xf numFmtId="1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11" borderId="15" xfId="0" applyNumberFormat="1" applyFont="1" applyFill="1" applyBorder="1" applyAlignment="1" applyProtection="1"/>
    <xf numFmtId="0" fontId="0" fillId="11" borderId="15" xfId="0" applyFill="1" applyBorder="1" applyAlignment="1" applyProtection="1">
      <alignment horizontal="center" vertical="center"/>
    </xf>
    <xf numFmtId="0" fontId="0" fillId="8" borderId="15" xfId="0" applyFill="1" applyBorder="1" applyAlignment="1" applyProtection="1">
      <alignment horizontal="center" vertical="center"/>
    </xf>
    <xf numFmtId="0" fontId="0" fillId="3" borderId="15" xfId="0" applyFill="1" applyBorder="1" applyAlignment="1" applyProtection="1">
      <alignment horizontal="center" vertical="center"/>
    </xf>
    <xf numFmtId="1" fontId="11" fillId="5" borderId="1" xfId="0" applyNumberFormat="1" applyFont="1" applyFill="1" applyBorder="1" applyAlignment="1" applyProtection="1">
      <alignment horizontal="center" vertical="center"/>
    </xf>
    <xf numFmtId="2" fontId="0" fillId="9" borderId="15" xfId="0" applyNumberFormat="1" applyFill="1" applyBorder="1" applyAlignment="1">
      <alignment horizontal="center"/>
    </xf>
    <xf numFmtId="0" fontId="8" fillId="11" borderId="15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20" fillId="0" borderId="0" xfId="3" applyFont="1"/>
    <xf numFmtId="165" fontId="0" fillId="0" borderId="0" xfId="0" applyNumberFormat="1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center" vertical="center"/>
    </xf>
    <xf numFmtId="165" fontId="0" fillId="9" borderId="15" xfId="0" applyNumberFormat="1" applyFill="1" applyBorder="1" applyAlignment="1">
      <alignment horizontal="center"/>
    </xf>
    <xf numFmtId="167" fontId="0" fillId="0" borderId="0" xfId="0" applyNumberFormat="1" applyFont="1" applyFill="1" applyBorder="1" applyAlignment="1" applyProtection="1"/>
    <xf numFmtId="168" fontId="11" fillId="0" borderId="0" xfId="0" applyNumberFormat="1" applyFont="1" applyFill="1" applyBorder="1" applyAlignment="1" applyProtection="1">
      <alignment horizontal="center" vertical="center"/>
      <protection locked="0"/>
    </xf>
    <xf numFmtId="165" fontId="21" fillId="7" borderId="15" xfId="0" applyNumberFormat="1" applyFont="1" applyFill="1" applyBorder="1" applyAlignment="1" applyProtection="1">
      <alignment horizontal="center" vertical="center"/>
      <protection locked="0"/>
    </xf>
    <xf numFmtId="0" fontId="22" fillId="12" borderId="15" xfId="3" applyFont="1" applyFill="1" applyBorder="1" applyAlignment="1" applyProtection="1">
      <alignment horizontal="center" vertical="center"/>
      <protection locked="0"/>
    </xf>
    <xf numFmtId="165" fontId="0" fillId="11" borderId="15" xfId="0" applyNumberFormat="1" applyFont="1" applyFill="1" applyBorder="1" applyAlignment="1" applyProtection="1">
      <alignment horizontal="center"/>
    </xf>
    <xf numFmtId="165" fontId="11" fillId="10" borderId="1" xfId="0" applyNumberFormat="1" applyFont="1" applyFill="1" applyBorder="1" applyAlignment="1" applyProtection="1">
      <alignment horizontal="center" vertical="center"/>
    </xf>
    <xf numFmtId="165" fontId="11" fillId="0" borderId="1" xfId="0" applyNumberFormat="1" applyFont="1" applyFill="1" applyBorder="1" applyAlignment="1" applyProtection="1">
      <alignment horizontal="center" vertical="center"/>
    </xf>
    <xf numFmtId="169" fontId="0" fillId="0" borderId="0" xfId="0" applyNumberFormat="1" applyFont="1" applyFill="1" applyBorder="1" applyAlignment="1" applyProtection="1"/>
    <xf numFmtId="1" fontId="0" fillId="3" borderId="15" xfId="0" applyNumberFormat="1" applyFill="1" applyBorder="1" applyAlignment="1" applyProtection="1">
      <alignment horizontal="center" vertical="center"/>
    </xf>
    <xf numFmtId="1" fontId="4" fillId="0" borderId="1" xfId="0" applyNumberFormat="1" applyFont="1" applyFill="1" applyBorder="1" applyAlignment="1" applyProtection="1">
      <alignment horizontal="center" vertical="center"/>
    </xf>
    <xf numFmtId="1" fontId="11" fillId="6" borderId="1" xfId="0" applyNumberFormat="1" applyFont="1" applyFill="1" applyBorder="1" applyAlignment="1" applyProtection="1">
      <alignment horizontal="center" vertical="center"/>
    </xf>
    <xf numFmtId="1" fontId="11" fillId="5" borderId="17" xfId="0" applyNumberFormat="1" applyFont="1" applyFill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/>
    </xf>
    <xf numFmtId="1" fontId="11" fillId="5" borderId="15" xfId="0" applyNumberFormat="1" applyFont="1" applyFill="1" applyBorder="1" applyAlignment="1" applyProtection="1">
      <alignment horizontal="center" vertical="center"/>
    </xf>
    <xf numFmtId="1" fontId="11" fillId="3" borderId="15" xfId="0" applyNumberFormat="1" applyFont="1" applyFill="1" applyBorder="1" applyAlignment="1" applyProtection="1">
      <alignment horizontal="center" vertical="center"/>
    </xf>
    <xf numFmtId="1" fontId="11" fillId="3" borderId="0" xfId="0" applyNumberFormat="1" applyFont="1" applyFill="1" applyBorder="1" applyAlignment="1" applyProtection="1">
      <alignment horizontal="center" vertical="center"/>
    </xf>
    <xf numFmtId="164" fontId="14" fillId="0" borderId="7" xfId="0" applyNumberFormat="1" applyFont="1" applyFill="1" applyBorder="1" applyAlignment="1" applyProtection="1">
      <alignment horizontal="center" vertical="center"/>
    </xf>
    <xf numFmtId="164" fontId="14" fillId="0" borderId="0" xfId="0" applyNumberFormat="1" applyFont="1" applyFill="1" applyBorder="1" applyAlignment="1" applyProtection="1">
      <alignment horizontal="center" vertical="center"/>
    </xf>
    <xf numFmtId="164" fontId="14" fillId="0" borderId="14" xfId="0" applyNumberFormat="1" applyFont="1" applyFill="1" applyBorder="1" applyAlignment="1" applyProtection="1">
      <alignment horizontal="center" vertical="center"/>
    </xf>
    <xf numFmtId="1" fontId="14" fillId="0" borderId="7" xfId="0" applyNumberFormat="1" applyFont="1" applyFill="1" applyBorder="1" applyAlignment="1" applyProtection="1">
      <alignment horizontal="center" vertical="center"/>
    </xf>
    <xf numFmtId="1" fontId="14" fillId="0" borderId="0" xfId="0" applyNumberFormat="1" applyFont="1" applyFill="1" applyBorder="1" applyAlignment="1" applyProtection="1">
      <alignment horizontal="center" vertical="center"/>
    </xf>
    <xf numFmtId="1" fontId="14" fillId="0" borderId="14" xfId="0" applyNumberFormat="1" applyFont="1" applyFill="1" applyBorder="1" applyAlignment="1" applyProtection="1">
      <alignment horizontal="center" vertical="center"/>
    </xf>
    <xf numFmtId="164" fontId="14" fillId="3" borderId="7" xfId="0" applyNumberFormat="1" applyFont="1" applyFill="1" applyBorder="1" applyAlignment="1" applyProtection="1">
      <alignment horizontal="center" vertical="center"/>
    </xf>
    <xf numFmtId="164" fontId="14" fillId="3" borderId="0" xfId="0" applyNumberFormat="1" applyFont="1" applyFill="1" applyBorder="1" applyAlignment="1" applyProtection="1">
      <alignment horizontal="center" vertical="center"/>
    </xf>
    <xf numFmtId="164" fontId="14" fillId="3" borderId="14" xfId="0" applyNumberFormat="1" applyFont="1" applyFill="1" applyBorder="1" applyAlignment="1" applyProtection="1">
      <alignment horizontal="center" vertical="center"/>
    </xf>
    <xf numFmtId="0" fontId="0" fillId="0" borderId="1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19" fillId="11" borderId="15" xfId="0" applyFont="1" applyFill="1" applyBorder="1" applyAlignment="1" applyProtection="1">
      <alignment horizontal="center" vertical="center"/>
    </xf>
    <xf numFmtId="0" fontId="8" fillId="11" borderId="15" xfId="0" applyNumberFormat="1" applyFont="1" applyFill="1" applyBorder="1" applyAlignment="1" applyProtection="1">
      <alignment horizontal="center"/>
    </xf>
    <xf numFmtId="0" fontId="0" fillId="11" borderId="15" xfId="0" applyNumberFormat="1" applyFont="1" applyFill="1" applyBorder="1" applyAlignment="1" applyProtection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14"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FF33"/>
      <color rgb="FF500000"/>
      <color rgb="FF8A0000"/>
      <color rgb="FFFFFFFF"/>
      <color rgb="FF6F0508"/>
      <color rgb="FFFF5050"/>
      <color rgb="FF001642"/>
      <color rgb="FFFFFF97"/>
      <color rgb="FF091625"/>
      <color rgb="FFD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hPercent val="10"/>
      <c:rotY val="0"/>
      <c:depthPercent val="16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283382386327082E-2"/>
          <c:y val="2.4642457247848179E-2"/>
          <c:w val="0.71134530368262305"/>
          <c:h val="0.92785021554272462"/>
        </c:manualLayout>
      </c:layout>
      <c:surfaceChart>
        <c:wireframe val="0"/>
        <c:ser>
          <c:idx val="0"/>
          <c:order val="0"/>
          <c:tx>
            <c:strRef>
              <c:f>'39 Reads'!$D$2</c:f>
              <c:strCache>
                <c:ptCount val="1"/>
                <c:pt idx="0">
                  <c:v>61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Reads'!$L$71:$AW$71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strRef>
              <c:f>'39 Reads'!$D$3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Reads'!$L$72:$AW$72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'39 Reads'!$D$4</c:f>
              <c:strCache>
                <c:ptCount val="1"/>
                <c:pt idx="0">
                  <c:v>59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Reads'!$L$73:$AW$73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'39 Reads'!$D$5</c:f>
              <c:strCache>
                <c:ptCount val="1"/>
                <c:pt idx="0">
                  <c:v>58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Reads'!$L$74:$AW$74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'39 Reads'!$D$6</c:f>
              <c:strCache>
                <c:ptCount val="1"/>
                <c:pt idx="0">
                  <c:v>57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Reads'!$L$75:$AW$75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'39 Reads'!$D$7</c:f>
              <c:strCache>
                <c:ptCount val="1"/>
                <c:pt idx="0">
                  <c:v>56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Reads'!$L$76:$AW$76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6"/>
          <c:order val="6"/>
          <c:tx>
            <c:strRef>
              <c:f>'39 Reads'!$D$8</c:f>
              <c:strCache>
                <c:ptCount val="1"/>
                <c:pt idx="0">
                  <c:v>55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Reads'!$L$77:$AW$77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7"/>
          <c:order val="7"/>
          <c:tx>
            <c:strRef>
              <c:f>'39 Reads'!$D$9</c:f>
              <c:strCache>
                <c:ptCount val="1"/>
                <c:pt idx="0">
                  <c:v>54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Reads'!$L$79:$AW$79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8"/>
          <c:order val="8"/>
          <c:tx>
            <c:strRef>
              <c:f>'39 Reads'!$D$10</c:f>
              <c:strCache>
                <c:ptCount val="1"/>
                <c:pt idx="0">
                  <c:v>53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Reads'!$L$79:$AW$79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9"/>
          <c:order val="9"/>
          <c:tx>
            <c:strRef>
              <c:f>'39 Reads'!$D$11</c:f>
              <c:strCache>
                <c:ptCount val="1"/>
                <c:pt idx="0">
                  <c:v>52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Reads'!$L$80:$AW$80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'39 Reads'!$D$12</c:f>
              <c:strCache>
                <c:ptCount val="1"/>
                <c:pt idx="0">
                  <c:v>51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Reads'!$L$81:$AW$81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'39 Reads'!$D$13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Reads'!$L$82:$AW$82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'39 Reads'!$D$14</c:f>
              <c:strCache>
                <c:ptCount val="1"/>
                <c:pt idx="0">
                  <c:v>49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Reads'!$L$83:$AW$83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'39 Reads'!$D$15</c:f>
              <c:strCache>
                <c:ptCount val="1"/>
                <c:pt idx="0">
                  <c:v>48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Reads'!$L$84:$AW$84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'39 Reads'!$D$16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Reads'!$L$85:$AW$85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'39 Reads'!$D$17</c:f>
              <c:strCache>
                <c:ptCount val="1"/>
                <c:pt idx="0">
                  <c:v>46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Reads'!$L$86:$AW$86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'39 Reads'!$D$18</c:f>
              <c:strCache>
                <c:ptCount val="1"/>
                <c:pt idx="0">
                  <c:v>45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Reads'!$L$87:$AW$87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'39 Reads'!$D$19</c:f>
              <c:strCache>
                <c:ptCount val="1"/>
                <c:pt idx="0">
                  <c:v>44</c:v>
                </c:pt>
              </c:strCache>
            </c:strRef>
          </c:tx>
          <c:cat>
            <c:numRef>
              <c:f>'77 Reads'!$J$70:$CG$70</c:f>
              <c:numCache>
                <c:formatCode>0.00;[Red]0.00</c:formatCode>
                <c:ptCount val="76"/>
              </c:numCache>
            </c:numRef>
          </c:cat>
          <c:val>
            <c:numRef>
              <c:f>'39 Reads'!$L$88:$AW$88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'39 Reads'!$D$20</c:f>
              <c:strCache>
                <c:ptCount val="1"/>
                <c:pt idx="0">
                  <c:v>43</c:v>
                </c:pt>
              </c:strCache>
            </c:strRef>
          </c:tx>
          <c:val>
            <c:numRef>
              <c:f>'39 Reads'!$L$89:$AW$89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'39 Reads'!$D$21</c:f>
              <c:strCache>
                <c:ptCount val="1"/>
                <c:pt idx="0">
                  <c:v>42</c:v>
                </c:pt>
              </c:strCache>
            </c:strRef>
          </c:tx>
          <c:val>
            <c:numRef>
              <c:f>'39 Reads'!$L$90:$AW$90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'39 Reads'!$D$22</c:f>
              <c:strCache>
                <c:ptCount val="1"/>
                <c:pt idx="0">
                  <c:v>41</c:v>
                </c:pt>
              </c:strCache>
            </c:strRef>
          </c:tx>
          <c:val>
            <c:numRef>
              <c:f>'39 Reads'!$L$91:$AW$91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'39 Reads'!$D$23</c:f>
              <c:strCache>
                <c:ptCount val="1"/>
                <c:pt idx="0">
                  <c:v>40</c:v>
                </c:pt>
              </c:strCache>
            </c:strRef>
          </c:tx>
          <c:val>
            <c:numRef>
              <c:f>'39 Reads'!$L$92:$AW$92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'39 Reads'!$D$24</c:f>
              <c:strCache>
                <c:ptCount val="1"/>
                <c:pt idx="0">
                  <c:v>39</c:v>
                </c:pt>
              </c:strCache>
            </c:strRef>
          </c:tx>
          <c:val>
            <c:numRef>
              <c:f>'39 Reads'!$L$93:$AW$93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'39 Reads'!$D$94</c:f>
              <c:strCache>
                <c:ptCount val="1"/>
                <c:pt idx="0">
                  <c:v>38</c:v>
                </c:pt>
              </c:strCache>
            </c:strRef>
          </c:tx>
          <c:val>
            <c:numRef>
              <c:f>'39 Reads'!$L$94:$AW$94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'39 Reads'!$D$95</c:f>
              <c:strCache>
                <c:ptCount val="1"/>
                <c:pt idx="0">
                  <c:v>37</c:v>
                </c:pt>
              </c:strCache>
            </c:strRef>
          </c:tx>
          <c:val>
            <c:numRef>
              <c:f>'39 Reads'!$L$95:$AW$95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'39 Reads'!$D$96</c:f>
              <c:strCache>
                <c:ptCount val="1"/>
                <c:pt idx="0">
                  <c:v>36</c:v>
                </c:pt>
              </c:strCache>
            </c:strRef>
          </c:tx>
          <c:val>
            <c:numRef>
              <c:f>'39 Reads'!$L$96:$AW$96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'39 Reads'!$D$97</c:f>
              <c:strCache>
                <c:ptCount val="1"/>
                <c:pt idx="0">
                  <c:v>35</c:v>
                </c:pt>
              </c:strCache>
            </c:strRef>
          </c:tx>
          <c:val>
            <c:numRef>
              <c:f>'39 Reads'!$L$97:$AW$97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'39 Reads'!$D$98</c:f>
              <c:strCache>
                <c:ptCount val="1"/>
                <c:pt idx="0">
                  <c:v>34</c:v>
                </c:pt>
              </c:strCache>
            </c:strRef>
          </c:tx>
          <c:val>
            <c:numRef>
              <c:f>'39 Reads'!$L$98:$AW$98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'39 Reads'!$D$99</c:f>
              <c:strCache>
                <c:ptCount val="1"/>
                <c:pt idx="0">
                  <c:v>33</c:v>
                </c:pt>
              </c:strCache>
            </c:strRef>
          </c:tx>
          <c:val>
            <c:numRef>
              <c:f>'39 Reads'!$L$99:$AW$99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'39 Reads'!$D$100</c:f>
              <c:strCache>
                <c:ptCount val="1"/>
                <c:pt idx="0">
                  <c:v>32</c:v>
                </c:pt>
              </c:strCache>
            </c:strRef>
          </c:tx>
          <c:val>
            <c:numRef>
              <c:f>'39 Reads'!$L$100:$AW$100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'39 Reads'!$D$101</c:f>
              <c:strCache>
                <c:ptCount val="1"/>
                <c:pt idx="0">
                  <c:v>31</c:v>
                </c:pt>
              </c:strCache>
            </c:strRef>
          </c:tx>
          <c:val>
            <c:numRef>
              <c:f>'39 Reads'!$L$101:$AW$101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'39 Reads'!$D$102</c:f>
              <c:strCache>
                <c:ptCount val="1"/>
                <c:pt idx="0">
                  <c:v>30</c:v>
                </c:pt>
              </c:strCache>
            </c:strRef>
          </c:tx>
          <c:val>
            <c:numRef>
              <c:f>'39 Reads'!$L$102:$AW$102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'39 Reads'!$D$103</c:f>
              <c:strCache>
                <c:ptCount val="1"/>
                <c:pt idx="0">
                  <c:v>29</c:v>
                </c:pt>
              </c:strCache>
            </c:strRef>
          </c:tx>
          <c:val>
            <c:numRef>
              <c:f>'39 Reads'!$L$103:$AW$103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'39 Reads'!$D$104</c:f>
              <c:strCache>
                <c:ptCount val="1"/>
                <c:pt idx="0">
                  <c:v>28</c:v>
                </c:pt>
              </c:strCache>
            </c:strRef>
          </c:tx>
          <c:val>
            <c:numRef>
              <c:f>'39 Reads'!$L$104:$AW$104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'39 Reads'!$D$105</c:f>
              <c:strCache>
                <c:ptCount val="1"/>
                <c:pt idx="0">
                  <c:v>27</c:v>
                </c:pt>
              </c:strCache>
            </c:strRef>
          </c:tx>
          <c:val>
            <c:numRef>
              <c:f>'39 Reads'!$L$105:$AW$105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'39 Reads'!$D$106</c:f>
              <c:strCache>
                <c:ptCount val="1"/>
                <c:pt idx="0">
                  <c:v>26</c:v>
                </c:pt>
              </c:strCache>
            </c:strRef>
          </c:tx>
          <c:val>
            <c:numRef>
              <c:f>'39 Reads'!$L$106:$AW$106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'39 Reads'!$D$107</c:f>
              <c:strCache>
                <c:ptCount val="1"/>
                <c:pt idx="0">
                  <c:v>25</c:v>
                </c:pt>
              </c:strCache>
            </c:strRef>
          </c:tx>
          <c:val>
            <c:numRef>
              <c:f>'39 Reads'!$L$107:$AW$107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'39 Reads'!$D$108</c:f>
              <c:strCache>
                <c:ptCount val="1"/>
                <c:pt idx="0">
                  <c:v>24</c:v>
                </c:pt>
              </c:strCache>
            </c:strRef>
          </c:tx>
          <c:val>
            <c:numRef>
              <c:f>'39 Reads'!$L$108:$AW$108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'39 Reads'!$D$109</c:f>
              <c:strCache>
                <c:ptCount val="1"/>
                <c:pt idx="0">
                  <c:v>23</c:v>
                </c:pt>
              </c:strCache>
            </c:strRef>
          </c:tx>
          <c:val>
            <c:numRef>
              <c:f>'39 Reads'!$L$109:$AW$109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'39 Reads'!$D$110</c:f>
              <c:strCache>
                <c:ptCount val="1"/>
                <c:pt idx="0">
                  <c:v>22</c:v>
                </c:pt>
              </c:strCache>
            </c:strRef>
          </c:tx>
          <c:val>
            <c:numRef>
              <c:f>'39 Reads'!$L$110:$AW$110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'39 Reads'!$D$111</c:f>
              <c:strCache>
                <c:ptCount val="1"/>
                <c:pt idx="0">
                  <c:v>21</c:v>
                </c:pt>
              </c:strCache>
            </c:strRef>
          </c:tx>
          <c:val>
            <c:numRef>
              <c:f>'39 Reads'!$L$111:$AW$111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'39 Reads'!$D$112</c:f>
              <c:strCache>
                <c:ptCount val="1"/>
                <c:pt idx="0">
                  <c:v>20</c:v>
                </c:pt>
              </c:strCache>
            </c:strRef>
          </c:tx>
          <c:val>
            <c:numRef>
              <c:f>'39 Reads'!$L$112:$AW$112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'39 Reads'!$D$113</c:f>
              <c:strCache>
                <c:ptCount val="1"/>
                <c:pt idx="0">
                  <c:v>19</c:v>
                </c:pt>
              </c:strCache>
            </c:strRef>
          </c:tx>
          <c:val>
            <c:numRef>
              <c:f>'39 Reads'!$L$113:$AW$113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'39 Reads'!$D$114</c:f>
              <c:strCache>
                <c:ptCount val="1"/>
                <c:pt idx="0">
                  <c:v>18</c:v>
                </c:pt>
              </c:strCache>
            </c:strRef>
          </c:tx>
          <c:val>
            <c:numRef>
              <c:f>'39 Reads'!$L$114:$AW$114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'39 Reads'!$D$115</c:f>
              <c:strCache>
                <c:ptCount val="1"/>
                <c:pt idx="0">
                  <c:v>17</c:v>
                </c:pt>
              </c:strCache>
            </c:strRef>
          </c:tx>
          <c:val>
            <c:numRef>
              <c:f>'39 Reads'!$L$115:$AW$115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'39 Reads'!$D$116</c:f>
              <c:strCache>
                <c:ptCount val="1"/>
                <c:pt idx="0">
                  <c:v>16</c:v>
                </c:pt>
              </c:strCache>
            </c:strRef>
          </c:tx>
          <c:val>
            <c:numRef>
              <c:f>'39 Reads'!$L$116:$AW$116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'39 Reads'!$D$117</c:f>
              <c:strCache>
                <c:ptCount val="1"/>
                <c:pt idx="0">
                  <c:v>15</c:v>
                </c:pt>
              </c:strCache>
            </c:strRef>
          </c:tx>
          <c:val>
            <c:numRef>
              <c:f>'39 Reads'!$L$117:$AW$117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'39 Reads'!$D$118</c:f>
              <c:strCache>
                <c:ptCount val="1"/>
                <c:pt idx="0">
                  <c:v>14</c:v>
                </c:pt>
              </c:strCache>
            </c:strRef>
          </c:tx>
          <c:val>
            <c:numRef>
              <c:f>'39 Reads'!$L$118:$AW$118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'39 Reads'!$D$119</c:f>
              <c:strCache>
                <c:ptCount val="1"/>
                <c:pt idx="0">
                  <c:v>13</c:v>
                </c:pt>
              </c:strCache>
            </c:strRef>
          </c:tx>
          <c:val>
            <c:numRef>
              <c:f>'39 Reads'!$L$119:$AW$119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'39 Reads'!$D$120</c:f>
              <c:strCache>
                <c:ptCount val="1"/>
                <c:pt idx="0">
                  <c:v>12</c:v>
                </c:pt>
              </c:strCache>
            </c:strRef>
          </c:tx>
          <c:val>
            <c:numRef>
              <c:f>'39 Reads'!$L$120:$AW$120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'39 Reads'!$D$121</c:f>
              <c:strCache>
                <c:ptCount val="1"/>
                <c:pt idx="0">
                  <c:v>11</c:v>
                </c:pt>
              </c:strCache>
            </c:strRef>
          </c:tx>
          <c:val>
            <c:numRef>
              <c:f>'39 Reads'!$L$121:$AW$121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'39 Reads'!$D$122</c:f>
              <c:strCache>
                <c:ptCount val="1"/>
                <c:pt idx="0">
                  <c:v>10</c:v>
                </c:pt>
              </c:strCache>
            </c:strRef>
          </c:tx>
          <c:val>
            <c:numRef>
              <c:f>'39 Reads'!$L$122:$AW$122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'39 Reads'!$D$123</c:f>
              <c:strCache>
                <c:ptCount val="1"/>
                <c:pt idx="0">
                  <c:v>9</c:v>
                </c:pt>
              </c:strCache>
            </c:strRef>
          </c:tx>
          <c:val>
            <c:numRef>
              <c:f>'39 Reads'!$L$123:$AW$123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'39 Reads'!$D$124</c:f>
              <c:strCache>
                <c:ptCount val="1"/>
                <c:pt idx="0">
                  <c:v>8</c:v>
                </c:pt>
              </c:strCache>
            </c:strRef>
          </c:tx>
          <c:val>
            <c:numRef>
              <c:f>'39 Reads'!$L$124:$AW$124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'39 Reads'!$D$125</c:f>
              <c:strCache>
                <c:ptCount val="1"/>
                <c:pt idx="0">
                  <c:v>7</c:v>
                </c:pt>
              </c:strCache>
            </c:strRef>
          </c:tx>
          <c:val>
            <c:numRef>
              <c:f>'39 Reads'!$L$125:$AW$125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'39 Reads'!$D$126</c:f>
              <c:strCache>
                <c:ptCount val="1"/>
                <c:pt idx="0">
                  <c:v>6</c:v>
                </c:pt>
              </c:strCache>
            </c:strRef>
          </c:tx>
          <c:val>
            <c:numRef>
              <c:f>'39 Reads'!$L$126:$AW$126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'39 Reads'!$D$127</c:f>
              <c:strCache>
                <c:ptCount val="1"/>
                <c:pt idx="0">
                  <c:v>5</c:v>
                </c:pt>
              </c:strCache>
            </c:strRef>
          </c:tx>
          <c:val>
            <c:numRef>
              <c:f>'39 Reads'!$L$127:$AW$127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'39 Reads'!$D$128</c:f>
              <c:strCache>
                <c:ptCount val="1"/>
                <c:pt idx="0">
                  <c:v>4</c:v>
                </c:pt>
              </c:strCache>
            </c:strRef>
          </c:tx>
          <c:val>
            <c:numRef>
              <c:f>'39 Reads'!$L$128:$AW$128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'39 Reads'!$D$129</c:f>
              <c:strCache>
                <c:ptCount val="1"/>
                <c:pt idx="0">
                  <c:v>3</c:v>
                </c:pt>
              </c:strCache>
            </c:strRef>
          </c:tx>
          <c:val>
            <c:numRef>
              <c:f>'39 Reads'!$L$129:$AW$129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'39 Reads'!$D$130</c:f>
              <c:strCache>
                <c:ptCount val="1"/>
                <c:pt idx="0">
                  <c:v>2</c:v>
                </c:pt>
              </c:strCache>
            </c:strRef>
          </c:tx>
          <c:val>
            <c:numRef>
              <c:f>'39 Reads'!$L$130:$AW$130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'39 Reads'!$D$131</c:f>
              <c:strCache>
                <c:ptCount val="1"/>
                <c:pt idx="0">
                  <c:v>1</c:v>
                </c:pt>
              </c:strCache>
            </c:strRef>
          </c:tx>
          <c:val>
            <c:numRef>
              <c:f>'39 Reads'!$L$131:$AW$131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4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5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6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7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8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9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0"/>
            <c:spPr>
              <a:solidFill>
                <a:srgbClr val="500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1"/>
            <c:spPr>
              <a:solidFill>
                <a:srgbClr val="8A0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2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3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4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5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6"/>
            <c:spPr>
              <a:solidFill>
                <a:srgbClr val="FFC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7"/>
            <c:spPr>
              <a:solidFill>
                <a:srgbClr val="FFC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8"/>
            <c:spPr>
              <a:solidFill>
                <a:srgbClr val="FFC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9"/>
            <c:spPr>
              <a:solidFill>
                <a:srgbClr val="00B05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0"/>
            <c:spPr>
              <a:solidFill>
                <a:srgbClr val="00B050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1"/>
            <c:spPr>
              <a:solidFill>
                <a:srgbClr val="00B0F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2"/>
            <c:spPr>
              <a:solidFill>
                <a:srgbClr val="00B0F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3"/>
            <c:spPr>
              <a:solidFill>
                <a:srgbClr val="00B0F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4"/>
            <c:spPr>
              <a:solidFill>
                <a:srgbClr val="0070C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5"/>
            <c:spPr>
              <a:solidFill>
                <a:srgbClr val="0070C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6"/>
            <c:spPr>
              <a:solidFill>
                <a:srgbClr val="0070C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7"/>
            <c:spPr>
              <a:solidFill>
                <a:srgbClr val="0070C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8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9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0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1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2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3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4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5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6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7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8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9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</c:bandFmts>
        <c:axId val="153850880"/>
        <c:axId val="91994880"/>
        <c:axId val="153781504"/>
      </c:surfaceChart>
      <c:catAx>
        <c:axId val="153850880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txPr>
          <a:bodyPr rot="2700000" vert="horz"/>
          <a:lstStyle/>
          <a:p>
            <a:pPr>
              <a:defRPr/>
            </a:pPr>
            <a:endParaRPr lang="en-US"/>
          </a:p>
        </c:txPr>
        <c:crossAx val="919948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1994880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153850880"/>
        <c:crosses val="autoZero"/>
        <c:crossBetween val="midCat"/>
        <c:majorUnit val="0.5"/>
        <c:minorUnit val="0.5"/>
      </c:valAx>
      <c:serAx>
        <c:axId val="153781504"/>
        <c:scaling>
          <c:orientation val="maxMin"/>
        </c:scaling>
        <c:delete val="0"/>
        <c:axPos val="b"/>
        <c:majorTickMark val="out"/>
        <c:minorTickMark val="none"/>
        <c:tickLblPos val="nextTo"/>
        <c:crossAx val="91994880"/>
        <c:crosses val="autoZero"/>
        <c:tickLblSkip val="1"/>
      </c:serAx>
      <c:spPr>
        <a:solidFill>
          <a:schemeClr val="bg1"/>
        </a:solidFill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1388" l="0.70000000000000062" r="0.70000000000000062" t="0.75000000000001388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0"/>
      <c:rotY val="30"/>
      <c:depthPercent val="10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493840203676688E-2"/>
          <c:y val="0.13812588155294744"/>
          <c:w val="0.83748952858952674"/>
          <c:h val="0.82632955053280865"/>
        </c:manualLayout>
      </c:layout>
      <c:surface3DChart>
        <c:wireframe val="0"/>
        <c:ser>
          <c:idx val="0"/>
          <c:order val="0"/>
          <c:tx>
            <c:v>58.5</c:v>
          </c:tx>
          <c:val>
            <c:numRef>
              <c:f>'3D Data'!$C$2:$AO$2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v>56</c:v>
          </c:tx>
          <c:val>
            <c:numRef>
              <c:f>'3D Data'!$C$3:$AO$3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v>52.5</c:v>
          </c:tx>
          <c:val>
            <c:numRef>
              <c:f>'3D Data'!$C$4:$AO$4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"/>
          <c:order val="3"/>
          <c:tx>
            <c:v>49</c:v>
          </c:tx>
          <c:val>
            <c:numRef>
              <c:f>'3D Data'!$C$5:$AO$5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v>45.5</c:v>
          </c:tx>
          <c:val>
            <c:numRef>
              <c:f>'3D Data'!$C$6:$AO$6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5"/>
          <c:order val="5"/>
          <c:tx>
            <c:v>42</c:v>
          </c:tx>
          <c:val>
            <c:numRef>
              <c:f>'3D Data'!$C$7:$AO$7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6"/>
          <c:order val="6"/>
          <c:tx>
            <c:v>38.5</c:v>
          </c:tx>
          <c:val>
            <c:numRef>
              <c:f>'3D Data'!$C$8:$AO$8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7"/>
          <c:order val="7"/>
          <c:tx>
            <c:v>35</c:v>
          </c:tx>
          <c:val>
            <c:numRef>
              <c:f>'3D Data'!$C$9:$AO$9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8"/>
          <c:order val="8"/>
          <c:tx>
            <c:v>31.5</c:v>
          </c:tx>
          <c:val>
            <c:numRef>
              <c:f>'3D Data'!$C$10:$AO$10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9"/>
          <c:order val="9"/>
          <c:tx>
            <c:v>28</c:v>
          </c:tx>
          <c:val>
            <c:numRef>
              <c:f>'3D Data'!$C$11:$AO$11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0"/>
          <c:order val="10"/>
          <c:tx>
            <c:v>24.5</c:v>
          </c:tx>
          <c:val>
            <c:numRef>
              <c:f>'3D Data'!$C$12:$AO$12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1"/>
          <c:order val="11"/>
          <c:tx>
            <c:v>21</c:v>
          </c:tx>
          <c:val>
            <c:numRef>
              <c:f>'3D Data'!$C$13:$AO$13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2"/>
          <c:order val="12"/>
          <c:tx>
            <c:v>17.5</c:v>
          </c:tx>
          <c:val>
            <c:numRef>
              <c:f>'3D Data'!$C$14:$AO$14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3"/>
          <c:order val="13"/>
          <c:tx>
            <c:v>14</c:v>
          </c:tx>
          <c:val>
            <c:numRef>
              <c:f>'3D Data'!$C$15:$AO$15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4"/>
          <c:order val="14"/>
          <c:tx>
            <c:v>10.5</c:v>
          </c:tx>
          <c:val>
            <c:numRef>
              <c:f>'3D Data'!$C$16:$AO$16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5"/>
          <c:order val="15"/>
          <c:tx>
            <c:v>7</c:v>
          </c:tx>
          <c:val>
            <c:numRef>
              <c:f>'3D Data'!$C$17:$AO$17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6"/>
          <c:order val="16"/>
          <c:tx>
            <c:v>3.5</c:v>
          </c:tx>
          <c:val>
            <c:numRef>
              <c:f>'3D Data'!$C$18:$AO$18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7"/>
          <c:order val="17"/>
          <c:tx>
            <c:v>Foul Line</c:v>
          </c:tx>
          <c:val>
            <c:numRef>
              <c:f>'3D Data'!$C$19:$AO$19</c:f>
              <c:numCache>
                <c:formatCode>General</c:formatCode>
                <c:ptCount val="3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rgbClr val="FF0000"/>
              </a:solidFill>
            </c:spPr>
          </c:bandFmt>
          <c:bandFmt>
            <c:idx val="1"/>
            <c:spPr>
              <a:solidFill>
                <a:srgbClr val="FF0000"/>
              </a:solidFill>
            </c:spPr>
          </c:bandFmt>
          <c:bandFmt>
            <c:idx val="2"/>
            <c:spPr>
              <a:solidFill>
                <a:srgbClr val="FF0000"/>
              </a:solidFill>
            </c:spPr>
          </c:bandFmt>
          <c:bandFmt>
            <c:idx val="3"/>
            <c:spPr>
              <a:solidFill>
                <a:srgbClr val="FF0000"/>
              </a:solidFill>
            </c:spPr>
          </c:bandFmt>
          <c:bandFmt>
            <c:idx val="4"/>
            <c:spPr>
              <a:solidFill>
                <a:srgbClr val="FFFF00"/>
              </a:solidFill>
            </c:spPr>
          </c:bandFmt>
          <c:bandFmt>
            <c:idx val="6"/>
            <c:spPr>
              <a:solidFill>
                <a:srgbClr val="92D050"/>
              </a:solidFill>
            </c:spPr>
          </c:bandFmt>
          <c:bandFmt>
            <c:idx val="7"/>
            <c:spPr>
              <a:solidFill>
                <a:srgbClr val="00B050"/>
              </a:solidFill>
            </c:spPr>
          </c:bandFmt>
          <c:bandFmt>
            <c:idx val="8"/>
            <c:spPr>
              <a:solidFill>
                <a:srgbClr val="00B050"/>
              </a:solidFill>
            </c:spPr>
          </c:bandFmt>
          <c:bandFmt>
            <c:idx val="9"/>
            <c:spPr>
              <a:solidFill>
                <a:srgbClr val="92D050"/>
              </a:solidFill>
            </c:spPr>
          </c:bandFmt>
          <c:bandFmt>
            <c:idx val="10"/>
            <c:spPr>
              <a:solidFill>
                <a:schemeClr val="accent6"/>
              </a:solidFill>
            </c:spPr>
          </c:bandFmt>
          <c:bandFmt>
            <c:idx val="11"/>
            <c:spPr>
              <a:solidFill>
                <a:srgbClr val="FFFF00"/>
              </a:solidFill>
            </c:spPr>
          </c:bandFmt>
          <c:bandFmt>
            <c:idx val="12"/>
            <c:spPr>
              <a:solidFill>
                <a:srgbClr val="FF0000"/>
              </a:solidFill>
            </c:spPr>
          </c:bandFmt>
          <c:bandFmt>
            <c:idx val="13"/>
            <c:spPr>
              <a:solidFill>
                <a:srgbClr val="FF0000"/>
              </a:solidFill>
            </c:spPr>
          </c:bandFmt>
          <c:bandFmt>
            <c:idx val="14"/>
            <c:spPr>
              <a:solidFill>
                <a:srgbClr val="FF0000"/>
              </a:solidFill>
            </c:spPr>
          </c:bandFmt>
          <c:bandFmt>
            <c:idx val="15"/>
            <c:spPr>
              <a:solidFill>
                <a:srgbClr val="FF0000"/>
              </a:solidFill>
            </c:spPr>
          </c:bandFmt>
        </c:bandFmts>
        <c:axId val="154054144"/>
        <c:axId val="45778624"/>
        <c:axId val="153782784"/>
      </c:surface3DChart>
      <c:catAx>
        <c:axId val="154054144"/>
        <c:scaling>
          <c:orientation val="minMax"/>
        </c:scaling>
        <c:delete val="0"/>
        <c:axPos val="b"/>
        <c:majorTickMark val="out"/>
        <c:minorTickMark val="none"/>
        <c:tickLblPos val="none"/>
        <c:txPr>
          <a:bodyPr rot="0" anchor="b" anchorCtr="1"/>
          <a:lstStyle/>
          <a:p>
            <a:pPr>
              <a:defRPr sz="1000" baseline="0"/>
            </a:pPr>
            <a:endParaRPr lang="en-US"/>
          </a:p>
        </c:txPr>
        <c:crossAx val="4577862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5778624"/>
        <c:scaling>
          <c:orientation val="minMax"/>
          <c:max val="80"/>
          <c:min val="-8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4054144"/>
        <c:crosses val="autoZero"/>
        <c:crossBetween val="midCat"/>
        <c:majorUnit val="10"/>
        <c:minorUnit val="10"/>
      </c:valAx>
      <c:serAx>
        <c:axId val="1537827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 cap="flat">
            <a:solidFill>
              <a:schemeClr val="tx1">
                <a:lumMod val="85000"/>
                <a:lumOff val="15000"/>
              </a:schemeClr>
            </a:solidFill>
            <a:prstDash val="dashDot"/>
            <a:round/>
            <a:headEnd w="med" len="lg"/>
            <a:tailEnd type="none"/>
          </a:ln>
        </c:spPr>
        <c:txPr>
          <a:bodyPr rot="1920000" anchor="b" anchorCtr="0"/>
          <a:lstStyle/>
          <a:p>
            <a:pPr>
              <a:defRPr/>
            </a:pPr>
            <a:endParaRPr lang="en-US"/>
          </a:p>
        </c:txPr>
        <c:crossAx val="45778624"/>
        <c:crosses val="autoZero"/>
      </c:serAx>
    </c:plotArea>
    <c:legend>
      <c:legendPos val="r"/>
      <c:legendEntry>
        <c:idx val="0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7275</xdr:rowOff>
    </xdr:from>
    <xdr:to>
      <xdr:col>12</xdr:col>
      <xdr:colOff>578304</xdr:colOff>
      <xdr:row>54</xdr:row>
      <xdr:rowOff>3119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338541</xdr:colOff>
      <xdr:row>2</xdr:row>
      <xdr:rowOff>72891</xdr:rowOff>
    </xdr:from>
    <xdr:to>
      <xdr:col>5</xdr:col>
      <xdr:colOff>346473</xdr:colOff>
      <xdr:row>50</xdr:row>
      <xdr:rowOff>12709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83068</xdr:colOff>
      <xdr:row>2</xdr:row>
      <xdr:rowOff>68216</xdr:rowOff>
    </xdr:from>
    <xdr:to>
      <xdr:col>6</xdr:col>
      <xdr:colOff>91000</xdr:colOff>
      <xdr:row>50</xdr:row>
      <xdr:rowOff>3272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472838</xdr:colOff>
      <xdr:row>2</xdr:row>
      <xdr:rowOff>55074</xdr:rowOff>
    </xdr:from>
    <xdr:to>
      <xdr:col>6</xdr:col>
      <xdr:colOff>480770</xdr:colOff>
      <xdr:row>49</xdr:row>
      <xdr:rowOff>156818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570591</xdr:colOff>
      <xdr:row>2</xdr:row>
      <xdr:rowOff>66979</xdr:rowOff>
    </xdr:from>
    <xdr:to>
      <xdr:col>4</xdr:col>
      <xdr:colOff>578523</xdr:colOff>
      <xdr:row>50</xdr:row>
      <xdr:rowOff>6798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187777</xdr:colOff>
      <xdr:row>2</xdr:row>
      <xdr:rowOff>63795</xdr:rowOff>
    </xdr:from>
    <xdr:to>
      <xdr:col>4</xdr:col>
      <xdr:colOff>195709</xdr:colOff>
      <xdr:row>49</xdr:row>
      <xdr:rowOff>160776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445935</xdr:colOff>
      <xdr:row>2</xdr:row>
      <xdr:rowOff>75762</xdr:rowOff>
    </xdr:from>
    <xdr:to>
      <xdr:col>3</xdr:col>
      <xdr:colOff>453867</xdr:colOff>
      <xdr:row>50</xdr:row>
      <xdr:rowOff>10818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67514</xdr:colOff>
      <xdr:row>2</xdr:row>
      <xdr:rowOff>89983</xdr:rowOff>
    </xdr:from>
    <xdr:to>
      <xdr:col>3</xdr:col>
      <xdr:colOff>75446</xdr:colOff>
      <xdr:row>50</xdr:row>
      <xdr:rowOff>25039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57271</xdr:colOff>
      <xdr:row>38</xdr:row>
      <xdr:rowOff>135354</xdr:rowOff>
    </xdr:from>
    <xdr:to>
      <xdr:col>6</xdr:col>
      <xdr:colOff>138914</xdr:colOff>
      <xdr:row>40</xdr:row>
      <xdr:rowOff>79204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189811</xdr:colOff>
      <xdr:row>37</xdr:row>
      <xdr:rowOff>91625</xdr:rowOff>
    </xdr:from>
    <xdr:to>
      <xdr:col>4</xdr:col>
      <xdr:colOff>272631</xdr:colOff>
      <xdr:row>39</xdr:row>
      <xdr:rowOff>35475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41728</xdr:colOff>
      <xdr:row>39</xdr:row>
      <xdr:rowOff>154991</xdr:rowOff>
    </xdr:from>
    <xdr:to>
      <xdr:col>3</xdr:col>
      <xdr:colOff>119496</xdr:colOff>
      <xdr:row>41</xdr:row>
      <xdr:rowOff>100077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439442</xdr:colOff>
      <xdr:row>40</xdr:row>
      <xdr:rowOff>18215</xdr:rowOff>
    </xdr:from>
    <xdr:to>
      <xdr:col>6</xdr:col>
      <xdr:colOff>517210</xdr:colOff>
      <xdr:row>41</xdr:row>
      <xdr:rowOff>122573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543701</xdr:colOff>
      <xdr:row>36</xdr:row>
      <xdr:rowOff>68374</xdr:rowOff>
    </xdr:from>
    <xdr:to>
      <xdr:col>5</xdr:col>
      <xdr:colOff>9165</xdr:colOff>
      <xdr:row>38</xdr:row>
      <xdr:rowOff>43584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416610</xdr:colOff>
      <xdr:row>38</xdr:row>
      <xdr:rowOff>131745</xdr:rowOff>
    </xdr:from>
    <xdr:to>
      <xdr:col>3</xdr:col>
      <xdr:colOff>494285</xdr:colOff>
      <xdr:row>40</xdr:row>
      <xdr:rowOff>75594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316858</xdr:colOff>
      <xdr:row>37</xdr:row>
      <xdr:rowOff>100747</xdr:rowOff>
    </xdr:from>
    <xdr:to>
      <xdr:col>5</xdr:col>
      <xdr:colOff>404756</xdr:colOff>
      <xdr:row>39</xdr:row>
      <xdr:rowOff>49844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66675</xdr:colOff>
      <xdr:row>11</xdr:row>
      <xdr:rowOff>88107</xdr:rowOff>
    </xdr:from>
    <xdr:to>
      <xdr:col>10</xdr:col>
      <xdr:colOff>42864</xdr:colOff>
      <xdr:row>39</xdr:row>
      <xdr:rowOff>5556</xdr:rowOff>
    </xdr:to>
    <xdr:pic>
      <xdr:nvPicPr>
        <xdr:cNvPr id="18" name="Picture 17" descr="arrows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92675" y="1834357"/>
          <a:ext cx="1182689" cy="43624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152398</xdr:rowOff>
    </xdr:from>
    <xdr:to>
      <xdr:col>34</xdr:col>
      <xdr:colOff>171450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3</xdr:row>
      <xdr:rowOff>495300</xdr:rowOff>
    </xdr:from>
    <xdr:to>
      <xdr:col>8</xdr:col>
      <xdr:colOff>666750</xdr:colOff>
      <xdr:row>3</xdr:row>
      <xdr:rowOff>619125</xdr:rowOff>
    </xdr:to>
    <xdr:sp macro="" textlink="">
      <xdr:nvSpPr>
        <xdr:cNvPr id="2" name="Explosion 1 1"/>
        <xdr:cNvSpPr/>
      </xdr:nvSpPr>
      <xdr:spPr>
        <a:xfrm>
          <a:off x="5562600" y="2019300"/>
          <a:ext cx="85725" cy="123825"/>
        </a:xfrm>
        <a:prstGeom prst="irregularSeal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285750</xdr:colOff>
      <xdr:row>3</xdr:row>
      <xdr:rowOff>514350</xdr:rowOff>
    </xdr:from>
    <xdr:to>
      <xdr:col>7</xdr:col>
      <xdr:colOff>371475</xdr:colOff>
      <xdr:row>3</xdr:row>
      <xdr:rowOff>638175</xdr:rowOff>
    </xdr:to>
    <xdr:sp macro="" textlink="">
      <xdr:nvSpPr>
        <xdr:cNvPr id="3" name="Explosion 1 2"/>
        <xdr:cNvSpPr/>
      </xdr:nvSpPr>
      <xdr:spPr>
        <a:xfrm>
          <a:off x="4552950" y="2038350"/>
          <a:ext cx="85725" cy="123825"/>
        </a:xfrm>
        <a:prstGeom prst="irregularSeal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676275</xdr:colOff>
      <xdr:row>3</xdr:row>
      <xdr:rowOff>514350</xdr:rowOff>
    </xdr:from>
    <xdr:to>
      <xdr:col>8</xdr:col>
      <xdr:colOff>47625</xdr:colOff>
      <xdr:row>3</xdr:row>
      <xdr:rowOff>638175</xdr:rowOff>
    </xdr:to>
    <xdr:sp macro="" textlink="">
      <xdr:nvSpPr>
        <xdr:cNvPr id="4" name="Explosion 1 3"/>
        <xdr:cNvSpPr/>
      </xdr:nvSpPr>
      <xdr:spPr>
        <a:xfrm>
          <a:off x="4943475" y="2038350"/>
          <a:ext cx="85725" cy="123825"/>
        </a:xfrm>
        <a:prstGeom prst="irregularSeal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638659</xdr:colOff>
      <xdr:row>3</xdr:row>
      <xdr:rowOff>19050</xdr:rowOff>
    </xdr:from>
    <xdr:to>
      <xdr:col>9</xdr:col>
      <xdr:colOff>295275</xdr:colOff>
      <xdr:row>3</xdr:row>
      <xdr:rowOff>495300</xdr:rowOff>
    </xdr:to>
    <xdr:cxnSp macro="">
      <xdr:nvCxnSpPr>
        <xdr:cNvPr id="5" name="Straight Arrow Connector 4"/>
        <xdr:cNvCxnSpPr>
          <a:endCxn id="2" idx="0"/>
        </xdr:cNvCxnSpPr>
      </xdr:nvCxnSpPr>
      <xdr:spPr>
        <a:xfrm flipH="1">
          <a:off x="5620234" y="1543050"/>
          <a:ext cx="370991" cy="476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3</xdr:row>
      <xdr:rowOff>657225</xdr:rowOff>
    </xdr:from>
    <xdr:to>
      <xdr:col>9</xdr:col>
      <xdr:colOff>114300</xdr:colOff>
      <xdr:row>3</xdr:row>
      <xdr:rowOff>952500</xdr:rowOff>
    </xdr:to>
    <xdr:sp macro="" textlink="">
      <xdr:nvSpPr>
        <xdr:cNvPr id="6" name="TextBox 5"/>
        <xdr:cNvSpPr txBox="1"/>
      </xdr:nvSpPr>
      <xdr:spPr>
        <a:xfrm>
          <a:off x="5495925" y="2181225"/>
          <a:ext cx="3143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</a:t>
          </a:r>
        </a:p>
      </xdr:txBody>
    </xdr:sp>
    <xdr:clientData/>
  </xdr:twoCellAnchor>
  <xdr:twoCellAnchor>
    <xdr:from>
      <xdr:col>7</xdr:col>
      <xdr:colOff>190500</xdr:colOff>
      <xdr:row>3</xdr:row>
      <xdr:rowOff>666750</xdr:rowOff>
    </xdr:from>
    <xdr:to>
      <xdr:col>7</xdr:col>
      <xdr:colOff>504825</xdr:colOff>
      <xdr:row>3</xdr:row>
      <xdr:rowOff>962025</xdr:rowOff>
    </xdr:to>
    <xdr:sp macro="" textlink="">
      <xdr:nvSpPr>
        <xdr:cNvPr id="7" name="TextBox 6"/>
        <xdr:cNvSpPr txBox="1"/>
      </xdr:nvSpPr>
      <xdr:spPr>
        <a:xfrm>
          <a:off x="4457700" y="2190750"/>
          <a:ext cx="3143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</a:t>
          </a:r>
        </a:p>
      </xdr:txBody>
    </xdr:sp>
    <xdr:clientData/>
  </xdr:twoCellAnchor>
  <xdr:twoCellAnchor>
    <xdr:from>
      <xdr:col>7</xdr:col>
      <xdr:colOff>571500</xdr:colOff>
      <xdr:row>3</xdr:row>
      <xdr:rowOff>666750</xdr:rowOff>
    </xdr:from>
    <xdr:to>
      <xdr:col>8</xdr:col>
      <xdr:colOff>171450</xdr:colOff>
      <xdr:row>3</xdr:row>
      <xdr:rowOff>962025</xdr:rowOff>
    </xdr:to>
    <xdr:sp macro="" textlink="">
      <xdr:nvSpPr>
        <xdr:cNvPr id="8" name="TextBox 7"/>
        <xdr:cNvSpPr txBox="1"/>
      </xdr:nvSpPr>
      <xdr:spPr>
        <a:xfrm>
          <a:off x="4838700" y="2190750"/>
          <a:ext cx="3143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</a:t>
          </a:r>
        </a:p>
      </xdr:txBody>
    </xdr:sp>
    <xdr:clientData/>
  </xdr:twoCellAnchor>
  <xdr:twoCellAnchor>
    <xdr:from>
      <xdr:col>6</xdr:col>
      <xdr:colOff>285750</xdr:colOff>
      <xdr:row>3</xdr:row>
      <xdr:rowOff>514350</xdr:rowOff>
    </xdr:from>
    <xdr:to>
      <xdr:col>6</xdr:col>
      <xdr:colOff>371475</xdr:colOff>
      <xdr:row>3</xdr:row>
      <xdr:rowOff>638175</xdr:rowOff>
    </xdr:to>
    <xdr:sp macro="" textlink="">
      <xdr:nvSpPr>
        <xdr:cNvPr id="9" name="Explosion 1 8"/>
        <xdr:cNvSpPr/>
      </xdr:nvSpPr>
      <xdr:spPr>
        <a:xfrm>
          <a:off x="3943350" y="2038350"/>
          <a:ext cx="85725" cy="123825"/>
        </a:xfrm>
        <a:prstGeom prst="irregularSeal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190500</xdr:colOff>
      <xdr:row>3</xdr:row>
      <xdr:rowOff>666750</xdr:rowOff>
    </xdr:from>
    <xdr:to>
      <xdr:col>6</xdr:col>
      <xdr:colOff>504825</xdr:colOff>
      <xdr:row>3</xdr:row>
      <xdr:rowOff>962025</xdr:rowOff>
    </xdr:to>
    <xdr:sp macro="" textlink="">
      <xdr:nvSpPr>
        <xdr:cNvPr id="10" name="TextBox 9"/>
        <xdr:cNvSpPr txBox="1"/>
      </xdr:nvSpPr>
      <xdr:spPr>
        <a:xfrm>
          <a:off x="3848100" y="2190750"/>
          <a:ext cx="3143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</a:t>
          </a:r>
        </a:p>
      </xdr:txBody>
    </xdr:sp>
    <xdr:clientData/>
  </xdr:twoCellAnchor>
  <xdr:twoCellAnchor>
    <xdr:from>
      <xdr:col>3</xdr:col>
      <xdr:colOff>285750</xdr:colOff>
      <xdr:row>3</xdr:row>
      <xdr:rowOff>514350</xdr:rowOff>
    </xdr:from>
    <xdr:to>
      <xdr:col>3</xdr:col>
      <xdr:colOff>371475</xdr:colOff>
      <xdr:row>3</xdr:row>
      <xdr:rowOff>638175</xdr:rowOff>
    </xdr:to>
    <xdr:sp macro="" textlink="">
      <xdr:nvSpPr>
        <xdr:cNvPr id="11" name="Explosion 1 10"/>
        <xdr:cNvSpPr/>
      </xdr:nvSpPr>
      <xdr:spPr>
        <a:xfrm>
          <a:off x="2114550" y="2038350"/>
          <a:ext cx="85725" cy="123825"/>
        </a:xfrm>
        <a:prstGeom prst="irregularSeal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190500</xdr:colOff>
      <xdr:row>3</xdr:row>
      <xdr:rowOff>666750</xdr:rowOff>
    </xdr:from>
    <xdr:to>
      <xdr:col>3</xdr:col>
      <xdr:colOff>504825</xdr:colOff>
      <xdr:row>3</xdr:row>
      <xdr:rowOff>962025</xdr:rowOff>
    </xdr:to>
    <xdr:sp macro="" textlink="">
      <xdr:nvSpPr>
        <xdr:cNvPr id="12" name="TextBox 11"/>
        <xdr:cNvSpPr txBox="1"/>
      </xdr:nvSpPr>
      <xdr:spPr>
        <a:xfrm>
          <a:off x="2019300" y="2190750"/>
          <a:ext cx="3143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</a:t>
          </a:r>
        </a:p>
      </xdr:txBody>
    </xdr:sp>
    <xdr:clientData/>
  </xdr:twoCellAnchor>
  <xdr:twoCellAnchor>
    <xdr:from>
      <xdr:col>4</xdr:col>
      <xdr:colOff>209550</xdr:colOff>
      <xdr:row>3</xdr:row>
      <xdr:rowOff>666750</xdr:rowOff>
    </xdr:from>
    <xdr:to>
      <xdr:col>4</xdr:col>
      <xdr:colOff>419100</xdr:colOff>
      <xdr:row>3</xdr:row>
      <xdr:rowOff>962025</xdr:rowOff>
    </xdr:to>
    <xdr:sp macro="" textlink="">
      <xdr:nvSpPr>
        <xdr:cNvPr id="13" name="TextBox 12"/>
        <xdr:cNvSpPr txBox="1"/>
      </xdr:nvSpPr>
      <xdr:spPr>
        <a:xfrm>
          <a:off x="2647950" y="2190750"/>
          <a:ext cx="2095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</a:t>
          </a:r>
        </a:p>
      </xdr:txBody>
    </xdr:sp>
    <xdr:clientData/>
  </xdr:twoCellAnchor>
  <xdr:twoCellAnchor>
    <xdr:from>
      <xdr:col>2</xdr:col>
      <xdr:colOff>571500</xdr:colOff>
      <xdr:row>3</xdr:row>
      <xdr:rowOff>514350</xdr:rowOff>
    </xdr:from>
    <xdr:to>
      <xdr:col>3</xdr:col>
      <xdr:colOff>47625</xdr:colOff>
      <xdr:row>3</xdr:row>
      <xdr:rowOff>638175</xdr:rowOff>
    </xdr:to>
    <xdr:sp macro="" textlink="">
      <xdr:nvSpPr>
        <xdr:cNvPr id="14" name="Explosion 1 13"/>
        <xdr:cNvSpPr/>
      </xdr:nvSpPr>
      <xdr:spPr>
        <a:xfrm>
          <a:off x="1790700" y="2038350"/>
          <a:ext cx="85725" cy="123825"/>
        </a:xfrm>
        <a:prstGeom prst="irregularSeal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3</xdr:row>
      <xdr:rowOff>676275</xdr:rowOff>
    </xdr:from>
    <xdr:to>
      <xdr:col>3</xdr:col>
      <xdr:colOff>152400</xdr:colOff>
      <xdr:row>3</xdr:row>
      <xdr:rowOff>971550</xdr:rowOff>
    </xdr:to>
    <xdr:sp macro="" textlink="">
      <xdr:nvSpPr>
        <xdr:cNvPr id="15" name="TextBox 14"/>
        <xdr:cNvSpPr txBox="1"/>
      </xdr:nvSpPr>
      <xdr:spPr>
        <a:xfrm>
          <a:off x="1666875" y="2200275"/>
          <a:ext cx="3143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</a:t>
          </a:r>
        </a:p>
      </xdr:txBody>
    </xdr:sp>
    <xdr:clientData/>
  </xdr:twoCellAnchor>
  <xdr:twoCellAnchor>
    <xdr:from>
      <xdr:col>4</xdr:col>
      <xdr:colOff>304800</xdr:colOff>
      <xdr:row>3</xdr:row>
      <xdr:rowOff>523875</xdr:rowOff>
    </xdr:from>
    <xdr:to>
      <xdr:col>4</xdr:col>
      <xdr:colOff>390525</xdr:colOff>
      <xdr:row>3</xdr:row>
      <xdr:rowOff>647700</xdr:rowOff>
    </xdr:to>
    <xdr:sp macro="" textlink="">
      <xdr:nvSpPr>
        <xdr:cNvPr id="16" name="Explosion 1 15"/>
        <xdr:cNvSpPr/>
      </xdr:nvSpPr>
      <xdr:spPr>
        <a:xfrm>
          <a:off x="2743200" y="2047875"/>
          <a:ext cx="85725" cy="123825"/>
        </a:xfrm>
        <a:prstGeom prst="irregularSeal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3</xdr:row>
      <xdr:rowOff>504825</xdr:rowOff>
    </xdr:from>
    <xdr:to>
      <xdr:col>2</xdr:col>
      <xdr:colOff>133350</xdr:colOff>
      <xdr:row>3</xdr:row>
      <xdr:rowOff>628650</xdr:rowOff>
    </xdr:to>
    <xdr:sp macro="" textlink="">
      <xdr:nvSpPr>
        <xdr:cNvPr id="17" name="Explosion 1 16"/>
        <xdr:cNvSpPr/>
      </xdr:nvSpPr>
      <xdr:spPr>
        <a:xfrm>
          <a:off x="1266825" y="2028825"/>
          <a:ext cx="85725" cy="123825"/>
        </a:xfrm>
        <a:prstGeom prst="irregularSeal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542925</xdr:colOff>
      <xdr:row>3</xdr:row>
      <xdr:rowOff>657225</xdr:rowOff>
    </xdr:from>
    <xdr:to>
      <xdr:col>2</xdr:col>
      <xdr:colOff>247650</xdr:colOff>
      <xdr:row>3</xdr:row>
      <xdr:rowOff>952500</xdr:rowOff>
    </xdr:to>
    <xdr:sp macro="" textlink="">
      <xdr:nvSpPr>
        <xdr:cNvPr id="18" name="TextBox 17"/>
        <xdr:cNvSpPr txBox="1"/>
      </xdr:nvSpPr>
      <xdr:spPr>
        <a:xfrm>
          <a:off x="1152525" y="2181225"/>
          <a:ext cx="3143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D178"/>
  <sheetViews>
    <sheetView showWhiteSpace="0" view="pageBreakPreview" topLeftCell="AS124" zoomScale="70" zoomScaleNormal="90" zoomScaleSheetLayoutView="70" workbookViewId="0">
      <selection activeCell="CJ6" sqref="CJ6"/>
    </sheetView>
  </sheetViews>
  <sheetFormatPr defaultColWidth="8" defaultRowHeight="0.95" customHeight="1" x14ac:dyDescent="0.2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2578125" hidden="1" customWidth="1"/>
    <col min="95" max="95" width="9.140625" style="27" hidden="1" customWidth="1"/>
    <col min="96" max="108" width="8" hidden="1" customWidth="1"/>
  </cols>
  <sheetData>
    <row r="1" spans="1:98" s="40" customFormat="1" ht="12.75" x14ac:dyDescent="0.2">
      <c r="H1" s="124"/>
      <c r="J1" s="40">
        <f>'RawData Input Conversion'!J1</f>
        <v>400</v>
      </c>
      <c r="K1" s="40">
        <f>'RawData Input Conversion'!K1</f>
        <v>401</v>
      </c>
      <c r="L1" s="40">
        <f>'RawData Input Conversion'!L1</f>
        <v>402</v>
      </c>
      <c r="M1" s="40">
        <f>'RawData Input Conversion'!M1</f>
        <v>403</v>
      </c>
      <c r="N1" s="40">
        <f>'RawData Input Conversion'!N1</f>
        <v>404</v>
      </c>
      <c r="O1" s="40">
        <f>'RawData Input Conversion'!O1</f>
        <v>405</v>
      </c>
      <c r="P1" s="40">
        <f>'RawData Input Conversion'!P1</f>
        <v>406</v>
      </c>
      <c r="Q1" s="40">
        <f>'RawData Input Conversion'!Q1</f>
        <v>407</v>
      </c>
      <c r="R1" s="40">
        <f>'RawData Input Conversion'!R1</f>
        <v>408</v>
      </c>
      <c r="S1" s="40">
        <f>'RawData Input Conversion'!S1</f>
        <v>409</v>
      </c>
      <c r="T1" s="40">
        <f>'RawData Input Conversion'!T1</f>
        <v>410</v>
      </c>
      <c r="U1" s="40">
        <f>'RawData Input Conversion'!U1</f>
        <v>411</v>
      </c>
      <c r="V1" s="40">
        <f>'RawData Input Conversion'!V1</f>
        <v>412</v>
      </c>
      <c r="W1" s="40">
        <f>'RawData Input Conversion'!W1</f>
        <v>413</v>
      </c>
      <c r="X1" s="40">
        <f>'RawData Input Conversion'!X1</f>
        <v>414</v>
      </c>
      <c r="Y1" s="40">
        <f>'RawData Input Conversion'!Y1</f>
        <v>415</v>
      </c>
      <c r="Z1" s="40">
        <f>'RawData Input Conversion'!Z1</f>
        <v>416</v>
      </c>
      <c r="AA1" s="40">
        <f>'RawData Input Conversion'!AA1</f>
        <v>417</v>
      </c>
      <c r="AB1" s="40">
        <f>'RawData Input Conversion'!AB1</f>
        <v>418</v>
      </c>
      <c r="AC1" s="40">
        <f>'RawData Input Conversion'!AC1</f>
        <v>419</v>
      </c>
      <c r="AD1" s="40">
        <f>'RawData Input Conversion'!AD1</f>
        <v>420</v>
      </c>
      <c r="AE1" s="40">
        <f>'RawData Input Conversion'!AE1</f>
        <v>421</v>
      </c>
      <c r="AF1" s="40">
        <f>'RawData Input Conversion'!AF1</f>
        <v>422</v>
      </c>
      <c r="AG1" s="40">
        <f>'RawData Input Conversion'!AG1</f>
        <v>423</v>
      </c>
      <c r="AH1" s="40">
        <f>'RawData Input Conversion'!AH1</f>
        <v>424</v>
      </c>
      <c r="AI1" s="40">
        <f>'RawData Input Conversion'!AI1</f>
        <v>425</v>
      </c>
      <c r="AJ1" s="40">
        <f>'RawData Input Conversion'!AJ1</f>
        <v>426</v>
      </c>
      <c r="AK1" s="40">
        <f>'RawData Input Conversion'!AK1</f>
        <v>427</v>
      </c>
      <c r="AL1" s="40">
        <f>'RawData Input Conversion'!AL1</f>
        <v>428</v>
      </c>
      <c r="AM1" s="40">
        <f>'RawData Input Conversion'!AM1</f>
        <v>429</v>
      </c>
      <c r="AN1" s="40">
        <f>'RawData Input Conversion'!AN1</f>
        <v>430</v>
      </c>
      <c r="AO1" s="40">
        <f>'RawData Input Conversion'!AO1</f>
        <v>431</v>
      </c>
      <c r="AP1" s="40">
        <f>'RawData Input Conversion'!AP1</f>
        <v>432</v>
      </c>
      <c r="AQ1" s="40">
        <f>'RawData Input Conversion'!AQ1</f>
        <v>433</v>
      </c>
      <c r="AR1" s="40">
        <f>'RawData Input Conversion'!AR1</f>
        <v>434</v>
      </c>
      <c r="AS1" s="40">
        <f>'RawData Input Conversion'!AS1</f>
        <v>435</v>
      </c>
      <c r="AT1" s="40">
        <f>'RawData Input Conversion'!AT1</f>
        <v>436</v>
      </c>
      <c r="AU1" s="40">
        <f>'RawData Input Conversion'!AU1</f>
        <v>437</v>
      </c>
      <c r="AV1" s="40">
        <f>'RawData Input Conversion'!AV1</f>
        <v>438</v>
      </c>
      <c r="AW1" s="40">
        <f>'RawData Input Conversion'!AW1</f>
        <v>439</v>
      </c>
      <c r="AX1" s="40">
        <f>'RawData Input Conversion'!AX1</f>
        <v>440</v>
      </c>
      <c r="AY1" s="40">
        <f>'RawData Input Conversion'!AY1</f>
        <v>441</v>
      </c>
      <c r="AZ1" s="40">
        <f>'RawData Input Conversion'!AZ1</f>
        <v>442</v>
      </c>
      <c r="BA1" s="40">
        <f>'RawData Input Conversion'!BA1</f>
        <v>443</v>
      </c>
      <c r="BB1" s="40">
        <f>'RawData Input Conversion'!BB1</f>
        <v>444</v>
      </c>
      <c r="BC1" s="40">
        <f>'RawData Input Conversion'!BC1</f>
        <v>445</v>
      </c>
      <c r="BD1" s="40">
        <f>'RawData Input Conversion'!BD1</f>
        <v>446</v>
      </c>
      <c r="BE1" s="40">
        <f>'RawData Input Conversion'!BE1</f>
        <v>447</v>
      </c>
      <c r="BF1" s="40">
        <f>'RawData Input Conversion'!BF1</f>
        <v>448</v>
      </c>
      <c r="BG1" s="40">
        <f>'RawData Input Conversion'!BG1</f>
        <v>449</v>
      </c>
      <c r="BH1" s="40">
        <f>'RawData Input Conversion'!BH1</f>
        <v>450</v>
      </c>
      <c r="BI1" s="40">
        <f>'RawData Input Conversion'!BI1</f>
        <v>451</v>
      </c>
      <c r="BJ1" s="40">
        <f>'RawData Input Conversion'!BJ1</f>
        <v>452</v>
      </c>
      <c r="BK1" s="40">
        <f>'RawData Input Conversion'!BK1</f>
        <v>453</v>
      </c>
      <c r="BL1" s="40">
        <f>'RawData Input Conversion'!BL1</f>
        <v>454</v>
      </c>
      <c r="BM1" s="40">
        <f>'RawData Input Conversion'!BM1</f>
        <v>455</v>
      </c>
      <c r="BN1" s="40">
        <f>'RawData Input Conversion'!BN1</f>
        <v>456</v>
      </c>
      <c r="BO1" s="40">
        <f>'RawData Input Conversion'!BO1</f>
        <v>457</v>
      </c>
      <c r="BP1" s="40">
        <f>'RawData Input Conversion'!BP1</f>
        <v>458</v>
      </c>
      <c r="BQ1" s="40">
        <f>'RawData Input Conversion'!BQ1</f>
        <v>459</v>
      </c>
      <c r="BR1" s="40">
        <f>'RawData Input Conversion'!BR1</f>
        <v>460</v>
      </c>
      <c r="BS1" s="40">
        <f>'RawData Input Conversion'!BS1</f>
        <v>461</v>
      </c>
      <c r="BT1" s="40">
        <f>'RawData Input Conversion'!BT1</f>
        <v>462</v>
      </c>
      <c r="BU1" s="40">
        <f>'RawData Input Conversion'!BU1</f>
        <v>463</v>
      </c>
      <c r="BV1" s="40">
        <f>'RawData Input Conversion'!BV1</f>
        <v>464</v>
      </c>
      <c r="BW1" s="40">
        <f>'RawData Input Conversion'!BW1</f>
        <v>465</v>
      </c>
      <c r="BX1" s="40">
        <f>'RawData Input Conversion'!BX1</f>
        <v>466</v>
      </c>
      <c r="BY1" s="40">
        <f>'RawData Input Conversion'!BY1</f>
        <v>467</v>
      </c>
      <c r="BZ1" s="40">
        <f>'RawData Input Conversion'!BZ1</f>
        <v>468</v>
      </c>
      <c r="CA1" s="40">
        <f>'RawData Input Conversion'!CA1</f>
        <v>469</v>
      </c>
      <c r="CB1" s="40">
        <f>'RawData Input Conversion'!CB1</f>
        <v>470</v>
      </c>
      <c r="CC1" s="40">
        <f>'RawData Input Conversion'!CC1</f>
        <v>471</v>
      </c>
      <c r="CD1" s="40">
        <f>'RawData Input Conversion'!CD1</f>
        <v>472</v>
      </c>
      <c r="CE1" s="40">
        <f>'RawData Input Conversion'!CE1</f>
        <v>473</v>
      </c>
      <c r="CF1" s="40">
        <f>'RawData Input Conversion'!CF1</f>
        <v>474</v>
      </c>
      <c r="CG1" s="40">
        <f>'RawData Input Conversion'!CG1</f>
        <v>475</v>
      </c>
      <c r="CH1" s="40">
        <v>476</v>
      </c>
      <c r="CI1" s="40">
        <f>'RawData Input Conversion'!CH1</f>
        <v>476</v>
      </c>
      <c r="CJ1" s="40">
        <f>'RawData Input Conversion'!CI1</f>
        <v>0</v>
      </c>
      <c r="CQ1" s="125"/>
    </row>
    <row r="2" spans="1:98" ht="12.7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3" t="s">
        <v>7</v>
      </c>
      <c r="I2" t="s">
        <v>8</v>
      </c>
      <c r="J2" s="26" t="s">
        <v>9</v>
      </c>
      <c r="K2" s="26" t="s">
        <v>179</v>
      </c>
      <c r="L2" s="26" t="s">
        <v>10</v>
      </c>
      <c r="M2" s="26" t="s">
        <v>78</v>
      </c>
      <c r="N2" s="26" t="s">
        <v>11</v>
      </c>
      <c r="O2" s="26" t="s">
        <v>79</v>
      </c>
      <c r="P2" s="26" t="s">
        <v>12</v>
      </c>
      <c r="Q2" s="26" t="s">
        <v>80</v>
      </c>
      <c r="R2" s="26" t="s">
        <v>13</v>
      </c>
      <c r="S2" s="26" t="s">
        <v>81</v>
      </c>
      <c r="T2" s="26" t="s">
        <v>14</v>
      </c>
      <c r="U2" s="26" t="s">
        <v>82</v>
      </c>
      <c r="V2" s="26" t="s">
        <v>15</v>
      </c>
      <c r="W2" s="26" t="s">
        <v>83</v>
      </c>
      <c r="X2" s="26" t="s">
        <v>16</v>
      </c>
      <c r="Y2" s="26" t="s">
        <v>84</v>
      </c>
      <c r="Z2" s="26" t="s">
        <v>17</v>
      </c>
      <c r="AA2" s="26" t="s">
        <v>85</v>
      </c>
      <c r="AB2" s="26" t="s">
        <v>18</v>
      </c>
      <c r="AC2" s="26" t="s">
        <v>86</v>
      </c>
      <c r="AD2" s="26" t="s">
        <v>19</v>
      </c>
      <c r="AE2" s="26" t="s">
        <v>87</v>
      </c>
      <c r="AF2" s="26" t="s">
        <v>20</v>
      </c>
      <c r="AG2" s="26" t="s">
        <v>88</v>
      </c>
      <c r="AH2" s="26" t="s">
        <v>21</v>
      </c>
      <c r="AI2" s="26" t="s">
        <v>89</v>
      </c>
      <c r="AJ2" s="26" t="s">
        <v>22</v>
      </c>
      <c r="AK2" s="26" t="s">
        <v>90</v>
      </c>
      <c r="AL2" s="26" t="s">
        <v>23</v>
      </c>
      <c r="AM2" s="26" t="s">
        <v>91</v>
      </c>
      <c r="AN2" s="26" t="s">
        <v>24</v>
      </c>
      <c r="AO2" s="26" t="s">
        <v>92</v>
      </c>
      <c r="AP2" s="26" t="s">
        <v>25</v>
      </c>
      <c r="AQ2" s="26" t="s">
        <v>93</v>
      </c>
      <c r="AR2" s="26" t="s">
        <v>26</v>
      </c>
      <c r="AS2" s="26" t="s">
        <v>94</v>
      </c>
      <c r="AT2" s="26" t="s">
        <v>27</v>
      </c>
      <c r="AU2" s="75" t="s">
        <v>95</v>
      </c>
      <c r="AV2" s="40">
        <v>20</v>
      </c>
      <c r="AW2" s="82" t="s">
        <v>96</v>
      </c>
      <c r="AX2" s="26" t="s">
        <v>28</v>
      </c>
      <c r="AY2" s="26" t="s">
        <v>97</v>
      </c>
      <c r="AZ2" s="26" t="s">
        <v>29</v>
      </c>
      <c r="BA2" s="26" t="s">
        <v>98</v>
      </c>
      <c r="BB2" s="26" t="s">
        <v>30</v>
      </c>
      <c r="BC2" s="26" t="s">
        <v>99</v>
      </c>
      <c r="BD2" s="26" t="s">
        <v>31</v>
      </c>
      <c r="BE2" s="26" t="s">
        <v>100</v>
      </c>
      <c r="BF2" s="26" t="s">
        <v>32</v>
      </c>
      <c r="BG2" s="26" t="s">
        <v>101</v>
      </c>
      <c r="BH2" s="26" t="s">
        <v>33</v>
      </c>
      <c r="BI2" s="26" t="s">
        <v>102</v>
      </c>
      <c r="BJ2" s="26" t="s">
        <v>34</v>
      </c>
      <c r="BK2" s="26" t="s">
        <v>103</v>
      </c>
      <c r="BL2" s="26" t="s">
        <v>35</v>
      </c>
      <c r="BM2" s="26" t="s">
        <v>104</v>
      </c>
      <c r="BN2" s="26" t="s">
        <v>36</v>
      </c>
      <c r="BO2" s="26" t="s">
        <v>105</v>
      </c>
      <c r="BP2" s="26" t="s">
        <v>37</v>
      </c>
      <c r="BQ2" s="26" t="s">
        <v>106</v>
      </c>
      <c r="BR2" s="26" t="s">
        <v>38</v>
      </c>
      <c r="BS2" s="26" t="s">
        <v>107</v>
      </c>
      <c r="BT2" s="26" t="s">
        <v>39</v>
      </c>
      <c r="BU2" s="26" t="s">
        <v>108</v>
      </c>
      <c r="BV2" s="26" t="s">
        <v>40</v>
      </c>
      <c r="BW2" s="26" t="s">
        <v>109</v>
      </c>
      <c r="BX2" s="26" t="s">
        <v>41</v>
      </c>
      <c r="BY2" s="26" t="s">
        <v>110</v>
      </c>
      <c r="BZ2" s="26" t="s">
        <v>42</v>
      </c>
      <c r="CA2" s="26" t="s">
        <v>111</v>
      </c>
      <c r="CB2" s="26" t="s">
        <v>43</v>
      </c>
      <c r="CC2" s="26" t="s">
        <v>112</v>
      </c>
      <c r="CD2" s="26" t="s">
        <v>44</v>
      </c>
      <c r="CE2" s="26" t="s">
        <v>113</v>
      </c>
      <c r="CF2" s="26" t="s">
        <v>45</v>
      </c>
      <c r="CG2" s="26" t="s">
        <v>179</v>
      </c>
      <c r="CH2" s="75" t="s">
        <v>46</v>
      </c>
      <c r="CP2" s="27"/>
      <c r="CQ2"/>
    </row>
    <row r="3" spans="1:98" ht="15" customHeight="1" x14ac:dyDescent="0.2">
      <c r="A3">
        <v>1</v>
      </c>
      <c r="B3" t="s">
        <v>59</v>
      </c>
      <c r="C3" t="s">
        <v>60</v>
      </c>
      <c r="D3" s="28">
        <v>61</v>
      </c>
      <c r="E3">
        <v>18</v>
      </c>
      <c r="F3" t="s">
        <v>61</v>
      </c>
      <c r="G3" t="s">
        <v>62</v>
      </c>
      <c r="H3" s="133">
        <f>'RawData Input Conversion'!H3</f>
        <v>0</v>
      </c>
      <c r="I3" s="133">
        <f>'RawData Input Conversion'!I3</f>
        <v>0</v>
      </c>
      <c r="J3" s="119">
        <f>'RawData Input Conversion'!J67</f>
        <v>0</v>
      </c>
      <c r="K3" s="119">
        <f>'RawData Input Conversion'!K67</f>
        <v>0</v>
      </c>
      <c r="L3" s="119">
        <f>'RawData Input Conversion'!L67</f>
        <v>0</v>
      </c>
      <c r="M3" s="119">
        <f>'RawData Input Conversion'!M67</f>
        <v>0</v>
      </c>
      <c r="N3" s="119">
        <f>'RawData Input Conversion'!N67</f>
        <v>0</v>
      </c>
      <c r="O3" s="119">
        <f>'RawData Input Conversion'!O67</f>
        <v>0</v>
      </c>
      <c r="P3" s="119">
        <f>'RawData Input Conversion'!P67</f>
        <v>0</v>
      </c>
      <c r="Q3" s="119">
        <f>'RawData Input Conversion'!Q67</f>
        <v>0</v>
      </c>
      <c r="R3" s="119">
        <f>'RawData Input Conversion'!R67</f>
        <v>0</v>
      </c>
      <c r="S3" s="119">
        <f>'RawData Input Conversion'!S67</f>
        <v>0</v>
      </c>
      <c r="T3" s="119">
        <f>'RawData Input Conversion'!T67</f>
        <v>0</v>
      </c>
      <c r="U3" s="119">
        <f>'RawData Input Conversion'!U67</f>
        <v>0</v>
      </c>
      <c r="V3" s="119">
        <f>'RawData Input Conversion'!V67</f>
        <v>0</v>
      </c>
      <c r="W3" s="119">
        <f>'RawData Input Conversion'!W67</f>
        <v>0</v>
      </c>
      <c r="X3" s="119">
        <f>'RawData Input Conversion'!X67</f>
        <v>0</v>
      </c>
      <c r="Y3" s="119">
        <f>'RawData Input Conversion'!Y67</f>
        <v>0</v>
      </c>
      <c r="Z3" s="119">
        <f>'RawData Input Conversion'!Z67</f>
        <v>0</v>
      </c>
      <c r="AA3" s="119">
        <f>'RawData Input Conversion'!AA67</f>
        <v>0</v>
      </c>
      <c r="AB3" s="119">
        <f>'RawData Input Conversion'!AB67</f>
        <v>0</v>
      </c>
      <c r="AC3" s="119">
        <f>'RawData Input Conversion'!AC67</f>
        <v>0</v>
      </c>
      <c r="AD3" s="119">
        <f>'RawData Input Conversion'!AD67</f>
        <v>0</v>
      </c>
      <c r="AE3" s="119">
        <f>'RawData Input Conversion'!AE67</f>
        <v>0</v>
      </c>
      <c r="AF3" s="119">
        <f>'RawData Input Conversion'!AF67</f>
        <v>0</v>
      </c>
      <c r="AG3" s="119">
        <f>'RawData Input Conversion'!AG67</f>
        <v>0</v>
      </c>
      <c r="AH3" s="119">
        <f>'RawData Input Conversion'!AH67</f>
        <v>0</v>
      </c>
      <c r="AI3" s="119">
        <f>'RawData Input Conversion'!AI67</f>
        <v>0</v>
      </c>
      <c r="AJ3" s="119">
        <f>'RawData Input Conversion'!AJ67</f>
        <v>0</v>
      </c>
      <c r="AK3" s="119">
        <f>'RawData Input Conversion'!AK67</f>
        <v>0</v>
      </c>
      <c r="AL3" s="119">
        <f>'RawData Input Conversion'!AL67</f>
        <v>0</v>
      </c>
      <c r="AM3" s="119">
        <f>'RawData Input Conversion'!AM67</f>
        <v>0</v>
      </c>
      <c r="AN3" s="119">
        <f>'RawData Input Conversion'!AN67</f>
        <v>0</v>
      </c>
      <c r="AO3" s="119">
        <f>'RawData Input Conversion'!AO67</f>
        <v>0</v>
      </c>
      <c r="AP3" s="119">
        <f>'RawData Input Conversion'!AP67</f>
        <v>0</v>
      </c>
      <c r="AQ3" s="119">
        <f>'RawData Input Conversion'!AQ67</f>
        <v>0</v>
      </c>
      <c r="AR3" s="119">
        <f>'RawData Input Conversion'!AR67</f>
        <v>0</v>
      </c>
      <c r="AS3" s="119">
        <f>'RawData Input Conversion'!AS67</f>
        <v>0</v>
      </c>
      <c r="AT3" s="119">
        <f>'RawData Input Conversion'!AT67</f>
        <v>0</v>
      </c>
      <c r="AU3" s="119">
        <f>'RawData Input Conversion'!AU67</f>
        <v>0</v>
      </c>
      <c r="AV3" s="119">
        <f>'RawData Input Conversion'!AV67</f>
        <v>0</v>
      </c>
      <c r="AW3" s="119">
        <f>'RawData Input Conversion'!AW67</f>
        <v>0</v>
      </c>
      <c r="AX3" s="119">
        <f>'RawData Input Conversion'!AX67</f>
        <v>0</v>
      </c>
      <c r="AY3" s="119">
        <f>'RawData Input Conversion'!AY67</f>
        <v>0</v>
      </c>
      <c r="AZ3" s="119">
        <f>'RawData Input Conversion'!AZ67</f>
        <v>0</v>
      </c>
      <c r="BA3" s="119">
        <f>'RawData Input Conversion'!BA67</f>
        <v>0</v>
      </c>
      <c r="BB3" s="119">
        <f>'RawData Input Conversion'!BB67</f>
        <v>0</v>
      </c>
      <c r="BC3" s="119">
        <f>'RawData Input Conversion'!BC67</f>
        <v>0</v>
      </c>
      <c r="BD3" s="119">
        <f>'RawData Input Conversion'!BD67</f>
        <v>0</v>
      </c>
      <c r="BE3" s="119">
        <f>'RawData Input Conversion'!BE67</f>
        <v>0</v>
      </c>
      <c r="BF3" s="119">
        <f>'RawData Input Conversion'!BF67</f>
        <v>0</v>
      </c>
      <c r="BG3" s="119">
        <f>'RawData Input Conversion'!BG67</f>
        <v>0</v>
      </c>
      <c r="BH3" s="119">
        <f>'RawData Input Conversion'!BH67</f>
        <v>0</v>
      </c>
      <c r="BI3" s="119">
        <f>'RawData Input Conversion'!BI67</f>
        <v>0</v>
      </c>
      <c r="BJ3" s="119">
        <f>'RawData Input Conversion'!BJ67</f>
        <v>0</v>
      </c>
      <c r="BK3" s="119">
        <f>'RawData Input Conversion'!BK67</f>
        <v>0</v>
      </c>
      <c r="BL3" s="119">
        <f>'RawData Input Conversion'!BL67</f>
        <v>0</v>
      </c>
      <c r="BM3" s="119">
        <f>'RawData Input Conversion'!BM67</f>
        <v>0</v>
      </c>
      <c r="BN3" s="119">
        <f>'RawData Input Conversion'!BN67</f>
        <v>0</v>
      </c>
      <c r="BO3" s="119">
        <f>'RawData Input Conversion'!BO67</f>
        <v>0</v>
      </c>
      <c r="BP3" s="119">
        <f>'RawData Input Conversion'!BP67</f>
        <v>0</v>
      </c>
      <c r="BQ3" s="119">
        <f>'RawData Input Conversion'!BQ67</f>
        <v>0</v>
      </c>
      <c r="BR3" s="119">
        <f>'RawData Input Conversion'!BR67</f>
        <v>0</v>
      </c>
      <c r="BS3" s="119">
        <f>'RawData Input Conversion'!BS67</f>
        <v>0</v>
      </c>
      <c r="BT3" s="119">
        <f>'RawData Input Conversion'!BT67</f>
        <v>0</v>
      </c>
      <c r="BU3" s="119">
        <f>'RawData Input Conversion'!BU67</f>
        <v>0</v>
      </c>
      <c r="BV3" s="119">
        <f>'RawData Input Conversion'!BV67</f>
        <v>0</v>
      </c>
      <c r="BW3" s="119">
        <f>'RawData Input Conversion'!BW67</f>
        <v>0</v>
      </c>
      <c r="BX3" s="119">
        <f>'RawData Input Conversion'!BX67</f>
        <v>0</v>
      </c>
      <c r="BY3" s="119">
        <f>'RawData Input Conversion'!BY67</f>
        <v>0</v>
      </c>
      <c r="BZ3" s="119">
        <f>'RawData Input Conversion'!BZ67</f>
        <v>0</v>
      </c>
      <c r="CA3" s="119">
        <f>'RawData Input Conversion'!CA67</f>
        <v>0</v>
      </c>
      <c r="CB3" s="119">
        <f>'RawData Input Conversion'!CB67</f>
        <v>0</v>
      </c>
      <c r="CC3" s="119">
        <f>'RawData Input Conversion'!CC67</f>
        <v>0</v>
      </c>
      <c r="CD3" s="119">
        <f>'RawData Input Conversion'!CD67</f>
        <v>0</v>
      </c>
      <c r="CE3" s="119">
        <f>'RawData Input Conversion'!CE67</f>
        <v>0</v>
      </c>
      <c r="CF3" s="119">
        <f>'RawData Input Conversion'!CF67</f>
        <v>0</v>
      </c>
      <c r="CG3" s="119">
        <f>'RawData Input Conversion'!CG67</f>
        <v>0</v>
      </c>
      <c r="CH3" s="119">
        <f>'RawData Input Conversion'!CH67</f>
        <v>0</v>
      </c>
      <c r="CI3" s="84"/>
      <c r="CJ3" s="84"/>
      <c r="CK3" s="128"/>
      <c r="CL3" s="84"/>
      <c r="CM3" s="70"/>
      <c r="CQ3"/>
      <c r="CT3" s="27"/>
    </row>
    <row r="4" spans="1:98" ht="15" customHeight="1" x14ac:dyDescent="0.2">
      <c r="D4" s="28">
        <v>60</v>
      </c>
      <c r="H4" s="133">
        <f>'RawData Input Conversion'!H4</f>
        <v>0</v>
      </c>
      <c r="I4" s="133">
        <f>'RawData Input Conversion'!I4</f>
        <v>0</v>
      </c>
      <c r="J4" s="119">
        <f>'RawData Input Conversion'!J68</f>
        <v>0</v>
      </c>
      <c r="K4" s="119">
        <f>'RawData Input Conversion'!K68</f>
        <v>0</v>
      </c>
      <c r="L4" s="119">
        <f>'RawData Input Conversion'!L68</f>
        <v>0</v>
      </c>
      <c r="M4" s="119">
        <f>'RawData Input Conversion'!M68</f>
        <v>0</v>
      </c>
      <c r="N4" s="119">
        <f>'RawData Input Conversion'!N68</f>
        <v>0</v>
      </c>
      <c r="O4" s="119">
        <f>'RawData Input Conversion'!O68</f>
        <v>0</v>
      </c>
      <c r="P4" s="119">
        <f>'RawData Input Conversion'!P68</f>
        <v>0</v>
      </c>
      <c r="Q4" s="119">
        <f>'RawData Input Conversion'!Q68</f>
        <v>0</v>
      </c>
      <c r="R4" s="119">
        <f>'RawData Input Conversion'!R68</f>
        <v>0</v>
      </c>
      <c r="S4" s="119">
        <f>'RawData Input Conversion'!S68</f>
        <v>0</v>
      </c>
      <c r="T4" s="119">
        <f>'RawData Input Conversion'!T68</f>
        <v>0</v>
      </c>
      <c r="U4" s="119">
        <f>'RawData Input Conversion'!U68</f>
        <v>0</v>
      </c>
      <c r="V4" s="119">
        <f>'RawData Input Conversion'!V68</f>
        <v>0</v>
      </c>
      <c r="W4" s="119">
        <f>'RawData Input Conversion'!W68</f>
        <v>0</v>
      </c>
      <c r="X4" s="119">
        <f>'RawData Input Conversion'!X68</f>
        <v>0</v>
      </c>
      <c r="Y4" s="119">
        <f>'RawData Input Conversion'!Y68</f>
        <v>0</v>
      </c>
      <c r="Z4" s="119">
        <f>'RawData Input Conversion'!Z68</f>
        <v>0</v>
      </c>
      <c r="AA4" s="119">
        <f>'RawData Input Conversion'!AA68</f>
        <v>0</v>
      </c>
      <c r="AB4" s="119">
        <f>'RawData Input Conversion'!AB68</f>
        <v>0</v>
      </c>
      <c r="AC4" s="119">
        <f>'RawData Input Conversion'!AC68</f>
        <v>0</v>
      </c>
      <c r="AD4" s="119">
        <f>'RawData Input Conversion'!AD68</f>
        <v>0</v>
      </c>
      <c r="AE4" s="119">
        <f>'RawData Input Conversion'!AE68</f>
        <v>0</v>
      </c>
      <c r="AF4" s="119">
        <f>'RawData Input Conversion'!AF68</f>
        <v>0</v>
      </c>
      <c r="AG4" s="119">
        <f>'RawData Input Conversion'!AG68</f>
        <v>0</v>
      </c>
      <c r="AH4" s="119">
        <f>'RawData Input Conversion'!AH68</f>
        <v>0</v>
      </c>
      <c r="AI4" s="119">
        <f>'RawData Input Conversion'!AI68</f>
        <v>0</v>
      </c>
      <c r="AJ4" s="119">
        <f>'RawData Input Conversion'!AJ68</f>
        <v>0</v>
      </c>
      <c r="AK4" s="119">
        <f>'RawData Input Conversion'!AK68</f>
        <v>0</v>
      </c>
      <c r="AL4" s="119">
        <f>'RawData Input Conversion'!AL68</f>
        <v>0</v>
      </c>
      <c r="AM4" s="119">
        <f>'RawData Input Conversion'!AM68</f>
        <v>0</v>
      </c>
      <c r="AN4" s="119">
        <f>'RawData Input Conversion'!AN68</f>
        <v>0</v>
      </c>
      <c r="AO4" s="119">
        <f>'RawData Input Conversion'!AO68</f>
        <v>0</v>
      </c>
      <c r="AP4" s="119">
        <f>'RawData Input Conversion'!AP68</f>
        <v>0</v>
      </c>
      <c r="AQ4" s="119">
        <f>'RawData Input Conversion'!AQ68</f>
        <v>0</v>
      </c>
      <c r="AR4" s="119">
        <f>'RawData Input Conversion'!AR68</f>
        <v>0</v>
      </c>
      <c r="AS4" s="119">
        <f>'RawData Input Conversion'!AS68</f>
        <v>0</v>
      </c>
      <c r="AT4" s="119">
        <f>'RawData Input Conversion'!AT68</f>
        <v>0</v>
      </c>
      <c r="AU4" s="119">
        <f>'RawData Input Conversion'!AU68</f>
        <v>0</v>
      </c>
      <c r="AV4" s="119">
        <f>'RawData Input Conversion'!AV68</f>
        <v>0</v>
      </c>
      <c r="AW4" s="119">
        <f>'RawData Input Conversion'!AW68</f>
        <v>0</v>
      </c>
      <c r="AX4" s="119">
        <f>'RawData Input Conversion'!AX68</f>
        <v>0</v>
      </c>
      <c r="AY4" s="119">
        <f>'RawData Input Conversion'!AY68</f>
        <v>0</v>
      </c>
      <c r="AZ4" s="119">
        <f>'RawData Input Conversion'!AZ68</f>
        <v>0</v>
      </c>
      <c r="BA4" s="119">
        <f>'RawData Input Conversion'!BA68</f>
        <v>0</v>
      </c>
      <c r="BB4" s="119">
        <f>'RawData Input Conversion'!BB68</f>
        <v>0</v>
      </c>
      <c r="BC4" s="119">
        <f>'RawData Input Conversion'!BC68</f>
        <v>0</v>
      </c>
      <c r="BD4" s="119">
        <f>'RawData Input Conversion'!BD68</f>
        <v>0</v>
      </c>
      <c r="BE4" s="119">
        <f>'RawData Input Conversion'!BE68</f>
        <v>0</v>
      </c>
      <c r="BF4" s="119">
        <f>'RawData Input Conversion'!BF68</f>
        <v>0</v>
      </c>
      <c r="BG4" s="119">
        <f>'RawData Input Conversion'!BG68</f>
        <v>0</v>
      </c>
      <c r="BH4" s="119">
        <f>'RawData Input Conversion'!BH68</f>
        <v>0</v>
      </c>
      <c r="BI4" s="119">
        <f>'RawData Input Conversion'!BI68</f>
        <v>0</v>
      </c>
      <c r="BJ4" s="119">
        <f>'RawData Input Conversion'!BJ68</f>
        <v>0</v>
      </c>
      <c r="BK4" s="119">
        <f>'RawData Input Conversion'!BK68</f>
        <v>0</v>
      </c>
      <c r="BL4" s="119">
        <f>'RawData Input Conversion'!BL68</f>
        <v>0</v>
      </c>
      <c r="BM4" s="119">
        <f>'RawData Input Conversion'!BM68</f>
        <v>0</v>
      </c>
      <c r="BN4" s="119">
        <f>'RawData Input Conversion'!BN68</f>
        <v>0</v>
      </c>
      <c r="BO4" s="119">
        <f>'RawData Input Conversion'!BO68</f>
        <v>0</v>
      </c>
      <c r="BP4" s="119">
        <f>'RawData Input Conversion'!BP68</f>
        <v>0</v>
      </c>
      <c r="BQ4" s="119">
        <f>'RawData Input Conversion'!BQ68</f>
        <v>0</v>
      </c>
      <c r="BR4" s="119">
        <f>'RawData Input Conversion'!BR68</f>
        <v>0</v>
      </c>
      <c r="BS4" s="119">
        <f>'RawData Input Conversion'!BS68</f>
        <v>0</v>
      </c>
      <c r="BT4" s="119">
        <f>'RawData Input Conversion'!BT68</f>
        <v>0</v>
      </c>
      <c r="BU4" s="119">
        <f>'RawData Input Conversion'!BU68</f>
        <v>0</v>
      </c>
      <c r="BV4" s="119">
        <f>'RawData Input Conversion'!BV68</f>
        <v>0</v>
      </c>
      <c r="BW4" s="119">
        <f>'RawData Input Conversion'!BW68</f>
        <v>0</v>
      </c>
      <c r="BX4" s="119">
        <f>'RawData Input Conversion'!BX68</f>
        <v>0</v>
      </c>
      <c r="BY4" s="119">
        <f>'RawData Input Conversion'!BY68</f>
        <v>0</v>
      </c>
      <c r="BZ4" s="119">
        <f>'RawData Input Conversion'!BZ68</f>
        <v>0</v>
      </c>
      <c r="CA4" s="119">
        <f>'RawData Input Conversion'!CA68</f>
        <v>0</v>
      </c>
      <c r="CB4" s="119">
        <f>'RawData Input Conversion'!CB68</f>
        <v>0</v>
      </c>
      <c r="CC4" s="119">
        <f>'RawData Input Conversion'!CC68</f>
        <v>0</v>
      </c>
      <c r="CD4" s="119">
        <f>'RawData Input Conversion'!CD68</f>
        <v>0</v>
      </c>
      <c r="CE4" s="119">
        <f>'RawData Input Conversion'!CE68</f>
        <v>0</v>
      </c>
      <c r="CF4" s="119">
        <f>'RawData Input Conversion'!CF68</f>
        <v>0</v>
      </c>
      <c r="CG4" s="119">
        <f>'RawData Input Conversion'!CG68</f>
        <v>0</v>
      </c>
      <c r="CH4" s="119">
        <f>'RawData Input Conversion'!CH68</f>
        <v>0</v>
      </c>
      <c r="CI4" s="84"/>
      <c r="CJ4" s="84"/>
      <c r="CK4" s="128"/>
      <c r="CL4" s="84"/>
      <c r="CM4" s="70"/>
      <c r="CQ4"/>
      <c r="CT4" s="27"/>
    </row>
    <row r="5" spans="1:98" ht="15" customHeight="1" x14ac:dyDescent="0.2">
      <c r="D5" s="28">
        <v>59</v>
      </c>
      <c r="H5" s="133">
        <f>'RawData Input Conversion'!H5</f>
        <v>0</v>
      </c>
      <c r="I5" s="133">
        <f>'RawData Input Conversion'!I5</f>
        <v>0</v>
      </c>
      <c r="J5" s="119">
        <f>'RawData Input Conversion'!J69</f>
        <v>0</v>
      </c>
      <c r="K5" s="119">
        <f>'RawData Input Conversion'!K69</f>
        <v>0</v>
      </c>
      <c r="L5" s="119">
        <f>'RawData Input Conversion'!L69</f>
        <v>0</v>
      </c>
      <c r="M5" s="119">
        <f>'RawData Input Conversion'!M69</f>
        <v>0</v>
      </c>
      <c r="N5" s="119">
        <f>'RawData Input Conversion'!N69</f>
        <v>0</v>
      </c>
      <c r="O5" s="119">
        <f>'RawData Input Conversion'!O69</f>
        <v>0</v>
      </c>
      <c r="P5" s="119">
        <f>'RawData Input Conversion'!P69</f>
        <v>0</v>
      </c>
      <c r="Q5" s="119">
        <f>'RawData Input Conversion'!Q69</f>
        <v>0</v>
      </c>
      <c r="R5" s="119">
        <f>'RawData Input Conversion'!R69</f>
        <v>0</v>
      </c>
      <c r="S5" s="119">
        <f>'RawData Input Conversion'!S69</f>
        <v>0</v>
      </c>
      <c r="T5" s="119">
        <f>'RawData Input Conversion'!T69</f>
        <v>0</v>
      </c>
      <c r="U5" s="119">
        <f>'RawData Input Conversion'!U69</f>
        <v>0</v>
      </c>
      <c r="V5" s="119">
        <f>'RawData Input Conversion'!V69</f>
        <v>0</v>
      </c>
      <c r="W5" s="119">
        <f>'RawData Input Conversion'!W69</f>
        <v>0</v>
      </c>
      <c r="X5" s="119">
        <f>'RawData Input Conversion'!X69</f>
        <v>0</v>
      </c>
      <c r="Y5" s="119">
        <f>'RawData Input Conversion'!Y69</f>
        <v>0</v>
      </c>
      <c r="Z5" s="119">
        <f>'RawData Input Conversion'!Z69</f>
        <v>0</v>
      </c>
      <c r="AA5" s="119">
        <f>'RawData Input Conversion'!AA69</f>
        <v>0</v>
      </c>
      <c r="AB5" s="119">
        <f>'RawData Input Conversion'!AB69</f>
        <v>0</v>
      </c>
      <c r="AC5" s="119">
        <f>'RawData Input Conversion'!AC69</f>
        <v>0</v>
      </c>
      <c r="AD5" s="119">
        <f>'RawData Input Conversion'!AD69</f>
        <v>0</v>
      </c>
      <c r="AE5" s="119">
        <f>'RawData Input Conversion'!AE69</f>
        <v>0</v>
      </c>
      <c r="AF5" s="119">
        <f>'RawData Input Conversion'!AF69</f>
        <v>0</v>
      </c>
      <c r="AG5" s="119">
        <f>'RawData Input Conversion'!AG69</f>
        <v>0</v>
      </c>
      <c r="AH5" s="119">
        <f>'RawData Input Conversion'!AH69</f>
        <v>0</v>
      </c>
      <c r="AI5" s="119">
        <f>'RawData Input Conversion'!AI69</f>
        <v>0</v>
      </c>
      <c r="AJ5" s="119">
        <f>'RawData Input Conversion'!AJ69</f>
        <v>0</v>
      </c>
      <c r="AK5" s="119">
        <f>'RawData Input Conversion'!AK69</f>
        <v>0</v>
      </c>
      <c r="AL5" s="119">
        <f>'RawData Input Conversion'!AL69</f>
        <v>0</v>
      </c>
      <c r="AM5" s="119">
        <f>'RawData Input Conversion'!AM69</f>
        <v>0</v>
      </c>
      <c r="AN5" s="119">
        <f>'RawData Input Conversion'!AN69</f>
        <v>0</v>
      </c>
      <c r="AO5" s="119">
        <f>'RawData Input Conversion'!AO69</f>
        <v>0</v>
      </c>
      <c r="AP5" s="119">
        <f>'RawData Input Conversion'!AP69</f>
        <v>0</v>
      </c>
      <c r="AQ5" s="119">
        <f>'RawData Input Conversion'!AQ69</f>
        <v>0</v>
      </c>
      <c r="AR5" s="119">
        <f>'RawData Input Conversion'!AR69</f>
        <v>0</v>
      </c>
      <c r="AS5" s="119">
        <f>'RawData Input Conversion'!AS69</f>
        <v>0</v>
      </c>
      <c r="AT5" s="119">
        <f>'RawData Input Conversion'!AT69</f>
        <v>0</v>
      </c>
      <c r="AU5" s="119">
        <f>'RawData Input Conversion'!AU69</f>
        <v>0</v>
      </c>
      <c r="AV5" s="119">
        <f>'RawData Input Conversion'!AV69</f>
        <v>0</v>
      </c>
      <c r="AW5" s="119">
        <f>'RawData Input Conversion'!AW69</f>
        <v>0</v>
      </c>
      <c r="AX5" s="119">
        <f>'RawData Input Conversion'!AX69</f>
        <v>0</v>
      </c>
      <c r="AY5" s="119">
        <f>'RawData Input Conversion'!AY69</f>
        <v>0</v>
      </c>
      <c r="AZ5" s="119">
        <f>'RawData Input Conversion'!AZ69</f>
        <v>0</v>
      </c>
      <c r="BA5" s="119">
        <f>'RawData Input Conversion'!BA69</f>
        <v>0</v>
      </c>
      <c r="BB5" s="119">
        <f>'RawData Input Conversion'!BB69</f>
        <v>0</v>
      </c>
      <c r="BC5" s="119">
        <f>'RawData Input Conversion'!BC69</f>
        <v>0</v>
      </c>
      <c r="BD5" s="119">
        <f>'RawData Input Conversion'!BD69</f>
        <v>0</v>
      </c>
      <c r="BE5" s="119">
        <f>'RawData Input Conversion'!BE69</f>
        <v>0</v>
      </c>
      <c r="BF5" s="119">
        <f>'RawData Input Conversion'!BF69</f>
        <v>0</v>
      </c>
      <c r="BG5" s="119">
        <f>'RawData Input Conversion'!BG69</f>
        <v>0</v>
      </c>
      <c r="BH5" s="119">
        <f>'RawData Input Conversion'!BH69</f>
        <v>0</v>
      </c>
      <c r="BI5" s="119">
        <f>'RawData Input Conversion'!BI69</f>
        <v>0</v>
      </c>
      <c r="BJ5" s="119">
        <f>'RawData Input Conversion'!BJ69</f>
        <v>0</v>
      </c>
      <c r="BK5" s="119">
        <f>'RawData Input Conversion'!BK69</f>
        <v>0</v>
      </c>
      <c r="BL5" s="119">
        <f>'RawData Input Conversion'!BL69</f>
        <v>0</v>
      </c>
      <c r="BM5" s="119">
        <f>'RawData Input Conversion'!BM69</f>
        <v>0</v>
      </c>
      <c r="BN5" s="119">
        <f>'RawData Input Conversion'!BN69</f>
        <v>0</v>
      </c>
      <c r="BO5" s="119">
        <f>'RawData Input Conversion'!BO69</f>
        <v>0</v>
      </c>
      <c r="BP5" s="119">
        <f>'RawData Input Conversion'!BP69</f>
        <v>0</v>
      </c>
      <c r="BQ5" s="119">
        <f>'RawData Input Conversion'!BQ69</f>
        <v>0</v>
      </c>
      <c r="BR5" s="119">
        <f>'RawData Input Conversion'!BR69</f>
        <v>0</v>
      </c>
      <c r="BS5" s="119">
        <f>'RawData Input Conversion'!BS69</f>
        <v>0</v>
      </c>
      <c r="BT5" s="119">
        <f>'RawData Input Conversion'!BT69</f>
        <v>0</v>
      </c>
      <c r="BU5" s="119">
        <f>'RawData Input Conversion'!BU69</f>
        <v>0</v>
      </c>
      <c r="BV5" s="119">
        <f>'RawData Input Conversion'!BV69</f>
        <v>0</v>
      </c>
      <c r="BW5" s="119">
        <f>'RawData Input Conversion'!BW69</f>
        <v>0</v>
      </c>
      <c r="BX5" s="119">
        <f>'RawData Input Conversion'!BX69</f>
        <v>0</v>
      </c>
      <c r="BY5" s="119">
        <f>'RawData Input Conversion'!BY69</f>
        <v>0</v>
      </c>
      <c r="BZ5" s="119">
        <f>'RawData Input Conversion'!BZ69</f>
        <v>0</v>
      </c>
      <c r="CA5" s="119">
        <f>'RawData Input Conversion'!CA69</f>
        <v>0</v>
      </c>
      <c r="CB5" s="119">
        <f>'RawData Input Conversion'!CB69</f>
        <v>0</v>
      </c>
      <c r="CC5" s="119">
        <f>'RawData Input Conversion'!CC69</f>
        <v>0</v>
      </c>
      <c r="CD5" s="119">
        <f>'RawData Input Conversion'!CD69</f>
        <v>0</v>
      </c>
      <c r="CE5" s="119">
        <f>'RawData Input Conversion'!CE69</f>
        <v>0</v>
      </c>
      <c r="CF5" s="119">
        <f>'RawData Input Conversion'!CF69</f>
        <v>0</v>
      </c>
      <c r="CG5" s="119">
        <f>'RawData Input Conversion'!CG69</f>
        <v>0</v>
      </c>
      <c r="CH5" s="119">
        <f>'RawData Input Conversion'!CH69</f>
        <v>0</v>
      </c>
      <c r="CI5" s="84"/>
      <c r="CJ5" s="84"/>
      <c r="CK5" s="128"/>
      <c r="CL5" s="84"/>
      <c r="CM5" s="70"/>
      <c r="CQ5"/>
      <c r="CT5" s="27"/>
    </row>
    <row r="6" spans="1:98" ht="15" customHeight="1" x14ac:dyDescent="0.2">
      <c r="D6" s="28">
        <v>58</v>
      </c>
      <c r="H6" s="133">
        <f>'RawData Input Conversion'!H6</f>
        <v>0</v>
      </c>
      <c r="I6" s="133">
        <f>'RawData Input Conversion'!I6</f>
        <v>0</v>
      </c>
      <c r="J6" s="119">
        <f>'RawData Input Conversion'!J70</f>
        <v>0</v>
      </c>
      <c r="K6" s="119">
        <f>'RawData Input Conversion'!K70</f>
        <v>0</v>
      </c>
      <c r="L6" s="119">
        <f>'RawData Input Conversion'!L70</f>
        <v>0</v>
      </c>
      <c r="M6" s="119">
        <f>'RawData Input Conversion'!M70</f>
        <v>0</v>
      </c>
      <c r="N6" s="119">
        <f>'RawData Input Conversion'!N70</f>
        <v>0</v>
      </c>
      <c r="O6" s="119">
        <f>'RawData Input Conversion'!O70</f>
        <v>0</v>
      </c>
      <c r="P6" s="119">
        <f>'RawData Input Conversion'!P70</f>
        <v>0</v>
      </c>
      <c r="Q6" s="119">
        <f>'RawData Input Conversion'!Q70</f>
        <v>0</v>
      </c>
      <c r="R6" s="119">
        <f>'RawData Input Conversion'!R70</f>
        <v>0</v>
      </c>
      <c r="S6" s="119">
        <f>'RawData Input Conversion'!S70</f>
        <v>0</v>
      </c>
      <c r="T6" s="119">
        <f>'RawData Input Conversion'!T70</f>
        <v>0</v>
      </c>
      <c r="U6" s="119">
        <f>'RawData Input Conversion'!U70</f>
        <v>0</v>
      </c>
      <c r="V6" s="119">
        <f>'RawData Input Conversion'!V70</f>
        <v>0</v>
      </c>
      <c r="W6" s="119">
        <f>'RawData Input Conversion'!W70</f>
        <v>0</v>
      </c>
      <c r="X6" s="119">
        <f>'RawData Input Conversion'!X70</f>
        <v>0</v>
      </c>
      <c r="Y6" s="119">
        <f>'RawData Input Conversion'!Y70</f>
        <v>0</v>
      </c>
      <c r="Z6" s="119">
        <f>'RawData Input Conversion'!Z70</f>
        <v>0</v>
      </c>
      <c r="AA6" s="119">
        <f>'RawData Input Conversion'!AA70</f>
        <v>0</v>
      </c>
      <c r="AB6" s="119">
        <f>'RawData Input Conversion'!AB70</f>
        <v>0</v>
      </c>
      <c r="AC6" s="119">
        <f>'RawData Input Conversion'!AC70</f>
        <v>0</v>
      </c>
      <c r="AD6" s="119">
        <f>'RawData Input Conversion'!AD70</f>
        <v>0</v>
      </c>
      <c r="AE6" s="119">
        <f>'RawData Input Conversion'!AE70</f>
        <v>0</v>
      </c>
      <c r="AF6" s="119">
        <f>'RawData Input Conversion'!AF70</f>
        <v>0</v>
      </c>
      <c r="AG6" s="119">
        <f>'RawData Input Conversion'!AG70</f>
        <v>0</v>
      </c>
      <c r="AH6" s="119">
        <f>'RawData Input Conversion'!AH70</f>
        <v>0</v>
      </c>
      <c r="AI6" s="119">
        <f>'RawData Input Conversion'!AI70</f>
        <v>0</v>
      </c>
      <c r="AJ6" s="119">
        <f>'RawData Input Conversion'!AJ70</f>
        <v>0</v>
      </c>
      <c r="AK6" s="119">
        <f>'RawData Input Conversion'!AK70</f>
        <v>0</v>
      </c>
      <c r="AL6" s="119">
        <f>'RawData Input Conversion'!AL70</f>
        <v>0</v>
      </c>
      <c r="AM6" s="119">
        <f>'RawData Input Conversion'!AM70</f>
        <v>0</v>
      </c>
      <c r="AN6" s="119">
        <f>'RawData Input Conversion'!AN70</f>
        <v>0</v>
      </c>
      <c r="AO6" s="119">
        <f>'RawData Input Conversion'!AO70</f>
        <v>0</v>
      </c>
      <c r="AP6" s="119">
        <f>'RawData Input Conversion'!AP70</f>
        <v>0</v>
      </c>
      <c r="AQ6" s="119">
        <f>'RawData Input Conversion'!AQ70</f>
        <v>0</v>
      </c>
      <c r="AR6" s="119">
        <f>'RawData Input Conversion'!AR70</f>
        <v>0</v>
      </c>
      <c r="AS6" s="119">
        <f>'RawData Input Conversion'!AS70</f>
        <v>0</v>
      </c>
      <c r="AT6" s="119">
        <f>'RawData Input Conversion'!AT70</f>
        <v>0</v>
      </c>
      <c r="AU6" s="119">
        <f>'RawData Input Conversion'!AU70</f>
        <v>0</v>
      </c>
      <c r="AV6" s="119">
        <f>'RawData Input Conversion'!AV70</f>
        <v>0</v>
      </c>
      <c r="AW6" s="119">
        <f>'RawData Input Conversion'!AW70</f>
        <v>0</v>
      </c>
      <c r="AX6" s="119">
        <f>'RawData Input Conversion'!AX70</f>
        <v>0</v>
      </c>
      <c r="AY6" s="119">
        <f>'RawData Input Conversion'!AY70</f>
        <v>0</v>
      </c>
      <c r="AZ6" s="119">
        <f>'RawData Input Conversion'!AZ70</f>
        <v>0</v>
      </c>
      <c r="BA6" s="119">
        <f>'RawData Input Conversion'!BA70</f>
        <v>0</v>
      </c>
      <c r="BB6" s="119">
        <f>'RawData Input Conversion'!BB70</f>
        <v>0</v>
      </c>
      <c r="BC6" s="119">
        <f>'RawData Input Conversion'!BC70</f>
        <v>0</v>
      </c>
      <c r="BD6" s="119">
        <f>'RawData Input Conversion'!BD70</f>
        <v>0</v>
      </c>
      <c r="BE6" s="119">
        <f>'RawData Input Conversion'!BE70</f>
        <v>0</v>
      </c>
      <c r="BF6" s="119">
        <f>'RawData Input Conversion'!BF70</f>
        <v>0</v>
      </c>
      <c r="BG6" s="119">
        <f>'RawData Input Conversion'!BG70</f>
        <v>0</v>
      </c>
      <c r="BH6" s="119">
        <f>'RawData Input Conversion'!BH70</f>
        <v>0</v>
      </c>
      <c r="BI6" s="119">
        <f>'RawData Input Conversion'!BI70</f>
        <v>0</v>
      </c>
      <c r="BJ6" s="119">
        <f>'RawData Input Conversion'!BJ70</f>
        <v>0</v>
      </c>
      <c r="BK6" s="119">
        <f>'RawData Input Conversion'!BK70</f>
        <v>0</v>
      </c>
      <c r="BL6" s="119">
        <f>'RawData Input Conversion'!BL70</f>
        <v>0</v>
      </c>
      <c r="BM6" s="119">
        <f>'RawData Input Conversion'!BM70</f>
        <v>0</v>
      </c>
      <c r="BN6" s="119">
        <f>'RawData Input Conversion'!BN70</f>
        <v>0</v>
      </c>
      <c r="BO6" s="119">
        <f>'RawData Input Conversion'!BO70</f>
        <v>0</v>
      </c>
      <c r="BP6" s="119">
        <f>'RawData Input Conversion'!BP70</f>
        <v>0</v>
      </c>
      <c r="BQ6" s="119">
        <f>'RawData Input Conversion'!BQ70</f>
        <v>0</v>
      </c>
      <c r="BR6" s="119">
        <f>'RawData Input Conversion'!BR70</f>
        <v>0</v>
      </c>
      <c r="BS6" s="119">
        <f>'RawData Input Conversion'!BS70</f>
        <v>0</v>
      </c>
      <c r="BT6" s="119">
        <f>'RawData Input Conversion'!BT70</f>
        <v>0</v>
      </c>
      <c r="BU6" s="119">
        <f>'RawData Input Conversion'!BU70</f>
        <v>0</v>
      </c>
      <c r="BV6" s="119">
        <f>'RawData Input Conversion'!BV70</f>
        <v>0</v>
      </c>
      <c r="BW6" s="119">
        <f>'RawData Input Conversion'!BW70</f>
        <v>0</v>
      </c>
      <c r="BX6" s="119">
        <f>'RawData Input Conversion'!BX70</f>
        <v>0</v>
      </c>
      <c r="BY6" s="119">
        <f>'RawData Input Conversion'!BY70</f>
        <v>0</v>
      </c>
      <c r="BZ6" s="119">
        <f>'RawData Input Conversion'!BZ70</f>
        <v>0</v>
      </c>
      <c r="CA6" s="119">
        <f>'RawData Input Conversion'!CA70</f>
        <v>0</v>
      </c>
      <c r="CB6" s="119">
        <f>'RawData Input Conversion'!CB70</f>
        <v>0</v>
      </c>
      <c r="CC6" s="119">
        <f>'RawData Input Conversion'!CC70</f>
        <v>0</v>
      </c>
      <c r="CD6" s="119">
        <f>'RawData Input Conversion'!CD70</f>
        <v>0</v>
      </c>
      <c r="CE6" s="119">
        <f>'RawData Input Conversion'!CE70</f>
        <v>0</v>
      </c>
      <c r="CF6" s="119">
        <f>'RawData Input Conversion'!CF70</f>
        <v>0</v>
      </c>
      <c r="CG6" s="119">
        <f>'RawData Input Conversion'!CG70</f>
        <v>0</v>
      </c>
      <c r="CH6" s="119">
        <f>'RawData Input Conversion'!CH70</f>
        <v>0</v>
      </c>
      <c r="CI6" s="84"/>
      <c r="CJ6" s="84"/>
      <c r="CK6" s="128"/>
      <c r="CL6" s="84"/>
      <c r="CM6" s="70"/>
      <c r="CQ6"/>
      <c r="CT6" s="27"/>
    </row>
    <row r="7" spans="1:98" ht="15" customHeight="1" x14ac:dyDescent="0.2">
      <c r="D7" s="28">
        <v>57</v>
      </c>
      <c r="H7" s="133">
        <f>'RawData Input Conversion'!H7</f>
        <v>0</v>
      </c>
      <c r="I7" s="133">
        <f>'RawData Input Conversion'!I7</f>
        <v>0</v>
      </c>
      <c r="J7" s="119">
        <f>'RawData Input Conversion'!J71</f>
        <v>0</v>
      </c>
      <c r="K7" s="119">
        <f>'RawData Input Conversion'!K71</f>
        <v>0</v>
      </c>
      <c r="L7" s="119">
        <f>'RawData Input Conversion'!L71</f>
        <v>0</v>
      </c>
      <c r="M7" s="119">
        <f>'RawData Input Conversion'!M71</f>
        <v>0</v>
      </c>
      <c r="N7" s="119">
        <f>'RawData Input Conversion'!N71</f>
        <v>0</v>
      </c>
      <c r="O7" s="119">
        <f>'RawData Input Conversion'!O71</f>
        <v>0</v>
      </c>
      <c r="P7" s="119">
        <f>'RawData Input Conversion'!P71</f>
        <v>0</v>
      </c>
      <c r="Q7" s="119">
        <f>'RawData Input Conversion'!Q71</f>
        <v>0</v>
      </c>
      <c r="R7" s="119">
        <f>'RawData Input Conversion'!R71</f>
        <v>0</v>
      </c>
      <c r="S7" s="119">
        <f>'RawData Input Conversion'!S71</f>
        <v>0</v>
      </c>
      <c r="T7" s="119">
        <f>'RawData Input Conversion'!T71</f>
        <v>0</v>
      </c>
      <c r="U7" s="119">
        <f>'RawData Input Conversion'!U71</f>
        <v>0</v>
      </c>
      <c r="V7" s="119">
        <f>'RawData Input Conversion'!V71</f>
        <v>0</v>
      </c>
      <c r="W7" s="119">
        <f>'RawData Input Conversion'!W71</f>
        <v>0</v>
      </c>
      <c r="X7" s="119">
        <f>'RawData Input Conversion'!X71</f>
        <v>0</v>
      </c>
      <c r="Y7" s="119">
        <f>'RawData Input Conversion'!Y71</f>
        <v>0</v>
      </c>
      <c r="Z7" s="119">
        <f>'RawData Input Conversion'!Z71</f>
        <v>0</v>
      </c>
      <c r="AA7" s="119">
        <f>'RawData Input Conversion'!AA71</f>
        <v>0</v>
      </c>
      <c r="AB7" s="119">
        <f>'RawData Input Conversion'!AB71</f>
        <v>0</v>
      </c>
      <c r="AC7" s="119">
        <f>'RawData Input Conversion'!AC71</f>
        <v>0</v>
      </c>
      <c r="AD7" s="119">
        <f>'RawData Input Conversion'!AD71</f>
        <v>0</v>
      </c>
      <c r="AE7" s="119">
        <f>'RawData Input Conversion'!AE71</f>
        <v>0</v>
      </c>
      <c r="AF7" s="119">
        <f>'RawData Input Conversion'!AF71</f>
        <v>0</v>
      </c>
      <c r="AG7" s="119">
        <f>'RawData Input Conversion'!AG71</f>
        <v>0</v>
      </c>
      <c r="AH7" s="119">
        <f>'RawData Input Conversion'!AH71</f>
        <v>0</v>
      </c>
      <c r="AI7" s="119">
        <f>'RawData Input Conversion'!AI71</f>
        <v>0</v>
      </c>
      <c r="AJ7" s="119">
        <f>'RawData Input Conversion'!AJ71</f>
        <v>0</v>
      </c>
      <c r="AK7" s="119">
        <f>'RawData Input Conversion'!AK71</f>
        <v>0</v>
      </c>
      <c r="AL7" s="119">
        <f>'RawData Input Conversion'!AL71</f>
        <v>0</v>
      </c>
      <c r="AM7" s="119">
        <f>'RawData Input Conversion'!AM71</f>
        <v>0</v>
      </c>
      <c r="AN7" s="119">
        <f>'RawData Input Conversion'!AN71</f>
        <v>0</v>
      </c>
      <c r="AO7" s="119">
        <f>'RawData Input Conversion'!AO71</f>
        <v>0</v>
      </c>
      <c r="AP7" s="119">
        <f>'RawData Input Conversion'!AP71</f>
        <v>0</v>
      </c>
      <c r="AQ7" s="119">
        <f>'RawData Input Conversion'!AQ71</f>
        <v>0</v>
      </c>
      <c r="AR7" s="119">
        <f>'RawData Input Conversion'!AR71</f>
        <v>0</v>
      </c>
      <c r="AS7" s="119">
        <f>'RawData Input Conversion'!AS71</f>
        <v>0</v>
      </c>
      <c r="AT7" s="119">
        <f>'RawData Input Conversion'!AT71</f>
        <v>0</v>
      </c>
      <c r="AU7" s="119">
        <f>'RawData Input Conversion'!AU71</f>
        <v>0</v>
      </c>
      <c r="AV7" s="119">
        <f>'RawData Input Conversion'!AV71</f>
        <v>0</v>
      </c>
      <c r="AW7" s="119">
        <f>'RawData Input Conversion'!AW71</f>
        <v>0</v>
      </c>
      <c r="AX7" s="119">
        <f>'RawData Input Conversion'!AX71</f>
        <v>0</v>
      </c>
      <c r="AY7" s="119">
        <f>'RawData Input Conversion'!AY71</f>
        <v>0</v>
      </c>
      <c r="AZ7" s="119">
        <f>'RawData Input Conversion'!AZ71</f>
        <v>0</v>
      </c>
      <c r="BA7" s="119">
        <f>'RawData Input Conversion'!BA71</f>
        <v>0</v>
      </c>
      <c r="BB7" s="119">
        <f>'RawData Input Conversion'!BB71</f>
        <v>0</v>
      </c>
      <c r="BC7" s="119">
        <f>'RawData Input Conversion'!BC71</f>
        <v>0</v>
      </c>
      <c r="BD7" s="119">
        <f>'RawData Input Conversion'!BD71</f>
        <v>0</v>
      </c>
      <c r="BE7" s="119">
        <f>'RawData Input Conversion'!BE71</f>
        <v>0</v>
      </c>
      <c r="BF7" s="119">
        <f>'RawData Input Conversion'!BF71</f>
        <v>0</v>
      </c>
      <c r="BG7" s="119">
        <f>'RawData Input Conversion'!BG71</f>
        <v>0</v>
      </c>
      <c r="BH7" s="119">
        <f>'RawData Input Conversion'!BH71</f>
        <v>0</v>
      </c>
      <c r="BI7" s="119">
        <f>'RawData Input Conversion'!BI71</f>
        <v>0</v>
      </c>
      <c r="BJ7" s="119">
        <f>'RawData Input Conversion'!BJ71</f>
        <v>0</v>
      </c>
      <c r="BK7" s="119">
        <f>'RawData Input Conversion'!BK71</f>
        <v>0</v>
      </c>
      <c r="BL7" s="119">
        <f>'RawData Input Conversion'!BL71</f>
        <v>0</v>
      </c>
      <c r="BM7" s="119">
        <f>'RawData Input Conversion'!BM71</f>
        <v>0</v>
      </c>
      <c r="BN7" s="119">
        <f>'RawData Input Conversion'!BN71</f>
        <v>0</v>
      </c>
      <c r="BO7" s="119">
        <f>'RawData Input Conversion'!BO71</f>
        <v>0</v>
      </c>
      <c r="BP7" s="119">
        <f>'RawData Input Conversion'!BP71</f>
        <v>0</v>
      </c>
      <c r="BQ7" s="119">
        <f>'RawData Input Conversion'!BQ71</f>
        <v>0</v>
      </c>
      <c r="BR7" s="119">
        <f>'RawData Input Conversion'!BR71</f>
        <v>0</v>
      </c>
      <c r="BS7" s="119">
        <f>'RawData Input Conversion'!BS71</f>
        <v>0</v>
      </c>
      <c r="BT7" s="119">
        <f>'RawData Input Conversion'!BT71</f>
        <v>0</v>
      </c>
      <c r="BU7" s="119">
        <f>'RawData Input Conversion'!BU71</f>
        <v>0</v>
      </c>
      <c r="BV7" s="119">
        <f>'RawData Input Conversion'!BV71</f>
        <v>0</v>
      </c>
      <c r="BW7" s="119">
        <f>'RawData Input Conversion'!BW71</f>
        <v>0</v>
      </c>
      <c r="BX7" s="119">
        <f>'RawData Input Conversion'!BX71</f>
        <v>0</v>
      </c>
      <c r="BY7" s="119">
        <f>'RawData Input Conversion'!BY71</f>
        <v>0</v>
      </c>
      <c r="BZ7" s="119">
        <f>'RawData Input Conversion'!BZ71</f>
        <v>0</v>
      </c>
      <c r="CA7" s="119">
        <f>'RawData Input Conversion'!CA71</f>
        <v>0</v>
      </c>
      <c r="CB7" s="119">
        <f>'RawData Input Conversion'!CB71</f>
        <v>0</v>
      </c>
      <c r="CC7" s="119">
        <f>'RawData Input Conversion'!CC71</f>
        <v>0</v>
      </c>
      <c r="CD7" s="119">
        <f>'RawData Input Conversion'!CD71</f>
        <v>0</v>
      </c>
      <c r="CE7" s="119">
        <f>'RawData Input Conversion'!CE71</f>
        <v>0</v>
      </c>
      <c r="CF7" s="119">
        <f>'RawData Input Conversion'!CF71</f>
        <v>0</v>
      </c>
      <c r="CG7" s="119">
        <f>'RawData Input Conversion'!CG71</f>
        <v>0</v>
      </c>
      <c r="CH7" s="119">
        <f>'RawData Input Conversion'!CH71</f>
        <v>0</v>
      </c>
      <c r="CI7" s="84"/>
      <c r="CJ7" s="84"/>
      <c r="CK7" s="128"/>
      <c r="CL7" s="84"/>
      <c r="CM7" s="70"/>
      <c r="CQ7"/>
      <c r="CT7" s="27"/>
    </row>
    <row r="8" spans="1:98" ht="15" customHeight="1" x14ac:dyDescent="0.2">
      <c r="D8" s="28">
        <v>56</v>
      </c>
      <c r="H8" s="133">
        <f>'RawData Input Conversion'!H8</f>
        <v>0</v>
      </c>
      <c r="I8" s="133">
        <f>'RawData Input Conversion'!I8</f>
        <v>0</v>
      </c>
      <c r="J8" s="119">
        <f>'RawData Input Conversion'!J72</f>
        <v>0</v>
      </c>
      <c r="K8" s="119">
        <f>'RawData Input Conversion'!K72</f>
        <v>0</v>
      </c>
      <c r="L8" s="119">
        <f>'RawData Input Conversion'!L72</f>
        <v>0</v>
      </c>
      <c r="M8" s="119">
        <f>'RawData Input Conversion'!M72</f>
        <v>0</v>
      </c>
      <c r="N8" s="119">
        <f>'RawData Input Conversion'!N72</f>
        <v>0</v>
      </c>
      <c r="O8" s="119">
        <f>'RawData Input Conversion'!O72</f>
        <v>0</v>
      </c>
      <c r="P8" s="119">
        <f>'RawData Input Conversion'!P72</f>
        <v>0</v>
      </c>
      <c r="Q8" s="119">
        <f>'RawData Input Conversion'!Q72</f>
        <v>0</v>
      </c>
      <c r="R8" s="119">
        <f>'RawData Input Conversion'!R72</f>
        <v>0</v>
      </c>
      <c r="S8" s="119">
        <f>'RawData Input Conversion'!S72</f>
        <v>0</v>
      </c>
      <c r="T8" s="119">
        <f>'RawData Input Conversion'!T72</f>
        <v>0</v>
      </c>
      <c r="U8" s="119">
        <f>'RawData Input Conversion'!U72</f>
        <v>0</v>
      </c>
      <c r="V8" s="119">
        <f>'RawData Input Conversion'!V72</f>
        <v>0</v>
      </c>
      <c r="W8" s="119">
        <f>'RawData Input Conversion'!W72</f>
        <v>0</v>
      </c>
      <c r="X8" s="119">
        <f>'RawData Input Conversion'!X72</f>
        <v>0</v>
      </c>
      <c r="Y8" s="119">
        <f>'RawData Input Conversion'!Y72</f>
        <v>0</v>
      </c>
      <c r="Z8" s="119">
        <f>'RawData Input Conversion'!Z72</f>
        <v>0</v>
      </c>
      <c r="AA8" s="119">
        <f>'RawData Input Conversion'!AA72</f>
        <v>0</v>
      </c>
      <c r="AB8" s="119">
        <f>'RawData Input Conversion'!AB72</f>
        <v>0</v>
      </c>
      <c r="AC8" s="119">
        <f>'RawData Input Conversion'!AC72</f>
        <v>0</v>
      </c>
      <c r="AD8" s="119">
        <f>'RawData Input Conversion'!AD72</f>
        <v>0</v>
      </c>
      <c r="AE8" s="119">
        <f>'RawData Input Conversion'!AE72</f>
        <v>0</v>
      </c>
      <c r="AF8" s="119">
        <f>'RawData Input Conversion'!AF72</f>
        <v>0</v>
      </c>
      <c r="AG8" s="119">
        <f>'RawData Input Conversion'!AG72</f>
        <v>0</v>
      </c>
      <c r="AH8" s="119">
        <f>'RawData Input Conversion'!AH72</f>
        <v>0</v>
      </c>
      <c r="AI8" s="119">
        <f>'RawData Input Conversion'!AI72</f>
        <v>0</v>
      </c>
      <c r="AJ8" s="119">
        <f>'RawData Input Conversion'!AJ72</f>
        <v>0</v>
      </c>
      <c r="AK8" s="119">
        <f>'RawData Input Conversion'!AK72</f>
        <v>0</v>
      </c>
      <c r="AL8" s="119">
        <f>'RawData Input Conversion'!AL72</f>
        <v>0</v>
      </c>
      <c r="AM8" s="119">
        <f>'RawData Input Conversion'!AM72</f>
        <v>0</v>
      </c>
      <c r="AN8" s="119">
        <f>'RawData Input Conversion'!AN72</f>
        <v>0</v>
      </c>
      <c r="AO8" s="119">
        <f>'RawData Input Conversion'!AO72</f>
        <v>0</v>
      </c>
      <c r="AP8" s="119">
        <f>'RawData Input Conversion'!AP72</f>
        <v>0</v>
      </c>
      <c r="AQ8" s="119">
        <f>'RawData Input Conversion'!AQ72</f>
        <v>0</v>
      </c>
      <c r="AR8" s="119">
        <f>'RawData Input Conversion'!AR72</f>
        <v>0</v>
      </c>
      <c r="AS8" s="119">
        <f>'RawData Input Conversion'!AS72</f>
        <v>0</v>
      </c>
      <c r="AT8" s="119">
        <f>'RawData Input Conversion'!AT72</f>
        <v>0</v>
      </c>
      <c r="AU8" s="119">
        <f>'RawData Input Conversion'!AU72</f>
        <v>0</v>
      </c>
      <c r="AV8" s="119">
        <f>'RawData Input Conversion'!AV72</f>
        <v>0</v>
      </c>
      <c r="AW8" s="119">
        <f>'RawData Input Conversion'!AW72</f>
        <v>0</v>
      </c>
      <c r="AX8" s="119">
        <f>'RawData Input Conversion'!AX72</f>
        <v>0</v>
      </c>
      <c r="AY8" s="119">
        <f>'RawData Input Conversion'!AY72</f>
        <v>0</v>
      </c>
      <c r="AZ8" s="119">
        <f>'RawData Input Conversion'!AZ72</f>
        <v>0</v>
      </c>
      <c r="BA8" s="119">
        <f>'RawData Input Conversion'!BA72</f>
        <v>0</v>
      </c>
      <c r="BB8" s="119">
        <f>'RawData Input Conversion'!BB72</f>
        <v>0</v>
      </c>
      <c r="BC8" s="119">
        <f>'RawData Input Conversion'!BC72</f>
        <v>0</v>
      </c>
      <c r="BD8" s="119">
        <f>'RawData Input Conversion'!BD72</f>
        <v>0</v>
      </c>
      <c r="BE8" s="119">
        <f>'RawData Input Conversion'!BE72</f>
        <v>0</v>
      </c>
      <c r="BF8" s="119">
        <f>'RawData Input Conversion'!BF72</f>
        <v>0</v>
      </c>
      <c r="BG8" s="119">
        <f>'RawData Input Conversion'!BG72</f>
        <v>0</v>
      </c>
      <c r="BH8" s="119">
        <f>'RawData Input Conversion'!BH72</f>
        <v>0</v>
      </c>
      <c r="BI8" s="119">
        <f>'RawData Input Conversion'!BI72</f>
        <v>0</v>
      </c>
      <c r="BJ8" s="119">
        <f>'RawData Input Conversion'!BJ72</f>
        <v>0</v>
      </c>
      <c r="BK8" s="119">
        <f>'RawData Input Conversion'!BK72</f>
        <v>0</v>
      </c>
      <c r="BL8" s="119">
        <f>'RawData Input Conversion'!BL72</f>
        <v>0</v>
      </c>
      <c r="BM8" s="119">
        <f>'RawData Input Conversion'!BM72</f>
        <v>0</v>
      </c>
      <c r="BN8" s="119">
        <f>'RawData Input Conversion'!BN72</f>
        <v>0</v>
      </c>
      <c r="BO8" s="119">
        <f>'RawData Input Conversion'!BO72</f>
        <v>0</v>
      </c>
      <c r="BP8" s="119">
        <f>'RawData Input Conversion'!BP72</f>
        <v>0</v>
      </c>
      <c r="BQ8" s="119">
        <f>'RawData Input Conversion'!BQ72</f>
        <v>0</v>
      </c>
      <c r="BR8" s="119">
        <f>'RawData Input Conversion'!BR72</f>
        <v>0</v>
      </c>
      <c r="BS8" s="119">
        <f>'RawData Input Conversion'!BS72</f>
        <v>0</v>
      </c>
      <c r="BT8" s="119">
        <f>'RawData Input Conversion'!BT72</f>
        <v>0</v>
      </c>
      <c r="BU8" s="119">
        <f>'RawData Input Conversion'!BU72</f>
        <v>0</v>
      </c>
      <c r="BV8" s="119">
        <f>'RawData Input Conversion'!BV72</f>
        <v>0</v>
      </c>
      <c r="BW8" s="119">
        <f>'RawData Input Conversion'!BW72</f>
        <v>0</v>
      </c>
      <c r="BX8" s="119">
        <f>'RawData Input Conversion'!BX72</f>
        <v>0</v>
      </c>
      <c r="BY8" s="119">
        <f>'RawData Input Conversion'!BY72</f>
        <v>0</v>
      </c>
      <c r="BZ8" s="119">
        <f>'RawData Input Conversion'!BZ72</f>
        <v>0</v>
      </c>
      <c r="CA8" s="119">
        <f>'RawData Input Conversion'!CA72</f>
        <v>0</v>
      </c>
      <c r="CB8" s="119">
        <f>'RawData Input Conversion'!CB72</f>
        <v>0</v>
      </c>
      <c r="CC8" s="119">
        <f>'RawData Input Conversion'!CC72</f>
        <v>0</v>
      </c>
      <c r="CD8" s="119">
        <f>'RawData Input Conversion'!CD72</f>
        <v>0</v>
      </c>
      <c r="CE8" s="119">
        <f>'RawData Input Conversion'!CE72</f>
        <v>0</v>
      </c>
      <c r="CF8" s="119">
        <f>'RawData Input Conversion'!CF72</f>
        <v>0</v>
      </c>
      <c r="CG8" s="119">
        <f>'RawData Input Conversion'!CG72</f>
        <v>0</v>
      </c>
      <c r="CH8" s="119">
        <f>'RawData Input Conversion'!CH72</f>
        <v>0</v>
      </c>
      <c r="CI8" s="84"/>
      <c r="CJ8" s="84"/>
      <c r="CK8" s="128"/>
      <c r="CL8" s="84"/>
      <c r="CM8" s="70"/>
      <c r="CQ8"/>
      <c r="CT8" s="27"/>
    </row>
    <row r="9" spans="1:98" ht="15" customHeight="1" x14ac:dyDescent="0.2">
      <c r="D9" s="28">
        <v>55</v>
      </c>
      <c r="H9" s="133">
        <f>'RawData Input Conversion'!H9</f>
        <v>0</v>
      </c>
      <c r="I9" s="133">
        <f>'RawData Input Conversion'!I9</f>
        <v>0</v>
      </c>
      <c r="J9" s="119">
        <f>'RawData Input Conversion'!J73</f>
        <v>0</v>
      </c>
      <c r="K9" s="119">
        <f>'RawData Input Conversion'!K73</f>
        <v>0</v>
      </c>
      <c r="L9" s="119">
        <f>'RawData Input Conversion'!L73</f>
        <v>0</v>
      </c>
      <c r="M9" s="119">
        <f>'RawData Input Conversion'!M73</f>
        <v>0</v>
      </c>
      <c r="N9" s="119">
        <f>'RawData Input Conversion'!N73</f>
        <v>0</v>
      </c>
      <c r="O9" s="119">
        <f>'RawData Input Conversion'!O73</f>
        <v>0</v>
      </c>
      <c r="P9" s="119">
        <f>'RawData Input Conversion'!P73</f>
        <v>0</v>
      </c>
      <c r="Q9" s="119">
        <f>'RawData Input Conversion'!Q73</f>
        <v>0</v>
      </c>
      <c r="R9" s="119">
        <f>'RawData Input Conversion'!R73</f>
        <v>0</v>
      </c>
      <c r="S9" s="119">
        <f>'RawData Input Conversion'!S73</f>
        <v>0</v>
      </c>
      <c r="T9" s="119">
        <f>'RawData Input Conversion'!T73</f>
        <v>0</v>
      </c>
      <c r="U9" s="119">
        <f>'RawData Input Conversion'!U73</f>
        <v>0</v>
      </c>
      <c r="V9" s="119">
        <f>'RawData Input Conversion'!V73</f>
        <v>0</v>
      </c>
      <c r="W9" s="119">
        <f>'RawData Input Conversion'!W73</f>
        <v>0</v>
      </c>
      <c r="X9" s="119">
        <f>'RawData Input Conversion'!X73</f>
        <v>0</v>
      </c>
      <c r="Y9" s="119">
        <f>'RawData Input Conversion'!Y73</f>
        <v>0</v>
      </c>
      <c r="Z9" s="119">
        <f>'RawData Input Conversion'!Z73</f>
        <v>0</v>
      </c>
      <c r="AA9" s="119">
        <f>'RawData Input Conversion'!AA73</f>
        <v>0</v>
      </c>
      <c r="AB9" s="119">
        <f>'RawData Input Conversion'!AB73</f>
        <v>0</v>
      </c>
      <c r="AC9" s="119">
        <f>'RawData Input Conversion'!AC73</f>
        <v>0</v>
      </c>
      <c r="AD9" s="119">
        <f>'RawData Input Conversion'!AD73</f>
        <v>0</v>
      </c>
      <c r="AE9" s="119">
        <f>'RawData Input Conversion'!AE73</f>
        <v>0</v>
      </c>
      <c r="AF9" s="119">
        <f>'RawData Input Conversion'!AF73</f>
        <v>0</v>
      </c>
      <c r="AG9" s="119">
        <f>'RawData Input Conversion'!AG73</f>
        <v>0</v>
      </c>
      <c r="AH9" s="119">
        <f>'RawData Input Conversion'!AH73</f>
        <v>0</v>
      </c>
      <c r="AI9" s="119">
        <f>'RawData Input Conversion'!AI73</f>
        <v>0</v>
      </c>
      <c r="AJ9" s="119">
        <f>'RawData Input Conversion'!AJ73</f>
        <v>0</v>
      </c>
      <c r="AK9" s="119">
        <f>'RawData Input Conversion'!AK73</f>
        <v>0</v>
      </c>
      <c r="AL9" s="119">
        <f>'RawData Input Conversion'!AL73</f>
        <v>0</v>
      </c>
      <c r="AM9" s="119">
        <f>'RawData Input Conversion'!AM73</f>
        <v>0</v>
      </c>
      <c r="AN9" s="119">
        <f>'RawData Input Conversion'!AN73</f>
        <v>0</v>
      </c>
      <c r="AO9" s="119">
        <f>'RawData Input Conversion'!AO73</f>
        <v>0</v>
      </c>
      <c r="AP9" s="119">
        <f>'RawData Input Conversion'!AP73</f>
        <v>0</v>
      </c>
      <c r="AQ9" s="119">
        <f>'RawData Input Conversion'!AQ73</f>
        <v>0</v>
      </c>
      <c r="AR9" s="119">
        <f>'RawData Input Conversion'!AR73</f>
        <v>0</v>
      </c>
      <c r="AS9" s="119">
        <f>'RawData Input Conversion'!AS73</f>
        <v>0</v>
      </c>
      <c r="AT9" s="119">
        <f>'RawData Input Conversion'!AT73</f>
        <v>0</v>
      </c>
      <c r="AU9" s="119">
        <f>'RawData Input Conversion'!AU73</f>
        <v>0</v>
      </c>
      <c r="AV9" s="119">
        <f>'RawData Input Conversion'!AV73</f>
        <v>0</v>
      </c>
      <c r="AW9" s="119">
        <f>'RawData Input Conversion'!AW73</f>
        <v>0</v>
      </c>
      <c r="AX9" s="119">
        <f>'RawData Input Conversion'!AX73</f>
        <v>0</v>
      </c>
      <c r="AY9" s="119">
        <f>'RawData Input Conversion'!AY73</f>
        <v>0</v>
      </c>
      <c r="AZ9" s="119">
        <f>'RawData Input Conversion'!AZ73</f>
        <v>0</v>
      </c>
      <c r="BA9" s="119">
        <f>'RawData Input Conversion'!BA73</f>
        <v>0</v>
      </c>
      <c r="BB9" s="119">
        <f>'RawData Input Conversion'!BB73</f>
        <v>0</v>
      </c>
      <c r="BC9" s="119">
        <f>'RawData Input Conversion'!BC73</f>
        <v>0</v>
      </c>
      <c r="BD9" s="119">
        <f>'RawData Input Conversion'!BD73</f>
        <v>0</v>
      </c>
      <c r="BE9" s="119">
        <f>'RawData Input Conversion'!BE73</f>
        <v>0</v>
      </c>
      <c r="BF9" s="119">
        <f>'RawData Input Conversion'!BF73</f>
        <v>0</v>
      </c>
      <c r="BG9" s="119">
        <f>'RawData Input Conversion'!BG73</f>
        <v>0</v>
      </c>
      <c r="BH9" s="119">
        <f>'RawData Input Conversion'!BH73</f>
        <v>0</v>
      </c>
      <c r="BI9" s="119">
        <f>'RawData Input Conversion'!BI73</f>
        <v>0</v>
      </c>
      <c r="BJ9" s="119">
        <f>'RawData Input Conversion'!BJ73</f>
        <v>0</v>
      </c>
      <c r="BK9" s="119">
        <f>'RawData Input Conversion'!BK73</f>
        <v>0</v>
      </c>
      <c r="BL9" s="119">
        <f>'RawData Input Conversion'!BL73</f>
        <v>0</v>
      </c>
      <c r="BM9" s="119">
        <f>'RawData Input Conversion'!BM73</f>
        <v>0</v>
      </c>
      <c r="BN9" s="119">
        <f>'RawData Input Conversion'!BN73</f>
        <v>0</v>
      </c>
      <c r="BO9" s="119">
        <f>'RawData Input Conversion'!BO73</f>
        <v>0</v>
      </c>
      <c r="BP9" s="119">
        <f>'RawData Input Conversion'!BP73</f>
        <v>0</v>
      </c>
      <c r="BQ9" s="119">
        <f>'RawData Input Conversion'!BQ73</f>
        <v>0</v>
      </c>
      <c r="BR9" s="119">
        <f>'RawData Input Conversion'!BR73</f>
        <v>0</v>
      </c>
      <c r="BS9" s="119">
        <f>'RawData Input Conversion'!BS73</f>
        <v>0</v>
      </c>
      <c r="BT9" s="119">
        <f>'RawData Input Conversion'!BT73</f>
        <v>0</v>
      </c>
      <c r="BU9" s="119">
        <f>'RawData Input Conversion'!BU73</f>
        <v>0</v>
      </c>
      <c r="BV9" s="119">
        <f>'RawData Input Conversion'!BV73</f>
        <v>0</v>
      </c>
      <c r="BW9" s="119">
        <f>'RawData Input Conversion'!BW73</f>
        <v>0</v>
      </c>
      <c r="BX9" s="119">
        <f>'RawData Input Conversion'!BX73</f>
        <v>0</v>
      </c>
      <c r="BY9" s="119">
        <f>'RawData Input Conversion'!BY73</f>
        <v>0</v>
      </c>
      <c r="BZ9" s="119">
        <f>'RawData Input Conversion'!BZ73</f>
        <v>0</v>
      </c>
      <c r="CA9" s="119">
        <f>'RawData Input Conversion'!CA73</f>
        <v>0</v>
      </c>
      <c r="CB9" s="119">
        <f>'RawData Input Conversion'!CB73</f>
        <v>0</v>
      </c>
      <c r="CC9" s="119">
        <f>'RawData Input Conversion'!CC73</f>
        <v>0</v>
      </c>
      <c r="CD9" s="119">
        <f>'RawData Input Conversion'!CD73</f>
        <v>0</v>
      </c>
      <c r="CE9" s="119">
        <f>'RawData Input Conversion'!CE73</f>
        <v>0</v>
      </c>
      <c r="CF9" s="119">
        <f>'RawData Input Conversion'!CF73</f>
        <v>0</v>
      </c>
      <c r="CG9" s="119">
        <f>'RawData Input Conversion'!CG73</f>
        <v>0</v>
      </c>
      <c r="CH9" s="119">
        <f>'RawData Input Conversion'!CH73</f>
        <v>0</v>
      </c>
      <c r="CI9" s="84"/>
      <c r="CJ9" s="84"/>
      <c r="CK9" s="128"/>
      <c r="CL9" s="84"/>
      <c r="CM9" s="70"/>
      <c r="CQ9"/>
      <c r="CT9" s="27"/>
    </row>
    <row r="10" spans="1:98" ht="15" customHeight="1" x14ac:dyDescent="0.2">
      <c r="D10" s="28">
        <v>54</v>
      </c>
      <c r="H10" s="133">
        <f>'RawData Input Conversion'!H10</f>
        <v>0</v>
      </c>
      <c r="I10" s="133">
        <f>'RawData Input Conversion'!I10</f>
        <v>0</v>
      </c>
      <c r="J10" s="119">
        <f>'RawData Input Conversion'!J74</f>
        <v>0</v>
      </c>
      <c r="K10" s="119">
        <f>'RawData Input Conversion'!K74</f>
        <v>0</v>
      </c>
      <c r="L10" s="119">
        <f>'RawData Input Conversion'!L74</f>
        <v>0</v>
      </c>
      <c r="M10" s="119">
        <f>'RawData Input Conversion'!M74</f>
        <v>0</v>
      </c>
      <c r="N10" s="119">
        <f>'RawData Input Conversion'!N74</f>
        <v>0</v>
      </c>
      <c r="O10" s="119">
        <f>'RawData Input Conversion'!O74</f>
        <v>0</v>
      </c>
      <c r="P10" s="119">
        <f>'RawData Input Conversion'!P74</f>
        <v>0</v>
      </c>
      <c r="Q10" s="119">
        <f>'RawData Input Conversion'!Q74</f>
        <v>0</v>
      </c>
      <c r="R10" s="119">
        <f>'RawData Input Conversion'!R74</f>
        <v>0</v>
      </c>
      <c r="S10" s="119">
        <f>'RawData Input Conversion'!S74</f>
        <v>0</v>
      </c>
      <c r="T10" s="119">
        <f>'RawData Input Conversion'!T74</f>
        <v>0</v>
      </c>
      <c r="U10" s="119">
        <f>'RawData Input Conversion'!U74</f>
        <v>0</v>
      </c>
      <c r="V10" s="119">
        <f>'RawData Input Conversion'!V74</f>
        <v>0</v>
      </c>
      <c r="W10" s="119">
        <f>'RawData Input Conversion'!W74</f>
        <v>0</v>
      </c>
      <c r="X10" s="119">
        <f>'RawData Input Conversion'!X74</f>
        <v>0</v>
      </c>
      <c r="Y10" s="119">
        <f>'RawData Input Conversion'!Y74</f>
        <v>0</v>
      </c>
      <c r="Z10" s="119">
        <f>'RawData Input Conversion'!Z74</f>
        <v>0</v>
      </c>
      <c r="AA10" s="119">
        <f>'RawData Input Conversion'!AA74</f>
        <v>0</v>
      </c>
      <c r="AB10" s="119">
        <f>'RawData Input Conversion'!AB74</f>
        <v>0</v>
      </c>
      <c r="AC10" s="119">
        <f>'RawData Input Conversion'!AC74</f>
        <v>0</v>
      </c>
      <c r="AD10" s="119">
        <f>'RawData Input Conversion'!AD74</f>
        <v>0</v>
      </c>
      <c r="AE10" s="119">
        <f>'RawData Input Conversion'!AE74</f>
        <v>0</v>
      </c>
      <c r="AF10" s="119">
        <f>'RawData Input Conversion'!AF74</f>
        <v>0</v>
      </c>
      <c r="AG10" s="119">
        <f>'RawData Input Conversion'!AG74</f>
        <v>0</v>
      </c>
      <c r="AH10" s="119">
        <f>'RawData Input Conversion'!AH74</f>
        <v>0</v>
      </c>
      <c r="AI10" s="119">
        <f>'RawData Input Conversion'!AI74</f>
        <v>0</v>
      </c>
      <c r="AJ10" s="119">
        <f>'RawData Input Conversion'!AJ74</f>
        <v>0</v>
      </c>
      <c r="AK10" s="119">
        <f>'RawData Input Conversion'!AK74</f>
        <v>0</v>
      </c>
      <c r="AL10" s="119">
        <f>'RawData Input Conversion'!AL74</f>
        <v>0</v>
      </c>
      <c r="AM10" s="119">
        <f>'RawData Input Conversion'!AM74</f>
        <v>0</v>
      </c>
      <c r="AN10" s="119">
        <f>'RawData Input Conversion'!AN74</f>
        <v>0</v>
      </c>
      <c r="AO10" s="119">
        <f>'RawData Input Conversion'!AO74</f>
        <v>0</v>
      </c>
      <c r="AP10" s="119">
        <f>'RawData Input Conversion'!AP74</f>
        <v>0</v>
      </c>
      <c r="AQ10" s="119">
        <f>'RawData Input Conversion'!AQ74</f>
        <v>0</v>
      </c>
      <c r="AR10" s="119">
        <f>'RawData Input Conversion'!AR74</f>
        <v>0</v>
      </c>
      <c r="AS10" s="119">
        <f>'RawData Input Conversion'!AS74</f>
        <v>0</v>
      </c>
      <c r="AT10" s="119">
        <f>'RawData Input Conversion'!AT74</f>
        <v>0</v>
      </c>
      <c r="AU10" s="119">
        <f>'RawData Input Conversion'!AU74</f>
        <v>0</v>
      </c>
      <c r="AV10" s="119">
        <f>'RawData Input Conversion'!AV74</f>
        <v>0</v>
      </c>
      <c r="AW10" s="119">
        <f>'RawData Input Conversion'!AW74</f>
        <v>0</v>
      </c>
      <c r="AX10" s="119">
        <f>'RawData Input Conversion'!AX74</f>
        <v>0</v>
      </c>
      <c r="AY10" s="119">
        <f>'RawData Input Conversion'!AY74</f>
        <v>0</v>
      </c>
      <c r="AZ10" s="119">
        <f>'RawData Input Conversion'!AZ74</f>
        <v>0</v>
      </c>
      <c r="BA10" s="119">
        <f>'RawData Input Conversion'!BA74</f>
        <v>0</v>
      </c>
      <c r="BB10" s="119">
        <f>'RawData Input Conversion'!BB74</f>
        <v>0</v>
      </c>
      <c r="BC10" s="119">
        <f>'RawData Input Conversion'!BC74</f>
        <v>0</v>
      </c>
      <c r="BD10" s="119">
        <f>'RawData Input Conversion'!BD74</f>
        <v>0</v>
      </c>
      <c r="BE10" s="119">
        <f>'RawData Input Conversion'!BE74</f>
        <v>0</v>
      </c>
      <c r="BF10" s="119">
        <f>'RawData Input Conversion'!BF74</f>
        <v>0</v>
      </c>
      <c r="BG10" s="119">
        <f>'RawData Input Conversion'!BG74</f>
        <v>0</v>
      </c>
      <c r="BH10" s="119">
        <f>'RawData Input Conversion'!BH74</f>
        <v>0</v>
      </c>
      <c r="BI10" s="119">
        <f>'RawData Input Conversion'!BI74</f>
        <v>0</v>
      </c>
      <c r="BJ10" s="119">
        <f>'RawData Input Conversion'!BJ74</f>
        <v>0</v>
      </c>
      <c r="BK10" s="119">
        <f>'RawData Input Conversion'!BK74</f>
        <v>0</v>
      </c>
      <c r="BL10" s="119">
        <f>'RawData Input Conversion'!BL74</f>
        <v>0</v>
      </c>
      <c r="BM10" s="119">
        <f>'RawData Input Conversion'!BM74</f>
        <v>0</v>
      </c>
      <c r="BN10" s="119">
        <f>'RawData Input Conversion'!BN74</f>
        <v>0</v>
      </c>
      <c r="BO10" s="119">
        <f>'RawData Input Conversion'!BO74</f>
        <v>0</v>
      </c>
      <c r="BP10" s="119">
        <f>'RawData Input Conversion'!BP74</f>
        <v>0</v>
      </c>
      <c r="BQ10" s="119">
        <f>'RawData Input Conversion'!BQ74</f>
        <v>0</v>
      </c>
      <c r="BR10" s="119">
        <f>'RawData Input Conversion'!BR74</f>
        <v>0</v>
      </c>
      <c r="BS10" s="119">
        <f>'RawData Input Conversion'!BS74</f>
        <v>0</v>
      </c>
      <c r="BT10" s="119">
        <f>'RawData Input Conversion'!BT74</f>
        <v>0</v>
      </c>
      <c r="BU10" s="119">
        <f>'RawData Input Conversion'!BU74</f>
        <v>0</v>
      </c>
      <c r="BV10" s="119">
        <f>'RawData Input Conversion'!BV74</f>
        <v>0</v>
      </c>
      <c r="BW10" s="119">
        <f>'RawData Input Conversion'!BW74</f>
        <v>0</v>
      </c>
      <c r="BX10" s="119">
        <f>'RawData Input Conversion'!BX74</f>
        <v>0</v>
      </c>
      <c r="BY10" s="119">
        <f>'RawData Input Conversion'!BY74</f>
        <v>0</v>
      </c>
      <c r="BZ10" s="119">
        <f>'RawData Input Conversion'!BZ74</f>
        <v>0</v>
      </c>
      <c r="CA10" s="119">
        <f>'RawData Input Conversion'!CA74</f>
        <v>0</v>
      </c>
      <c r="CB10" s="119">
        <f>'RawData Input Conversion'!CB74</f>
        <v>0</v>
      </c>
      <c r="CC10" s="119">
        <f>'RawData Input Conversion'!CC74</f>
        <v>0</v>
      </c>
      <c r="CD10" s="119">
        <f>'RawData Input Conversion'!CD74</f>
        <v>0</v>
      </c>
      <c r="CE10" s="119">
        <f>'RawData Input Conversion'!CE74</f>
        <v>0</v>
      </c>
      <c r="CF10" s="119">
        <f>'RawData Input Conversion'!CF74</f>
        <v>0</v>
      </c>
      <c r="CG10" s="119">
        <f>'RawData Input Conversion'!CG74</f>
        <v>0</v>
      </c>
      <c r="CH10" s="119">
        <f>'RawData Input Conversion'!CH74</f>
        <v>0</v>
      </c>
      <c r="CI10" s="84"/>
      <c r="CJ10" s="84"/>
      <c r="CK10" s="128"/>
      <c r="CL10" s="84"/>
      <c r="CM10" s="70"/>
      <c r="CQ10"/>
      <c r="CT10" s="27"/>
    </row>
    <row r="11" spans="1:98" ht="15" customHeight="1" x14ac:dyDescent="0.2">
      <c r="D11" s="28">
        <v>53</v>
      </c>
      <c r="H11" s="133">
        <f>'RawData Input Conversion'!H11</f>
        <v>0</v>
      </c>
      <c r="I11" s="133">
        <f>'RawData Input Conversion'!I11</f>
        <v>0</v>
      </c>
      <c r="J11" s="119">
        <f>'RawData Input Conversion'!J75</f>
        <v>0</v>
      </c>
      <c r="K11" s="119">
        <f>'RawData Input Conversion'!K75</f>
        <v>0</v>
      </c>
      <c r="L11" s="119">
        <f>'RawData Input Conversion'!L75</f>
        <v>0</v>
      </c>
      <c r="M11" s="119">
        <f>'RawData Input Conversion'!M75</f>
        <v>0</v>
      </c>
      <c r="N11" s="119">
        <f>'RawData Input Conversion'!N75</f>
        <v>0</v>
      </c>
      <c r="O11" s="119">
        <f>'RawData Input Conversion'!O75</f>
        <v>0</v>
      </c>
      <c r="P11" s="119">
        <f>'RawData Input Conversion'!P75</f>
        <v>0</v>
      </c>
      <c r="Q11" s="119">
        <f>'RawData Input Conversion'!Q75</f>
        <v>0</v>
      </c>
      <c r="R11" s="119">
        <f>'RawData Input Conversion'!R75</f>
        <v>0</v>
      </c>
      <c r="S11" s="119">
        <f>'RawData Input Conversion'!S75</f>
        <v>0</v>
      </c>
      <c r="T11" s="119">
        <f>'RawData Input Conversion'!T75</f>
        <v>0</v>
      </c>
      <c r="U11" s="119">
        <f>'RawData Input Conversion'!U75</f>
        <v>0</v>
      </c>
      <c r="V11" s="119">
        <f>'RawData Input Conversion'!V75</f>
        <v>0</v>
      </c>
      <c r="W11" s="119">
        <f>'RawData Input Conversion'!W75</f>
        <v>0</v>
      </c>
      <c r="X11" s="119">
        <f>'RawData Input Conversion'!X75</f>
        <v>0</v>
      </c>
      <c r="Y11" s="119">
        <f>'RawData Input Conversion'!Y75</f>
        <v>0</v>
      </c>
      <c r="Z11" s="119">
        <f>'RawData Input Conversion'!Z75</f>
        <v>0</v>
      </c>
      <c r="AA11" s="119">
        <f>'RawData Input Conversion'!AA75</f>
        <v>0</v>
      </c>
      <c r="AB11" s="119">
        <f>'RawData Input Conversion'!AB75</f>
        <v>0</v>
      </c>
      <c r="AC11" s="119">
        <f>'RawData Input Conversion'!AC75</f>
        <v>0</v>
      </c>
      <c r="AD11" s="119">
        <f>'RawData Input Conversion'!AD75</f>
        <v>0</v>
      </c>
      <c r="AE11" s="119">
        <f>'RawData Input Conversion'!AE75</f>
        <v>0</v>
      </c>
      <c r="AF11" s="119">
        <f>'RawData Input Conversion'!AF75</f>
        <v>0</v>
      </c>
      <c r="AG11" s="119">
        <f>'RawData Input Conversion'!AG75</f>
        <v>0</v>
      </c>
      <c r="AH11" s="119">
        <f>'RawData Input Conversion'!AH75</f>
        <v>0</v>
      </c>
      <c r="AI11" s="119">
        <f>'RawData Input Conversion'!AI75</f>
        <v>0</v>
      </c>
      <c r="AJ11" s="119">
        <f>'RawData Input Conversion'!AJ75</f>
        <v>0</v>
      </c>
      <c r="AK11" s="119">
        <f>'RawData Input Conversion'!AK75</f>
        <v>0</v>
      </c>
      <c r="AL11" s="119">
        <f>'RawData Input Conversion'!AL75</f>
        <v>0</v>
      </c>
      <c r="AM11" s="119">
        <f>'RawData Input Conversion'!AM75</f>
        <v>0</v>
      </c>
      <c r="AN11" s="119">
        <f>'RawData Input Conversion'!AN75</f>
        <v>0</v>
      </c>
      <c r="AO11" s="119">
        <f>'RawData Input Conversion'!AO75</f>
        <v>0</v>
      </c>
      <c r="AP11" s="119">
        <f>'RawData Input Conversion'!AP75</f>
        <v>0</v>
      </c>
      <c r="AQ11" s="119">
        <f>'RawData Input Conversion'!AQ75</f>
        <v>0</v>
      </c>
      <c r="AR11" s="119">
        <f>'RawData Input Conversion'!AR75</f>
        <v>0</v>
      </c>
      <c r="AS11" s="119">
        <f>'RawData Input Conversion'!AS75</f>
        <v>0</v>
      </c>
      <c r="AT11" s="119">
        <f>'RawData Input Conversion'!AT75</f>
        <v>0</v>
      </c>
      <c r="AU11" s="119">
        <f>'RawData Input Conversion'!AU75</f>
        <v>0</v>
      </c>
      <c r="AV11" s="119">
        <f>'RawData Input Conversion'!AV75</f>
        <v>0</v>
      </c>
      <c r="AW11" s="119">
        <f>'RawData Input Conversion'!AW75</f>
        <v>0</v>
      </c>
      <c r="AX11" s="119">
        <f>'RawData Input Conversion'!AX75</f>
        <v>0</v>
      </c>
      <c r="AY11" s="119">
        <f>'RawData Input Conversion'!AY75</f>
        <v>0</v>
      </c>
      <c r="AZ11" s="119">
        <f>'RawData Input Conversion'!AZ75</f>
        <v>0</v>
      </c>
      <c r="BA11" s="119">
        <f>'RawData Input Conversion'!BA75</f>
        <v>0</v>
      </c>
      <c r="BB11" s="119">
        <f>'RawData Input Conversion'!BB75</f>
        <v>0</v>
      </c>
      <c r="BC11" s="119">
        <f>'RawData Input Conversion'!BC75</f>
        <v>0</v>
      </c>
      <c r="BD11" s="119">
        <f>'RawData Input Conversion'!BD75</f>
        <v>0</v>
      </c>
      <c r="BE11" s="119">
        <f>'RawData Input Conversion'!BE75</f>
        <v>0</v>
      </c>
      <c r="BF11" s="119">
        <f>'RawData Input Conversion'!BF75</f>
        <v>0</v>
      </c>
      <c r="BG11" s="119">
        <f>'RawData Input Conversion'!BG75</f>
        <v>0</v>
      </c>
      <c r="BH11" s="119">
        <f>'RawData Input Conversion'!BH75</f>
        <v>0</v>
      </c>
      <c r="BI11" s="119">
        <f>'RawData Input Conversion'!BI75</f>
        <v>0</v>
      </c>
      <c r="BJ11" s="119">
        <f>'RawData Input Conversion'!BJ75</f>
        <v>0</v>
      </c>
      <c r="BK11" s="119">
        <f>'RawData Input Conversion'!BK75</f>
        <v>0</v>
      </c>
      <c r="BL11" s="119">
        <f>'RawData Input Conversion'!BL75</f>
        <v>0</v>
      </c>
      <c r="BM11" s="119">
        <f>'RawData Input Conversion'!BM75</f>
        <v>0</v>
      </c>
      <c r="BN11" s="119">
        <f>'RawData Input Conversion'!BN75</f>
        <v>0</v>
      </c>
      <c r="BO11" s="119">
        <f>'RawData Input Conversion'!BO75</f>
        <v>0</v>
      </c>
      <c r="BP11" s="119">
        <f>'RawData Input Conversion'!BP75</f>
        <v>0</v>
      </c>
      <c r="BQ11" s="119">
        <f>'RawData Input Conversion'!BQ75</f>
        <v>0</v>
      </c>
      <c r="BR11" s="119">
        <f>'RawData Input Conversion'!BR75</f>
        <v>0</v>
      </c>
      <c r="BS11" s="119">
        <f>'RawData Input Conversion'!BS75</f>
        <v>0</v>
      </c>
      <c r="BT11" s="119">
        <f>'RawData Input Conversion'!BT75</f>
        <v>0</v>
      </c>
      <c r="BU11" s="119">
        <f>'RawData Input Conversion'!BU75</f>
        <v>0</v>
      </c>
      <c r="BV11" s="119">
        <f>'RawData Input Conversion'!BV75</f>
        <v>0</v>
      </c>
      <c r="BW11" s="119">
        <f>'RawData Input Conversion'!BW75</f>
        <v>0</v>
      </c>
      <c r="BX11" s="119">
        <f>'RawData Input Conversion'!BX75</f>
        <v>0</v>
      </c>
      <c r="BY11" s="119">
        <f>'RawData Input Conversion'!BY75</f>
        <v>0</v>
      </c>
      <c r="BZ11" s="119">
        <f>'RawData Input Conversion'!BZ75</f>
        <v>0</v>
      </c>
      <c r="CA11" s="119">
        <f>'RawData Input Conversion'!CA75</f>
        <v>0</v>
      </c>
      <c r="CB11" s="119">
        <f>'RawData Input Conversion'!CB75</f>
        <v>0</v>
      </c>
      <c r="CC11" s="119">
        <f>'RawData Input Conversion'!CC75</f>
        <v>0</v>
      </c>
      <c r="CD11" s="119">
        <f>'RawData Input Conversion'!CD75</f>
        <v>0</v>
      </c>
      <c r="CE11" s="119">
        <f>'RawData Input Conversion'!CE75</f>
        <v>0</v>
      </c>
      <c r="CF11" s="119">
        <f>'RawData Input Conversion'!CF75</f>
        <v>0</v>
      </c>
      <c r="CG11" s="119">
        <f>'RawData Input Conversion'!CG75</f>
        <v>0</v>
      </c>
      <c r="CH11" s="119">
        <f>'RawData Input Conversion'!CH75</f>
        <v>0</v>
      </c>
      <c r="CI11" s="84"/>
      <c r="CJ11" s="84"/>
      <c r="CK11" s="128"/>
      <c r="CL11" s="84"/>
      <c r="CM11" s="70"/>
      <c r="CQ11"/>
      <c r="CT11" s="27"/>
    </row>
    <row r="12" spans="1:98" ht="15" customHeight="1" x14ac:dyDescent="0.2">
      <c r="D12" s="28">
        <v>52</v>
      </c>
      <c r="H12" s="133">
        <f>'RawData Input Conversion'!H12</f>
        <v>0</v>
      </c>
      <c r="I12" s="133">
        <f>'RawData Input Conversion'!I12</f>
        <v>0</v>
      </c>
      <c r="J12" s="119">
        <f>'RawData Input Conversion'!J76</f>
        <v>0</v>
      </c>
      <c r="K12" s="119">
        <f>'RawData Input Conversion'!K76</f>
        <v>0</v>
      </c>
      <c r="L12" s="119">
        <f>'RawData Input Conversion'!L76</f>
        <v>0</v>
      </c>
      <c r="M12" s="119">
        <f>'RawData Input Conversion'!M76</f>
        <v>0</v>
      </c>
      <c r="N12" s="119">
        <f>'RawData Input Conversion'!N76</f>
        <v>0</v>
      </c>
      <c r="O12" s="119">
        <f>'RawData Input Conversion'!O76</f>
        <v>0</v>
      </c>
      <c r="P12" s="119">
        <f>'RawData Input Conversion'!P76</f>
        <v>0</v>
      </c>
      <c r="Q12" s="119">
        <f>'RawData Input Conversion'!Q76</f>
        <v>0</v>
      </c>
      <c r="R12" s="119">
        <f>'RawData Input Conversion'!R76</f>
        <v>0</v>
      </c>
      <c r="S12" s="119">
        <f>'RawData Input Conversion'!S76</f>
        <v>0</v>
      </c>
      <c r="T12" s="119">
        <f>'RawData Input Conversion'!T76</f>
        <v>0</v>
      </c>
      <c r="U12" s="119">
        <f>'RawData Input Conversion'!U76</f>
        <v>0</v>
      </c>
      <c r="V12" s="119">
        <f>'RawData Input Conversion'!V76</f>
        <v>0</v>
      </c>
      <c r="W12" s="119">
        <f>'RawData Input Conversion'!W76</f>
        <v>0</v>
      </c>
      <c r="X12" s="119">
        <f>'RawData Input Conversion'!X76</f>
        <v>0</v>
      </c>
      <c r="Y12" s="119">
        <f>'RawData Input Conversion'!Y76</f>
        <v>0</v>
      </c>
      <c r="Z12" s="119">
        <f>'RawData Input Conversion'!Z76</f>
        <v>0</v>
      </c>
      <c r="AA12" s="119">
        <f>'RawData Input Conversion'!AA76</f>
        <v>0</v>
      </c>
      <c r="AB12" s="119">
        <f>'RawData Input Conversion'!AB76</f>
        <v>0</v>
      </c>
      <c r="AC12" s="119">
        <f>'RawData Input Conversion'!AC76</f>
        <v>0</v>
      </c>
      <c r="AD12" s="119">
        <f>'RawData Input Conversion'!AD76</f>
        <v>0</v>
      </c>
      <c r="AE12" s="119">
        <f>'RawData Input Conversion'!AE76</f>
        <v>0</v>
      </c>
      <c r="AF12" s="119">
        <f>'RawData Input Conversion'!AF76</f>
        <v>0</v>
      </c>
      <c r="AG12" s="119">
        <f>'RawData Input Conversion'!AG76</f>
        <v>0</v>
      </c>
      <c r="AH12" s="119">
        <f>'RawData Input Conversion'!AH76</f>
        <v>0</v>
      </c>
      <c r="AI12" s="119">
        <f>'RawData Input Conversion'!AI76</f>
        <v>0</v>
      </c>
      <c r="AJ12" s="119">
        <f>'RawData Input Conversion'!AJ76</f>
        <v>0</v>
      </c>
      <c r="AK12" s="119">
        <f>'RawData Input Conversion'!AK76</f>
        <v>0</v>
      </c>
      <c r="AL12" s="119">
        <f>'RawData Input Conversion'!AL76</f>
        <v>0</v>
      </c>
      <c r="AM12" s="119">
        <f>'RawData Input Conversion'!AM76</f>
        <v>0</v>
      </c>
      <c r="AN12" s="119">
        <f>'RawData Input Conversion'!AN76</f>
        <v>0</v>
      </c>
      <c r="AO12" s="119">
        <f>'RawData Input Conversion'!AO76</f>
        <v>0</v>
      </c>
      <c r="AP12" s="119">
        <f>'RawData Input Conversion'!AP76</f>
        <v>0</v>
      </c>
      <c r="AQ12" s="119">
        <f>'RawData Input Conversion'!AQ76</f>
        <v>0</v>
      </c>
      <c r="AR12" s="119">
        <f>'RawData Input Conversion'!AR76</f>
        <v>0</v>
      </c>
      <c r="AS12" s="119">
        <f>'RawData Input Conversion'!AS76</f>
        <v>0</v>
      </c>
      <c r="AT12" s="119">
        <f>'RawData Input Conversion'!AT76</f>
        <v>0</v>
      </c>
      <c r="AU12" s="119">
        <f>'RawData Input Conversion'!AU76</f>
        <v>0</v>
      </c>
      <c r="AV12" s="119">
        <f>'RawData Input Conversion'!AV76</f>
        <v>0</v>
      </c>
      <c r="AW12" s="119">
        <f>'RawData Input Conversion'!AW76</f>
        <v>0</v>
      </c>
      <c r="AX12" s="119">
        <f>'RawData Input Conversion'!AX76</f>
        <v>0</v>
      </c>
      <c r="AY12" s="119">
        <f>'RawData Input Conversion'!AY76</f>
        <v>0</v>
      </c>
      <c r="AZ12" s="119">
        <f>'RawData Input Conversion'!AZ76</f>
        <v>0</v>
      </c>
      <c r="BA12" s="119">
        <f>'RawData Input Conversion'!BA76</f>
        <v>0</v>
      </c>
      <c r="BB12" s="119">
        <f>'RawData Input Conversion'!BB76</f>
        <v>0</v>
      </c>
      <c r="BC12" s="119">
        <f>'RawData Input Conversion'!BC76</f>
        <v>0</v>
      </c>
      <c r="BD12" s="119">
        <f>'RawData Input Conversion'!BD76</f>
        <v>0</v>
      </c>
      <c r="BE12" s="119">
        <f>'RawData Input Conversion'!BE76</f>
        <v>0</v>
      </c>
      <c r="BF12" s="119">
        <f>'RawData Input Conversion'!BF76</f>
        <v>0</v>
      </c>
      <c r="BG12" s="119">
        <f>'RawData Input Conversion'!BG76</f>
        <v>0</v>
      </c>
      <c r="BH12" s="119">
        <f>'RawData Input Conversion'!BH76</f>
        <v>0</v>
      </c>
      <c r="BI12" s="119">
        <f>'RawData Input Conversion'!BI76</f>
        <v>0</v>
      </c>
      <c r="BJ12" s="119">
        <f>'RawData Input Conversion'!BJ76</f>
        <v>0</v>
      </c>
      <c r="BK12" s="119">
        <f>'RawData Input Conversion'!BK76</f>
        <v>0</v>
      </c>
      <c r="BL12" s="119">
        <f>'RawData Input Conversion'!BL76</f>
        <v>0</v>
      </c>
      <c r="BM12" s="119">
        <f>'RawData Input Conversion'!BM76</f>
        <v>0</v>
      </c>
      <c r="BN12" s="119">
        <f>'RawData Input Conversion'!BN76</f>
        <v>0</v>
      </c>
      <c r="BO12" s="119">
        <f>'RawData Input Conversion'!BO76</f>
        <v>0</v>
      </c>
      <c r="BP12" s="119">
        <f>'RawData Input Conversion'!BP76</f>
        <v>0</v>
      </c>
      <c r="BQ12" s="119">
        <f>'RawData Input Conversion'!BQ76</f>
        <v>0</v>
      </c>
      <c r="BR12" s="119">
        <f>'RawData Input Conversion'!BR76</f>
        <v>0</v>
      </c>
      <c r="BS12" s="119">
        <f>'RawData Input Conversion'!BS76</f>
        <v>0</v>
      </c>
      <c r="BT12" s="119">
        <f>'RawData Input Conversion'!BT76</f>
        <v>0</v>
      </c>
      <c r="BU12" s="119">
        <f>'RawData Input Conversion'!BU76</f>
        <v>0</v>
      </c>
      <c r="BV12" s="119">
        <f>'RawData Input Conversion'!BV76</f>
        <v>0</v>
      </c>
      <c r="BW12" s="119">
        <f>'RawData Input Conversion'!BW76</f>
        <v>0</v>
      </c>
      <c r="BX12" s="119">
        <f>'RawData Input Conversion'!BX76</f>
        <v>0</v>
      </c>
      <c r="BY12" s="119">
        <f>'RawData Input Conversion'!BY76</f>
        <v>0</v>
      </c>
      <c r="BZ12" s="119">
        <f>'RawData Input Conversion'!BZ76</f>
        <v>0</v>
      </c>
      <c r="CA12" s="119">
        <f>'RawData Input Conversion'!CA76</f>
        <v>0</v>
      </c>
      <c r="CB12" s="119">
        <f>'RawData Input Conversion'!CB76</f>
        <v>0</v>
      </c>
      <c r="CC12" s="119">
        <f>'RawData Input Conversion'!CC76</f>
        <v>0</v>
      </c>
      <c r="CD12" s="119">
        <f>'RawData Input Conversion'!CD76</f>
        <v>0</v>
      </c>
      <c r="CE12" s="119">
        <f>'RawData Input Conversion'!CE76</f>
        <v>0</v>
      </c>
      <c r="CF12" s="119">
        <f>'RawData Input Conversion'!CF76</f>
        <v>0</v>
      </c>
      <c r="CG12" s="119">
        <f>'RawData Input Conversion'!CG76</f>
        <v>0</v>
      </c>
      <c r="CH12" s="119">
        <f>'RawData Input Conversion'!CH76</f>
        <v>0</v>
      </c>
      <c r="CI12" s="84"/>
      <c r="CJ12" s="84"/>
      <c r="CK12" s="128"/>
      <c r="CL12" s="84"/>
      <c r="CM12" s="70"/>
      <c r="CQ12"/>
      <c r="CT12" s="27"/>
    </row>
    <row r="13" spans="1:98" ht="15" customHeight="1" x14ac:dyDescent="0.2">
      <c r="D13" s="28">
        <v>51</v>
      </c>
      <c r="H13" s="133">
        <f>'RawData Input Conversion'!H13</f>
        <v>0</v>
      </c>
      <c r="I13" s="133">
        <f>'RawData Input Conversion'!I13</f>
        <v>0</v>
      </c>
      <c r="J13" s="119">
        <f>'RawData Input Conversion'!J77</f>
        <v>0</v>
      </c>
      <c r="K13" s="119">
        <f>'RawData Input Conversion'!K77</f>
        <v>0</v>
      </c>
      <c r="L13" s="119">
        <f>'RawData Input Conversion'!L77</f>
        <v>0</v>
      </c>
      <c r="M13" s="119">
        <f>'RawData Input Conversion'!M77</f>
        <v>0</v>
      </c>
      <c r="N13" s="119">
        <f>'RawData Input Conversion'!N77</f>
        <v>0</v>
      </c>
      <c r="O13" s="119">
        <f>'RawData Input Conversion'!O77</f>
        <v>0</v>
      </c>
      <c r="P13" s="119">
        <f>'RawData Input Conversion'!P77</f>
        <v>0</v>
      </c>
      <c r="Q13" s="119">
        <f>'RawData Input Conversion'!Q77</f>
        <v>0</v>
      </c>
      <c r="R13" s="119">
        <f>'RawData Input Conversion'!R77</f>
        <v>0</v>
      </c>
      <c r="S13" s="119">
        <f>'RawData Input Conversion'!S77</f>
        <v>0</v>
      </c>
      <c r="T13" s="119">
        <f>'RawData Input Conversion'!T77</f>
        <v>0</v>
      </c>
      <c r="U13" s="119">
        <f>'RawData Input Conversion'!U77</f>
        <v>0</v>
      </c>
      <c r="V13" s="119">
        <f>'RawData Input Conversion'!V77</f>
        <v>0</v>
      </c>
      <c r="W13" s="119">
        <f>'RawData Input Conversion'!W77</f>
        <v>0</v>
      </c>
      <c r="X13" s="119">
        <f>'RawData Input Conversion'!X77</f>
        <v>0</v>
      </c>
      <c r="Y13" s="119">
        <f>'RawData Input Conversion'!Y77</f>
        <v>0</v>
      </c>
      <c r="Z13" s="119">
        <f>'RawData Input Conversion'!Z77</f>
        <v>0</v>
      </c>
      <c r="AA13" s="119">
        <f>'RawData Input Conversion'!AA77</f>
        <v>0</v>
      </c>
      <c r="AB13" s="119">
        <f>'RawData Input Conversion'!AB77</f>
        <v>0</v>
      </c>
      <c r="AC13" s="119">
        <f>'RawData Input Conversion'!AC77</f>
        <v>0</v>
      </c>
      <c r="AD13" s="119">
        <f>'RawData Input Conversion'!AD77</f>
        <v>0</v>
      </c>
      <c r="AE13" s="119">
        <f>'RawData Input Conversion'!AE77</f>
        <v>0</v>
      </c>
      <c r="AF13" s="119">
        <f>'RawData Input Conversion'!AF77</f>
        <v>0</v>
      </c>
      <c r="AG13" s="119">
        <f>'RawData Input Conversion'!AG77</f>
        <v>0</v>
      </c>
      <c r="AH13" s="119">
        <f>'RawData Input Conversion'!AH77</f>
        <v>0</v>
      </c>
      <c r="AI13" s="119">
        <f>'RawData Input Conversion'!AI77</f>
        <v>0</v>
      </c>
      <c r="AJ13" s="119">
        <f>'RawData Input Conversion'!AJ77</f>
        <v>0</v>
      </c>
      <c r="AK13" s="119">
        <f>'RawData Input Conversion'!AK77</f>
        <v>0</v>
      </c>
      <c r="AL13" s="119">
        <f>'RawData Input Conversion'!AL77</f>
        <v>0</v>
      </c>
      <c r="AM13" s="119">
        <f>'RawData Input Conversion'!AM77</f>
        <v>0</v>
      </c>
      <c r="AN13" s="119">
        <f>'RawData Input Conversion'!AN77</f>
        <v>0</v>
      </c>
      <c r="AO13" s="119">
        <f>'RawData Input Conversion'!AO77</f>
        <v>0</v>
      </c>
      <c r="AP13" s="119">
        <f>'RawData Input Conversion'!AP77</f>
        <v>0</v>
      </c>
      <c r="AQ13" s="119">
        <f>'RawData Input Conversion'!AQ77</f>
        <v>0</v>
      </c>
      <c r="AR13" s="119">
        <f>'RawData Input Conversion'!AR77</f>
        <v>0</v>
      </c>
      <c r="AS13" s="119">
        <f>'RawData Input Conversion'!AS77</f>
        <v>0</v>
      </c>
      <c r="AT13" s="119">
        <f>'RawData Input Conversion'!AT77</f>
        <v>0</v>
      </c>
      <c r="AU13" s="119">
        <f>'RawData Input Conversion'!AU77</f>
        <v>0</v>
      </c>
      <c r="AV13" s="119">
        <f>'RawData Input Conversion'!AV77</f>
        <v>0</v>
      </c>
      <c r="AW13" s="119">
        <f>'RawData Input Conversion'!AW77</f>
        <v>0</v>
      </c>
      <c r="AX13" s="119">
        <f>'RawData Input Conversion'!AX77</f>
        <v>0</v>
      </c>
      <c r="AY13" s="119">
        <f>'RawData Input Conversion'!AY77</f>
        <v>0</v>
      </c>
      <c r="AZ13" s="119">
        <f>'RawData Input Conversion'!AZ77</f>
        <v>0</v>
      </c>
      <c r="BA13" s="119">
        <f>'RawData Input Conversion'!BA77</f>
        <v>0</v>
      </c>
      <c r="BB13" s="119">
        <f>'RawData Input Conversion'!BB77</f>
        <v>0</v>
      </c>
      <c r="BC13" s="119">
        <f>'RawData Input Conversion'!BC77</f>
        <v>0</v>
      </c>
      <c r="BD13" s="119">
        <f>'RawData Input Conversion'!BD77</f>
        <v>0</v>
      </c>
      <c r="BE13" s="119">
        <f>'RawData Input Conversion'!BE77</f>
        <v>0</v>
      </c>
      <c r="BF13" s="119">
        <f>'RawData Input Conversion'!BF77</f>
        <v>0</v>
      </c>
      <c r="BG13" s="119">
        <f>'RawData Input Conversion'!BG77</f>
        <v>0</v>
      </c>
      <c r="BH13" s="119">
        <f>'RawData Input Conversion'!BH77</f>
        <v>0</v>
      </c>
      <c r="BI13" s="119">
        <f>'RawData Input Conversion'!BI77</f>
        <v>0</v>
      </c>
      <c r="BJ13" s="119">
        <f>'RawData Input Conversion'!BJ77</f>
        <v>0</v>
      </c>
      <c r="BK13" s="119">
        <f>'RawData Input Conversion'!BK77</f>
        <v>0</v>
      </c>
      <c r="BL13" s="119">
        <f>'RawData Input Conversion'!BL77</f>
        <v>0</v>
      </c>
      <c r="BM13" s="119">
        <f>'RawData Input Conversion'!BM77</f>
        <v>0</v>
      </c>
      <c r="BN13" s="119">
        <f>'RawData Input Conversion'!BN77</f>
        <v>0</v>
      </c>
      <c r="BO13" s="119">
        <f>'RawData Input Conversion'!BO77</f>
        <v>0</v>
      </c>
      <c r="BP13" s="119">
        <f>'RawData Input Conversion'!BP77</f>
        <v>0</v>
      </c>
      <c r="BQ13" s="119">
        <f>'RawData Input Conversion'!BQ77</f>
        <v>0</v>
      </c>
      <c r="BR13" s="119">
        <f>'RawData Input Conversion'!BR77</f>
        <v>0</v>
      </c>
      <c r="BS13" s="119">
        <f>'RawData Input Conversion'!BS77</f>
        <v>0</v>
      </c>
      <c r="BT13" s="119">
        <f>'RawData Input Conversion'!BT77</f>
        <v>0</v>
      </c>
      <c r="BU13" s="119">
        <f>'RawData Input Conversion'!BU77</f>
        <v>0</v>
      </c>
      <c r="BV13" s="119">
        <f>'RawData Input Conversion'!BV77</f>
        <v>0</v>
      </c>
      <c r="BW13" s="119">
        <f>'RawData Input Conversion'!BW77</f>
        <v>0</v>
      </c>
      <c r="BX13" s="119">
        <f>'RawData Input Conversion'!BX77</f>
        <v>0</v>
      </c>
      <c r="BY13" s="119">
        <f>'RawData Input Conversion'!BY77</f>
        <v>0</v>
      </c>
      <c r="BZ13" s="119">
        <f>'RawData Input Conversion'!BZ77</f>
        <v>0</v>
      </c>
      <c r="CA13" s="119">
        <f>'RawData Input Conversion'!CA77</f>
        <v>0</v>
      </c>
      <c r="CB13" s="119">
        <f>'RawData Input Conversion'!CB77</f>
        <v>0</v>
      </c>
      <c r="CC13" s="119">
        <f>'RawData Input Conversion'!CC77</f>
        <v>0</v>
      </c>
      <c r="CD13" s="119">
        <f>'RawData Input Conversion'!CD77</f>
        <v>0</v>
      </c>
      <c r="CE13" s="119">
        <f>'RawData Input Conversion'!CE77</f>
        <v>0</v>
      </c>
      <c r="CF13" s="119">
        <f>'RawData Input Conversion'!CF77</f>
        <v>0</v>
      </c>
      <c r="CG13" s="119">
        <f>'RawData Input Conversion'!CG77</f>
        <v>0</v>
      </c>
      <c r="CH13" s="119">
        <f>'RawData Input Conversion'!CH77</f>
        <v>0</v>
      </c>
      <c r="CI13" s="84"/>
      <c r="CJ13" s="84"/>
      <c r="CK13" s="128"/>
      <c r="CL13" s="84"/>
      <c r="CM13" s="70"/>
      <c r="CQ13"/>
      <c r="CT13" s="27"/>
    </row>
    <row r="14" spans="1:98" ht="15" customHeight="1" x14ac:dyDescent="0.2">
      <c r="D14" s="28">
        <v>50</v>
      </c>
      <c r="H14" s="133">
        <f>'RawData Input Conversion'!H14</f>
        <v>0</v>
      </c>
      <c r="I14" s="133">
        <f>'RawData Input Conversion'!I14</f>
        <v>0</v>
      </c>
      <c r="J14" s="119">
        <f>'RawData Input Conversion'!J78</f>
        <v>0</v>
      </c>
      <c r="K14" s="119">
        <f>'RawData Input Conversion'!K78</f>
        <v>0</v>
      </c>
      <c r="L14" s="119">
        <f>'RawData Input Conversion'!L78</f>
        <v>0</v>
      </c>
      <c r="M14" s="119">
        <f>'RawData Input Conversion'!M78</f>
        <v>0</v>
      </c>
      <c r="N14" s="119">
        <f>'RawData Input Conversion'!N78</f>
        <v>0</v>
      </c>
      <c r="O14" s="119">
        <f>'RawData Input Conversion'!O78</f>
        <v>0</v>
      </c>
      <c r="P14" s="119">
        <f>'RawData Input Conversion'!P78</f>
        <v>0</v>
      </c>
      <c r="Q14" s="119">
        <f>'RawData Input Conversion'!Q78</f>
        <v>0</v>
      </c>
      <c r="R14" s="119">
        <f>'RawData Input Conversion'!R78</f>
        <v>0</v>
      </c>
      <c r="S14" s="119">
        <f>'RawData Input Conversion'!S78</f>
        <v>0</v>
      </c>
      <c r="T14" s="119">
        <f>'RawData Input Conversion'!T78</f>
        <v>0</v>
      </c>
      <c r="U14" s="119">
        <f>'RawData Input Conversion'!U78</f>
        <v>0</v>
      </c>
      <c r="V14" s="119">
        <f>'RawData Input Conversion'!V78</f>
        <v>0</v>
      </c>
      <c r="W14" s="119">
        <f>'RawData Input Conversion'!W78</f>
        <v>0</v>
      </c>
      <c r="X14" s="119">
        <f>'RawData Input Conversion'!X78</f>
        <v>0</v>
      </c>
      <c r="Y14" s="119">
        <f>'RawData Input Conversion'!Y78</f>
        <v>0</v>
      </c>
      <c r="Z14" s="119">
        <f>'RawData Input Conversion'!Z78</f>
        <v>0</v>
      </c>
      <c r="AA14" s="119">
        <f>'RawData Input Conversion'!AA78</f>
        <v>0</v>
      </c>
      <c r="AB14" s="119">
        <f>'RawData Input Conversion'!AB78</f>
        <v>0</v>
      </c>
      <c r="AC14" s="119">
        <f>'RawData Input Conversion'!AC78</f>
        <v>0</v>
      </c>
      <c r="AD14" s="119">
        <f>'RawData Input Conversion'!AD78</f>
        <v>0</v>
      </c>
      <c r="AE14" s="119">
        <f>'RawData Input Conversion'!AE78</f>
        <v>0</v>
      </c>
      <c r="AF14" s="119">
        <f>'RawData Input Conversion'!AF78</f>
        <v>0</v>
      </c>
      <c r="AG14" s="119">
        <f>'RawData Input Conversion'!AG78</f>
        <v>0</v>
      </c>
      <c r="AH14" s="119">
        <f>'RawData Input Conversion'!AH78</f>
        <v>0</v>
      </c>
      <c r="AI14" s="119">
        <f>'RawData Input Conversion'!AI78</f>
        <v>0</v>
      </c>
      <c r="AJ14" s="119">
        <f>'RawData Input Conversion'!AJ78</f>
        <v>0</v>
      </c>
      <c r="AK14" s="119">
        <f>'RawData Input Conversion'!AK78</f>
        <v>0</v>
      </c>
      <c r="AL14" s="119">
        <f>'RawData Input Conversion'!AL78</f>
        <v>0</v>
      </c>
      <c r="AM14" s="119">
        <f>'RawData Input Conversion'!AM78</f>
        <v>0</v>
      </c>
      <c r="AN14" s="119">
        <f>'RawData Input Conversion'!AN78</f>
        <v>0</v>
      </c>
      <c r="AO14" s="119">
        <f>'RawData Input Conversion'!AO78</f>
        <v>0</v>
      </c>
      <c r="AP14" s="119">
        <f>'RawData Input Conversion'!AP78</f>
        <v>0</v>
      </c>
      <c r="AQ14" s="119">
        <f>'RawData Input Conversion'!AQ78</f>
        <v>0</v>
      </c>
      <c r="AR14" s="119">
        <f>'RawData Input Conversion'!AR78</f>
        <v>0</v>
      </c>
      <c r="AS14" s="119">
        <f>'RawData Input Conversion'!AS78</f>
        <v>0</v>
      </c>
      <c r="AT14" s="119">
        <f>'RawData Input Conversion'!AT78</f>
        <v>0</v>
      </c>
      <c r="AU14" s="119">
        <f>'RawData Input Conversion'!AU78</f>
        <v>0</v>
      </c>
      <c r="AV14" s="119">
        <f>'RawData Input Conversion'!AV78</f>
        <v>0</v>
      </c>
      <c r="AW14" s="119">
        <f>'RawData Input Conversion'!AW78</f>
        <v>0</v>
      </c>
      <c r="AX14" s="119">
        <f>'RawData Input Conversion'!AX78</f>
        <v>0</v>
      </c>
      <c r="AY14" s="119">
        <f>'RawData Input Conversion'!AY78</f>
        <v>0</v>
      </c>
      <c r="AZ14" s="119">
        <f>'RawData Input Conversion'!AZ78</f>
        <v>0</v>
      </c>
      <c r="BA14" s="119">
        <f>'RawData Input Conversion'!BA78</f>
        <v>0</v>
      </c>
      <c r="BB14" s="119">
        <f>'RawData Input Conversion'!BB78</f>
        <v>0</v>
      </c>
      <c r="BC14" s="119">
        <f>'RawData Input Conversion'!BC78</f>
        <v>0</v>
      </c>
      <c r="BD14" s="119">
        <f>'RawData Input Conversion'!BD78</f>
        <v>0</v>
      </c>
      <c r="BE14" s="119">
        <f>'RawData Input Conversion'!BE78</f>
        <v>0</v>
      </c>
      <c r="BF14" s="119">
        <f>'RawData Input Conversion'!BF78</f>
        <v>0</v>
      </c>
      <c r="BG14" s="119">
        <f>'RawData Input Conversion'!BG78</f>
        <v>0</v>
      </c>
      <c r="BH14" s="119">
        <f>'RawData Input Conversion'!BH78</f>
        <v>0</v>
      </c>
      <c r="BI14" s="119">
        <f>'RawData Input Conversion'!BI78</f>
        <v>0</v>
      </c>
      <c r="BJ14" s="119">
        <f>'RawData Input Conversion'!BJ78</f>
        <v>0</v>
      </c>
      <c r="BK14" s="119">
        <f>'RawData Input Conversion'!BK78</f>
        <v>0</v>
      </c>
      <c r="BL14" s="119">
        <f>'RawData Input Conversion'!BL78</f>
        <v>0</v>
      </c>
      <c r="BM14" s="119">
        <f>'RawData Input Conversion'!BM78</f>
        <v>0</v>
      </c>
      <c r="BN14" s="119">
        <f>'RawData Input Conversion'!BN78</f>
        <v>0</v>
      </c>
      <c r="BO14" s="119">
        <f>'RawData Input Conversion'!BO78</f>
        <v>0</v>
      </c>
      <c r="BP14" s="119">
        <f>'RawData Input Conversion'!BP78</f>
        <v>0</v>
      </c>
      <c r="BQ14" s="119">
        <f>'RawData Input Conversion'!BQ78</f>
        <v>0</v>
      </c>
      <c r="BR14" s="119">
        <f>'RawData Input Conversion'!BR78</f>
        <v>0</v>
      </c>
      <c r="BS14" s="119">
        <f>'RawData Input Conversion'!BS78</f>
        <v>0</v>
      </c>
      <c r="BT14" s="119">
        <f>'RawData Input Conversion'!BT78</f>
        <v>0</v>
      </c>
      <c r="BU14" s="119">
        <f>'RawData Input Conversion'!BU78</f>
        <v>0</v>
      </c>
      <c r="BV14" s="119">
        <f>'RawData Input Conversion'!BV78</f>
        <v>0</v>
      </c>
      <c r="BW14" s="119">
        <f>'RawData Input Conversion'!BW78</f>
        <v>0</v>
      </c>
      <c r="BX14" s="119">
        <f>'RawData Input Conversion'!BX78</f>
        <v>0</v>
      </c>
      <c r="BY14" s="119">
        <f>'RawData Input Conversion'!BY78</f>
        <v>0</v>
      </c>
      <c r="BZ14" s="119">
        <f>'RawData Input Conversion'!BZ78</f>
        <v>0</v>
      </c>
      <c r="CA14" s="119">
        <f>'RawData Input Conversion'!CA78</f>
        <v>0</v>
      </c>
      <c r="CB14" s="119">
        <f>'RawData Input Conversion'!CB78</f>
        <v>0</v>
      </c>
      <c r="CC14" s="119">
        <f>'RawData Input Conversion'!CC78</f>
        <v>0</v>
      </c>
      <c r="CD14" s="119">
        <f>'RawData Input Conversion'!CD78</f>
        <v>0</v>
      </c>
      <c r="CE14" s="119">
        <f>'RawData Input Conversion'!CE78</f>
        <v>0</v>
      </c>
      <c r="CF14" s="119">
        <f>'RawData Input Conversion'!CF78</f>
        <v>0</v>
      </c>
      <c r="CG14" s="119">
        <f>'RawData Input Conversion'!CG78</f>
        <v>0</v>
      </c>
      <c r="CH14" s="119">
        <f>'RawData Input Conversion'!CH78</f>
        <v>0</v>
      </c>
      <c r="CI14" s="84"/>
      <c r="CJ14" s="84"/>
      <c r="CK14" s="128"/>
      <c r="CL14" s="84"/>
      <c r="CM14" s="70"/>
      <c r="CQ14"/>
      <c r="CT14" s="27"/>
    </row>
    <row r="15" spans="1:98" ht="15" customHeight="1" x14ac:dyDescent="0.2">
      <c r="D15" s="28">
        <v>49</v>
      </c>
      <c r="H15" s="133">
        <f>'RawData Input Conversion'!H15</f>
        <v>0</v>
      </c>
      <c r="I15" s="133">
        <f>'RawData Input Conversion'!I15</f>
        <v>0</v>
      </c>
      <c r="J15" s="119">
        <f>'RawData Input Conversion'!J79</f>
        <v>0</v>
      </c>
      <c r="K15" s="119">
        <f>'RawData Input Conversion'!K79</f>
        <v>0</v>
      </c>
      <c r="L15" s="119">
        <f>'RawData Input Conversion'!L79</f>
        <v>0</v>
      </c>
      <c r="M15" s="119">
        <f>'RawData Input Conversion'!M79</f>
        <v>0</v>
      </c>
      <c r="N15" s="119">
        <f>'RawData Input Conversion'!N79</f>
        <v>0</v>
      </c>
      <c r="O15" s="119">
        <f>'RawData Input Conversion'!O79</f>
        <v>0</v>
      </c>
      <c r="P15" s="119">
        <f>'RawData Input Conversion'!P79</f>
        <v>0</v>
      </c>
      <c r="Q15" s="119">
        <f>'RawData Input Conversion'!Q79</f>
        <v>0</v>
      </c>
      <c r="R15" s="119">
        <f>'RawData Input Conversion'!R79</f>
        <v>0</v>
      </c>
      <c r="S15" s="119">
        <f>'RawData Input Conversion'!S79</f>
        <v>0</v>
      </c>
      <c r="T15" s="119">
        <f>'RawData Input Conversion'!T79</f>
        <v>0</v>
      </c>
      <c r="U15" s="119">
        <f>'RawData Input Conversion'!U79</f>
        <v>0</v>
      </c>
      <c r="V15" s="119">
        <f>'RawData Input Conversion'!V79</f>
        <v>0</v>
      </c>
      <c r="W15" s="119">
        <f>'RawData Input Conversion'!W79</f>
        <v>0</v>
      </c>
      <c r="X15" s="119">
        <f>'RawData Input Conversion'!X79</f>
        <v>0</v>
      </c>
      <c r="Y15" s="119">
        <f>'RawData Input Conversion'!Y79</f>
        <v>0</v>
      </c>
      <c r="Z15" s="119">
        <f>'RawData Input Conversion'!Z79</f>
        <v>0</v>
      </c>
      <c r="AA15" s="119">
        <f>'RawData Input Conversion'!AA79</f>
        <v>0</v>
      </c>
      <c r="AB15" s="119">
        <f>'RawData Input Conversion'!AB79</f>
        <v>0</v>
      </c>
      <c r="AC15" s="119">
        <f>'RawData Input Conversion'!AC79</f>
        <v>0</v>
      </c>
      <c r="AD15" s="119">
        <f>'RawData Input Conversion'!AD79</f>
        <v>0</v>
      </c>
      <c r="AE15" s="119">
        <f>'RawData Input Conversion'!AE79</f>
        <v>0</v>
      </c>
      <c r="AF15" s="119">
        <f>'RawData Input Conversion'!AF79</f>
        <v>0</v>
      </c>
      <c r="AG15" s="119">
        <f>'RawData Input Conversion'!AG79</f>
        <v>0</v>
      </c>
      <c r="AH15" s="119">
        <f>'RawData Input Conversion'!AH79</f>
        <v>0</v>
      </c>
      <c r="AI15" s="119">
        <f>'RawData Input Conversion'!AI79</f>
        <v>0</v>
      </c>
      <c r="AJ15" s="119">
        <f>'RawData Input Conversion'!AJ79</f>
        <v>0</v>
      </c>
      <c r="AK15" s="119">
        <f>'RawData Input Conversion'!AK79</f>
        <v>0</v>
      </c>
      <c r="AL15" s="119">
        <f>'RawData Input Conversion'!AL79</f>
        <v>0</v>
      </c>
      <c r="AM15" s="119">
        <f>'RawData Input Conversion'!AM79</f>
        <v>0</v>
      </c>
      <c r="AN15" s="119">
        <f>'RawData Input Conversion'!AN79</f>
        <v>0</v>
      </c>
      <c r="AO15" s="119">
        <f>'RawData Input Conversion'!AO79</f>
        <v>0</v>
      </c>
      <c r="AP15" s="119">
        <f>'RawData Input Conversion'!AP79</f>
        <v>0</v>
      </c>
      <c r="AQ15" s="119">
        <f>'RawData Input Conversion'!AQ79</f>
        <v>0</v>
      </c>
      <c r="AR15" s="119">
        <f>'RawData Input Conversion'!AR79</f>
        <v>0</v>
      </c>
      <c r="AS15" s="119">
        <f>'RawData Input Conversion'!AS79</f>
        <v>0</v>
      </c>
      <c r="AT15" s="119">
        <f>'RawData Input Conversion'!AT79</f>
        <v>0</v>
      </c>
      <c r="AU15" s="119">
        <f>'RawData Input Conversion'!AU79</f>
        <v>0</v>
      </c>
      <c r="AV15" s="119">
        <f>'RawData Input Conversion'!AV79</f>
        <v>0</v>
      </c>
      <c r="AW15" s="119">
        <f>'RawData Input Conversion'!AW79</f>
        <v>0</v>
      </c>
      <c r="AX15" s="119">
        <f>'RawData Input Conversion'!AX79</f>
        <v>0</v>
      </c>
      <c r="AY15" s="119">
        <f>'RawData Input Conversion'!AY79</f>
        <v>0</v>
      </c>
      <c r="AZ15" s="119">
        <f>'RawData Input Conversion'!AZ79</f>
        <v>0</v>
      </c>
      <c r="BA15" s="119">
        <f>'RawData Input Conversion'!BA79</f>
        <v>0</v>
      </c>
      <c r="BB15" s="119">
        <f>'RawData Input Conversion'!BB79</f>
        <v>0</v>
      </c>
      <c r="BC15" s="119">
        <f>'RawData Input Conversion'!BC79</f>
        <v>0</v>
      </c>
      <c r="BD15" s="119">
        <f>'RawData Input Conversion'!BD79</f>
        <v>0</v>
      </c>
      <c r="BE15" s="119">
        <f>'RawData Input Conversion'!BE79</f>
        <v>0</v>
      </c>
      <c r="BF15" s="119">
        <f>'RawData Input Conversion'!BF79</f>
        <v>0</v>
      </c>
      <c r="BG15" s="119">
        <f>'RawData Input Conversion'!BG79</f>
        <v>0</v>
      </c>
      <c r="BH15" s="119">
        <f>'RawData Input Conversion'!BH79</f>
        <v>0</v>
      </c>
      <c r="BI15" s="119">
        <f>'RawData Input Conversion'!BI79</f>
        <v>0</v>
      </c>
      <c r="BJ15" s="119">
        <f>'RawData Input Conversion'!BJ79</f>
        <v>0</v>
      </c>
      <c r="BK15" s="119">
        <f>'RawData Input Conversion'!BK79</f>
        <v>0</v>
      </c>
      <c r="BL15" s="119">
        <f>'RawData Input Conversion'!BL79</f>
        <v>0</v>
      </c>
      <c r="BM15" s="119">
        <f>'RawData Input Conversion'!BM79</f>
        <v>0</v>
      </c>
      <c r="BN15" s="119">
        <f>'RawData Input Conversion'!BN79</f>
        <v>0</v>
      </c>
      <c r="BO15" s="119">
        <f>'RawData Input Conversion'!BO79</f>
        <v>0</v>
      </c>
      <c r="BP15" s="119">
        <f>'RawData Input Conversion'!BP79</f>
        <v>0</v>
      </c>
      <c r="BQ15" s="119">
        <f>'RawData Input Conversion'!BQ79</f>
        <v>0</v>
      </c>
      <c r="BR15" s="119">
        <f>'RawData Input Conversion'!BR79</f>
        <v>0</v>
      </c>
      <c r="BS15" s="119">
        <f>'RawData Input Conversion'!BS79</f>
        <v>0</v>
      </c>
      <c r="BT15" s="119">
        <f>'RawData Input Conversion'!BT79</f>
        <v>0</v>
      </c>
      <c r="BU15" s="119">
        <f>'RawData Input Conversion'!BU79</f>
        <v>0</v>
      </c>
      <c r="BV15" s="119">
        <f>'RawData Input Conversion'!BV79</f>
        <v>0</v>
      </c>
      <c r="BW15" s="119">
        <f>'RawData Input Conversion'!BW79</f>
        <v>0</v>
      </c>
      <c r="BX15" s="119">
        <f>'RawData Input Conversion'!BX79</f>
        <v>0</v>
      </c>
      <c r="BY15" s="119">
        <f>'RawData Input Conversion'!BY79</f>
        <v>0</v>
      </c>
      <c r="BZ15" s="119">
        <f>'RawData Input Conversion'!BZ79</f>
        <v>0</v>
      </c>
      <c r="CA15" s="119">
        <f>'RawData Input Conversion'!CA79</f>
        <v>0</v>
      </c>
      <c r="CB15" s="119">
        <f>'RawData Input Conversion'!CB79</f>
        <v>0</v>
      </c>
      <c r="CC15" s="119">
        <f>'RawData Input Conversion'!CC79</f>
        <v>0</v>
      </c>
      <c r="CD15" s="119">
        <f>'RawData Input Conversion'!CD79</f>
        <v>0</v>
      </c>
      <c r="CE15" s="119">
        <f>'RawData Input Conversion'!CE79</f>
        <v>0</v>
      </c>
      <c r="CF15" s="119">
        <f>'RawData Input Conversion'!CF79</f>
        <v>0</v>
      </c>
      <c r="CG15" s="119">
        <f>'RawData Input Conversion'!CG79</f>
        <v>0</v>
      </c>
      <c r="CH15" s="119">
        <f>'RawData Input Conversion'!CH79</f>
        <v>0</v>
      </c>
      <c r="CI15" s="84"/>
      <c r="CJ15" s="84"/>
      <c r="CK15" s="128"/>
      <c r="CL15" s="84"/>
      <c r="CM15" s="70"/>
      <c r="CQ15"/>
      <c r="CT15" s="27"/>
    </row>
    <row r="16" spans="1:98" ht="15" customHeight="1" x14ac:dyDescent="0.2">
      <c r="D16" s="28">
        <v>48</v>
      </c>
      <c r="H16" s="133">
        <f>'RawData Input Conversion'!H16</f>
        <v>0</v>
      </c>
      <c r="I16" s="133">
        <f>'RawData Input Conversion'!I16</f>
        <v>0</v>
      </c>
      <c r="J16" s="119">
        <f>'RawData Input Conversion'!J80</f>
        <v>0</v>
      </c>
      <c r="K16" s="119">
        <f>'RawData Input Conversion'!K80</f>
        <v>0</v>
      </c>
      <c r="L16" s="119">
        <f>'RawData Input Conversion'!L80</f>
        <v>0</v>
      </c>
      <c r="M16" s="119">
        <f>'RawData Input Conversion'!M80</f>
        <v>0</v>
      </c>
      <c r="N16" s="119">
        <f>'RawData Input Conversion'!N80</f>
        <v>0</v>
      </c>
      <c r="O16" s="119">
        <f>'RawData Input Conversion'!O80</f>
        <v>0</v>
      </c>
      <c r="P16" s="119">
        <f>'RawData Input Conversion'!P80</f>
        <v>0</v>
      </c>
      <c r="Q16" s="119">
        <f>'RawData Input Conversion'!Q80</f>
        <v>0</v>
      </c>
      <c r="R16" s="119">
        <f>'RawData Input Conversion'!R80</f>
        <v>0</v>
      </c>
      <c r="S16" s="119">
        <f>'RawData Input Conversion'!S80</f>
        <v>0</v>
      </c>
      <c r="T16" s="119">
        <f>'RawData Input Conversion'!T80</f>
        <v>0</v>
      </c>
      <c r="U16" s="119">
        <f>'RawData Input Conversion'!U80</f>
        <v>0</v>
      </c>
      <c r="V16" s="119">
        <f>'RawData Input Conversion'!V80</f>
        <v>0</v>
      </c>
      <c r="W16" s="119">
        <f>'RawData Input Conversion'!W80</f>
        <v>0</v>
      </c>
      <c r="X16" s="119">
        <f>'RawData Input Conversion'!X80</f>
        <v>0</v>
      </c>
      <c r="Y16" s="119">
        <f>'RawData Input Conversion'!Y80</f>
        <v>0</v>
      </c>
      <c r="Z16" s="119">
        <f>'RawData Input Conversion'!Z80</f>
        <v>0</v>
      </c>
      <c r="AA16" s="119">
        <f>'RawData Input Conversion'!AA80</f>
        <v>0</v>
      </c>
      <c r="AB16" s="119">
        <f>'RawData Input Conversion'!AB80</f>
        <v>0</v>
      </c>
      <c r="AC16" s="119">
        <f>'RawData Input Conversion'!AC80</f>
        <v>0</v>
      </c>
      <c r="AD16" s="119">
        <f>'RawData Input Conversion'!AD80</f>
        <v>0</v>
      </c>
      <c r="AE16" s="119">
        <f>'RawData Input Conversion'!AE80</f>
        <v>0</v>
      </c>
      <c r="AF16" s="119">
        <f>'RawData Input Conversion'!AF80</f>
        <v>0</v>
      </c>
      <c r="AG16" s="119">
        <f>'RawData Input Conversion'!AG80</f>
        <v>0</v>
      </c>
      <c r="AH16" s="119">
        <f>'RawData Input Conversion'!AH80</f>
        <v>0</v>
      </c>
      <c r="AI16" s="119">
        <f>'RawData Input Conversion'!AI80</f>
        <v>0</v>
      </c>
      <c r="AJ16" s="119">
        <f>'RawData Input Conversion'!AJ80</f>
        <v>0</v>
      </c>
      <c r="AK16" s="119">
        <f>'RawData Input Conversion'!AK80</f>
        <v>0</v>
      </c>
      <c r="AL16" s="119">
        <f>'RawData Input Conversion'!AL80</f>
        <v>0</v>
      </c>
      <c r="AM16" s="119">
        <f>'RawData Input Conversion'!AM80</f>
        <v>0</v>
      </c>
      <c r="AN16" s="119">
        <f>'RawData Input Conversion'!AN80</f>
        <v>0</v>
      </c>
      <c r="AO16" s="119">
        <f>'RawData Input Conversion'!AO80</f>
        <v>0</v>
      </c>
      <c r="AP16" s="119">
        <f>'RawData Input Conversion'!AP80</f>
        <v>0</v>
      </c>
      <c r="AQ16" s="119">
        <f>'RawData Input Conversion'!AQ80</f>
        <v>0</v>
      </c>
      <c r="AR16" s="119">
        <f>'RawData Input Conversion'!AR80</f>
        <v>0</v>
      </c>
      <c r="AS16" s="119">
        <f>'RawData Input Conversion'!AS80</f>
        <v>0</v>
      </c>
      <c r="AT16" s="119">
        <f>'RawData Input Conversion'!AT80</f>
        <v>0</v>
      </c>
      <c r="AU16" s="119">
        <f>'RawData Input Conversion'!AU80</f>
        <v>0</v>
      </c>
      <c r="AV16" s="119">
        <f>'RawData Input Conversion'!AV80</f>
        <v>0</v>
      </c>
      <c r="AW16" s="119">
        <f>'RawData Input Conversion'!AW80</f>
        <v>0</v>
      </c>
      <c r="AX16" s="119">
        <f>'RawData Input Conversion'!AX80</f>
        <v>0</v>
      </c>
      <c r="AY16" s="119">
        <f>'RawData Input Conversion'!AY80</f>
        <v>0</v>
      </c>
      <c r="AZ16" s="119">
        <f>'RawData Input Conversion'!AZ80</f>
        <v>0</v>
      </c>
      <c r="BA16" s="119">
        <f>'RawData Input Conversion'!BA80</f>
        <v>0</v>
      </c>
      <c r="BB16" s="119">
        <f>'RawData Input Conversion'!BB80</f>
        <v>0</v>
      </c>
      <c r="BC16" s="119">
        <f>'RawData Input Conversion'!BC80</f>
        <v>0</v>
      </c>
      <c r="BD16" s="119">
        <f>'RawData Input Conversion'!BD80</f>
        <v>0</v>
      </c>
      <c r="BE16" s="119">
        <f>'RawData Input Conversion'!BE80</f>
        <v>0</v>
      </c>
      <c r="BF16" s="119">
        <f>'RawData Input Conversion'!BF80</f>
        <v>0</v>
      </c>
      <c r="BG16" s="119">
        <f>'RawData Input Conversion'!BG80</f>
        <v>0</v>
      </c>
      <c r="BH16" s="119">
        <f>'RawData Input Conversion'!BH80</f>
        <v>0</v>
      </c>
      <c r="BI16" s="119">
        <f>'RawData Input Conversion'!BI80</f>
        <v>0</v>
      </c>
      <c r="BJ16" s="119">
        <f>'RawData Input Conversion'!BJ80</f>
        <v>0</v>
      </c>
      <c r="BK16" s="119">
        <f>'RawData Input Conversion'!BK80</f>
        <v>0</v>
      </c>
      <c r="BL16" s="119">
        <f>'RawData Input Conversion'!BL80</f>
        <v>0</v>
      </c>
      <c r="BM16" s="119">
        <f>'RawData Input Conversion'!BM80</f>
        <v>0</v>
      </c>
      <c r="BN16" s="119">
        <f>'RawData Input Conversion'!BN80</f>
        <v>0</v>
      </c>
      <c r="BO16" s="119">
        <f>'RawData Input Conversion'!BO80</f>
        <v>0</v>
      </c>
      <c r="BP16" s="119">
        <f>'RawData Input Conversion'!BP80</f>
        <v>0</v>
      </c>
      <c r="BQ16" s="119">
        <f>'RawData Input Conversion'!BQ80</f>
        <v>0</v>
      </c>
      <c r="BR16" s="119">
        <f>'RawData Input Conversion'!BR80</f>
        <v>0</v>
      </c>
      <c r="BS16" s="119">
        <f>'RawData Input Conversion'!BS80</f>
        <v>0</v>
      </c>
      <c r="BT16" s="119">
        <f>'RawData Input Conversion'!BT80</f>
        <v>0</v>
      </c>
      <c r="BU16" s="119">
        <f>'RawData Input Conversion'!BU80</f>
        <v>0</v>
      </c>
      <c r="BV16" s="119">
        <f>'RawData Input Conversion'!BV80</f>
        <v>0</v>
      </c>
      <c r="BW16" s="119">
        <f>'RawData Input Conversion'!BW80</f>
        <v>0</v>
      </c>
      <c r="BX16" s="119">
        <f>'RawData Input Conversion'!BX80</f>
        <v>0</v>
      </c>
      <c r="BY16" s="119">
        <f>'RawData Input Conversion'!BY80</f>
        <v>0</v>
      </c>
      <c r="BZ16" s="119">
        <f>'RawData Input Conversion'!BZ80</f>
        <v>0</v>
      </c>
      <c r="CA16" s="119">
        <f>'RawData Input Conversion'!CA80</f>
        <v>0</v>
      </c>
      <c r="CB16" s="119">
        <f>'RawData Input Conversion'!CB80</f>
        <v>0</v>
      </c>
      <c r="CC16" s="119">
        <f>'RawData Input Conversion'!CC80</f>
        <v>0</v>
      </c>
      <c r="CD16" s="119">
        <f>'RawData Input Conversion'!CD80</f>
        <v>0</v>
      </c>
      <c r="CE16" s="119">
        <f>'RawData Input Conversion'!CE80</f>
        <v>0</v>
      </c>
      <c r="CF16" s="119">
        <f>'RawData Input Conversion'!CF80</f>
        <v>0</v>
      </c>
      <c r="CG16" s="119">
        <f>'RawData Input Conversion'!CG80</f>
        <v>0</v>
      </c>
      <c r="CH16" s="119">
        <f>'RawData Input Conversion'!CH80</f>
        <v>0</v>
      </c>
      <c r="CI16" s="84"/>
      <c r="CJ16" s="84"/>
      <c r="CK16" s="128"/>
      <c r="CL16" s="84"/>
      <c r="CM16" s="70"/>
      <c r="CQ16"/>
      <c r="CT16" s="27"/>
    </row>
    <row r="17" spans="4:98" ht="15" customHeight="1" x14ac:dyDescent="0.2">
      <c r="D17" s="28">
        <v>47</v>
      </c>
      <c r="H17" s="133">
        <f>'RawData Input Conversion'!H17</f>
        <v>0</v>
      </c>
      <c r="I17" s="133">
        <f>'RawData Input Conversion'!I17</f>
        <v>0</v>
      </c>
      <c r="J17" s="119">
        <f>'RawData Input Conversion'!J81</f>
        <v>0</v>
      </c>
      <c r="K17" s="119">
        <f>'RawData Input Conversion'!K81</f>
        <v>0</v>
      </c>
      <c r="L17" s="119">
        <f>'RawData Input Conversion'!L81</f>
        <v>0</v>
      </c>
      <c r="M17" s="119">
        <f>'RawData Input Conversion'!M81</f>
        <v>0</v>
      </c>
      <c r="N17" s="119">
        <f>'RawData Input Conversion'!N81</f>
        <v>0</v>
      </c>
      <c r="O17" s="119">
        <f>'RawData Input Conversion'!O81</f>
        <v>0</v>
      </c>
      <c r="P17" s="119">
        <f>'RawData Input Conversion'!P81</f>
        <v>0</v>
      </c>
      <c r="Q17" s="119">
        <f>'RawData Input Conversion'!Q81</f>
        <v>0</v>
      </c>
      <c r="R17" s="119">
        <f>'RawData Input Conversion'!R81</f>
        <v>0</v>
      </c>
      <c r="S17" s="119">
        <f>'RawData Input Conversion'!S81</f>
        <v>0</v>
      </c>
      <c r="T17" s="119">
        <f>'RawData Input Conversion'!T81</f>
        <v>0</v>
      </c>
      <c r="U17" s="119">
        <f>'RawData Input Conversion'!U81</f>
        <v>0</v>
      </c>
      <c r="V17" s="119">
        <f>'RawData Input Conversion'!V81</f>
        <v>0</v>
      </c>
      <c r="W17" s="119">
        <f>'RawData Input Conversion'!W81</f>
        <v>0</v>
      </c>
      <c r="X17" s="119">
        <f>'RawData Input Conversion'!X81</f>
        <v>0</v>
      </c>
      <c r="Y17" s="119">
        <f>'RawData Input Conversion'!Y81</f>
        <v>0</v>
      </c>
      <c r="Z17" s="119">
        <f>'RawData Input Conversion'!Z81</f>
        <v>0</v>
      </c>
      <c r="AA17" s="119">
        <f>'RawData Input Conversion'!AA81</f>
        <v>0</v>
      </c>
      <c r="AB17" s="119">
        <f>'RawData Input Conversion'!AB81</f>
        <v>0</v>
      </c>
      <c r="AC17" s="119">
        <f>'RawData Input Conversion'!AC81</f>
        <v>0</v>
      </c>
      <c r="AD17" s="119">
        <f>'RawData Input Conversion'!AD81</f>
        <v>0</v>
      </c>
      <c r="AE17" s="119">
        <f>'RawData Input Conversion'!AE81</f>
        <v>0</v>
      </c>
      <c r="AF17" s="119">
        <f>'RawData Input Conversion'!AF81</f>
        <v>0</v>
      </c>
      <c r="AG17" s="119">
        <f>'RawData Input Conversion'!AG81</f>
        <v>0</v>
      </c>
      <c r="AH17" s="119">
        <f>'RawData Input Conversion'!AH81</f>
        <v>0</v>
      </c>
      <c r="AI17" s="119">
        <f>'RawData Input Conversion'!AI81</f>
        <v>0</v>
      </c>
      <c r="AJ17" s="119">
        <f>'RawData Input Conversion'!AJ81</f>
        <v>0</v>
      </c>
      <c r="AK17" s="119">
        <f>'RawData Input Conversion'!AK81</f>
        <v>0</v>
      </c>
      <c r="AL17" s="119">
        <f>'RawData Input Conversion'!AL81</f>
        <v>0</v>
      </c>
      <c r="AM17" s="119">
        <f>'RawData Input Conversion'!AM81</f>
        <v>0</v>
      </c>
      <c r="AN17" s="119">
        <f>'RawData Input Conversion'!AN81</f>
        <v>0</v>
      </c>
      <c r="AO17" s="119">
        <f>'RawData Input Conversion'!AO81</f>
        <v>0</v>
      </c>
      <c r="AP17" s="119">
        <f>'RawData Input Conversion'!AP81</f>
        <v>0</v>
      </c>
      <c r="AQ17" s="119">
        <f>'RawData Input Conversion'!AQ81</f>
        <v>0</v>
      </c>
      <c r="AR17" s="119">
        <f>'RawData Input Conversion'!AR81</f>
        <v>0</v>
      </c>
      <c r="AS17" s="119">
        <f>'RawData Input Conversion'!AS81</f>
        <v>0</v>
      </c>
      <c r="AT17" s="119">
        <f>'RawData Input Conversion'!AT81</f>
        <v>0</v>
      </c>
      <c r="AU17" s="119">
        <f>'RawData Input Conversion'!AU81</f>
        <v>0</v>
      </c>
      <c r="AV17" s="119">
        <f>'RawData Input Conversion'!AV81</f>
        <v>0</v>
      </c>
      <c r="AW17" s="119">
        <f>'RawData Input Conversion'!AW81</f>
        <v>0</v>
      </c>
      <c r="AX17" s="119">
        <f>'RawData Input Conversion'!AX81</f>
        <v>0</v>
      </c>
      <c r="AY17" s="119">
        <f>'RawData Input Conversion'!AY81</f>
        <v>0</v>
      </c>
      <c r="AZ17" s="119">
        <f>'RawData Input Conversion'!AZ81</f>
        <v>0</v>
      </c>
      <c r="BA17" s="119">
        <f>'RawData Input Conversion'!BA81</f>
        <v>0</v>
      </c>
      <c r="BB17" s="119">
        <f>'RawData Input Conversion'!BB81</f>
        <v>0</v>
      </c>
      <c r="BC17" s="119">
        <f>'RawData Input Conversion'!BC81</f>
        <v>0</v>
      </c>
      <c r="BD17" s="119">
        <f>'RawData Input Conversion'!BD81</f>
        <v>0</v>
      </c>
      <c r="BE17" s="119">
        <f>'RawData Input Conversion'!BE81</f>
        <v>0</v>
      </c>
      <c r="BF17" s="119">
        <f>'RawData Input Conversion'!BF81</f>
        <v>0</v>
      </c>
      <c r="BG17" s="119">
        <f>'RawData Input Conversion'!BG81</f>
        <v>0</v>
      </c>
      <c r="BH17" s="119">
        <f>'RawData Input Conversion'!BH81</f>
        <v>0</v>
      </c>
      <c r="BI17" s="119">
        <f>'RawData Input Conversion'!BI81</f>
        <v>0</v>
      </c>
      <c r="BJ17" s="119">
        <f>'RawData Input Conversion'!BJ81</f>
        <v>0</v>
      </c>
      <c r="BK17" s="119">
        <f>'RawData Input Conversion'!BK81</f>
        <v>0</v>
      </c>
      <c r="BL17" s="119">
        <f>'RawData Input Conversion'!BL81</f>
        <v>0</v>
      </c>
      <c r="BM17" s="119">
        <f>'RawData Input Conversion'!BM81</f>
        <v>0</v>
      </c>
      <c r="BN17" s="119">
        <f>'RawData Input Conversion'!BN81</f>
        <v>0</v>
      </c>
      <c r="BO17" s="119">
        <f>'RawData Input Conversion'!BO81</f>
        <v>0</v>
      </c>
      <c r="BP17" s="119">
        <f>'RawData Input Conversion'!BP81</f>
        <v>0</v>
      </c>
      <c r="BQ17" s="119">
        <f>'RawData Input Conversion'!BQ81</f>
        <v>0</v>
      </c>
      <c r="BR17" s="119">
        <f>'RawData Input Conversion'!BR81</f>
        <v>0</v>
      </c>
      <c r="BS17" s="119">
        <f>'RawData Input Conversion'!BS81</f>
        <v>0</v>
      </c>
      <c r="BT17" s="119">
        <f>'RawData Input Conversion'!BT81</f>
        <v>0</v>
      </c>
      <c r="BU17" s="119">
        <f>'RawData Input Conversion'!BU81</f>
        <v>0</v>
      </c>
      <c r="BV17" s="119">
        <f>'RawData Input Conversion'!BV81</f>
        <v>0</v>
      </c>
      <c r="BW17" s="119">
        <f>'RawData Input Conversion'!BW81</f>
        <v>0</v>
      </c>
      <c r="BX17" s="119">
        <f>'RawData Input Conversion'!BX81</f>
        <v>0</v>
      </c>
      <c r="BY17" s="119">
        <f>'RawData Input Conversion'!BY81</f>
        <v>0</v>
      </c>
      <c r="BZ17" s="119">
        <f>'RawData Input Conversion'!BZ81</f>
        <v>0</v>
      </c>
      <c r="CA17" s="119">
        <f>'RawData Input Conversion'!CA81</f>
        <v>0</v>
      </c>
      <c r="CB17" s="119">
        <f>'RawData Input Conversion'!CB81</f>
        <v>0</v>
      </c>
      <c r="CC17" s="119">
        <f>'RawData Input Conversion'!CC81</f>
        <v>0</v>
      </c>
      <c r="CD17" s="119">
        <f>'RawData Input Conversion'!CD81</f>
        <v>0</v>
      </c>
      <c r="CE17" s="119">
        <f>'RawData Input Conversion'!CE81</f>
        <v>0</v>
      </c>
      <c r="CF17" s="119">
        <f>'RawData Input Conversion'!CF81</f>
        <v>0</v>
      </c>
      <c r="CG17" s="119">
        <f>'RawData Input Conversion'!CG81</f>
        <v>0</v>
      </c>
      <c r="CH17" s="119">
        <f>'RawData Input Conversion'!CH81</f>
        <v>0</v>
      </c>
      <c r="CI17" s="84"/>
      <c r="CJ17" s="84"/>
      <c r="CK17" s="128"/>
      <c r="CL17" s="84"/>
      <c r="CM17" s="70"/>
      <c r="CQ17"/>
      <c r="CT17" s="27"/>
    </row>
    <row r="18" spans="4:98" ht="15" customHeight="1" x14ac:dyDescent="0.2">
      <c r="D18" s="28">
        <v>46</v>
      </c>
      <c r="H18" s="133">
        <f>'RawData Input Conversion'!H18</f>
        <v>0</v>
      </c>
      <c r="I18" s="133">
        <f>'RawData Input Conversion'!I18</f>
        <v>0</v>
      </c>
      <c r="J18" s="119">
        <f>'RawData Input Conversion'!J82</f>
        <v>0</v>
      </c>
      <c r="K18" s="119">
        <f>'RawData Input Conversion'!K82</f>
        <v>0</v>
      </c>
      <c r="L18" s="119">
        <f>'RawData Input Conversion'!L82</f>
        <v>0</v>
      </c>
      <c r="M18" s="119">
        <f>'RawData Input Conversion'!M82</f>
        <v>0</v>
      </c>
      <c r="N18" s="119">
        <f>'RawData Input Conversion'!N82</f>
        <v>0</v>
      </c>
      <c r="O18" s="119">
        <f>'RawData Input Conversion'!O82</f>
        <v>0</v>
      </c>
      <c r="P18" s="119">
        <f>'RawData Input Conversion'!P82</f>
        <v>0</v>
      </c>
      <c r="Q18" s="119">
        <f>'RawData Input Conversion'!Q82</f>
        <v>0</v>
      </c>
      <c r="R18" s="119">
        <f>'RawData Input Conversion'!R82</f>
        <v>0</v>
      </c>
      <c r="S18" s="119">
        <f>'RawData Input Conversion'!S82</f>
        <v>0</v>
      </c>
      <c r="T18" s="119">
        <f>'RawData Input Conversion'!T82</f>
        <v>0</v>
      </c>
      <c r="U18" s="119">
        <f>'RawData Input Conversion'!U82</f>
        <v>0</v>
      </c>
      <c r="V18" s="119">
        <f>'RawData Input Conversion'!V82</f>
        <v>0</v>
      </c>
      <c r="W18" s="119">
        <f>'RawData Input Conversion'!W82</f>
        <v>0</v>
      </c>
      <c r="X18" s="119">
        <f>'RawData Input Conversion'!X82</f>
        <v>0</v>
      </c>
      <c r="Y18" s="119">
        <f>'RawData Input Conversion'!Y82</f>
        <v>0</v>
      </c>
      <c r="Z18" s="119">
        <f>'RawData Input Conversion'!Z82</f>
        <v>0</v>
      </c>
      <c r="AA18" s="119">
        <f>'RawData Input Conversion'!AA82</f>
        <v>0</v>
      </c>
      <c r="AB18" s="119">
        <f>'RawData Input Conversion'!AB82</f>
        <v>0</v>
      </c>
      <c r="AC18" s="119">
        <f>'RawData Input Conversion'!AC82</f>
        <v>0</v>
      </c>
      <c r="AD18" s="119">
        <f>'RawData Input Conversion'!AD82</f>
        <v>0</v>
      </c>
      <c r="AE18" s="119">
        <f>'RawData Input Conversion'!AE82</f>
        <v>0</v>
      </c>
      <c r="AF18" s="119">
        <f>'RawData Input Conversion'!AF82</f>
        <v>0</v>
      </c>
      <c r="AG18" s="119">
        <f>'RawData Input Conversion'!AG82</f>
        <v>0</v>
      </c>
      <c r="AH18" s="119">
        <f>'RawData Input Conversion'!AH82</f>
        <v>0</v>
      </c>
      <c r="AI18" s="119">
        <f>'RawData Input Conversion'!AI82</f>
        <v>0</v>
      </c>
      <c r="AJ18" s="119">
        <f>'RawData Input Conversion'!AJ82</f>
        <v>0</v>
      </c>
      <c r="AK18" s="119">
        <f>'RawData Input Conversion'!AK82</f>
        <v>0</v>
      </c>
      <c r="AL18" s="119">
        <f>'RawData Input Conversion'!AL82</f>
        <v>0</v>
      </c>
      <c r="AM18" s="119">
        <f>'RawData Input Conversion'!AM82</f>
        <v>0</v>
      </c>
      <c r="AN18" s="119">
        <f>'RawData Input Conversion'!AN82</f>
        <v>0</v>
      </c>
      <c r="AO18" s="119">
        <f>'RawData Input Conversion'!AO82</f>
        <v>0</v>
      </c>
      <c r="AP18" s="119">
        <f>'RawData Input Conversion'!AP82</f>
        <v>0</v>
      </c>
      <c r="AQ18" s="119">
        <f>'RawData Input Conversion'!AQ82</f>
        <v>0</v>
      </c>
      <c r="AR18" s="119">
        <f>'RawData Input Conversion'!AR82</f>
        <v>0</v>
      </c>
      <c r="AS18" s="119">
        <f>'RawData Input Conversion'!AS82</f>
        <v>0</v>
      </c>
      <c r="AT18" s="119">
        <f>'RawData Input Conversion'!AT82</f>
        <v>0</v>
      </c>
      <c r="AU18" s="119">
        <f>'RawData Input Conversion'!AU82</f>
        <v>0</v>
      </c>
      <c r="AV18" s="119">
        <f>'RawData Input Conversion'!AV82</f>
        <v>0</v>
      </c>
      <c r="AW18" s="119">
        <f>'RawData Input Conversion'!AW82</f>
        <v>0</v>
      </c>
      <c r="AX18" s="119">
        <f>'RawData Input Conversion'!AX82</f>
        <v>0</v>
      </c>
      <c r="AY18" s="119">
        <f>'RawData Input Conversion'!AY82</f>
        <v>0</v>
      </c>
      <c r="AZ18" s="119">
        <f>'RawData Input Conversion'!AZ82</f>
        <v>0</v>
      </c>
      <c r="BA18" s="119">
        <f>'RawData Input Conversion'!BA82</f>
        <v>0</v>
      </c>
      <c r="BB18" s="119">
        <f>'RawData Input Conversion'!BB82</f>
        <v>0</v>
      </c>
      <c r="BC18" s="119">
        <f>'RawData Input Conversion'!BC82</f>
        <v>0</v>
      </c>
      <c r="BD18" s="119">
        <f>'RawData Input Conversion'!BD82</f>
        <v>0</v>
      </c>
      <c r="BE18" s="119">
        <f>'RawData Input Conversion'!BE82</f>
        <v>0</v>
      </c>
      <c r="BF18" s="119">
        <f>'RawData Input Conversion'!BF82</f>
        <v>0</v>
      </c>
      <c r="BG18" s="119">
        <f>'RawData Input Conversion'!BG82</f>
        <v>0</v>
      </c>
      <c r="BH18" s="119">
        <f>'RawData Input Conversion'!BH82</f>
        <v>0</v>
      </c>
      <c r="BI18" s="119">
        <f>'RawData Input Conversion'!BI82</f>
        <v>0</v>
      </c>
      <c r="BJ18" s="119">
        <f>'RawData Input Conversion'!BJ82</f>
        <v>0</v>
      </c>
      <c r="BK18" s="119">
        <f>'RawData Input Conversion'!BK82</f>
        <v>0</v>
      </c>
      <c r="BL18" s="119">
        <f>'RawData Input Conversion'!BL82</f>
        <v>0</v>
      </c>
      <c r="BM18" s="119">
        <f>'RawData Input Conversion'!BM82</f>
        <v>0</v>
      </c>
      <c r="BN18" s="119">
        <f>'RawData Input Conversion'!BN82</f>
        <v>0</v>
      </c>
      <c r="BO18" s="119">
        <f>'RawData Input Conversion'!BO82</f>
        <v>0</v>
      </c>
      <c r="BP18" s="119">
        <f>'RawData Input Conversion'!BP82</f>
        <v>0</v>
      </c>
      <c r="BQ18" s="119">
        <f>'RawData Input Conversion'!BQ82</f>
        <v>0</v>
      </c>
      <c r="BR18" s="119">
        <f>'RawData Input Conversion'!BR82</f>
        <v>0</v>
      </c>
      <c r="BS18" s="119">
        <f>'RawData Input Conversion'!BS82</f>
        <v>0</v>
      </c>
      <c r="BT18" s="119">
        <f>'RawData Input Conversion'!BT82</f>
        <v>0</v>
      </c>
      <c r="BU18" s="119">
        <f>'RawData Input Conversion'!BU82</f>
        <v>0</v>
      </c>
      <c r="BV18" s="119">
        <f>'RawData Input Conversion'!BV82</f>
        <v>0</v>
      </c>
      <c r="BW18" s="119">
        <f>'RawData Input Conversion'!BW82</f>
        <v>0</v>
      </c>
      <c r="BX18" s="119">
        <f>'RawData Input Conversion'!BX82</f>
        <v>0</v>
      </c>
      <c r="BY18" s="119">
        <f>'RawData Input Conversion'!BY82</f>
        <v>0</v>
      </c>
      <c r="BZ18" s="119">
        <f>'RawData Input Conversion'!BZ82</f>
        <v>0</v>
      </c>
      <c r="CA18" s="119">
        <f>'RawData Input Conversion'!CA82</f>
        <v>0</v>
      </c>
      <c r="CB18" s="119">
        <f>'RawData Input Conversion'!CB82</f>
        <v>0</v>
      </c>
      <c r="CC18" s="119">
        <f>'RawData Input Conversion'!CC82</f>
        <v>0</v>
      </c>
      <c r="CD18" s="119">
        <f>'RawData Input Conversion'!CD82</f>
        <v>0</v>
      </c>
      <c r="CE18" s="119">
        <f>'RawData Input Conversion'!CE82</f>
        <v>0</v>
      </c>
      <c r="CF18" s="119">
        <f>'RawData Input Conversion'!CF82</f>
        <v>0</v>
      </c>
      <c r="CG18" s="119">
        <f>'RawData Input Conversion'!CG82</f>
        <v>0</v>
      </c>
      <c r="CH18" s="119">
        <f>'RawData Input Conversion'!CH82</f>
        <v>0</v>
      </c>
      <c r="CI18" s="84"/>
      <c r="CJ18" s="84"/>
      <c r="CK18" s="128"/>
      <c r="CL18" s="84"/>
      <c r="CM18" s="70"/>
      <c r="CQ18"/>
      <c r="CT18" s="27"/>
    </row>
    <row r="19" spans="4:98" ht="15" customHeight="1" x14ac:dyDescent="0.2">
      <c r="D19" s="28">
        <v>45</v>
      </c>
      <c r="H19" s="133">
        <f>'RawData Input Conversion'!H19</f>
        <v>0</v>
      </c>
      <c r="I19" s="133">
        <f>'RawData Input Conversion'!I19</f>
        <v>0</v>
      </c>
      <c r="J19" s="119">
        <f>'RawData Input Conversion'!J83</f>
        <v>0</v>
      </c>
      <c r="K19" s="119">
        <f>'RawData Input Conversion'!K83</f>
        <v>0</v>
      </c>
      <c r="L19" s="119">
        <f>'RawData Input Conversion'!L83</f>
        <v>0</v>
      </c>
      <c r="M19" s="119">
        <f>'RawData Input Conversion'!M83</f>
        <v>0</v>
      </c>
      <c r="N19" s="119">
        <f>'RawData Input Conversion'!N83</f>
        <v>0</v>
      </c>
      <c r="O19" s="119">
        <f>'RawData Input Conversion'!O83</f>
        <v>0</v>
      </c>
      <c r="P19" s="119">
        <f>'RawData Input Conversion'!P83</f>
        <v>0</v>
      </c>
      <c r="Q19" s="119">
        <f>'RawData Input Conversion'!Q83</f>
        <v>0</v>
      </c>
      <c r="R19" s="119">
        <f>'RawData Input Conversion'!R83</f>
        <v>0</v>
      </c>
      <c r="S19" s="119">
        <f>'RawData Input Conversion'!S83</f>
        <v>0</v>
      </c>
      <c r="T19" s="119">
        <f>'RawData Input Conversion'!T83</f>
        <v>0</v>
      </c>
      <c r="U19" s="119">
        <f>'RawData Input Conversion'!U83</f>
        <v>0</v>
      </c>
      <c r="V19" s="119">
        <f>'RawData Input Conversion'!V83</f>
        <v>0</v>
      </c>
      <c r="W19" s="119">
        <f>'RawData Input Conversion'!W83</f>
        <v>0</v>
      </c>
      <c r="X19" s="119">
        <f>'RawData Input Conversion'!X83</f>
        <v>0</v>
      </c>
      <c r="Y19" s="119">
        <f>'RawData Input Conversion'!Y83</f>
        <v>0</v>
      </c>
      <c r="Z19" s="119">
        <f>'RawData Input Conversion'!Z83</f>
        <v>0</v>
      </c>
      <c r="AA19" s="119">
        <f>'RawData Input Conversion'!AA83</f>
        <v>0</v>
      </c>
      <c r="AB19" s="119">
        <f>'RawData Input Conversion'!AB83</f>
        <v>0</v>
      </c>
      <c r="AC19" s="119">
        <f>'RawData Input Conversion'!AC83</f>
        <v>0</v>
      </c>
      <c r="AD19" s="119">
        <f>'RawData Input Conversion'!AD83</f>
        <v>0</v>
      </c>
      <c r="AE19" s="119">
        <f>'RawData Input Conversion'!AE83</f>
        <v>0</v>
      </c>
      <c r="AF19" s="119">
        <f>'RawData Input Conversion'!AF83</f>
        <v>0</v>
      </c>
      <c r="AG19" s="119">
        <f>'RawData Input Conversion'!AG83</f>
        <v>0</v>
      </c>
      <c r="AH19" s="119">
        <f>'RawData Input Conversion'!AH83</f>
        <v>0</v>
      </c>
      <c r="AI19" s="119">
        <f>'RawData Input Conversion'!AI83</f>
        <v>0</v>
      </c>
      <c r="AJ19" s="119">
        <f>'RawData Input Conversion'!AJ83</f>
        <v>0</v>
      </c>
      <c r="AK19" s="119">
        <f>'RawData Input Conversion'!AK83</f>
        <v>0</v>
      </c>
      <c r="AL19" s="119">
        <f>'RawData Input Conversion'!AL83</f>
        <v>0</v>
      </c>
      <c r="AM19" s="119">
        <f>'RawData Input Conversion'!AM83</f>
        <v>0</v>
      </c>
      <c r="AN19" s="119">
        <f>'RawData Input Conversion'!AN83</f>
        <v>0</v>
      </c>
      <c r="AO19" s="119">
        <f>'RawData Input Conversion'!AO83</f>
        <v>0</v>
      </c>
      <c r="AP19" s="119">
        <f>'RawData Input Conversion'!AP83</f>
        <v>0</v>
      </c>
      <c r="AQ19" s="119">
        <f>'RawData Input Conversion'!AQ83</f>
        <v>0</v>
      </c>
      <c r="AR19" s="119">
        <f>'RawData Input Conversion'!AR83</f>
        <v>0</v>
      </c>
      <c r="AS19" s="119">
        <f>'RawData Input Conversion'!AS83</f>
        <v>0</v>
      </c>
      <c r="AT19" s="119">
        <f>'RawData Input Conversion'!AT83</f>
        <v>0</v>
      </c>
      <c r="AU19" s="119">
        <f>'RawData Input Conversion'!AU83</f>
        <v>0</v>
      </c>
      <c r="AV19" s="119">
        <f>'RawData Input Conversion'!AV83</f>
        <v>0</v>
      </c>
      <c r="AW19" s="119">
        <f>'RawData Input Conversion'!AW83</f>
        <v>0</v>
      </c>
      <c r="AX19" s="119">
        <f>'RawData Input Conversion'!AX83</f>
        <v>0</v>
      </c>
      <c r="AY19" s="119">
        <f>'RawData Input Conversion'!AY83</f>
        <v>0</v>
      </c>
      <c r="AZ19" s="119">
        <f>'RawData Input Conversion'!AZ83</f>
        <v>0</v>
      </c>
      <c r="BA19" s="119">
        <f>'RawData Input Conversion'!BA83</f>
        <v>0</v>
      </c>
      <c r="BB19" s="119">
        <f>'RawData Input Conversion'!BB83</f>
        <v>0</v>
      </c>
      <c r="BC19" s="119">
        <f>'RawData Input Conversion'!BC83</f>
        <v>0</v>
      </c>
      <c r="BD19" s="119">
        <f>'RawData Input Conversion'!BD83</f>
        <v>0</v>
      </c>
      <c r="BE19" s="119">
        <f>'RawData Input Conversion'!BE83</f>
        <v>0</v>
      </c>
      <c r="BF19" s="119">
        <f>'RawData Input Conversion'!BF83</f>
        <v>0</v>
      </c>
      <c r="BG19" s="119">
        <f>'RawData Input Conversion'!BG83</f>
        <v>0</v>
      </c>
      <c r="BH19" s="119">
        <f>'RawData Input Conversion'!BH83</f>
        <v>0</v>
      </c>
      <c r="BI19" s="119">
        <f>'RawData Input Conversion'!BI83</f>
        <v>0</v>
      </c>
      <c r="BJ19" s="119">
        <f>'RawData Input Conversion'!BJ83</f>
        <v>0</v>
      </c>
      <c r="BK19" s="119">
        <f>'RawData Input Conversion'!BK83</f>
        <v>0</v>
      </c>
      <c r="BL19" s="119">
        <f>'RawData Input Conversion'!BL83</f>
        <v>0</v>
      </c>
      <c r="BM19" s="119">
        <f>'RawData Input Conversion'!BM83</f>
        <v>0</v>
      </c>
      <c r="BN19" s="119">
        <f>'RawData Input Conversion'!BN83</f>
        <v>0</v>
      </c>
      <c r="BO19" s="119">
        <f>'RawData Input Conversion'!BO83</f>
        <v>0</v>
      </c>
      <c r="BP19" s="119">
        <f>'RawData Input Conversion'!BP83</f>
        <v>0</v>
      </c>
      <c r="BQ19" s="119">
        <f>'RawData Input Conversion'!BQ83</f>
        <v>0</v>
      </c>
      <c r="BR19" s="119">
        <f>'RawData Input Conversion'!BR83</f>
        <v>0</v>
      </c>
      <c r="BS19" s="119">
        <f>'RawData Input Conversion'!BS83</f>
        <v>0</v>
      </c>
      <c r="BT19" s="119">
        <f>'RawData Input Conversion'!BT83</f>
        <v>0</v>
      </c>
      <c r="BU19" s="119">
        <f>'RawData Input Conversion'!BU83</f>
        <v>0</v>
      </c>
      <c r="BV19" s="119">
        <f>'RawData Input Conversion'!BV83</f>
        <v>0</v>
      </c>
      <c r="BW19" s="119">
        <f>'RawData Input Conversion'!BW83</f>
        <v>0</v>
      </c>
      <c r="BX19" s="119">
        <f>'RawData Input Conversion'!BX83</f>
        <v>0</v>
      </c>
      <c r="BY19" s="119">
        <f>'RawData Input Conversion'!BY83</f>
        <v>0</v>
      </c>
      <c r="BZ19" s="119">
        <f>'RawData Input Conversion'!BZ83</f>
        <v>0</v>
      </c>
      <c r="CA19" s="119">
        <f>'RawData Input Conversion'!CA83</f>
        <v>0</v>
      </c>
      <c r="CB19" s="119">
        <f>'RawData Input Conversion'!CB83</f>
        <v>0</v>
      </c>
      <c r="CC19" s="119">
        <f>'RawData Input Conversion'!CC83</f>
        <v>0</v>
      </c>
      <c r="CD19" s="119">
        <f>'RawData Input Conversion'!CD83</f>
        <v>0</v>
      </c>
      <c r="CE19" s="119">
        <f>'RawData Input Conversion'!CE83</f>
        <v>0</v>
      </c>
      <c r="CF19" s="119">
        <f>'RawData Input Conversion'!CF83</f>
        <v>0</v>
      </c>
      <c r="CG19" s="119">
        <f>'RawData Input Conversion'!CG83</f>
        <v>0</v>
      </c>
      <c r="CH19" s="119">
        <f>'RawData Input Conversion'!CH83</f>
        <v>0</v>
      </c>
      <c r="CI19" s="84"/>
      <c r="CJ19" s="84"/>
      <c r="CK19" s="128"/>
      <c r="CL19" s="84"/>
      <c r="CM19" s="70"/>
      <c r="CQ19"/>
      <c r="CT19" s="27"/>
    </row>
    <row r="20" spans="4:98" ht="15" customHeight="1" x14ac:dyDescent="0.2">
      <c r="D20" s="28">
        <v>44</v>
      </c>
      <c r="H20" s="133">
        <f>'RawData Input Conversion'!H20</f>
        <v>0</v>
      </c>
      <c r="I20" s="133">
        <f>'RawData Input Conversion'!I20</f>
        <v>0</v>
      </c>
      <c r="J20" s="119">
        <f>'RawData Input Conversion'!J84</f>
        <v>0</v>
      </c>
      <c r="K20" s="119">
        <f>'RawData Input Conversion'!K84</f>
        <v>0</v>
      </c>
      <c r="L20" s="119">
        <f>'RawData Input Conversion'!L84</f>
        <v>0</v>
      </c>
      <c r="M20" s="119">
        <f>'RawData Input Conversion'!M84</f>
        <v>0</v>
      </c>
      <c r="N20" s="119">
        <f>'RawData Input Conversion'!N84</f>
        <v>0</v>
      </c>
      <c r="O20" s="119">
        <f>'RawData Input Conversion'!O84</f>
        <v>0</v>
      </c>
      <c r="P20" s="119">
        <f>'RawData Input Conversion'!P84</f>
        <v>0</v>
      </c>
      <c r="Q20" s="119">
        <f>'RawData Input Conversion'!Q84</f>
        <v>0</v>
      </c>
      <c r="R20" s="119">
        <f>'RawData Input Conversion'!R84</f>
        <v>0</v>
      </c>
      <c r="S20" s="119">
        <f>'RawData Input Conversion'!S84</f>
        <v>0</v>
      </c>
      <c r="T20" s="119">
        <f>'RawData Input Conversion'!T84</f>
        <v>0</v>
      </c>
      <c r="U20" s="119">
        <f>'RawData Input Conversion'!U84</f>
        <v>0</v>
      </c>
      <c r="V20" s="119">
        <f>'RawData Input Conversion'!V84</f>
        <v>0</v>
      </c>
      <c r="W20" s="119">
        <f>'RawData Input Conversion'!W84</f>
        <v>0</v>
      </c>
      <c r="X20" s="119">
        <f>'RawData Input Conversion'!X84</f>
        <v>0</v>
      </c>
      <c r="Y20" s="119">
        <f>'RawData Input Conversion'!Y84</f>
        <v>0</v>
      </c>
      <c r="Z20" s="119">
        <f>'RawData Input Conversion'!Z84</f>
        <v>0</v>
      </c>
      <c r="AA20" s="119">
        <f>'RawData Input Conversion'!AA84</f>
        <v>0</v>
      </c>
      <c r="AB20" s="119">
        <f>'RawData Input Conversion'!AB84</f>
        <v>0</v>
      </c>
      <c r="AC20" s="119">
        <f>'RawData Input Conversion'!AC84</f>
        <v>0</v>
      </c>
      <c r="AD20" s="119">
        <f>'RawData Input Conversion'!AD84</f>
        <v>0</v>
      </c>
      <c r="AE20" s="119">
        <f>'RawData Input Conversion'!AE84</f>
        <v>0</v>
      </c>
      <c r="AF20" s="119">
        <f>'RawData Input Conversion'!AF84</f>
        <v>0</v>
      </c>
      <c r="AG20" s="119">
        <f>'RawData Input Conversion'!AG84</f>
        <v>0</v>
      </c>
      <c r="AH20" s="119">
        <f>'RawData Input Conversion'!AH84</f>
        <v>0</v>
      </c>
      <c r="AI20" s="119">
        <f>'RawData Input Conversion'!AI84</f>
        <v>0</v>
      </c>
      <c r="AJ20" s="119">
        <f>'RawData Input Conversion'!AJ84</f>
        <v>0</v>
      </c>
      <c r="AK20" s="119">
        <f>'RawData Input Conversion'!AK84</f>
        <v>0</v>
      </c>
      <c r="AL20" s="119">
        <f>'RawData Input Conversion'!AL84</f>
        <v>0</v>
      </c>
      <c r="AM20" s="119">
        <f>'RawData Input Conversion'!AM84</f>
        <v>0</v>
      </c>
      <c r="AN20" s="119">
        <f>'RawData Input Conversion'!AN84</f>
        <v>0</v>
      </c>
      <c r="AO20" s="119">
        <f>'RawData Input Conversion'!AO84</f>
        <v>0</v>
      </c>
      <c r="AP20" s="119">
        <f>'RawData Input Conversion'!AP84</f>
        <v>0</v>
      </c>
      <c r="AQ20" s="119">
        <f>'RawData Input Conversion'!AQ84</f>
        <v>0</v>
      </c>
      <c r="AR20" s="119">
        <f>'RawData Input Conversion'!AR84</f>
        <v>0</v>
      </c>
      <c r="AS20" s="119">
        <f>'RawData Input Conversion'!AS84</f>
        <v>0</v>
      </c>
      <c r="AT20" s="119">
        <f>'RawData Input Conversion'!AT84</f>
        <v>0</v>
      </c>
      <c r="AU20" s="119">
        <f>'RawData Input Conversion'!AU84</f>
        <v>0</v>
      </c>
      <c r="AV20" s="119">
        <f>'RawData Input Conversion'!AV84</f>
        <v>0</v>
      </c>
      <c r="AW20" s="119">
        <f>'RawData Input Conversion'!AW84</f>
        <v>0</v>
      </c>
      <c r="AX20" s="119">
        <f>'RawData Input Conversion'!AX84</f>
        <v>0</v>
      </c>
      <c r="AY20" s="119">
        <f>'RawData Input Conversion'!AY84</f>
        <v>0</v>
      </c>
      <c r="AZ20" s="119">
        <f>'RawData Input Conversion'!AZ84</f>
        <v>0</v>
      </c>
      <c r="BA20" s="119">
        <f>'RawData Input Conversion'!BA84</f>
        <v>0</v>
      </c>
      <c r="BB20" s="119">
        <f>'RawData Input Conversion'!BB84</f>
        <v>0</v>
      </c>
      <c r="BC20" s="119">
        <f>'RawData Input Conversion'!BC84</f>
        <v>0</v>
      </c>
      <c r="BD20" s="119">
        <f>'RawData Input Conversion'!BD84</f>
        <v>0</v>
      </c>
      <c r="BE20" s="119">
        <f>'RawData Input Conversion'!BE84</f>
        <v>0</v>
      </c>
      <c r="BF20" s="119">
        <f>'RawData Input Conversion'!BF84</f>
        <v>0</v>
      </c>
      <c r="BG20" s="119">
        <f>'RawData Input Conversion'!BG84</f>
        <v>0</v>
      </c>
      <c r="BH20" s="119">
        <f>'RawData Input Conversion'!BH84</f>
        <v>0</v>
      </c>
      <c r="BI20" s="119">
        <f>'RawData Input Conversion'!BI84</f>
        <v>0</v>
      </c>
      <c r="BJ20" s="119">
        <f>'RawData Input Conversion'!BJ84</f>
        <v>0</v>
      </c>
      <c r="BK20" s="119">
        <f>'RawData Input Conversion'!BK84</f>
        <v>0</v>
      </c>
      <c r="BL20" s="119">
        <f>'RawData Input Conversion'!BL84</f>
        <v>0</v>
      </c>
      <c r="BM20" s="119">
        <f>'RawData Input Conversion'!BM84</f>
        <v>0</v>
      </c>
      <c r="BN20" s="119">
        <f>'RawData Input Conversion'!BN84</f>
        <v>0</v>
      </c>
      <c r="BO20" s="119">
        <f>'RawData Input Conversion'!BO84</f>
        <v>0</v>
      </c>
      <c r="BP20" s="119">
        <f>'RawData Input Conversion'!BP84</f>
        <v>0</v>
      </c>
      <c r="BQ20" s="119">
        <f>'RawData Input Conversion'!BQ84</f>
        <v>0</v>
      </c>
      <c r="BR20" s="119">
        <f>'RawData Input Conversion'!BR84</f>
        <v>0</v>
      </c>
      <c r="BS20" s="119">
        <f>'RawData Input Conversion'!BS84</f>
        <v>0</v>
      </c>
      <c r="BT20" s="119">
        <f>'RawData Input Conversion'!BT84</f>
        <v>0</v>
      </c>
      <c r="BU20" s="119">
        <f>'RawData Input Conversion'!BU84</f>
        <v>0</v>
      </c>
      <c r="BV20" s="119">
        <f>'RawData Input Conversion'!BV84</f>
        <v>0</v>
      </c>
      <c r="BW20" s="119">
        <f>'RawData Input Conversion'!BW84</f>
        <v>0</v>
      </c>
      <c r="BX20" s="119">
        <f>'RawData Input Conversion'!BX84</f>
        <v>0</v>
      </c>
      <c r="BY20" s="119">
        <f>'RawData Input Conversion'!BY84</f>
        <v>0</v>
      </c>
      <c r="BZ20" s="119">
        <f>'RawData Input Conversion'!BZ84</f>
        <v>0</v>
      </c>
      <c r="CA20" s="119">
        <f>'RawData Input Conversion'!CA84</f>
        <v>0</v>
      </c>
      <c r="CB20" s="119">
        <f>'RawData Input Conversion'!CB84</f>
        <v>0</v>
      </c>
      <c r="CC20" s="119">
        <f>'RawData Input Conversion'!CC84</f>
        <v>0</v>
      </c>
      <c r="CD20" s="119">
        <f>'RawData Input Conversion'!CD84</f>
        <v>0</v>
      </c>
      <c r="CE20" s="119">
        <f>'RawData Input Conversion'!CE84</f>
        <v>0</v>
      </c>
      <c r="CF20" s="119">
        <f>'RawData Input Conversion'!CF84</f>
        <v>0</v>
      </c>
      <c r="CG20" s="119">
        <f>'RawData Input Conversion'!CG84</f>
        <v>0</v>
      </c>
      <c r="CH20" s="119">
        <f>'RawData Input Conversion'!CH84</f>
        <v>0</v>
      </c>
      <c r="CI20" s="84"/>
      <c r="CJ20" s="84"/>
      <c r="CK20" s="128"/>
      <c r="CL20" s="84"/>
      <c r="CM20" s="70"/>
      <c r="CQ20"/>
      <c r="CT20" s="27"/>
    </row>
    <row r="21" spans="4:98" ht="15" customHeight="1" x14ac:dyDescent="0.2">
      <c r="D21" s="28">
        <v>43</v>
      </c>
      <c r="H21" s="133">
        <f>'RawData Input Conversion'!H21</f>
        <v>0</v>
      </c>
      <c r="I21" s="133">
        <f>'RawData Input Conversion'!I21</f>
        <v>0</v>
      </c>
      <c r="J21" s="119">
        <f>'RawData Input Conversion'!J85</f>
        <v>0</v>
      </c>
      <c r="K21" s="119">
        <f>'RawData Input Conversion'!K85</f>
        <v>0</v>
      </c>
      <c r="L21" s="119">
        <f>'RawData Input Conversion'!L85</f>
        <v>0</v>
      </c>
      <c r="M21" s="119">
        <f>'RawData Input Conversion'!M85</f>
        <v>0</v>
      </c>
      <c r="N21" s="119">
        <f>'RawData Input Conversion'!N85</f>
        <v>0</v>
      </c>
      <c r="O21" s="119">
        <f>'RawData Input Conversion'!O85</f>
        <v>0</v>
      </c>
      <c r="P21" s="119">
        <f>'RawData Input Conversion'!P85</f>
        <v>0</v>
      </c>
      <c r="Q21" s="119">
        <f>'RawData Input Conversion'!Q85</f>
        <v>0</v>
      </c>
      <c r="R21" s="119">
        <f>'RawData Input Conversion'!R85</f>
        <v>0</v>
      </c>
      <c r="S21" s="119">
        <f>'RawData Input Conversion'!S85</f>
        <v>0</v>
      </c>
      <c r="T21" s="119">
        <f>'RawData Input Conversion'!T85</f>
        <v>0</v>
      </c>
      <c r="U21" s="119">
        <f>'RawData Input Conversion'!U85</f>
        <v>0</v>
      </c>
      <c r="V21" s="119">
        <f>'RawData Input Conversion'!V85</f>
        <v>0</v>
      </c>
      <c r="W21" s="119">
        <f>'RawData Input Conversion'!W85</f>
        <v>0</v>
      </c>
      <c r="X21" s="119">
        <f>'RawData Input Conversion'!X85</f>
        <v>0</v>
      </c>
      <c r="Y21" s="119">
        <f>'RawData Input Conversion'!Y85</f>
        <v>0</v>
      </c>
      <c r="Z21" s="119">
        <f>'RawData Input Conversion'!Z85</f>
        <v>0</v>
      </c>
      <c r="AA21" s="119">
        <f>'RawData Input Conversion'!AA85</f>
        <v>0</v>
      </c>
      <c r="AB21" s="119">
        <f>'RawData Input Conversion'!AB85</f>
        <v>0</v>
      </c>
      <c r="AC21" s="119">
        <f>'RawData Input Conversion'!AC85</f>
        <v>0</v>
      </c>
      <c r="AD21" s="119">
        <f>'RawData Input Conversion'!AD85</f>
        <v>0</v>
      </c>
      <c r="AE21" s="119">
        <f>'RawData Input Conversion'!AE85</f>
        <v>0</v>
      </c>
      <c r="AF21" s="119">
        <f>'RawData Input Conversion'!AF85</f>
        <v>0</v>
      </c>
      <c r="AG21" s="119">
        <f>'RawData Input Conversion'!AG85</f>
        <v>0</v>
      </c>
      <c r="AH21" s="119">
        <f>'RawData Input Conversion'!AH85</f>
        <v>0</v>
      </c>
      <c r="AI21" s="119">
        <f>'RawData Input Conversion'!AI85</f>
        <v>0</v>
      </c>
      <c r="AJ21" s="119">
        <f>'RawData Input Conversion'!AJ85</f>
        <v>0</v>
      </c>
      <c r="AK21" s="119">
        <f>'RawData Input Conversion'!AK85</f>
        <v>0</v>
      </c>
      <c r="AL21" s="119">
        <f>'RawData Input Conversion'!AL85</f>
        <v>0</v>
      </c>
      <c r="AM21" s="119">
        <f>'RawData Input Conversion'!AM85</f>
        <v>0</v>
      </c>
      <c r="AN21" s="119">
        <f>'RawData Input Conversion'!AN85</f>
        <v>0</v>
      </c>
      <c r="AO21" s="119">
        <f>'RawData Input Conversion'!AO85</f>
        <v>0</v>
      </c>
      <c r="AP21" s="119">
        <f>'RawData Input Conversion'!AP85</f>
        <v>0</v>
      </c>
      <c r="AQ21" s="119">
        <f>'RawData Input Conversion'!AQ85</f>
        <v>0</v>
      </c>
      <c r="AR21" s="119">
        <f>'RawData Input Conversion'!AR85</f>
        <v>0</v>
      </c>
      <c r="AS21" s="119">
        <f>'RawData Input Conversion'!AS85</f>
        <v>0</v>
      </c>
      <c r="AT21" s="119">
        <f>'RawData Input Conversion'!AT85</f>
        <v>0</v>
      </c>
      <c r="AU21" s="119">
        <f>'RawData Input Conversion'!AU85</f>
        <v>0</v>
      </c>
      <c r="AV21" s="119">
        <f>'RawData Input Conversion'!AV85</f>
        <v>0</v>
      </c>
      <c r="AW21" s="119">
        <f>'RawData Input Conversion'!AW85</f>
        <v>0</v>
      </c>
      <c r="AX21" s="119">
        <f>'RawData Input Conversion'!AX85</f>
        <v>0</v>
      </c>
      <c r="AY21" s="119">
        <f>'RawData Input Conversion'!AY85</f>
        <v>0</v>
      </c>
      <c r="AZ21" s="119">
        <f>'RawData Input Conversion'!AZ85</f>
        <v>0</v>
      </c>
      <c r="BA21" s="119">
        <f>'RawData Input Conversion'!BA85</f>
        <v>0</v>
      </c>
      <c r="BB21" s="119">
        <f>'RawData Input Conversion'!BB85</f>
        <v>0</v>
      </c>
      <c r="BC21" s="119">
        <f>'RawData Input Conversion'!BC85</f>
        <v>0</v>
      </c>
      <c r="BD21" s="119">
        <f>'RawData Input Conversion'!BD85</f>
        <v>0</v>
      </c>
      <c r="BE21" s="119">
        <f>'RawData Input Conversion'!BE85</f>
        <v>0</v>
      </c>
      <c r="BF21" s="119">
        <f>'RawData Input Conversion'!BF85</f>
        <v>0</v>
      </c>
      <c r="BG21" s="119">
        <f>'RawData Input Conversion'!BG85</f>
        <v>0</v>
      </c>
      <c r="BH21" s="119">
        <f>'RawData Input Conversion'!BH85</f>
        <v>0</v>
      </c>
      <c r="BI21" s="119">
        <f>'RawData Input Conversion'!BI85</f>
        <v>0</v>
      </c>
      <c r="BJ21" s="119">
        <f>'RawData Input Conversion'!BJ85</f>
        <v>0</v>
      </c>
      <c r="BK21" s="119">
        <f>'RawData Input Conversion'!BK85</f>
        <v>0</v>
      </c>
      <c r="BL21" s="119">
        <f>'RawData Input Conversion'!BL85</f>
        <v>0</v>
      </c>
      <c r="BM21" s="119">
        <f>'RawData Input Conversion'!BM85</f>
        <v>0</v>
      </c>
      <c r="BN21" s="119">
        <f>'RawData Input Conversion'!BN85</f>
        <v>0</v>
      </c>
      <c r="BO21" s="119">
        <f>'RawData Input Conversion'!BO85</f>
        <v>0</v>
      </c>
      <c r="BP21" s="119">
        <f>'RawData Input Conversion'!BP85</f>
        <v>0</v>
      </c>
      <c r="BQ21" s="119">
        <f>'RawData Input Conversion'!BQ85</f>
        <v>0</v>
      </c>
      <c r="BR21" s="119">
        <f>'RawData Input Conversion'!BR85</f>
        <v>0</v>
      </c>
      <c r="BS21" s="119">
        <f>'RawData Input Conversion'!BS85</f>
        <v>0</v>
      </c>
      <c r="BT21" s="119">
        <f>'RawData Input Conversion'!BT85</f>
        <v>0</v>
      </c>
      <c r="BU21" s="119">
        <f>'RawData Input Conversion'!BU85</f>
        <v>0</v>
      </c>
      <c r="BV21" s="119">
        <f>'RawData Input Conversion'!BV85</f>
        <v>0</v>
      </c>
      <c r="BW21" s="119">
        <f>'RawData Input Conversion'!BW85</f>
        <v>0</v>
      </c>
      <c r="BX21" s="119">
        <f>'RawData Input Conversion'!BX85</f>
        <v>0</v>
      </c>
      <c r="BY21" s="119">
        <f>'RawData Input Conversion'!BY85</f>
        <v>0</v>
      </c>
      <c r="BZ21" s="119">
        <f>'RawData Input Conversion'!BZ85</f>
        <v>0</v>
      </c>
      <c r="CA21" s="119">
        <f>'RawData Input Conversion'!CA85</f>
        <v>0</v>
      </c>
      <c r="CB21" s="119">
        <f>'RawData Input Conversion'!CB85</f>
        <v>0</v>
      </c>
      <c r="CC21" s="119">
        <f>'RawData Input Conversion'!CC85</f>
        <v>0</v>
      </c>
      <c r="CD21" s="119">
        <f>'RawData Input Conversion'!CD85</f>
        <v>0</v>
      </c>
      <c r="CE21" s="119">
        <f>'RawData Input Conversion'!CE85</f>
        <v>0</v>
      </c>
      <c r="CF21" s="119">
        <f>'RawData Input Conversion'!CF85</f>
        <v>0</v>
      </c>
      <c r="CG21" s="119">
        <f>'RawData Input Conversion'!CG85</f>
        <v>0</v>
      </c>
      <c r="CH21" s="119">
        <f>'RawData Input Conversion'!CH85</f>
        <v>0</v>
      </c>
      <c r="CI21" s="84"/>
      <c r="CJ21" s="84"/>
      <c r="CK21" s="128"/>
      <c r="CL21" s="84"/>
      <c r="CM21" s="70"/>
      <c r="CQ21"/>
      <c r="CT21" s="27"/>
    </row>
    <row r="22" spans="4:98" ht="15" customHeight="1" x14ac:dyDescent="0.2">
      <c r="D22" s="28">
        <v>42</v>
      </c>
      <c r="H22" s="133">
        <f>'RawData Input Conversion'!H22</f>
        <v>0</v>
      </c>
      <c r="I22" s="133">
        <f>'RawData Input Conversion'!I22</f>
        <v>0</v>
      </c>
      <c r="J22" s="119">
        <f>'RawData Input Conversion'!J86</f>
        <v>0</v>
      </c>
      <c r="K22" s="119">
        <f>'RawData Input Conversion'!K86</f>
        <v>0</v>
      </c>
      <c r="L22" s="119">
        <f>'RawData Input Conversion'!L86</f>
        <v>0</v>
      </c>
      <c r="M22" s="119">
        <f>'RawData Input Conversion'!M86</f>
        <v>0</v>
      </c>
      <c r="N22" s="119">
        <f>'RawData Input Conversion'!N86</f>
        <v>0</v>
      </c>
      <c r="O22" s="119">
        <f>'RawData Input Conversion'!O86</f>
        <v>0</v>
      </c>
      <c r="P22" s="119">
        <f>'RawData Input Conversion'!P86</f>
        <v>0</v>
      </c>
      <c r="Q22" s="119">
        <f>'RawData Input Conversion'!Q86</f>
        <v>0</v>
      </c>
      <c r="R22" s="119">
        <f>'RawData Input Conversion'!R86</f>
        <v>0</v>
      </c>
      <c r="S22" s="119">
        <f>'RawData Input Conversion'!S86</f>
        <v>0</v>
      </c>
      <c r="T22" s="119">
        <f>'RawData Input Conversion'!T86</f>
        <v>0</v>
      </c>
      <c r="U22" s="119">
        <f>'RawData Input Conversion'!U86</f>
        <v>0</v>
      </c>
      <c r="V22" s="119">
        <f>'RawData Input Conversion'!V86</f>
        <v>0</v>
      </c>
      <c r="W22" s="119">
        <f>'RawData Input Conversion'!W86</f>
        <v>0</v>
      </c>
      <c r="X22" s="119">
        <f>'RawData Input Conversion'!X86</f>
        <v>0</v>
      </c>
      <c r="Y22" s="119">
        <f>'RawData Input Conversion'!Y86</f>
        <v>0</v>
      </c>
      <c r="Z22" s="119">
        <f>'RawData Input Conversion'!Z86</f>
        <v>0</v>
      </c>
      <c r="AA22" s="119">
        <f>'RawData Input Conversion'!AA86</f>
        <v>0</v>
      </c>
      <c r="AB22" s="119">
        <f>'RawData Input Conversion'!AB86</f>
        <v>0</v>
      </c>
      <c r="AC22" s="119">
        <f>'RawData Input Conversion'!AC86</f>
        <v>0</v>
      </c>
      <c r="AD22" s="119">
        <f>'RawData Input Conversion'!AD86</f>
        <v>0</v>
      </c>
      <c r="AE22" s="119">
        <f>'RawData Input Conversion'!AE86</f>
        <v>0</v>
      </c>
      <c r="AF22" s="119">
        <f>'RawData Input Conversion'!AF86</f>
        <v>0</v>
      </c>
      <c r="AG22" s="119">
        <f>'RawData Input Conversion'!AG86</f>
        <v>0</v>
      </c>
      <c r="AH22" s="119">
        <f>'RawData Input Conversion'!AH86</f>
        <v>0</v>
      </c>
      <c r="AI22" s="119">
        <f>'RawData Input Conversion'!AI86</f>
        <v>0</v>
      </c>
      <c r="AJ22" s="119">
        <f>'RawData Input Conversion'!AJ86</f>
        <v>0</v>
      </c>
      <c r="AK22" s="119">
        <f>'RawData Input Conversion'!AK86</f>
        <v>0</v>
      </c>
      <c r="AL22" s="119">
        <f>'RawData Input Conversion'!AL86</f>
        <v>0</v>
      </c>
      <c r="AM22" s="119">
        <f>'RawData Input Conversion'!AM86</f>
        <v>0</v>
      </c>
      <c r="AN22" s="119">
        <f>'RawData Input Conversion'!AN86</f>
        <v>0</v>
      </c>
      <c r="AO22" s="119">
        <f>'RawData Input Conversion'!AO86</f>
        <v>0</v>
      </c>
      <c r="AP22" s="119">
        <f>'RawData Input Conversion'!AP86</f>
        <v>0</v>
      </c>
      <c r="AQ22" s="119">
        <f>'RawData Input Conversion'!AQ86</f>
        <v>0</v>
      </c>
      <c r="AR22" s="119">
        <f>'RawData Input Conversion'!AR86</f>
        <v>0</v>
      </c>
      <c r="AS22" s="119">
        <f>'RawData Input Conversion'!AS86</f>
        <v>0</v>
      </c>
      <c r="AT22" s="119">
        <f>'RawData Input Conversion'!AT86</f>
        <v>0</v>
      </c>
      <c r="AU22" s="119">
        <f>'RawData Input Conversion'!AU86</f>
        <v>0</v>
      </c>
      <c r="AV22" s="119">
        <f>'RawData Input Conversion'!AV86</f>
        <v>0</v>
      </c>
      <c r="AW22" s="119">
        <f>'RawData Input Conversion'!AW86</f>
        <v>0</v>
      </c>
      <c r="AX22" s="119">
        <f>'RawData Input Conversion'!AX86</f>
        <v>0</v>
      </c>
      <c r="AY22" s="119">
        <f>'RawData Input Conversion'!AY86</f>
        <v>0</v>
      </c>
      <c r="AZ22" s="119">
        <f>'RawData Input Conversion'!AZ86</f>
        <v>0</v>
      </c>
      <c r="BA22" s="119">
        <f>'RawData Input Conversion'!BA86</f>
        <v>0</v>
      </c>
      <c r="BB22" s="119">
        <f>'RawData Input Conversion'!BB86</f>
        <v>0</v>
      </c>
      <c r="BC22" s="119">
        <f>'RawData Input Conversion'!BC86</f>
        <v>0</v>
      </c>
      <c r="BD22" s="119">
        <f>'RawData Input Conversion'!BD86</f>
        <v>0</v>
      </c>
      <c r="BE22" s="119">
        <f>'RawData Input Conversion'!BE86</f>
        <v>0</v>
      </c>
      <c r="BF22" s="119">
        <f>'RawData Input Conversion'!BF86</f>
        <v>0</v>
      </c>
      <c r="BG22" s="119">
        <f>'RawData Input Conversion'!BG86</f>
        <v>0</v>
      </c>
      <c r="BH22" s="119">
        <f>'RawData Input Conversion'!BH86</f>
        <v>0</v>
      </c>
      <c r="BI22" s="119">
        <f>'RawData Input Conversion'!BI86</f>
        <v>0</v>
      </c>
      <c r="BJ22" s="119">
        <f>'RawData Input Conversion'!BJ86</f>
        <v>0</v>
      </c>
      <c r="BK22" s="119">
        <f>'RawData Input Conversion'!BK86</f>
        <v>0</v>
      </c>
      <c r="BL22" s="119">
        <f>'RawData Input Conversion'!BL86</f>
        <v>0</v>
      </c>
      <c r="BM22" s="119">
        <f>'RawData Input Conversion'!BM86</f>
        <v>0</v>
      </c>
      <c r="BN22" s="119">
        <f>'RawData Input Conversion'!BN86</f>
        <v>0</v>
      </c>
      <c r="BO22" s="119">
        <f>'RawData Input Conversion'!BO86</f>
        <v>0</v>
      </c>
      <c r="BP22" s="119">
        <f>'RawData Input Conversion'!BP86</f>
        <v>0</v>
      </c>
      <c r="BQ22" s="119">
        <f>'RawData Input Conversion'!BQ86</f>
        <v>0</v>
      </c>
      <c r="BR22" s="119">
        <f>'RawData Input Conversion'!BR86</f>
        <v>0</v>
      </c>
      <c r="BS22" s="119">
        <f>'RawData Input Conversion'!BS86</f>
        <v>0</v>
      </c>
      <c r="BT22" s="119">
        <f>'RawData Input Conversion'!BT86</f>
        <v>0</v>
      </c>
      <c r="BU22" s="119">
        <f>'RawData Input Conversion'!BU86</f>
        <v>0</v>
      </c>
      <c r="BV22" s="119">
        <f>'RawData Input Conversion'!BV86</f>
        <v>0</v>
      </c>
      <c r="BW22" s="119">
        <f>'RawData Input Conversion'!BW86</f>
        <v>0</v>
      </c>
      <c r="BX22" s="119">
        <f>'RawData Input Conversion'!BX86</f>
        <v>0</v>
      </c>
      <c r="BY22" s="119">
        <f>'RawData Input Conversion'!BY86</f>
        <v>0</v>
      </c>
      <c r="BZ22" s="119">
        <f>'RawData Input Conversion'!BZ86</f>
        <v>0</v>
      </c>
      <c r="CA22" s="119">
        <f>'RawData Input Conversion'!CA86</f>
        <v>0</v>
      </c>
      <c r="CB22" s="119">
        <f>'RawData Input Conversion'!CB86</f>
        <v>0</v>
      </c>
      <c r="CC22" s="119">
        <f>'RawData Input Conversion'!CC86</f>
        <v>0</v>
      </c>
      <c r="CD22" s="119">
        <f>'RawData Input Conversion'!CD86</f>
        <v>0</v>
      </c>
      <c r="CE22" s="119">
        <f>'RawData Input Conversion'!CE86</f>
        <v>0</v>
      </c>
      <c r="CF22" s="119">
        <f>'RawData Input Conversion'!CF86</f>
        <v>0</v>
      </c>
      <c r="CG22" s="119">
        <f>'RawData Input Conversion'!CG86</f>
        <v>0</v>
      </c>
      <c r="CH22" s="119">
        <f>'RawData Input Conversion'!CH86</f>
        <v>0</v>
      </c>
      <c r="CI22" s="84"/>
      <c r="CJ22" s="84"/>
      <c r="CK22" s="128"/>
      <c r="CL22" s="84"/>
      <c r="CM22" s="70"/>
      <c r="CQ22"/>
      <c r="CT22" s="27"/>
    </row>
    <row r="23" spans="4:98" ht="15" customHeight="1" x14ac:dyDescent="0.2">
      <c r="D23" s="28">
        <v>41</v>
      </c>
      <c r="H23" s="133">
        <f>'RawData Input Conversion'!H23</f>
        <v>0</v>
      </c>
      <c r="I23" s="133">
        <f>'RawData Input Conversion'!I23</f>
        <v>0</v>
      </c>
      <c r="J23" s="119">
        <f>'RawData Input Conversion'!J87</f>
        <v>0</v>
      </c>
      <c r="K23" s="119">
        <f>'RawData Input Conversion'!K87</f>
        <v>0</v>
      </c>
      <c r="L23" s="119">
        <f>'RawData Input Conversion'!L87</f>
        <v>0</v>
      </c>
      <c r="M23" s="119">
        <f>'RawData Input Conversion'!M87</f>
        <v>0</v>
      </c>
      <c r="N23" s="119">
        <f>'RawData Input Conversion'!N87</f>
        <v>0</v>
      </c>
      <c r="O23" s="119">
        <f>'RawData Input Conversion'!O87</f>
        <v>0</v>
      </c>
      <c r="P23" s="119">
        <f>'RawData Input Conversion'!P87</f>
        <v>0</v>
      </c>
      <c r="Q23" s="119">
        <f>'RawData Input Conversion'!Q87</f>
        <v>0</v>
      </c>
      <c r="R23" s="119">
        <f>'RawData Input Conversion'!R87</f>
        <v>0</v>
      </c>
      <c r="S23" s="119">
        <f>'RawData Input Conversion'!S87</f>
        <v>0</v>
      </c>
      <c r="T23" s="119">
        <f>'RawData Input Conversion'!T87</f>
        <v>0</v>
      </c>
      <c r="U23" s="119">
        <f>'RawData Input Conversion'!U87</f>
        <v>0</v>
      </c>
      <c r="V23" s="119">
        <f>'RawData Input Conversion'!V87</f>
        <v>0</v>
      </c>
      <c r="W23" s="119">
        <f>'RawData Input Conversion'!W87</f>
        <v>0</v>
      </c>
      <c r="X23" s="119">
        <f>'RawData Input Conversion'!X87</f>
        <v>0</v>
      </c>
      <c r="Y23" s="119">
        <f>'RawData Input Conversion'!Y87</f>
        <v>0</v>
      </c>
      <c r="Z23" s="119">
        <f>'RawData Input Conversion'!Z87</f>
        <v>0</v>
      </c>
      <c r="AA23" s="119">
        <f>'RawData Input Conversion'!AA87</f>
        <v>0</v>
      </c>
      <c r="AB23" s="119">
        <f>'RawData Input Conversion'!AB87</f>
        <v>0</v>
      </c>
      <c r="AC23" s="119">
        <f>'RawData Input Conversion'!AC87</f>
        <v>0</v>
      </c>
      <c r="AD23" s="119">
        <f>'RawData Input Conversion'!AD87</f>
        <v>0</v>
      </c>
      <c r="AE23" s="119">
        <f>'RawData Input Conversion'!AE87</f>
        <v>0</v>
      </c>
      <c r="AF23" s="119">
        <f>'RawData Input Conversion'!AF87</f>
        <v>0</v>
      </c>
      <c r="AG23" s="119">
        <f>'RawData Input Conversion'!AG87</f>
        <v>0</v>
      </c>
      <c r="AH23" s="119">
        <f>'RawData Input Conversion'!AH87</f>
        <v>0</v>
      </c>
      <c r="AI23" s="119">
        <f>'RawData Input Conversion'!AI87</f>
        <v>0</v>
      </c>
      <c r="AJ23" s="119">
        <f>'RawData Input Conversion'!AJ87</f>
        <v>0</v>
      </c>
      <c r="AK23" s="119">
        <f>'RawData Input Conversion'!AK87</f>
        <v>0</v>
      </c>
      <c r="AL23" s="119">
        <f>'RawData Input Conversion'!AL87</f>
        <v>0</v>
      </c>
      <c r="AM23" s="119">
        <f>'RawData Input Conversion'!AM87</f>
        <v>0</v>
      </c>
      <c r="AN23" s="119">
        <f>'RawData Input Conversion'!AN87</f>
        <v>0</v>
      </c>
      <c r="AO23" s="119">
        <f>'RawData Input Conversion'!AO87</f>
        <v>0</v>
      </c>
      <c r="AP23" s="119">
        <f>'RawData Input Conversion'!AP87</f>
        <v>0</v>
      </c>
      <c r="AQ23" s="119">
        <f>'RawData Input Conversion'!AQ87</f>
        <v>0</v>
      </c>
      <c r="AR23" s="119">
        <f>'RawData Input Conversion'!AR87</f>
        <v>0</v>
      </c>
      <c r="AS23" s="119">
        <f>'RawData Input Conversion'!AS87</f>
        <v>0</v>
      </c>
      <c r="AT23" s="119">
        <f>'RawData Input Conversion'!AT87</f>
        <v>0</v>
      </c>
      <c r="AU23" s="119">
        <f>'RawData Input Conversion'!AU87</f>
        <v>0</v>
      </c>
      <c r="AV23" s="119">
        <f>'RawData Input Conversion'!AV87</f>
        <v>0</v>
      </c>
      <c r="AW23" s="119">
        <f>'RawData Input Conversion'!AW87</f>
        <v>0</v>
      </c>
      <c r="AX23" s="119">
        <f>'RawData Input Conversion'!AX87</f>
        <v>0</v>
      </c>
      <c r="AY23" s="119">
        <f>'RawData Input Conversion'!AY87</f>
        <v>0</v>
      </c>
      <c r="AZ23" s="119">
        <f>'RawData Input Conversion'!AZ87</f>
        <v>0</v>
      </c>
      <c r="BA23" s="119">
        <f>'RawData Input Conversion'!BA87</f>
        <v>0</v>
      </c>
      <c r="BB23" s="119">
        <f>'RawData Input Conversion'!BB87</f>
        <v>0</v>
      </c>
      <c r="BC23" s="119">
        <f>'RawData Input Conversion'!BC87</f>
        <v>0</v>
      </c>
      <c r="BD23" s="119">
        <f>'RawData Input Conversion'!BD87</f>
        <v>0</v>
      </c>
      <c r="BE23" s="119">
        <f>'RawData Input Conversion'!BE87</f>
        <v>0</v>
      </c>
      <c r="BF23" s="119">
        <f>'RawData Input Conversion'!BF87</f>
        <v>0</v>
      </c>
      <c r="BG23" s="119">
        <f>'RawData Input Conversion'!BG87</f>
        <v>0</v>
      </c>
      <c r="BH23" s="119">
        <f>'RawData Input Conversion'!BH87</f>
        <v>0</v>
      </c>
      <c r="BI23" s="119">
        <f>'RawData Input Conversion'!BI87</f>
        <v>0</v>
      </c>
      <c r="BJ23" s="119">
        <f>'RawData Input Conversion'!BJ87</f>
        <v>0</v>
      </c>
      <c r="BK23" s="119">
        <f>'RawData Input Conversion'!BK87</f>
        <v>0</v>
      </c>
      <c r="BL23" s="119">
        <f>'RawData Input Conversion'!BL87</f>
        <v>0</v>
      </c>
      <c r="BM23" s="119">
        <f>'RawData Input Conversion'!BM87</f>
        <v>0</v>
      </c>
      <c r="BN23" s="119">
        <f>'RawData Input Conversion'!BN87</f>
        <v>0</v>
      </c>
      <c r="BO23" s="119">
        <f>'RawData Input Conversion'!BO87</f>
        <v>0</v>
      </c>
      <c r="BP23" s="119">
        <f>'RawData Input Conversion'!BP87</f>
        <v>0</v>
      </c>
      <c r="BQ23" s="119">
        <f>'RawData Input Conversion'!BQ87</f>
        <v>0</v>
      </c>
      <c r="BR23" s="119">
        <f>'RawData Input Conversion'!BR87</f>
        <v>0</v>
      </c>
      <c r="BS23" s="119">
        <f>'RawData Input Conversion'!BS87</f>
        <v>0</v>
      </c>
      <c r="BT23" s="119">
        <f>'RawData Input Conversion'!BT87</f>
        <v>0</v>
      </c>
      <c r="BU23" s="119">
        <f>'RawData Input Conversion'!BU87</f>
        <v>0</v>
      </c>
      <c r="BV23" s="119">
        <f>'RawData Input Conversion'!BV87</f>
        <v>0</v>
      </c>
      <c r="BW23" s="119">
        <f>'RawData Input Conversion'!BW87</f>
        <v>0</v>
      </c>
      <c r="BX23" s="119">
        <f>'RawData Input Conversion'!BX87</f>
        <v>0</v>
      </c>
      <c r="BY23" s="119">
        <f>'RawData Input Conversion'!BY87</f>
        <v>0</v>
      </c>
      <c r="BZ23" s="119">
        <f>'RawData Input Conversion'!BZ87</f>
        <v>0</v>
      </c>
      <c r="CA23" s="119">
        <f>'RawData Input Conversion'!CA87</f>
        <v>0</v>
      </c>
      <c r="CB23" s="119">
        <f>'RawData Input Conversion'!CB87</f>
        <v>0</v>
      </c>
      <c r="CC23" s="119">
        <f>'RawData Input Conversion'!CC87</f>
        <v>0</v>
      </c>
      <c r="CD23" s="119">
        <f>'RawData Input Conversion'!CD87</f>
        <v>0</v>
      </c>
      <c r="CE23" s="119">
        <f>'RawData Input Conversion'!CE87</f>
        <v>0</v>
      </c>
      <c r="CF23" s="119">
        <f>'RawData Input Conversion'!CF87</f>
        <v>0</v>
      </c>
      <c r="CG23" s="119">
        <f>'RawData Input Conversion'!CG87</f>
        <v>0</v>
      </c>
      <c r="CH23" s="119">
        <f>'RawData Input Conversion'!CH87</f>
        <v>0</v>
      </c>
      <c r="CI23" s="84"/>
      <c r="CJ23" s="84"/>
      <c r="CK23" s="128"/>
      <c r="CL23" s="84"/>
      <c r="CM23" s="70"/>
      <c r="CQ23"/>
      <c r="CT23" s="27"/>
    </row>
    <row r="24" spans="4:98" ht="15" customHeight="1" x14ac:dyDescent="0.2">
      <c r="D24" s="28">
        <v>40</v>
      </c>
      <c r="H24" s="133">
        <f>'RawData Input Conversion'!H24</f>
        <v>0</v>
      </c>
      <c r="I24" s="133">
        <f>'RawData Input Conversion'!I24</f>
        <v>0</v>
      </c>
      <c r="J24" s="119">
        <f>'RawData Input Conversion'!J88</f>
        <v>0</v>
      </c>
      <c r="K24" s="119">
        <f>'RawData Input Conversion'!K88</f>
        <v>0</v>
      </c>
      <c r="L24" s="119">
        <f>'RawData Input Conversion'!L88</f>
        <v>0</v>
      </c>
      <c r="M24" s="119">
        <f>'RawData Input Conversion'!M88</f>
        <v>0</v>
      </c>
      <c r="N24" s="119">
        <f>'RawData Input Conversion'!N88</f>
        <v>0</v>
      </c>
      <c r="O24" s="119">
        <f>'RawData Input Conversion'!O88</f>
        <v>0</v>
      </c>
      <c r="P24" s="119">
        <f>'RawData Input Conversion'!P88</f>
        <v>0</v>
      </c>
      <c r="Q24" s="119">
        <f>'RawData Input Conversion'!Q88</f>
        <v>0</v>
      </c>
      <c r="R24" s="119">
        <f>'RawData Input Conversion'!R88</f>
        <v>0</v>
      </c>
      <c r="S24" s="119">
        <f>'RawData Input Conversion'!S88</f>
        <v>0</v>
      </c>
      <c r="T24" s="119">
        <f>'RawData Input Conversion'!T88</f>
        <v>0</v>
      </c>
      <c r="U24" s="119">
        <f>'RawData Input Conversion'!U88</f>
        <v>0</v>
      </c>
      <c r="V24" s="119">
        <f>'RawData Input Conversion'!V88</f>
        <v>0</v>
      </c>
      <c r="W24" s="119">
        <f>'RawData Input Conversion'!W88</f>
        <v>0</v>
      </c>
      <c r="X24" s="119">
        <f>'RawData Input Conversion'!X88</f>
        <v>0</v>
      </c>
      <c r="Y24" s="119">
        <f>'RawData Input Conversion'!Y88</f>
        <v>0</v>
      </c>
      <c r="Z24" s="119">
        <f>'RawData Input Conversion'!Z88</f>
        <v>0</v>
      </c>
      <c r="AA24" s="119">
        <f>'RawData Input Conversion'!AA88</f>
        <v>0</v>
      </c>
      <c r="AB24" s="119">
        <f>'RawData Input Conversion'!AB88</f>
        <v>0</v>
      </c>
      <c r="AC24" s="119">
        <f>'RawData Input Conversion'!AC88</f>
        <v>0</v>
      </c>
      <c r="AD24" s="119">
        <f>'RawData Input Conversion'!AD88</f>
        <v>0</v>
      </c>
      <c r="AE24" s="119">
        <f>'RawData Input Conversion'!AE88</f>
        <v>0</v>
      </c>
      <c r="AF24" s="119">
        <f>'RawData Input Conversion'!AF88</f>
        <v>0</v>
      </c>
      <c r="AG24" s="119">
        <f>'RawData Input Conversion'!AG88</f>
        <v>0</v>
      </c>
      <c r="AH24" s="119">
        <f>'RawData Input Conversion'!AH88</f>
        <v>0</v>
      </c>
      <c r="AI24" s="119">
        <f>'RawData Input Conversion'!AI88</f>
        <v>0</v>
      </c>
      <c r="AJ24" s="119">
        <f>'RawData Input Conversion'!AJ88</f>
        <v>0</v>
      </c>
      <c r="AK24" s="119">
        <f>'RawData Input Conversion'!AK88</f>
        <v>0</v>
      </c>
      <c r="AL24" s="119">
        <f>'RawData Input Conversion'!AL88</f>
        <v>0</v>
      </c>
      <c r="AM24" s="119">
        <f>'RawData Input Conversion'!AM88</f>
        <v>0</v>
      </c>
      <c r="AN24" s="119">
        <f>'RawData Input Conversion'!AN88</f>
        <v>0</v>
      </c>
      <c r="AO24" s="119">
        <f>'RawData Input Conversion'!AO88</f>
        <v>0</v>
      </c>
      <c r="AP24" s="119">
        <f>'RawData Input Conversion'!AP88</f>
        <v>0</v>
      </c>
      <c r="AQ24" s="119">
        <f>'RawData Input Conversion'!AQ88</f>
        <v>0</v>
      </c>
      <c r="AR24" s="119">
        <f>'RawData Input Conversion'!AR88</f>
        <v>0</v>
      </c>
      <c r="AS24" s="119">
        <f>'RawData Input Conversion'!AS88</f>
        <v>0</v>
      </c>
      <c r="AT24" s="119">
        <f>'RawData Input Conversion'!AT88</f>
        <v>0</v>
      </c>
      <c r="AU24" s="119">
        <f>'RawData Input Conversion'!AU88</f>
        <v>0</v>
      </c>
      <c r="AV24" s="119">
        <f>'RawData Input Conversion'!AV88</f>
        <v>0</v>
      </c>
      <c r="AW24" s="119">
        <f>'RawData Input Conversion'!AW88</f>
        <v>0</v>
      </c>
      <c r="AX24" s="119">
        <f>'RawData Input Conversion'!AX88</f>
        <v>0</v>
      </c>
      <c r="AY24" s="119">
        <f>'RawData Input Conversion'!AY88</f>
        <v>0</v>
      </c>
      <c r="AZ24" s="119">
        <f>'RawData Input Conversion'!AZ88</f>
        <v>0</v>
      </c>
      <c r="BA24" s="119">
        <f>'RawData Input Conversion'!BA88</f>
        <v>0</v>
      </c>
      <c r="BB24" s="119">
        <f>'RawData Input Conversion'!BB88</f>
        <v>0</v>
      </c>
      <c r="BC24" s="119">
        <f>'RawData Input Conversion'!BC88</f>
        <v>0</v>
      </c>
      <c r="BD24" s="119">
        <f>'RawData Input Conversion'!BD88</f>
        <v>0</v>
      </c>
      <c r="BE24" s="119">
        <f>'RawData Input Conversion'!BE88</f>
        <v>0</v>
      </c>
      <c r="BF24" s="119">
        <f>'RawData Input Conversion'!BF88</f>
        <v>0</v>
      </c>
      <c r="BG24" s="119">
        <f>'RawData Input Conversion'!BG88</f>
        <v>0</v>
      </c>
      <c r="BH24" s="119">
        <f>'RawData Input Conversion'!BH88</f>
        <v>0</v>
      </c>
      <c r="BI24" s="119">
        <f>'RawData Input Conversion'!BI88</f>
        <v>0</v>
      </c>
      <c r="BJ24" s="119">
        <f>'RawData Input Conversion'!BJ88</f>
        <v>0</v>
      </c>
      <c r="BK24" s="119">
        <f>'RawData Input Conversion'!BK88</f>
        <v>0</v>
      </c>
      <c r="BL24" s="119">
        <f>'RawData Input Conversion'!BL88</f>
        <v>0</v>
      </c>
      <c r="BM24" s="119">
        <f>'RawData Input Conversion'!BM88</f>
        <v>0</v>
      </c>
      <c r="BN24" s="119">
        <f>'RawData Input Conversion'!BN88</f>
        <v>0</v>
      </c>
      <c r="BO24" s="119">
        <f>'RawData Input Conversion'!BO88</f>
        <v>0</v>
      </c>
      <c r="BP24" s="119">
        <f>'RawData Input Conversion'!BP88</f>
        <v>0</v>
      </c>
      <c r="BQ24" s="119">
        <f>'RawData Input Conversion'!BQ88</f>
        <v>0</v>
      </c>
      <c r="BR24" s="119">
        <f>'RawData Input Conversion'!BR88</f>
        <v>0</v>
      </c>
      <c r="BS24" s="119">
        <f>'RawData Input Conversion'!BS88</f>
        <v>0</v>
      </c>
      <c r="BT24" s="119">
        <f>'RawData Input Conversion'!BT88</f>
        <v>0</v>
      </c>
      <c r="BU24" s="119">
        <f>'RawData Input Conversion'!BU88</f>
        <v>0</v>
      </c>
      <c r="BV24" s="119">
        <f>'RawData Input Conversion'!BV88</f>
        <v>0</v>
      </c>
      <c r="BW24" s="119">
        <f>'RawData Input Conversion'!BW88</f>
        <v>0</v>
      </c>
      <c r="BX24" s="119">
        <f>'RawData Input Conversion'!BX88</f>
        <v>0</v>
      </c>
      <c r="BY24" s="119">
        <f>'RawData Input Conversion'!BY88</f>
        <v>0</v>
      </c>
      <c r="BZ24" s="119">
        <f>'RawData Input Conversion'!BZ88</f>
        <v>0</v>
      </c>
      <c r="CA24" s="119">
        <f>'RawData Input Conversion'!CA88</f>
        <v>0</v>
      </c>
      <c r="CB24" s="119">
        <f>'RawData Input Conversion'!CB88</f>
        <v>0</v>
      </c>
      <c r="CC24" s="119">
        <f>'RawData Input Conversion'!CC88</f>
        <v>0</v>
      </c>
      <c r="CD24" s="119">
        <f>'RawData Input Conversion'!CD88</f>
        <v>0</v>
      </c>
      <c r="CE24" s="119">
        <f>'RawData Input Conversion'!CE88</f>
        <v>0</v>
      </c>
      <c r="CF24" s="119">
        <f>'RawData Input Conversion'!CF88</f>
        <v>0</v>
      </c>
      <c r="CG24" s="119">
        <f>'RawData Input Conversion'!CG88</f>
        <v>0</v>
      </c>
      <c r="CH24" s="119">
        <f>'RawData Input Conversion'!CH88</f>
        <v>0</v>
      </c>
      <c r="CI24" s="84"/>
      <c r="CJ24" s="84"/>
      <c r="CK24" s="128"/>
      <c r="CL24" s="84"/>
      <c r="CM24" s="70"/>
      <c r="CQ24"/>
      <c r="CT24" s="27"/>
    </row>
    <row r="25" spans="4:98" ht="15" customHeight="1" x14ac:dyDescent="0.2">
      <c r="D25" s="28">
        <v>39</v>
      </c>
      <c r="H25" s="133">
        <f>'RawData Input Conversion'!H25</f>
        <v>0</v>
      </c>
      <c r="I25" s="133">
        <f>'RawData Input Conversion'!I25</f>
        <v>0</v>
      </c>
      <c r="J25" s="119">
        <f>'RawData Input Conversion'!J89</f>
        <v>0</v>
      </c>
      <c r="K25" s="119">
        <f>'RawData Input Conversion'!K89</f>
        <v>0</v>
      </c>
      <c r="L25" s="119">
        <f>'RawData Input Conversion'!L89</f>
        <v>0</v>
      </c>
      <c r="M25" s="119">
        <f>'RawData Input Conversion'!M89</f>
        <v>0</v>
      </c>
      <c r="N25" s="119">
        <f>'RawData Input Conversion'!N89</f>
        <v>0</v>
      </c>
      <c r="O25" s="119">
        <f>'RawData Input Conversion'!O89</f>
        <v>0</v>
      </c>
      <c r="P25" s="119">
        <f>'RawData Input Conversion'!P89</f>
        <v>0</v>
      </c>
      <c r="Q25" s="119">
        <f>'RawData Input Conversion'!Q89</f>
        <v>0</v>
      </c>
      <c r="R25" s="119">
        <f>'RawData Input Conversion'!R89</f>
        <v>0</v>
      </c>
      <c r="S25" s="119">
        <f>'RawData Input Conversion'!S89</f>
        <v>0</v>
      </c>
      <c r="T25" s="119">
        <f>'RawData Input Conversion'!T89</f>
        <v>0</v>
      </c>
      <c r="U25" s="119">
        <f>'RawData Input Conversion'!U89</f>
        <v>0</v>
      </c>
      <c r="V25" s="119">
        <f>'RawData Input Conversion'!V89</f>
        <v>0</v>
      </c>
      <c r="W25" s="119">
        <f>'RawData Input Conversion'!W89</f>
        <v>0</v>
      </c>
      <c r="X25" s="119">
        <f>'RawData Input Conversion'!X89</f>
        <v>0</v>
      </c>
      <c r="Y25" s="119">
        <f>'RawData Input Conversion'!Y89</f>
        <v>0</v>
      </c>
      <c r="Z25" s="119">
        <f>'RawData Input Conversion'!Z89</f>
        <v>0</v>
      </c>
      <c r="AA25" s="119">
        <f>'RawData Input Conversion'!AA89</f>
        <v>0</v>
      </c>
      <c r="AB25" s="119">
        <f>'RawData Input Conversion'!AB89</f>
        <v>0</v>
      </c>
      <c r="AC25" s="119">
        <f>'RawData Input Conversion'!AC89</f>
        <v>0</v>
      </c>
      <c r="AD25" s="119">
        <f>'RawData Input Conversion'!AD89</f>
        <v>0</v>
      </c>
      <c r="AE25" s="119">
        <f>'RawData Input Conversion'!AE89</f>
        <v>0</v>
      </c>
      <c r="AF25" s="119">
        <f>'RawData Input Conversion'!AF89</f>
        <v>0</v>
      </c>
      <c r="AG25" s="119">
        <f>'RawData Input Conversion'!AG89</f>
        <v>0</v>
      </c>
      <c r="AH25" s="119">
        <f>'RawData Input Conversion'!AH89</f>
        <v>0</v>
      </c>
      <c r="AI25" s="119">
        <f>'RawData Input Conversion'!AI89</f>
        <v>0</v>
      </c>
      <c r="AJ25" s="119">
        <f>'RawData Input Conversion'!AJ89</f>
        <v>0</v>
      </c>
      <c r="AK25" s="119">
        <f>'RawData Input Conversion'!AK89</f>
        <v>0</v>
      </c>
      <c r="AL25" s="119">
        <f>'RawData Input Conversion'!AL89</f>
        <v>0</v>
      </c>
      <c r="AM25" s="119">
        <f>'RawData Input Conversion'!AM89</f>
        <v>0</v>
      </c>
      <c r="AN25" s="119">
        <f>'RawData Input Conversion'!AN89</f>
        <v>0</v>
      </c>
      <c r="AO25" s="119">
        <f>'RawData Input Conversion'!AO89</f>
        <v>0</v>
      </c>
      <c r="AP25" s="119">
        <f>'RawData Input Conversion'!AP89</f>
        <v>0</v>
      </c>
      <c r="AQ25" s="119">
        <f>'RawData Input Conversion'!AQ89</f>
        <v>0</v>
      </c>
      <c r="AR25" s="119">
        <f>'RawData Input Conversion'!AR89</f>
        <v>0</v>
      </c>
      <c r="AS25" s="119">
        <f>'RawData Input Conversion'!AS89</f>
        <v>0</v>
      </c>
      <c r="AT25" s="119">
        <f>'RawData Input Conversion'!AT89</f>
        <v>0</v>
      </c>
      <c r="AU25" s="119">
        <f>'RawData Input Conversion'!AU89</f>
        <v>0</v>
      </c>
      <c r="AV25" s="119">
        <f>'RawData Input Conversion'!AV89</f>
        <v>0</v>
      </c>
      <c r="AW25" s="119">
        <f>'RawData Input Conversion'!AW89</f>
        <v>0</v>
      </c>
      <c r="AX25" s="119">
        <f>'RawData Input Conversion'!AX89</f>
        <v>0</v>
      </c>
      <c r="AY25" s="119">
        <f>'RawData Input Conversion'!AY89</f>
        <v>0</v>
      </c>
      <c r="AZ25" s="119">
        <f>'RawData Input Conversion'!AZ89</f>
        <v>0</v>
      </c>
      <c r="BA25" s="119">
        <f>'RawData Input Conversion'!BA89</f>
        <v>0</v>
      </c>
      <c r="BB25" s="119">
        <f>'RawData Input Conversion'!BB89</f>
        <v>0</v>
      </c>
      <c r="BC25" s="119">
        <f>'RawData Input Conversion'!BC89</f>
        <v>0</v>
      </c>
      <c r="BD25" s="119">
        <f>'RawData Input Conversion'!BD89</f>
        <v>0</v>
      </c>
      <c r="BE25" s="119">
        <f>'RawData Input Conversion'!BE89</f>
        <v>0</v>
      </c>
      <c r="BF25" s="119">
        <f>'RawData Input Conversion'!BF89</f>
        <v>0</v>
      </c>
      <c r="BG25" s="119">
        <f>'RawData Input Conversion'!BG89</f>
        <v>0</v>
      </c>
      <c r="BH25" s="119">
        <f>'RawData Input Conversion'!BH89</f>
        <v>0</v>
      </c>
      <c r="BI25" s="119">
        <f>'RawData Input Conversion'!BI89</f>
        <v>0</v>
      </c>
      <c r="BJ25" s="119">
        <f>'RawData Input Conversion'!BJ89</f>
        <v>0</v>
      </c>
      <c r="BK25" s="119">
        <f>'RawData Input Conversion'!BK89</f>
        <v>0</v>
      </c>
      <c r="BL25" s="119">
        <f>'RawData Input Conversion'!BL89</f>
        <v>0</v>
      </c>
      <c r="BM25" s="119">
        <f>'RawData Input Conversion'!BM89</f>
        <v>0</v>
      </c>
      <c r="BN25" s="119">
        <f>'RawData Input Conversion'!BN89</f>
        <v>0</v>
      </c>
      <c r="BO25" s="119">
        <f>'RawData Input Conversion'!BO89</f>
        <v>0</v>
      </c>
      <c r="BP25" s="119">
        <f>'RawData Input Conversion'!BP89</f>
        <v>0</v>
      </c>
      <c r="BQ25" s="119">
        <f>'RawData Input Conversion'!BQ89</f>
        <v>0</v>
      </c>
      <c r="BR25" s="119">
        <f>'RawData Input Conversion'!BR89</f>
        <v>0</v>
      </c>
      <c r="BS25" s="119">
        <f>'RawData Input Conversion'!BS89</f>
        <v>0</v>
      </c>
      <c r="BT25" s="119">
        <f>'RawData Input Conversion'!BT89</f>
        <v>0</v>
      </c>
      <c r="BU25" s="119">
        <f>'RawData Input Conversion'!BU89</f>
        <v>0</v>
      </c>
      <c r="BV25" s="119">
        <f>'RawData Input Conversion'!BV89</f>
        <v>0</v>
      </c>
      <c r="BW25" s="119">
        <f>'RawData Input Conversion'!BW89</f>
        <v>0</v>
      </c>
      <c r="BX25" s="119">
        <f>'RawData Input Conversion'!BX89</f>
        <v>0</v>
      </c>
      <c r="BY25" s="119">
        <f>'RawData Input Conversion'!BY89</f>
        <v>0</v>
      </c>
      <c r="BZ25" s="119">
        <f>'RawData Input Conversion'!BZ89</f>
        <v>0</v>
      </c>
      <c r="CA25" s="119">
        <f>'RawData Input Conversion'!CA89</f>
        <v>0</v>
      </c>
      <c r="CB25" s="119">
        <f>'RawData Input Conversion'!CB89</f>
        <v>0</v>
      </c>
      <c r="CC25" s="119">
        <f>'RawData Input Conversion'!CC89</f>
        <v>0</v>
      </c>
      <c r="CD25" s="119">
        <f>'RawData Input Conversion'!CD89</f>
        <v>0</v>
      </c>
      <c r="CE25" s="119">
        <f>'RawData Input Conversion'!CE89</f>
        <v>0</v>
      </c>
      <c r="CF25" s="119">
        <f>'RawData Input Conversion'!CF89</f>
        <v>0</v>
      </c>
      <c r="CG25" s="119">
        <f>'RawData Input Conversion'!CG89</f>
        <v>0</v>
      </c>
      <c r="CH25" s="119">
        <f>'RawData Input Conversion'!CH89</f>
        <v>0</v>
      </c>
      <c r="CI25" s="84"/>
      <c r="CJ25" s="84"/>
      <c r="CK25" s="128"/>
      <c r="CL25" s="84"/>
      <c r="CM25" s="70"/>
      <c r="CQ25"/>
      <c r="CT25" s="27"/>
    </row>
    <row r="26" spans="4:98" ht="15" customHeight="1" x14ac:dyDescent="0.2">
      <c r="D26" s="28">
        <v>38</v>
      </c>
      <c r="H26" s="133">
        <f>'RawData Input Conversion'!H26</f>
        <v>0</v>
      </c>
      <c r="I26" s="133">
        <f>'RawData Input Conversion'!I26</f>
        <v>0</v>
      </c>
      <c r="J26" s="119">
        <f>'RawData Input Conversion'!J90</f>
        <v>0</v>
      </c>
      <c r="K26" s="119">
        <f>'RawData Input Conversion'!K90</f>
        <v>0</v>
      </c>
      <c r="L26" s="119">
        <f>'RawData Input Conversion'!L90</f>
        <v>0</v>
      </c>
      <c r="M26" s="119">
        <f>'RawData Input Conversion'!M90</f>
        <v>0</v>
      </c>
      <c r="N26" s="119">
        <f>'RawData Input Conversion'!N90</f>
        <v>0</v>
      </c>
      <c r="O26" s="119">
        <f>'RawData Input Conversion'!O90</f>
        <v>0</v>
      </c>
      <c r="P26" s="119">
        <f>'RawData Input Conversion'!P90</f>
        <v>0</v>
      </c>
      <c r="Q26" s="119">
        <f>'RawData Input Conversion'!Q90</f>
        <v>0</v>
      </c>
      <c r="R26" s="119">
        <f>'RawData Input Conversion'!R90</f>
        <v>0</v>
      </c>
      <c r="S26" s="119">
        <f>'RawData Input Conversion'!S90</f>
        <v>0</v>
      </c>
      <c r="T26" s="119">
        <f>'RawData Input Conversion'!T90</f>
        <v>0</v>
      </c>
      <c r="U26" s="119">
        <f>'RawData Input Conversion'!U90</f>
        <v>0</v>
      </c>
      <c r="V26" s="119">
        <f>'RawData Input Conversion'!V90</f>
        <v>0</v>
      </c>
      <c r="W26" s="119">
        <f>'RawData Input Conversion'!W90</f>
        <v>0</v>
      </c>
      <c r="X26" s="119">
        <f>'RawData Input Conversion'!X90</f>
        <v>0</v>
      </c>
      <c r="Y26" s="119">
        <f>'RawData Input Conversion'!Y90</f>
        <v>0</v>
      </c>
      <c r="Z26" s="119">
        <f>'RawData Input Conversion'!Z90</f>
        <v>0</v>
      </c>
      <c r="AA26" s="119">
        <f>'RawData Input Conversion'!AA90</f>
        <v>0</v>
      </c>
      <c r="AB26" s="119">
        <f>'RawData Input Conversion'!AB90</f>
        <v>0</v>
      </c>
      <c r="AC26" s="119">
        <f>'RawData Input Conversion'!AC90</f>
        <v>0</v>
      </c>
      <c r="AD26" s="119">
        <f>'RawData Input Conversion'!AD90</f>
        <v>0</v>
      </c>
      <c r="AE26" s="119">
        <f>'RawData Input Conversion'!AE90</f>
        <v>0</v>
      </c>
      <c r="AF26" s="119">
        <f>'RawData Input Conversion'!AF90</f>
        <v>0</v>
      </c>
      <c r="AG26" s="119">
        <f>'RawData Input Conversion'!AG90</f>
        <v>0</v>
      </c>
      <c r="AH26" s="119">
        <f>'RawData Input Conversion'!AH90</f>
        <v>0</v>
      </c>
      <c r="AI26" s="119">
        <f>'RawData Input Conversion'!AI90</f>
        <v>0</v>
      </c>
      <c r="AJ26" s="119">
        <f>'RawData Input Conversion'!AJ90</f>
        <v>0</v>
      </c>
      <c r="AK26" s="119">
        <f>'RawData Input Conversion'!AK90</f>
        <v>0</v>
      </c>
      <c r="AL26" s="119">
        <f>'RawData Input Conversion'!AL90</f>
        <v>0</v>
      </c>
      <c r="AM26" s="119">
        <f>'RawData Input Conversion'!AM90</f>
        <v>0</v>
      </c>
      <c r="AN26" s="119">
        <f>'RawData Input Conversion'!AN90</f>
        <v>0</v>
      </c>
      <c r="AO26" s="119">
        <f>'RawData Input Conversion'!AO90</f>
        <v>0</v>
      </c>
      <c r="AP26" s="119">
        <f>'RawData Input Conversion'!AP90</f>
        <v>0</v>
      </c>
      <c r="AQ26" s="119">
        <f>'RawData Input Conversion'!AQ90</f>
        <v>0</v>
      </c>
      <c r="AR26" s="119">
        <f>'RawData Input Conversion'!AR90</f>
        <v>0</v>
      </c>
      <c r="AS26" s="119">
        <f>'RawData Input Conversion'!AS90</f>
        <v>0</v>
      </c>
      <c r="AT26" s="119">
        <f>'RawData Input Conversion'!AT90</f>
        <v>0</v>
      </c>
      <c r="AU26" s="119">
        <f>'RawData Input Conversion'!AU90</f>
        <v>0</v>
      </c>
      <c r="AV26" s="119">
        <f>'RawData Input Conversion'!AV90</f>
        <v>0</v>
      </c>
      <c r="AW26" s="119">
        <f>'RawData Input Conversion'!AW90</f>
        <v>0</v>
      </c>
      <c r="AX26" s="119">
        <f>'RawData Input Conversion'!AX90</f>
        <v>0</v>
      </c>
      <c r="AY26" s="119">
        <f>'RawData Input Conversion'!AY90</f>
        <v>0</v>
      </c>
      <c r="AZ26" s="119">
        <f>'RawData Input Conversion'!AZ90</f>
        <v>0</v>
      </c>
      <c r="BA26" s="119">
        <f>'RawData Input Conversion'!BA90</f>
        <v>0</v>
      </c>
      <c r="BB26" s="119">
        <f>'RawData Input Conversion'!BB90</f>
        <v>0</v>
      </c>
      <c r="BC26" s="119">
        <f>'RawData Input Conversion'!BC90</f>
        <v>0</v>
      </c>
      <c r="BD26" s="119">
        <f>'RawData Input Conversion'!BD90</f>
        <v>0</v>
      </c>
      <c r="BE26" s="119">
        <f>'RawData Input Conversion'!BE90</f>
        <v>0</v>
      </c>
      <c r="BF26" s="119">
        <f>'RawData Input Conversion'!BF90</f>
        <v>0</v>
      </c>
      <c r="BG26" s="119">
        <f>'RawData Input Conversion'!BG90</f>
        <v>0</v>
      </c>
      <c r="BH26" s="119">
        <f>'RawData Input Conversion'!BH90</f>
        <v>0</v>
      </c>
      <c r="BI26" s="119">
        <f>'RawData Input Conversion'!BI90</f>
        <v>0</v>
      </c>
      <c r="BJ26" s="119">
        <f>'RawData Input Conversion'!BJ90</f>
        <v>0</v>
      </c>
      <c r="BK26" s="119">
        <f>'RawData Input Conversion'!BK90</f>
        <v>0</v>
      </c>
      <c r="BL26" s="119">
        <f>'RawData Input Conversion'!BL90</f>
        <v>0</v>
      </c>
      <c r="BM26" s="119">
        <f>'RawData Input Conversion'!BM90</f>
        <v>0</v>
      </c>
      <c r="BN26" s="119">
        <f>'RawData Input Conversion'!BN90</f>
        <v>0</v>
      </c>
      <c r="BO26" s="119">
        <f>'RawData Input Conversion'!BO90</f>
        <v>0</v>
      </c>
      <c r="BP26" s="119">
        <f>'RawData Input Conversion'!BP90</f>
        <v>0</v>
      </c>
      <c r="BQ26" s="119">
        <f>'RawData Input Conversion'!BQ90</f>
        <v>0</v>
      </c>
      <c r="BR26" s="119">
        <f>'RawData Input Conversion'!BR90</f>
        <v>0</v>
      </c>
      <c r="BS26" s="119">
        <f>'RawData Input Conversion'!BS90</f>
        <v>0</v>
      </c>
      <c r="BT26" s="119">
        <f>'RawData Input Conversion'!BT90</f>
        <v>0</v>
      </c>
      <c r="BU26" s="119">
        <f>'RawData Input Conversion'!BU90</f>
        <v>0</v>
      </c>
      <c r="BV26" s="119">
        <f>'RawData Input Conversion'!BV90</f>
        <v>0</v>
      </c>
      <c r="BW26" s="119">
        <f>'RawData Input Conversion'!BW90</f>
        <v>0</v>
      </c>
      <c r="BX26" s="119">
        <f>'RawData Input Conversion'!BX90</f>
        <v>0</v>
      </c>
      <c r="BY26" s="119">
        <f>'RawData Input Conversion'!BY90</f>
        <v>0</v>
      </c>
      <c r="BZ26" s="119">
        <f>'RawData Input Conversion'!BZ90</f>
        <v>0</v>
      </c>
      <c r="CA26" s="119">
        <f>'RawData Input Conversion'!CA90</f>
        <v>0</v>
      </c>
      <c r="CB26" s="119">
        <f>'RawData Input Conversion'!CB90</f>
        <v>0</v>
      </c>
      <c r="CC26" s="119">
        <f>'RawData Input Conversion'!CC90</f>
        <v>0</v>
      </c>
      <c r="CD26" s="119">
        <f>'RawData Input Conversion'!CD90</f>
        <v>0</v>
      </c>
      <c r="CE26" s="119">
        <f>'RawData Input Conversion'!CE90</f>
        <v>0</v>
      </c>
      <c r="CF26" s="119">
        <f>'RawData Input Conversion'!CF90</f>
        <v>0</v>
      </c>
      <c r="CG26" s="119">
        <f>'RawData Input Conversion'!CG90</f>
        <v>0</v>
      </c>
      <c r="CH26" s="119">
        <f>'RawData Input Conversion'!CH90</f>
        <v>0</v>
      </c>
      <c r="CI26" s="84"/>
      <c r="CJ26" s="84"/>
      <c r="CK26" s="128"/>
      <c r="CL26" s="84"/>
      <c r="CM26" s="70"/>
      <c r="CQ26"/>
      <c r="CT26" s="27"/>
    </row>
    <row r="27" spans="4:98" ht="15" customHeight="1" x14ac:dyDescent="0.2">
      <c r="D27" s="28">
        <v>37</v>
      </c>
      <c r="H27" s="133">
        <f>'RawData Input Conversion'!H27</f>
        <v>0</v>
      </c>
      <c r="I27" s="133">
        <f>'RawData Input Conversion'!I27</f>
        <v>0</v>
      </c>
      <c r="J27" s="119">
        <f>'RawData Input Conversion'!J91</f>
        <v>0</v>
      </c>
      <c r="K27" s="119">
        <f>'RawData Input Conversion'!K91</f>
        <v>0</v>
      </c>
      <c r="L27" s="119">
        <f>'RawData Input Conversion'!L91</f>
        <v>0</v>
      </c>
      <c r="M27" s="119">
        <f>'RawData Input Conversion'!M91</f>
        <v>0</v>
      </c>
      <c r="N27" s="119">
        <f>'RawData Input Conversion'!N91</f>
        <v>0</v>
      </c>
      <c r="O27" s="119">
        <f>'RawData Input Conversion'!O91</f>
        <v>0</v>
      </c>
      <c r="P27" s="119">
        <f>'RawData Input Conversion'!P91</f>
        <v>0</v>
      </c>
      <c r="Q27" s="119">
        <f>'RawData Input Conversion'!Q91</f>
        <v>0</v>
      </c>
      <c r="R27" s="119">
        <f>'RawData Input Conversion'!R91</f>
        <v>0</v>
      </c>
      <c r="S27" s="119">
        <f>'RawData Input Conversion'!S91</f>
        <v>0</v>
      </c>
      <c r="T27" s="119">
        <f>'RawData Input Conversion'!T91</f>
        <v>0</v>
      </c>
      <c r="U27" s="119">
        <f>'RawData Input Conversion'!U91</f>
        <v>0</v>
      </c>
      <c r="V27" s="119">
        <f>'RawData Input Conversion'!V91</f>
        <v>0</v>
      </c>
      <c r="W27" s="119">
        <f>'RawData Input Conversion'!W91</f>
        <v>0</v>
      </c>
      <c r="X27" s="119">
        <f>'RawData Input Conversion'!X91</f>
        <v>0</v>
      </c>
      <c r="Y27" s="119">
        <f>'RawData Input Conversion'!Y91</f>
        <v>0</v>
      </c>
      <c r="Z27" s="119">
        <f>'RawData Input Conversion'!Z91</f>
        <v>0</v>
      </c>
      <c r="AA27" s="119">
        <f>'RawData Input Conversion'!AA91</f>
        <v>0</v>
      </c>
      <c r="AB27" s="119">
        <f>'RawData Input Conversion'!AB91</f>
        <v>0</v>
      </c>
      <c r="AC27" s="119">
        <f>'RawData Input Conversion'!AC91</f>
        <v>0</v>
      </c>
      <c r="AD27" s="119">
        <f>'RawData Input Conversion'!AD91</f>
        <v>0</v>
      </c>
      <c r="AE27" s="119">
        <f>'RawData Input Conversion'!AE91</f>
        <v>0</v>
      </c>
      <c r="AF27" s="119">
        <f>'RawData Input Conversion'!AF91</f>
        <v>0</v>
      </c>
      <c r="AG27" s="119">
        <f>'RawData Input Conversion'!AG91</f>
        <v>0</v>
      </c>
      <c r="AH27" s="119">
        <f>'RawData Input Conversion'!AH91</f>
        <v>0</v>
      </c>
      <c r="AI27" s="119">
        <f>'RawData Input Conversion'!AI91</f>
        <v>0</v>
      </c>
      <c r="AJ27" s="119">
        <f>'RawData Input Conversion'!AJ91</f>
        <v>0</v>
      </c>
      <c r="AK27" s="119">
        <f>'RawData Input Conversion'!AK91</f>
        <v>0</v>
      </c>
      <c r="AL27" s="119">
        <f>'RawData Input Conversion'!AL91</f>
        <v>0</v>
      </c>
      <c r="AM27" s="119">
        <f>'RawData Input Conversion'!AM91</f>
        <v>0</v>
      </c>
      <c r="AN27" s="119">
        <f>'RawData Input Conversion'!AN91</f>
        <v>0</v>
      </c>
      <c r="AO27" s="119">
        <f>'RawData Input Conversion'!AO91</f>
        <v>0</v>
      </c>
      <c r="AP27" s="119">
        <f>'RawData Input Conversion'!AP91</f>
        <v>0</v>
      </c>
      <c r="AQ27" s="119">
        <f>'RawData Input Conversion'!AQ91</f>
        <v>0</v>
      </c>
      <c r="AR27" s="119">
        <f>'RawData Input Conversion'!AR91</f>
        <v>0</v>
      </c>
      <c r="AS27" s="119">
        <f>'RawData Input Conversion'!AS91</f>
        <v>0</v>
      </c>
      <c r="AT27" s="119">
        <f>'RawData Input Conversion'!AT91</f>
        <v>0</v>
      </c>
      <c r="AU27" s="119">
        <f>'RawData Input Conversion'!AU91</f>
        <v>0</v>
      </c>
      <c r="AV27" s="119">
        <f>'RawData Input Conversion'!AV91</f>
        <v>0</v>
      </c>
      <c r="AW27" s="119">
        <f>'RawData Input Conversion'!AW91</f>
        <v>0</v>
      </c>
      <c r="AX27" s="119">
        <f>'RawData Input Conversion'!AX91</f>
        <v>0</v>
      </c>
      <c r="AY27" s="119">
        <f>'RawData Input Conversion'!AY91</f>
        <v>0</v>
      </c>
      <c r="AZ27" s="119">
        <f>'RawData Input Conversion'!AZ91</f>
        <v>0</v>
      </c>
      <c r="BA27" s="119">
        <f>'RawData Input Conversion'!BA91</f>
        <v>0</v>
      </c>
      <c r="BB27" s="119">
        <f>'RawData Input Conversion'!BB91</f>
        <v>0</v>
      </c>
      <c r="BC27" s="119">
        <f>'RawData Input Conversion'!BC91</f>
        <v>0</v>
      </c>
      <c r="BD27" s="119">
        <f>'RawData Input Conversion'!BD91</f>
        <v>0</v>
      </c>
      <c r="BE27" s="119">
        <f>'RawData Input Conversion'!BE91</f>
        <v>0</v>
      </c>
      <c r="BF27" s="119">
        <f>'RawData Input Conversion'!BF91</f>
        <v>0</v>
      </c>
      <c r="BG27" s="119">
        <f>'RawData Input Conversion'!BG91</f>
        <v>0</v>
      </c>
      <c r="BH27" s="119">
        <f>'RawData Input Conversion'!BH91</f>
        <v>0</v>
      </c>
      <c r="BI27" s="119">
        <f>'RawData Input Conversion'!BI91</f>
        <v>0</v>
      </c>
      <c r="BJ27" s="119">
        <f>'RawData Input Conversion'!BJ91</f>
        <v>0</v>
      </c>
      <c r="BK27" s="119">
        <f>'RawData Input Conversion'!BK91</f>
        <v>0</v>
      </c>
      <c r="BL27" s="119">
        <f>'RawData Input Conversion'!BL91</f>
        <v>0</v>
      </c>
      <c r="BM27" s="119">
        <f>'RawData Input Conversion'!BM91</f>
        <v>0</v>
      </c>
      <c r="BN27" s="119">
        <f>'RawData Input Conversion'!BN91</f>
        <v>0</v>
      </c>
      <c r="BO27" s="119">
        <f>'RawData Input Conversion'!BO91</f>
        <v>0</v>
      </c>
      <c r="BP27" s="119">
        <f>'RawData Input Conversion'!BP91</f>
        <v>0</v>
      </c>
      <c r="BQ27" s="119">
        <f>'RawData Input Conversion'!BQ91</f>
        <v>0</v>
      </c>
      <c r="BR27" s="119">
        <f>'RawData Input Conversion'!BR91</f>
        <v>0</v>
      </c>
      <c r="BS27" s="119">
        <f>'RawData Input Conversion'!BS91</f>
        <v>0</v>
      </c>
      <c r="BT27" s="119">
        <f>'RawData Input Conversion'!BT91</f>
        <v>0</v>
      </c>
      <c r="BU27" s="119">
        <f>'RawData Input Conversion'!BU91</f>
        <v>0</v>
      </c>
      <c r="BV27" s="119">
        <f>'RawData Input Conversion'!BV91</f>
        <v>0</v>
      </c>
      <c r="BW27" s="119">
        <f>'RawData Input Conversion'!BW91</f>
        <v>0</v>
      </c>
      <c r="BX27" s="119">
        <f>'RawData Input Conversion'!BX91</f>
        <v>0</v>
      </c>
      <c r="BY27" s="119">
        <f>'RawData Input Conversion'!BY91</f>
        <v>0</v>
      </c>
      <c r="BZ27" s="119">
        <f>'RawData Input Conversion'!BZ91</f>
        <v>0</v>
      </c>
      <c r="CA27" s="119">
        <f>'RawData Input Conversion'!CA91</f>
        <v>0</v>
      </c>
      <c r="CB27" s="119">
        <f>'RawData Input Conversion'!CB91</f>
        <v>0</v>
      </c>
      <c r="CC27" s="119">
        <f>'RawData Input Conversion'!CC91</f>
        <v>0</v>
      </c>
      <c r="CD27" s="119">
        <f>'RawData Input Conversion'!CD91</f>
        <v>0</v>
      </c>
      <c r="CE27" s="119">
        <f>'RawData Input Conversion'!CE91</f>
        <v>0</v>
      </c>
      <c r="CF27" s="119">
        <f>'RawData Input Conversion'!CF91</f>
        <v>0</v>
      </c>
      <c r="CG27" s="119">
        <f>'RawData Input Conversion'!CG91</f>
        <v>0</v>
      </c>
      <c r="CH27" s="119">
        <f>'RawData Input Conversion'!CH91</f>
        <v>0</v>
      </c>
      <c r="CI27" s="84"/>
      <c r="CJ27" s="84"/>
      <c r="CK27" s="128"/>
      <c r="CL27" s="84"/>
      <c r="CM27" s="70"/>
      <c r="CQ27"/>
      <c r="CT27" s="27"/>
    </row>
    <row r="28" spans="4:98" ht="15" customHeight="1" x14ac:dyDescent="0.2">
      <c r="D28" s="28">
        <v>36</v>
      </c>
      <c r="H28" s="133">
        <f>'RawData Input Conversion'!H28</f>
        <v>0</v>
      </c>
      <c r="I28" s="133">
        <f>'RawData Input Conversion'!I28</f>
        <v>0</v>
      </c>
      <c r="J28" s="119">
        <f>'RawData Input Conversion'!J92</f>
        <v>0</v>
      </c>
      <c r="K28" s="119">
        <f>'RawData Input Conversion'!K92</f>
        <v>0</v>
      </c>
      <c r="L28" s="119">
        <f>'RawData Input Conversion'!L92</f>
        <v>0</v>
      </c>
      <c r="M28" s="119">
        <f>'RawData Input Conversion'!M92</f>
        <v>0</v>
      </c>
      <c r="N28" s="119">
        <f>'RawData Input Conversion'!N92</f>
        <v>0</v>
      </c>
      <c r="O28" s="119">
        <f>'RawData Input Conversion'!O92</f>
        <v>0</v>
      </c>
      <c r="P28" s="119">
        <f>'RawData Input Conversion'!P92</f>
        <v>0</v>
      </c>
      <c r="Q28" s="119">
        <f>'RawData Input Conversion'!Q92</f>
        <v>0</v>
      </c>
      <c r="R28" s="119">
        <f>'RawData Input Conversion'!R92</f>
        <v>0</v>
      </c>
      <c r="S28" s="119">
        <f>'RawData Input Conversion'!S92</f>
        <v>0</v>
      </c>
      <c r="T28" s="119">
        <f>'RawData Input Conversion'!T92</f>
        <v>0</v>
      </c>
      <c r="U28" s="119">
        <f>'RawData Input Conversion'!U92</f>
        <v>0</v>
      </c>
      <c r="V28" s="119">
        <f>'RawData Input Conversion'!V92</f>
        <v>0</v>
      </c>
      <c r="W28" s="119">
        <f>'RawData Input Conversion'!W92</f>
        <v>0</v>
      </c>
      <c r="X28" s="119">
        <f>'RawData Input Conversion'!X92</f>
        <v>0</v>
      </c>
      <c r="Y28" s="119">
        <f>'RawData Input Conversion'!Y92</f>
        <v>0</v>
      </c>
      <c r="Z28" s="119">
        <f>'RawData Input Conversion'!Z92</f>
        <v>0</v>
      </c>
      <c r="AA28" s="119">
        <f>'RawData Input Conversion'!AA92</f>
        <v>0</v>
      </c>
      <c r="AB28" s="119">
        <f>'RawData Input Conversion'!AB92</f>
        <v>0</v>
      </c>
      <c r="AC28" s="119">
        <f>'RawData Input Conversion'!AC92</f>
        <v>0</v>
      </c>
      <c r="AD28" s="119">
        <f>'RawData Input Conversion'!AD92</f>
        <v>0</v>
      </c>
      <c r="AE28" s="119">
        <f>'RawData Input Conversion'!AE92</f>
        <v>0</v>
      </c>
      <c r="AF28" s="119">
        <f>'RawData Input Conversion'!AF92</f>
        <v>0</v>
      </c>
      <c r="AG28" s="119">
        <f>'RawData Input Conversion'!AG92</f>
        <v>0</v>
      </c>
      <c r="AH28" s="119">
        <f>'RawData Input Conversion'!AH92</f>
        <v>0</v>
      </c>
      <c r="AI28" s="119">
        <f>'RawData Input Conversion'!AI92</f>
        <v>0</v>
      </c>
      <c r="AJ28" s="119">
        <f>'RawData Input Conversion'!AJ92</f>
        <v>0</v>
      </c>
      <c r="AK28" s="119">
        <f>'RawData Input Conversion'!AK92</f>
        <v>0</v>
      </c>
      <c r="AL28" s="119">
        <f>'RawData Input Conversion'!AL92</f>
        <v>0</v>
      </c>
      <c r="AM28" s="119">
        <f>'RawData Input Conversion'!AM92</f>
        <v>0</v>
      </c>
      <c r="AN28" s="119">
        <f>'RawData Input Conversion'!AN92</f>
        <v>0</v>
      </c>
      <c r="AO28" s="119">
        <f>'RawData Input Conversion'!AO92</f>
        <v>0</v>
      </c>
      <c r="AP28" s="119">
        <f>'RawData Input Conversion'!AP92</f>
        <v>0</v>
      </c>
      <c r="AQ28" s="119">
        <f>'RawData Input Conversion'!AQ92</f>
        <v>0</v>
      </c>
      <c r="AR28" s="119">
        <f>'RawData Input Conversion'!AR92</f>
        <v>0</v>
      </c>
      <c r="AS28" s="119">
        <f>'RawData Input Conversion'!AS92</f>
        <v>0</v>
      </c>
      <c r="AT28" s="119">
        <f>'RawData Input Conversion'!AT92</f>
        <v>0</v>
      </c>
      <c r="AU28" s="119">
        <f>'RawData Input Conversion'!AU92</f>
        <v>0</v>
      </c>
      <c r="AV28" s="119">
        <f>'RawData Input Conversion'!AV92</f>
        <v>0</v>
      </c>
      <c r="AW28" s="119">
        <f>'RawData Input Conversion'!AW92</f>
        <v>0</v>
      </c>
      <c r="AX28" s="119">
        <f>'RawData Input Conversion'!AX92</f>
        <v>0</v>
      </c>
      <c r="AY28" s="119">
        <f>'RawData Input Conversion'!AY92</f>
        <v>0</v>
      </c>
      <c r="AZ28" s="119">
        <f>'RawData Input Conversion'!AZ92</f>
        <v>0</v>
      </c>
      <c r="BA28" s="119">
        <f>'RawData Input Conversion'!BA92</f>
        <v>0</v>
      </c>
      <c r="BB28" s="119">
        <f>'RawData Input Conversion'!BB92</f>
        <v>0</v>
      </c>
      <c r="BC28" s="119">
        <f>'RawData Input Conversion'!BC92</f>
        <v>0</v>
      </c>
      <c r="BD28" s="119">
        <f>'RawData Input Conversion'!BD92</f>
        <v>0</v>
      </c>
      <c r="BE28" s="119">
        <f>'RawData Input Conversion'!BE92</f>
        <v>0</v>
      </c>
      <c r="BF28" s="119">
        <f>'RawData Input Conversion'!BF92</f>
        <v>0</v>
      </c>
      <c r="BG28" s="119">
        <f>'RawData Input Conversion'!BG92</f>
        <v>0</v>
      </c>
      <c r="BH28" s="119">
        <f>'RawData Input Conversion'!BH92</f>
        <v>0</v>
      </c>
      <c r="BI28" s="119">
        <f>'RawData Input Conversion'!BI92</f>
        <v>0</v>
      </c>
      <c r="BJ28" s="119">
        <f>'RawData Input Conversion'!BJ92</f>
        <v>0</v>
      </c>
      <c r="BK28" s="119">
        <f>'RawData Input Conversion'!BK92</f>
        <v>0</v>
      </c>
      <c r="BL28" s="119">
        <f>'RawData Input Conversion'!BL92</f>
        <v>0</v>
      </c>
      <c r="BM28" s="119">
        <f>'RawData Input Conversion'!BM92</f>
        <v>0</v>
      </c>
      <c r="BN28" s="119">
        <f>'RawData Input Conversion'!BN92</f>
        <v>0</v>
      </c>
      <c r="BO28" s="119">
        <f>'RawData Input Conversion'!BO92</f>
        <v>0</v>
      </c>
      <c r="BP28" s="119">
        <f>'RawData Input Conversion'!BP92</f>
        <v>0</v>
      </c>
      <c r="BQ28" s="119">
        <f>'RawData Input Conversion'!BQ92</f>
        <v>0</v>
      </c>
      <c r="BR28" s="119">
        <f>'RawData Input Conversion'!BR92</f>
        <v>0</v>
      </c>
      <c r="BS28" s="119">
        <f>'RawData Input Conversion'!BS92</f>
        <v>0</v>
      </c>
      <c r="BT28" s="119">
        <f>'RawData Input Conversion'!BT92</f>
        <v>0</v>
      </c>
      <c r="BU28" s="119">
        <f>'RawData Input Conversion'!BU92</f>
        <v>0</v>
      </c>
      <c r="BV28" s="119">
        <f>'RawData Input Conversion'!BV92</f>
        <v>0</v>
      </c>
      <c r="BW28" s="119">
        <f>'RawData Input Conversion'!BW92</f>
        <v>0</v>
      </c>
      <c r="BX28" s="119">
        <f>'RawData Input Conversion'!BX92</f>
        <v>0</v>
      </c>
      <c r="BY28" s="119">
        <f>'RawData Input Conversion'!BY92</f>
        <v>0</v>
      </c>
      <c r="BZ28" s="119">
        <f>'RawData Input Conversion'!BZ92</f>
        <v>0</v>
      </c>
      <c r="CA28" s="119">
        <f>'RawData Input Conversion'!CA92</f>
        <v>0</v>
      </c>
      <c r="CB28" s="119">
        <f>'RawData Input Conversion'!CB92</f>
        <v>0</v>
      </c>
      <c r="CC28" s="119">
        <f>'RawData Input Conversion'!CC92</f>
        <v>0</v>
      </c>
      <c r="CD28" s="119">
        <f>'RawData Input Conversion'!CD92</f>
        <v>0</v>
      </c>
      <c r="CE28" s="119">
        <f>'RawData Input Conversion'!CE92</f>
        <v>0</v>
      </c>
      <c r="CF28" s="119">
        <f>'RawData Input Conversion'!CF92</f>
        <v>0</v>
      </c>
      <c r="CG28" s="119">
        <f>'RawData Input Conversion'!CG92</f>
        <v>0</v>
      </c>
      <c r="CH28" s="119">
        <f>'RawData Input Conversion'!CH92</f>
        <v>0</v>
      </c>
      <c r="CI28" s="84"/>
      <c r="CJ28" s="84"/>
      <c r="CK28" s="128"/>
      <c r="CL28" s="84"/>
      <c r="CM28" s="70"/>
      <c r="CQ28"/>
      <c r="CT28" s="27"/>
    </row>
    <row r="29" spans="4:98" ht="15" customHeight="1" x14ac:dyDescent="0.2">
      <c r="D29" s="28">
        <v>35</v>
      </c>
      <c r="H29" s="133">
        <f>'RawData Input Conversion'!H29</f>
        <v>0</v>
      </c>
      <c r="I29" s="133">
        <f>'RawData Input Conversion'!I29</f>
        <v>0</v>
      </c>
      <c r="J29" s="119">
        <f>'RawData Input Conversion'!J93</f>
        <v>0</v>
      </c>
      <c r="K29" s="119">
        <f>'RawData Input Conversion'!K93</f>
        <v>0</v>
      </c>
      <c r="L29" s="119">
        <f>'RawData Input Conversion'!L93</f>
        <v>0</v>
      </c>
      <c r="M29" s="119">
        <f>'RawData Input Conversion'!M93</f>
        <v>0</v>
      </c>
      <c r="N29" s="119">
        <f>'RawData Input Conversion'!N93</f>
        <v>0</v>
      </c>
      <c r="O29" s="119">
        <f>'RawData Input Conversion'!O93</f>
        <v>0</v>
      </c>
      <c r="P29" s="119">
        <f>'RawData Input Conversion'!P93</f>
        <v>0</v>
      </c>
      <c r="Q29" s="119">
        <f>'RawData Input Conversion'!Q93</f>
        <v>0</v>
      </c>
      <c r="R29" s="119">
        <f>'RawData Input Conversion'!R93</f>
        <v>0</v>
      </c>
      <c r="S29" s="119">
        <f>'RawData Input Conversion'!S93</f>
        <v>0</v>
      </c>
      <c r="T29" s="119">
        <f>'RawData Input Conversion'!T93</f>
        <v>0</v>
      </c>
      <c r="U29" s="119">
        <f>'RawData Input Conversion'!U93</f>
        <v>0</v>
      </c>
      <c r="V29" s="119">
        <f>'RawData Input Conversion'!V93</f>
        <v>0</v>
      </c>
      <c r="W29" s="119">
        <f>'RawData Input Conversion'!W93</f>
        <v>0</v>
      </c>
      <c r="X29" s="119">
        <f>'RawData Input Conversion'!X93</f>
        <v>0</v>
      </c>
      <c r="Y29" s="119">
        <f>'RawData Input Conversion'!Y93</f>
        <v>0</v>
      </c>
      <c r="Z29" s="119">
        <f>'RawData Input Conversion'!Z93</f>
        <v>0</v>
      </c>
      <c r="AA29" s="119">
        <f>'RawData Input Conversion'!AA93</f>
        <v>0</v>
      </c>
      <c r="AB29" s="119">
        <f>'RawData Input Conversion'!AB93</f>
        <v>0</v>
      </c>
      <c r="AC29" s="119">
        <f>'RawData Input Conversion'!AC93</f>
        <v>0</v>
      </c>
      <c r="AD29" s="119">
        <f>'RawData Input Conversion'!AD93</f>
        <v>0</v>
      </c>
      <c r="AE29" s="119">
        <f>'RawData Input Conversion'!AE93</f>
        <v>0</v>
      </c>
      <c r="AF29" s="119">
        <f>'RawData Input Conversion'!AF93</f>
        <v>0</v>
      </c>
      <c r="AG29" s="119">
        <f>'RawData Input Conversion'!AG93</f>
        <v>0</v>
      </c>
      <c r="AH29" s="119">
        <f>'RawData Input Conversion'!AH93</f>
        <v>0</v>
      </c>
      <c r="AI29" s="119">
        <f>'RawData Input Conversion'!AI93</f>
        <v>0</v>
      </c>
      <c r="AJ29" s="119">
        <f>'RawData Input Conversion'!AJ93</f>
        <v>0</v>
      </c>
      <c r="AK29" s="119">
        <f>'RawData Input Conversion'!AK93</f>
        <v>0</v>
      </c>
      <c r="AL29" s="119">
        <f>'RawData Input Conversion'!AL93</f>
        <v>0</v>
      </c>
      <c r="AM29" s="119">
        <f>'RawData Input Conversion'!AM93</f>
        <v>0</v>
      </c>
      <c r="AN29" s="119">
        <f>'RawData Input Conversion'!AN93</f>
        <v>0</v>
      </c>
      <c r="AO29" s="119">
        <f>'RawData Input Conversion'!AO93</f>
        <v>0</v>
      </c>
      <c r="AP29" s="119">
        <f>'RawData Input Conversion'!AP93</f>
        <v>0</v>
      </c>
      <c r="AQ29" s="119">
        <f>'RawData Input Conversion'!AQ93</f>
        <v>0</v>
      </c>
      <c r="AR29" s="119">
        <f>'RawData Input Conversion'!AR93</f>
        <v>0</v>
      </c>
      <c r="AS29" s="119">
        <f>'RawData Input Conversion'!AS93</f>
        <v>0</v>
      </c>
      <c r="AT29" s="119">
        <f>'RawData Input Conversion'!AT93</f>
        <v>0</v>
      </c>
      <c r="AU29" s="119">
        <f>'RawData Input Conversion'!AU93</f>
        <v>0</v>
      </c>
      <c r="AV29" s="119">
        <f>'RawData Input Conversion'!AV93</f>
        <v>0</v>
      </c>
      <c r="AW29" s="119">
        <f>'RawData Input Conversion'!AW93</f>
        <v>0</v>
      </c>
      <c r="AX29" s="119">
        <f>'RawData Input Conversion'!AX93</f>
        <v>0</v>
      </c>
      <c r="AY29" s="119">
        <f>'RawData Input Conversion'!AY93</f>
        <v>0</v>
      </c>
      <c r="AZ29" s="119">
        <f>'RawData Input Conversion'!AZ93</f>
        <v>0</v>
      </c>
      <c r="BA29" s="119">
        <f>'RawData Input Conversion'!BA93</f>
        <v>0</v>
      </c>
      <c r="BB29" s="119">
        <f>'RawData Input Conversion'!BB93</f>
        <v>0</v>
      </c>
      <c r="BC29" s="119">
        <f>'RawData Input Conversion'!BC93</f>
        <v>0</v>
      </c>
      <c r="BD29" s="119">
        <f>'RawData Input Conversion'!BD93</f>
        <v>0</v>
      </c>
      <c r="BE29" s="119">
        <f>'RawData Input Conversion'!BE93</f>
        <v>0</v>
      </c>
      <c r="BF29" s="119">
        <f>'RawData Input Conversion'!BF93</f>
        <v>0</v>
      </c>
      <c r="BG29" s="119">
        <f>'RawData Input Conversion'!BG93</f>
        <v>0</v>
      </c>
      <c r="BH29" s="119">
        <f>'RawData Input Conversion'!BH93</f>
        <v>0</v>
      </c>
      <c r="BI29" s="119">
        <f>'RawData Input Conversion'!BI93</f>
        <v>0</v>
      </c>
      <c r="BJ29" s="119">
        <f>'RawData Input Conversion'!BJ93</f>
        <v>0</v>
      </c>
      <c r="BK29" s="119">
        <f>'RawData Input Conversion'!BK93</f>
        <v>0</v>
      </c>
      <c r="BL29" s="119">
        <f>'RawData Input Conversion'!BL93</f>
        <v>0</v>
      </c>
      <c r="BM29" s="119">
        <f>'RawData Input Conversion'!BM93</f>
        <v>0</v>
      </c>
      <c r="BN29" s="119">
        <f>'RawData Input Conversion'!BN93</f>
        <v>0</v>
      </c>
      <c r="BO29" s="119">
        <f>'RawData Input Conversion'!BO93</f>
        <v>0</v>
      </c>
      <c r="BP29" s="119">
        <f>'RawData Input Conversion'!BP93</f>
        <v>0</v>
      </c>
      <c r="BQ29" s="119">
        <f>'RawData Input Conversion'!BQ93</f>
        <v>0</v>
      </c>
      <c r="BR29" s="119">
        <f>'RawData Input Conversion'!BR93</f>
        <v>0</v>
      </c>
      <c r="BS29" s="119">
        <f>'RawData Input Conversion'!BS93</f>
        <v>0</v>
      </c>
      <c r="BT29" s="119">
        <f>'RawData Input Conversion'!BT93</f>
        <v>0</v>
      </c>
      <c r="BU29" s="119">
        <f>'RawData Input Conversion'!BU93</f>
        <v>0</v>
      </c>
      <c r="BV29" s="119">
        <f>'RawData Input Conversion'!BV93</f>
        <v>0</v>
      </c>
      <c r="BW29" s="119">
        <f>'RawData Input Conversion'!BW93</f>
        <v>0</v>
      </c>
      <c r="BX29" s="119">
        <f>'RawData Input Conversion'!BX93</f>
        <v>0</v>
      </c>
      <c r="BY29" s="119">
        <f>'RawData Input Conversion'!BY93</f>
        <v>0</v>
      </c>
      <c r="BZ29" s="119">
        <f>'RawData Input Conversion'!BZ93</f>
        <v>0</v>
      </c>
      <c r="CA29" s="119">
        <f>'RawData Input Conversion'!CA93</f>
        <v>0</v>
      </c>
      <c r="CB29" s="119">
        <f>'RawData Input Conversion'!CB93</f>
        <v>0</v>
      </c>
      <c r="CC29" s="119">
        <f>'RawData Input Conversion'!CC93</f>
        <v>0</v>
      </c>
      <c r="CD29" s="119">
        <f>'RawData Input Conversion'!CD93</f>
        <v>0</v>
      </c>
      <c r="CE29" s="119">
        <f>'RawData Input Conversion'!CE93</f>
        <v>0</v>
      </c>
      <c r="CF29" s="119">
        <f>'RawData Input Conversion'!CF93</f>
        <v>0</v>
      </c>
      <c r="CG29" s="119">
        <f>'RawData Input Conversion'!CG93</f>
        <v>0</v>
      </c>
      <c r="CH29" s="119">
        <f>'RawData Input Conversion'!CH93</f>
        <v>0</v>
      </c>
      <c r="CI29" s="84"/>
      <c r="CJ29" s="84"/>
      <c r="CK29" s="128"/>
      <c r="CL29" s="84"/>
      <c r="CM29" s="70"/>
      <c r="CQ29"/>
      <c r="CT29" s="27"/>
    </row>
    <row r="30" spans="4:98" ht="15" customHeight="1" x14ac:dyDescent="0.2">
      <c r="D30" s="28">
        <v>34</v>
      </c>
      <c r="H30" s="133">
        <f>'RawData Input Conversion'!H30</f>
        <v>0</v>
      </c>
      <c r="I30" s="133">
        <f>'RawData Input Conversion'!I30</f>
        <v>0</v>
      </c>
      <c r="J30" s="119">
        <f>'RawData Input Conversion'!J94</f>
        <v>0</v>
      </c>
      <c r="K30" s="119">
        <f>'RawData Input Conversion'!K94</f>
        <v>0</v>
      </c>
      <c r="L30" s="119">
        <f>'RawData Input Conversion'!L94</f>
        <v>0</v>
      </c>
      <c r="M30" s="119">
        <f>'RawData Input Conversion'!M94</f>
        <v>0</v>
      </c>
      <c r="N30" s="119">
        <f>'RawData Input Conversion'!N94</f>
        <v>0</v>
      </c>
      <c r="O30" s="119">
        <f>'RawData Input Conversion'!O94</f>
        <v>0</v>
      </c>
      <c r="P30" s="119">
        <f>'RawData Input Conversion'!P94</f>
        <v>0</v>
      </c>
      <c r="Q30" s="119">
        <f>'RawData Input Conversion'!Q94</f>
        <v>0</v>
      </c>
      <c r="R30" s="119">
        <f>'RawData Input Conversion'!R94</f>
        <v>0</v>
      </c>
      <c r="S30" s="119">
        <f>'RawData Input Conversion'!S94</f>
        <v>0</v>
      </c>
      <c r="T30" s="119">
        <f>'RawData Input Conversion'!T94</f>
        <v>0</v>
      </c>
      <c r="U30" s="119">
        <f>'RawData Input Conversion'!U94</f>
        <v>0</v>
      </c>
      <c r="V30" s="119">
        <f>'RawData Input Conversion'!V94</f>
        <v>0</v>
      </c>
      <c r="W30" s="119">
        <f>'RawData Input Conversion'!W94</f>
        <v>0</v>
      </c>
      <c r="X30" s="119">
        <f>'RawData Input Conversion'!X94</f>
        <v>0</v>
      </c>
      <c r="Y30" s="119">
        <f>'RawData Input Conversion'!Y94</f>
        <v>0</v>
      </c>
      <c r="Z30" s="119">
        <f>'RawData Input Conversion'!Z94</f>
        <v>0</v>
      </c>
      <c r="AA30" s="119">
        <f>'RawData Input Conversion'!AA94</f>
        <v>0</v>
      </c>
      <c r="AB30" s="119">
        <f>'RawData Input Conversion'!AB94</f>
        <v>0</v>
      </c>
      <c r="AC30" s="119">
        <f>'RawData Input Conversion'!AC94</f>
        <v>0</v>
      </c>
      <c r="AD30" s="119">
        <f>'RawData Input Conversion'!AD94</f>
        <v>0</v>
      </c>
      <c r="AE30" s="119">
        <f>'RawData Input Conversion'!AE94</f>
        <v>0</v>
      </c>
      <c r="AF30" s="119">
        <f>'RawData Input Conversion'!AF94</f>
        <v>0</v>
      </c>
      <c r="AG30" s="119">
        <f>'RawData Input Conversion'!AG94</f>
        <v>0</v>
      </c>
      <c r="AH30" s="119">
        <f>'RawData Input Conversion'!AH94</f>
        <v>0</v>
      </c>
      <c r="AI30" s="119">
        <f>'RawData Input Conversion'!AI94</f>
        <v>0</v>
      </c>
      <c r="AJ30" s="119">
        <f>'RawData Input Conversion'!AJ94</f>
        <v>0</v>
      </c>
      <c r="AK30" s="119">
        <f>'RawData Input Conversion'!AK94</f>
        <v>0</v>
      </c>
      <c r="AL30" s="119">
        <f>'RawData Input Conversion'!AL94</f>
        <v>0</v>
      </c>
      <c r="AM30" s="119">
        <f>'RawData Input Conversion'!AM94</f>
        <v>0</v>
      </c>
      <c r="AN30" s="119">
        <f>'RawData Input Conversion'!AN94</f>
        <v>0</v>
      </c>
      <c r="AO30" s="119">
        <f>'RawData Input Conversion'!AO94</f>
        <v>0</v>
      </c>
      <c r="AP30" s="119">
        <f>'RawData Input Conversion'!AP94</f>
        <v>0</v>
      </c>
      <c r="AQ30" s="119">
        <f>'RawData Input Conversion'!AQ94</f>
        <v>0</v>
      </c>
      <c r="AR30" s="119">
        <f>'RawData Input Conversion'!AR94</f>
        <v>0</v>
      </c>
      <c r="AS30" s="119">
        <f>'RawData Input Conversion'!AS94</f>
        <v>0</v>
      </c>
      <c r="AT30" s="119">
        <f>'RawData Input Conversion'!AT94</f>
        <v>0</v>
      </c>
      <c r="AU30" s="119">
        <f>'RawData Input Conversion'!AU94</f>
        <v>0</v>
      </c>
      <c r="AV30" s="119">
        <f>'RawData Input Conversion'!AV94</f>
        <v>0</v>
      </c>
      <c r="AW30" s="119">
        <f>'RawData Input Conversion'!AW94</f>
        <v>0</v>
      </c>
      <c r="AX30" s="119">
        <f>'RawData Input Conversion'!AX94</f>
        <v>0</v>
      </c>
      <c r="AY30" s="119">
        <f>'RawData Input Conversion'!AY94</f>
        <v>0</v>
      </c>
      <c r="AZ30" s="119">
        <f>'RawData Input Conversion'!AZ94</f>
        <v>0</v>
      </c>
      <c r="BA30" s="119">
        <f>'RawData Input Conversion'!BA94</f>
        <v>0</v>
      </c>
      <c r="BB30" s="119">
        <f>'RawData Input Conversion'!BB94</f>
        <v>0</v>
      </c>
      <c r="BC30" s="119">
        <f>'RawData Input Conversion'!BC94</f>
        <v>0</v>
      </c>
      <c r="BD30" s="119">
        <f>'RawData Input Conversion'!BD94</f>
        <v>0</v>
      </c>
      <c r="BE30" s="119">
        <f>'RawData Input Conversion'!BE94</f>
        <v>0</v>
      </c>
      <c r="BF30" s="119">
        <f>'RawData Input Conversion'!BF94</f>
        <v>0</v>
      </c>
      <c r="BG30" s="119">
        <f>'RawData Input Conversion'!BG94</f>
        <v>0</v>
      </c>
      <c r="BH30" s="119">
        <f>'RawData Input Conversion'!BH94</f>
        <v>0</v>
      </c>
      <c r="BI30" s="119">
        <f>'RawData Input Conversion'!BI94</f>
        <v>0</v>
      </c>
      <c r="BJ30" s="119">
        <f>'RawData Input Conversion'!BJ94</f>
        <v>0</v>
      </c>
      <c r="BK30" s="119">
        <f>'RawData Input Conversion'!BK94</f>
        <v>0</v>
      </c>
      <c r="BL30" s="119">
        <f>'RawData Input Conversion'!BL94</f>
        <v>0</v>
      </c>
      <c r="BM30" s="119">
        <f>'RawData Input Conversion'!BM94</f>
        <v>0</v>
      </c>
      <c r="BN30" s="119">
        <f>'RawData Input Conversion'!BN94</f>
        <v>0</v>
      </c>
      <c r="BO30" s="119">
        <f>'RawData Input Conversion'!BO94</f>
        <v>0</v>
      </c>
      <c r="BP30" s="119">
        <f>'RawData Input Conversion'!BP94</f>
        <v>0</v>
      </c>
      <c r="BQ30" s="119">
        <f>'RawData Input Conversion'!BQ94</f>
        <v>0</v>
      </c>
      <c r="BR30" s="119">
        <f>'RawData Input Conversion'!BR94</f>
        <v>0</v>
      </c>
      <c r="BS30" s="119">
        <f>'RawData Input Conversion'!BS94</f>
        <v>0</v>
      </c>
      <c r="BT30" s="119">
        <f>'RawData Input Conversion'!BT94</f>
        <v>0</v>
      </c>
      <c r="BU30" s="119">
        <f>'RawData Input Conversion'!BU94</f>
        <v>0</v>
      </c>
      <c r="BV30" s="119">
        <f>'RawData Input Conversion'!BV94</f>
        <v>0</v>
      </c>
      <c r="BW30" s="119">
        <f>'RawData Input Conversion'!BW94</f>
        <v>0</v>
      </c>
      <c r="BX30" s="119">
        <f>'RawData Input Conversion'!BX94</f>
        <v>0</v>
      </c>
      <c r="BY30" s="119">
        <f>'RawData Input Conversion'!BY94</f>
        <v>0</v>
      </c>
      <c r="BZ30" s="119">
        <f>'RawData Input Conversion'!BZ94</f>
        <v>0</v>
      </c>
      <c r="CA30" s="119">
        <f>'RawData Input Conversion'!CA94</f>
        <v>0</v>
      </c>
      <c r="CB30" s="119">
        <f>'RawData Input Conversion'!CB94</f>
        <v>0</v>
      </c>
      <c r="CC30" s="119">
        <f>'RawData Input Conversion'!CC94</f>
        <v>0</v>
      </c>
      <c r="CD30" s="119">
        <f>'RawData Input Conversion'!CD94</f>
        <v>0</v>
      </c>
      <c r="CE30" s="119">
        <f>'RawData Input Conversion'!CE94</f>
        <v>0</v>
      </c>
      <c r="CF30" s="119">
        <f>'RawData Input Conversion'!CF94</f>
        <v>0</v>
      </c>
      <c r="CG30" s="119">
        <f>'RawData Input Conversion'!CG94</f>
        <v>0</v>
      </c>
      <c r="CH30" s="119">
        <f>'RawData Input Conversion'!CH94</f>
        <v>0</v>
      </c>
      <c r="CI30" s="84"/>
      <c r="CJ30" s="84"/>
      <c r="CK30" s="128"/>
      <c r="CL30" s="84"/>
      <c r="CM30" s="70"/>
      <c r="CQ30"/>
      <c r="CT30" s="27"/>
    </row>
    <row r="31" spans="4:98" ht="15" customHeight="1" x14ac:dyDescent="0.2">
      <c r="D31" s="28">
        <v>33</v>
      </c>
      <c r="H31" s="133">
        <f>'RawData Input Conversion'!H31</f>
        <v>0</v>
      </c>
      <c r="I31" s="133">
        <f>'RawData Input Conversion'!I31</f>
        <v>0</v>
      </c>
      <c r="J31" s="119">
        <f>'RawData Input Conversion'!J95</f>
        <v>0</v>
      </c>
      <c r="K31" s="119">
        <f>'RawData Input Conversion'!K95</f>
        <v>0</v>
      </c>
      <c r="L31" s="119">
        <f>'RawData Input Conversion'!L95</f>
        <v>0</v>
      </c>
      <c r="M31" s="119">
        <f>'RawData Input Conversion'!M95</f>
        <v>0</v>
      </c>
      <c r="N31" s="119">
        <f>'RawData Input Conversion'!N95</f>
        <v>0</v>
      </c>
      <c r="O31" s="119">
        <f>'RawData Input Conversion'!O95</f>
        <v>0</v>
      </c>
      <c r="P31" s="119">
        <f>'RawData Input Conversion'!P95</f>
        <v>0</v>
      </c>
      <c r="Q31" s="119">
        <f>'RawData Input Conversion'!Q95</f>
        <v>0</v>
      </c>
      <c r="R31" s="119">
        <f>'RawData Input Conversion'!R95</f>
        <v>0</v>
      </c>
      <c r="S31" s="119">
        <f>'RawData Input Conversion'!S95</f>
        <v>0</v>
      </c>
      <c r="T31" s="119">
        <f>'RawData Input Conversion'!T95</f>
        <v>0</v>
      </c>
      <c r="U31" s="119">
        <f>'RawData Input Conversion'!U95</f>
        <v>0</v>
      </c>
      <c r="V31" s="119">
        <f>'RawData Input Conversion'!V95</f>
        <v>0</v>
      </c>
      <c r="W31" s="119">
        <f>'RawData Input Conversion'!W95</f>
        <v>0</v>
      </c>
      <c r="X31" s="119">
        <f>'RawData Input Conversion'!X95</f>
        <v>0</v>
      </c>
      <c r="Y31" s="119">
        <f>'RawData Input Conversion'!Y95</f>
        <v>0</v>
      </c>
      <c r="Z31" s="119">
        <f>'RawData Input Conversion'!Z95</f>
        <v>0</v>
      </c>
      <c r="AA31" s="119">
        <f>'RawData Input Conversion'!AA95</f>
        <v>0</v>
      </c>
      <c r="AB31" s="119">
        <f>'RawData Input Conversion'!AB95</f>
        <v>0</v>
      </c>
      <c r="AC31" s="119">
        <f>'RawData Input Conversion'!AC95</f>
        <v>0</v>
      </c>
      <c r="AD31" s="119">
        <f>'RawData Input Conversion'!AD95</f>
        <v>0</v>
      </c>
      <c r="AE31" s="119">
        <f>'RawData Input Conversion'!AE95</f>
        <v>0</v>
      </c>
      <c r="AF31" s="119">
        <f>'RawData Input Conversion'!AF95</f>
        <v>0</v>
      </c>
      <c r="AG31" s="119">
        <f>'RawData Input Conversion'!AG95</f>
        <v>0</v>
      </c>
      <c r="AH31" s="119">
        <f>'RawData Input Conversion'!AH95</f>
        <v>0</v>
      </c>
      <c r="AI31" s="119">
        <f>'RawData Input Conversion'!AI95</f>
        <v>0</v>
      </c>
      <c r="AJ31" s="119">
        <f>'RawData Input Conversion'!AJ95</f>
        <v>0</v>
      </c>
      <c r="AK31" s="119">
        <f>'RawData Input Conversion'!AK95</f>
        <v>0</v>
      </c>
      <c r="AL31" s="119">
        <f>'RawData Input Conversion'!AL95</f>
        <v>0</v>
      </c>
      <c r="AM31" s="119">
        <f>'RawData Input Conversion'!AM95</f>
        <v>0</v>
      </c>
      <c r="AN31" s="119">
        <f>'RawData Input Conversion'!AN95</f>
        <v>0</v>
      </c>
      <c r="AO31" s="119">
        <f>'RawData Input Conversion'!AO95</f>
        <v>0</v>
      </c>
      <c r="AP31" s="119">
        <f>'RawData Input Conversion'!AP95</f>
        <v>0</v>
      </c>
      <c r="AQ31" s="119">
        <f>'RawData Input Conversion'!AQ95</f>
        <v>0</v>
      </c>
      <c r="AR31" s="119">
        <f>'RawData Input Conversion'!AR95</f>
        <v>0</v>
      </c>
      <c r="AS31" s="119">
        <f>'RawData Input Conversion'!AS95</f>
        <v>0</v>
      </c>
      <c r="AT31" s="119">
        <f>'RawData Input Conversion'!AT95</f>
        <v>0</v>
      </c>
      <c r="AU31" s="119">
        <f>'RawData Input Conversion'!AU95</f>
        <v>0</v>
      </c>
      <c r="AV31" s="119">
        <f>'RawData Input Conversion'!AV95</f>
        <v>0</v>
      </c>
      <c r="AW31" s="119">
        <f>'RawData Input Conversion'!AW95</f>
        <v>0</v>
      </c>
      <c r="AX31" s="119">
        <f>'RawData Input Conversion'!AX95</f>
        <v>0</v>
      </c>
      <c r="AY31" s="119">
        <f>'RawData Input Conversion'!AY95</f>
        <v>0</v>
      </c>
      <c r="AZ31" s="119">
        <f>'RawData Input Conversion'!AZ95</f>
        <v>0</v>
      </c>
      <c r="BA31" s="119">
        <f>'RawData Input Conversion'!BA95</f>
        <v>0</v>
      </c>
      <c r="BB31" s="119">
        <f>'RawData Input Conversion'!BB95</f>
        <v>0</v>
      </c>
      <c r="BC31" s="119">
        <f>'RawData Input Conversion'!BC95</f>
        <v>0</v>
      </c>
      <c r="BD31" s="119">
        <f>'RawData Input Conversion'!BD95</f>
        <v>0</v>
      </c>
      <c r="BE31" s="119">
        <f>'RawData Input Conversion'!BE95</f>
        <v>0</v>
      </c>
      <c r="BF31" s="119">
        <f>'RawData Input Conversion'!BF95</f>
        <v>0</v>
      </c>
      <c r="BG31" s="119">
        <f>'RawData Input Conversion'!BG95</f>
        <v>0</v>
      </c>
      <c r="BH31" s="119">
        <f>'RawData Input Conversion'!BH95</f>
        <v>0</v>
      </c>
      <c r="BI31" s="119">
        <f>'RawData Input Conversion'!BI95</f>
        <v>0</v>
      </c>
      <c r="BJ31" s="119">
        <f>'RawData Input Conversion'!BJ95</f>
        <v>0</v>
      </c>
      <c r="BK31" s="119">
        <f>'RawData Input Conversion'!BK95</f>
        <v>0</v>
      </c>
      <c r="BL31" s="119">
        <f>'RawData Input Conversion'!BL95</f>
        <v>0</v>
      </c>
      <c r="BM31" s="119">
        <f>'RawData Input Conversion'!BM95</f>
        <v>0</v>
      </c>
      <c r="BN31" s="119">
        <f>'RawData Input Conversion'!BN95</f>
        <v>0</v>
      </c>
      <c r="BO31" s="119">
        <f>'RawData Input Conversion'!BO95</f>
        <v>0</v>
      </c>
      <c r="BP31" s="119">
        <f>'RawData Input Conversion'!BP95</f>
        <v>0</v>
      </c>
      <c r="BQ31" s="119">
        <f>'RawData Input Conversion'!BQ95</f>
        <v>0</v>
      </c>
      <c r="BR31" s="119">
        <f>'RawData Input Conversion'!BR95</f>
        <v>0</v>
      </c>
      <c r="BS31" s="119">
        <f>'RawData Input Conversion'!BS95</f>
        <v>0</v>
      </c>
      <c r="BT31" s="119">
        <f>'RawData Input Conversion'!BT95</f>
        <v>0</v>
      </c>
      <c r="BU31" s="119">
        <f>'RawData Input Conversion'!BU95</f>
        <v>0</v>
      </c>
      <c r="BV31" s="119">
        <f>'RawData Input Conversion'!BV95</f>
        <v>0</v>
      </c>
      <c r="BW31" s="119">
        <f>'RawData Input Conversion'!BW95</f>
        <v>0</v>
      </c>
      <c r="BX31" s="119">
        <f>'RawData Input Conversion'!BX95</f>
        <v>0</v>
      </c>
      <c r="BY31" s="119">
        <f>'RawData Input Conversion'!BY95</f>
        <v>0</v>
      </c>
      <c r="BZ31" s="119">
        <f>'RawData Input Conversion'!BZ95</f>
        <v>0</v>
      </c>
      <c r="CA31" s="119">
        <f>'RawData Input Conversion'!CA95</f>
        <v>0</v>
      </c>
      <c r="CB31" s="119">
        <f>'RawData Input Conversion'!CB95</f>
        <v>0</v>
      </c>
      <c r="CC31" s="119">
        <f>'RawData Input Conversion'!CC95</f>
        <v>0</v>
      </c>
      <c r="CD31" s="119">
        <f>'RawData Input Conversion'!CD95</f>
        <v>0</v>
      </c>
      <c r="CE31" s="119">
        <f>'RawData Input Conversion'!CE95</f>
        <v>0</v>
      </c>
      <c r="CF31" s="119">
        <f>'RawData Input Conversion'!CF95</f>
        <v>0</v>
      </c>
      <c r="CG31" s="119">
        <f>'RawData Input Conversion'!CG95</f>
        <v>0</v>
      </c>
      <c r="CH31" s="119">
        <f>'RawData Input Conversion'!CH95</f>
        <v>0</v>
      </c>
      <c r="CI31" s="84"/>
      <c r="CJ31" s="84"/>
      <c r="CK31" s="128"/>
      <c r="CL31" s="84"/>
      <c r="CM31" s="70"/>
      <c r="CQ31"/>
      <c r="CT31" s="27"/>
    </row>
    <row r="32" spans="4:98" ht="15" customHeight="1" x14ac:dyDescent="0.2">
      <c r="D32" s="28">
        <v>32</v>
      </c>
      <c r="H32" s="133">
        <f>'RawData Input Conversion'!H32</f>
        <v>0</v>
      </c>
      <c r="I32" s="133">
        <f>'RawData Input Conversion'!I32</f>
        <v>0</v>
      </c>
      <c r="J32" s="119">
        <f>'RawData Input Conversion'!J96</f>
        <v>0</v>
      </c>
      <c r="K32" s="119">
        <f>'RawData Input Conversion'!K96</f>
        <v>0</v>
      </c>
      <c r="L32" s="119">
        <f>'RawData Input Conversion'!L96</f>
        <v>0</v>
      </c>
      <c r="M32" s="119">
        <f>'RawData Input Conversion'!M96</f>
        <v>0</v>
      </c>
      <c r="N32" s="119">
        <f>'RawData Input Conversion'!N96</f>
        <v>0</v>
      </c>
      <c r="O32" s="119">
        <f>'RawData Input Conversion'!O96</f>
        <v>0</v>
      </c>
      <c r="P32" s="119">
        <f>'RawData Input Conversion'!P96</f>
        <v>0</v>
      </c>
      <c r="Q32" s="119">
        <f>'RawData Input Conversion'!Q96</f>
        <v>0</v>
      </c>
      <c r="R32" s="119">
        <f>'RawData Input Conversion'!R96</f>
        <v>0</v>
      </c>
      <c r="S32" s="119">
        <f>'RawData Input Conversion'!S96</f>
        <v>0</v>
      </c>
      <c r="T32" s="119">
        <f>'RawData Input Conversion'!T96</f>
        <v>0</v>
      </c>
      <c r="U32" s="119">
        <f>'RawData Input Conversion'!U96</f>
        <v>0</v>
      </c>
      <c r="V32" s="119">
        <f>'RawData Input Conversion'!V96</f>
        <v>0</v>
      </c>
      <c r="W32" s="119">
        <f>'RawData Input Conversion'!W96</f>
        <v>0</v>
      </c>
      <c r="X32" s="119">
        <f>'RawData Input Conversion'!X96</f>
        <v>0</v>
      </c>
      <c r="Y32" s="119">
        <f>'RawData Input Conversion'!Y96</f>
        <v>0</v>
      </c>
      <c r="Z32" s="119">
        <f>'RawData Input Conversion'!Z96</f>
        <v>0</v>
      </c>
      <c r="AA32" s="119">
        <f>'RawData Input Conversion'!AA96</f>
        <v>0</v>
      </c>
      <c r="AB32" s="119">
        <f>'RawData Input Conversion'!AB96</f>
        <v>0</v>
      </c>
      <c r="AC32" s="119">
        <f>'RawData Input Conversion'!AC96</f>
        <v>0</v>
      </c>
      <c r="AD32" s="119">
        <f>'RawData Input Conversion'!AD96</f>
        <v>0</v>
      </c>
      <c r="AE32" s="119">
        <f>'RawData Input Conversion'!AE96</f>
        <v>0</v>
      </c>
      <c r="AF32" s="119">
        <f>'RawData Input Conversion'!AF96</f>
        <v>0</v>
      </c>
      <c r="AG32" s="119">
        <f>'RawData Input Conversion'!AG96</f>
        <v>0</v>
      </c>
      <c r="AH32" s="119">
        <f>'RawData Input Conversion'!AH96</f>
        <v>0</v>
      </c>
      <c r="AI32" s="119">
        <f>'RawData Input Conversion'!AI96</f>
        <v>0</v>
      </c>
      <c r="AJ32" s="119">
        <f>'RawData Input Conversion'!AJ96</f>
        <v>0</v>
      </c>
      <c r="AK32" s="119">
        <f>'RawData Input Conversion'!AK96</f>
        <v>0</v>
      </c>
      <c r="AL32" s="119">
        <f>'RawData Input Conversion'!AL96</f>
        <v>0</v>
      </c>
      <c r="AM32" s="119">
        <f>'RawData Input Conversion'!AM96</f>
        <v>0</v>
      </c>
      <c r="AN32" s="119">
        <f>'RawData Input Conversion'!AN96</f>
        <v>0</v>
      </c>
      <c r="AO32" s="119">
        <f>'RawData Input Conversion'!AO96</f>
        <v>0</v>
      </c>
      <c r="AP32" s="119">
        <f>'RawData Input Conversion'!AP96</f>
        <v>0</v>
      </c>
      <c r="AQ32" s="119">
        <f>'RawData Input Conversion'!AQ96</f>
        <v>0</v>
      </c>
      <c r="AR32" s="119">
        <f>'RawData Input Conversion'!AR96</f>
        <v>0</v>
      </c>
      <c r="AS32" s="119">
        <f>'RawData Input Conversion'!AS96</f>
        <v>0</v>
      </c>
      <c r="AT32" s="119">
        <f>'RawData Input Conversion'!AT96</f>
        <v>0</v>
      </c>
      <c r="AU32" s="119">
        <f>'RawData Input Conversion'!AU96</f>
        <v>0</v>
      </c>
      <c r="AV32" s="119">
        <f>'RawData Input Conversion'!AV96</f>
        <v>0</v>
      </c>
      <c r="AW32" s="119">
        <f>'RawData Input Conversion'!AW96</f>
        <v>0</v>
      </c>
      <c r="AX32" s="119">
        <f>'RawData Input Conversion'!AX96</f>
        <v>0</v>
      </c>
      <c r="AY32" s="119">
        <f>'RawData Input Conversion'!AY96</f>
        <v>0</v>
      </c>
      <c r="AZ32" s="119">
        <f>'RawData Input Conversion'!AZ96</f>
        <v>0</v>
      </c>
      <c r="BA32" s="119">
        <f>'RawData Input Conversion'!BA96</f>
        <v>0</v>
      </c>
      <c r="BB32" s="119">
        <f>'RawData Input Conversion'!BB96</f>
        <v>0</v>
      </c>
      <c r="BC32" s="119">
        <f>'RawData Input Conversion'!BC96</f>
        <v>0</v>
      </c>
      <c r="BD32" s="119">
        <f>'RawData Input Conversion'!BD96</f>
        <v>0</v>
      </c>
      <c r="BE32" s="119">
        <f>'RawData Input Conversion'!BE96</f>
        <v>0</v>
      </c>
      <c r="BF32" s="119">
        <f>'RawData Input Conversion'!BF96</f>
        <v>0</v>
      </c>
      <c r="BG32" s="119">
        <f>'RawData Input Conversion'!BG96</f>
        <v>0</v>
      </c>
      <c r="BH32" s="119">
        <f>'RawData Input Conversion'!BH96</f>
        <v>0</v>
      </c>
      <c r="BI32" s="119">
        <f>'RawData Input Conversion'!BI96</f>
        <v>0</v>
      </c>
      <c r="BJ32" s="119">
        <f>'RawData Input Conversion'!BJ96</f>
        <v>0</v>
      </c>
      <c r="BK32" s="119">
        <f>'RawData Input Conversion'!BK96</f>
        <v>0</v>
      </c>
      <c r="BL32" s="119">
        <f>'RawData Input Conversion'!BL96</f>
        <v>0</v>
      </c>
      <c r="BM32" s="119">
        <f>'RawData Input Conversion'!BM96</f>
        <v>0</v>
      </c>
      <c r="BN32" s="119">
        <f>'RawData Input Conversion'!BN96</f>
        <v>0</v>
      </c>
      <c r="BO32" s="119">
        <f>'RawData Input Conversion'!BO96</f>
        <v>0</v>
      </c>
      <c r="BP32" s="119">
        <f>'RawData Input Conversion'!BP96</f>
        <v>0</v>
      </c>
      <c r="BQ32" s="119">
        <f>'RawData Input Conversion'!BQ96</f>
        <v>0</v>
      </c>
      <c r="BR32" s="119">
        <f>'RawData Input Conversion'!BR96</f>
        <v>0</v>
      </c>
      <c r="BS32" s="119">
        <f>'RawData Input Conversion'!BS96</f>
        <v>0</v>
      </c>
      <c r="BT32" s="119">
        <f>'RawData Input Conversion'!BT96</f>
        <v>0</v>
      </c>
      <c r="BU32" s="119">
        <f>'RawData Input Conversion'!BU96</f>
        <v>0</v>
      </c>
      <c r="BV32" s="119">
        <f>'RawData Input Conversion'!BV96</f>
        <v>0</v>
      </c>
      <c r="BW32" s="119">
        <f>'RawData Input Conversion'!BW96</f>
        <v>0</v>
      </c>
      <c r="BX32" s="119">
        <f>'RawData Input Conversion'!BX96</f>
        <v>0</v>
      </c>
      <c r="BY32" s="119">
        <f>'RawData Input Conversion'!BY96</f>
        <v>0</v>
      </c>
      <c r="BZ32" s="119">
        <f>'RawData Input Conversion'!BZ96</f>
        <v>0</v>
      </c>
      <c r="CA32" s="119">
        <f>'RawData Input Conversion'!CA96</f>
        <v>0</v>
      </c>
      <c r="CB32" s="119">
        <f>'RawData Input Conversion'!CB96</f>
        <v>0</v>
      </c>
      <c r="CC32" s="119">
        <f>'RawData Input Conversion'!CC96</f>
        <v>0</v>
      </c>
      <c r="CD32" s="119">
        <f>'RawData Input Conversion'!CD96</f>
        <v>0</v>
      </c>
      <c r="CE32" s="119">
        <f>'RawData Input Conversion'!CE96</f>
        <v>0</v>
      </c>
      <c r="CF32" s="119">
        <f>'RawData Input Conversion'!CF96</f>
        <v>0</v>
      </c>
      <c r="CG32" s="119">
        <f>'RawData Input Conversion'!CG96</f>
        <v>0</v>
      </c>
      <c r="CH32" s="119">
        <f>'RawData Input Conversion'!CH96</f>
        <v>0</v>
      </c>
      <c r="CI32" s="84"/>
      <c r="CJ32" s="84"/>
      <c r="CK32" s="128"/>
      <c r="CL32" s="84"/>
      <c r="CM32" s="70"/>
      <c r="CQ32"/>
      <c r="CT32" s="27"/>
    </row>
    <row r="33" spans="1:98" ht="15" customHeight="1" x14ac:dyDescent="0.2">
      <c r="D33" s="28">
        <v>31</v>
      </c>
      <c r="H33" s="133">
        <f>'RawData Input Conversion'!H33</f>
        <v>0</v>
      </c>
      <c r="I33" s="133">
        <f>'RawData Input Conversion'!I33</f>
        <v>0</v>
      </c>
      <c r="J33" s="119">
        <f>'RawData Input Conversion'!J97</f>
        <v>0</v>
      </c>
      <c r="K33" s="119">
        <f>'RawData Input Conversion'!K97</f>
        <v>0</v>
      </c>
      <c r="L33" s="119">
        <f>'RawData Input Conversion'!L97</f>
        <v>0</v>
      </c>
      <c r="M33" s="119">
        <f>'RawData Input Conversion'!M97</f>
        <v>0</v>
      </c>
      <c r="N33" s="119">
        <f>'RawData Input Conversion'!N97</f>
        <v>0</v>
      </c>
      <c r="O33" s="119">
        <f>'RawData Input Conversion'!O97</f>
        <v>0</v>
      </c>
      <c r="P33" s="119">
        <f>'RawData Input Conversion'!P97</f>
        <v>0</v>
      </c>
      <c r="Q33" s="119">
        <f>'RawData Input Conversion'!Q97</f>
        <v>0</v>
      </c>
      <c r="R33" s="119">
        <f>'RawData Input Conversion'!R97</f>
        <v>0</v>
      </c>
      <c r="S33" s="119">
        <f>'RawData Input Conversion'!S97</f>
        <v>0</v>
      </c>
      <c r="T33" s="119">
        <f>'RawData Input Conversion'!T97</f>
        <v>0</v>
      </c>
      <c r="U33" s="119">
        <f>'RawData Input Conversion'!U97</f>
        <v>0</v>
      </c>
      <c r="V33" s="119">
        <f>'RawData Input Conversion'!V97</f>
        <v>0</v>
      </c>
      <c r="W33" s="119">
        <f>'RawData Input Conversion'!W97</f>
        <v>0</v>
      </c>
      <c r="X33" s="119">
        <f>'RawData Input Conversion'!X97</f>
        <v>0</v>
      </c>
      <c r="Y33" s="119">
        <f>'RawData Input Conversion'!Y97</f>
        <v>0</v>
      </c>
      <c r="Z33" s="119">
        <f>'RawData Input Conversion'!Z97</f>
        <v>0</v>
      </c>
      <c r="AA33" s="119">
        <f>'RawData Input Conversion'!AA97</f>
        <v>0</v>
      </c>
      <c r="AB33" s="119">
        <f>'RawData Input Conversion'!AB97</f>
        <v>0</v>
      </c>
      <c r="AC33" s="119">
        <f>'RawData Input Conversion'!AC97</f>
        <v>0</v>
      </c>
      <c r="AD33" s="119">
        <f>'RawData Input Conversion'!AD97</f>
        <v>0</v>
      </c>
      <c r="AE33" s="119">
        <f>'RawData Input Conversion'!AE97</f>
        <v>0</v>
      </c>
      <c r="AF33" s="119">
        <f>'RawData Input Conversion'!AF97</f>
        <v>0</v>
      </c>
      <c r="AG33" s="119">
        <f>'RawData Input Conversion'!AG97</f>
        <v>0</v>
      </c>
      <c r="AH33" s="119">
        <f>'RawData Input Conversion'!AH97</f>
        <v>0</v>
      </c>
      <c r="AI33" s="119">
        <f>'RawData Input Conversion'!AI97</f>
        <v>0</v>
      </c>
      <c r="AJ33" s="119">
        <f>'RawData Input Conversion'!AJ97</f>
        <v>0</v>
      </c>
      <c r="AK33" s="119">
        <f>'RawData Input Conversion'!AK97</f>
        <v>0</v>
      </c>
      <c r="AL33" s="119">
        <f>'RawData Input Conversion'!AL97</f>
        <v>0</v>
      </c>
      <c r="AM33" s="119">
        <f>'RawData Input Conversion'!AM97</f>
        <v>0</v>
      </c>
      <c r="AN33" s="119">
        <f>'RawData Input Conversion'!AN97</f>
        <v>0</v>
      </c>
      <c r="AO33" s="119">
        <f>'RawData Input Conversion'!AO97</f>
        <v>0</v>
      </c>
      <c r="AP33" s="119">
        <f>'RawData Input Conversion'!AP97</f>
        <v>0</v>
      </c>
      <c r="AQ33" s="119">
        <f>'RawData Input Conversion'!AQ97</f>
        <v>0</v>
      </c>
      <c r="AR33" s="119">
        <f>'RawData Input Conversion'!AR97</f>
        <v>0</v>
      </c>
      <c r="AS33" s="119">
        <f>'RawData Input Conversion'!AS97</f>
        <v>0</v>
      </c>
      <c r="AT33" s="119">
        <f>'RawData Input Conversion'!AT97</f>
        <v>0</v>
      </c>
      <c r="AU33" s="119">
        <f>'RawData Input Conversion'!AU97</f>
        <v>0</v>
      </c>
      <c r="AV33" s="119">
        <f>'RawData Input Conversion'!AV97</f>
        <v>0</v>
      </c>
      <c r="AW33" s="119">
        <f>'RawData Input Conversion'!AW97</f>
        <v>0</v>
      </c>
      <c r="AX33" s="119">
        <f>'RawData Input Conversion'!AX97</f>
        <v>0</v>
      </c>
      <c r="AY33" s="119">
        <f>'RawData Input Conversion'!AY97</f>
        <v>0</v>
      </c>
      <c r="AZ33" s="119">
        <f>'RawData Input Conversion'!AZ97</f>
        <v>0</v>
      </c>
      <c r="BA33" s="119">
        <f>'RawData Input Conversion'!BA97</f>
        <v>0</v>
      </c>
      <c r="BB33" s="119">
        <f>'RawData Input Conversion'!BB97</f>
        <v>0</v>
      </c>
      <c r="BC33" s="119">
        <f>'RawData Input Conversion'!BC97</f>
        <v>0</v>
      </c>
      <c r="BD33" s="119">
        <f>'RawData Input Conversion'!BD97</f>
        <v>0</v>
      </c>
      <c r="BE33" s="119">
        <f>'RawData Input Conversion'!BE97</f>
        <v>0</v>
      </c>
      <c r="BF33" s="119">
        <f>'RawData Input Conversion'!BF97</f>
        <v>0</v>
      </c>
      <c r="BG33" s="119">
        <f>'RawData Input Conversion'!BG97</f>
        <v>0</v>
      </c>
      <c r="BH33" s="119">
        <f>'RawData Input Conversion'!BH97</f>
        <v>0</v>
      </c>
      <c r="BI33" s="119">
        <f>'RawData Input Conversion'!BI97</f>
        <v>0</v>
      </c>
      <c r="BJ33" s="119">
        <f>'RawData Input Conversion'!BJ97</f>
        <v>0</v>
      </c>
      <c r="BK33" s="119">
        <f>'RawData Input Conversion'!BK97</f>
        <v>0</v>
      </c>
      <c r="BL33" s="119">
        <f>'RawData Input Conversion'!BL97</f>
        <v>0</v>
      </c>
      <c r="BM33" s="119">
        <f>'RawData Input Conversion'!BM97</f>
        <v>0</v>
      </c>
      <c r="BN33" s="119">
        <f>'RawData Input Conversion'!BN97</f>
        <v>0</v>
      </c>
      <c r="BO33" s="119">
        <f>'RawData Input Conversion'!BO97</f>
        <v>0</v>
      </c>
      <c r="BP33" s="119">
        <f>'RawData Input Conversion'!BP97</f>
        <v>0</v>
      </c>
      <c r="BQ33" s="119">
        <f>'RawData Input Conversion'!BQ97</f>
        <v>0</v>
      </c>
      <c r="BR33" s="119">
        <f>'RawData Input Conversion'!BR97</f>
        <v>0</v>
      </c>
      <c r="BS33" s="119">
        <f>'RawData Input Conversion'!BS97</f>
        <v>0</v>
      </c>
      <c r="BT33" s="119">
        <f>'RawData Input Conversion'!BT97</f>
        <v>0</v>
      </c>
      <c r="BU33" s="119">
        <f>'RawData Input Conversion'!BU97</f>
        <v>0</v>
      </c>
      <c r="BV33" s="119">
        <f>'RawData Input Conversion'!BV97</f>
        <v>0</v>
      </c>
      <c r="BW33" s="119">
        <f>'RawData Input Conversion'!BW97</f>
        <v>0</v>
      </c>
      <c r="BX33" s="119">
        <f>'RawData Input Conversion'!BX97</f>
        <v>0</v>
      </c>
      <c r="BY33" s="119">
        <f>'RawData Input Conversion'!BY97</f>
        <v>0</v>
      </c>
      <c r="BZ33" s="119">
        <f>'RawData Input Conversion'!BZ97</f>
        <v>0</v>
      </c>
      <c r="CA33" s="119">
        <f>'RawData Input Conversion'!CA97</f>
        <v>0</v>
      </c>
      <c r="CB33" s="119">
        <f>'RawData Input Conversion'!CB97</f>
        <v>0</v>
      </c>
      <c r="CC33" s="119">
        <f>'RawData Input Conversion'!CC97</f>
        <v>0</v>
      </c>
      <c r="CD33" s="119">
        <f>'RawData Input Conversion'!CD97</f>
        <v>0</v>
      </c>
      <c r="CE33" s="119">
        <f>'RawData Input Conversion'!CE97</f>
        <v>0</v>
      </c>
      <c r="CF33" s="119">
        <f>'RawData Input Conversion'!CF97</f>
        <v>0</v>
      </c>
      <c r="CG33" s="119">
        <f>'RawData Input Conversion'!CG97</f>
        <v>0</v>
      </c>
      <c r="CH33" s="119">
        <f>'RawData Input Conversion'!CH97</f>
        <v>0</v>
      </c>
      <c r="CI33" s="84"/>
      <c r="CJ33" s="84"/>
      <c r="CK33" s="128"/>
      <c r="CL33" s="84"/>
      <c r="CM33" s="70"/>
      <c r="CQ33"/>
      <c r="CT33" s="27"/>
    </row>
    <row r="34" spans="1:98" ht="15" customHeight="1" x14ac:dyDescent="0.2">
      <c r="D34" s="28">
        <v>30</v>
      </c>
      <c r="H34" s="133">
        <f>'RawData Input Conversion'!H34</f>
        <v>0</v>
      </c>
      <c r="I34" s="133">
        <f>'RawData Input Conversion'!I34</f>
        <v>0</v>
      </c>
      <c r="J34" s="119">
        <f>'RawData Input Conversion'!J98</f>
        <v>0</v>
      </c>
      <c r="K34" s="119">
        <f>'RawData Input Conversion'!K98</f>
        <v>0</v>
      </c>
      <c r="L34" s="119">
        <f>'RawData Input Conversion'!L98</f>
        <v>0</v>
      </c>
      <c r="M34" s="119">
        <f>'RawData Input Conversion'!M98</f>
        <v>0</v>
      </c>
      <c r="N34" s="119">
        <f>'RawData Input Conversion'!N98</f>
        <v>0</v>
      </c>
      <c r="O34" s="119">
        <f>'RawData Input Conversion'!O98</f>
        <v>0</v>
      </c>
      <c r="P34" s="119">
        <f>'RawData Input Conversion'!P98</f>
        <v>0</v>
      </c>
      <c r="Q34" s="119">
        <f>'RawData Input Conversion'!Q98</f>
        <v>0</v>
      </c>
      <c r="R34" s="119">
        <f>'RawData Input Conversion'!R98</f>
        <v>0</v>
      </c>
      <c r="S34" s="119">
        <f>'RawData Input Conversion'!S98</f>
        <v>0</v>
      </c>
      <c r="T34" s="119">
        <f>'RawData Input Conversion'!T98</f>
        <v>0</v>
      </c>
      <c r="U34" s="119">
        <f>'RawData Input Conversion'!U98</f>
        <v>0</v>
      </c>
      <c r="V34" s="119">
        <f>'RawData Input Conversion'!V98</f>
        <v>0</v>
      </c>
      <c r="W34" s="119">
        <f>'RawData Input Conversion'!W98</f>
        <v>0</v>
      </c>
      <c r="X34" s="119">
        <f>'RawData Input Conversion'!X98</f>
        <v>0</v>
      </c>
      <c r="Y34" s="119">
        <f>'RawData Input Conversion'!Y98</f>
        <v>0</v>
      </c>
      <c r="Z34" s="119">
        <f>'RawData Input Conversion'!Z98</f>
        <v>0</v>
      </c>
      <c r="AA34" s="119">
        <f>'RawData Input Conversion'!AA98</f>
        <v>0</v>
      </c>
      <c r="AB34" s="119">
        <f>'RawData Input Conversion'!AB98</f>
        <v>0</v>
      </c>
      <c r="AC34" s="119">
        <f>'RawData Input Conversion'!AC98</f>
        <v>0</v>
      </c>
      <c r="AD34" s="119">
        <f>'RawData Input Conversion'!AD98</f>
        <v>0</v>
      </c>
      <c r="AE34" s="119">
        <f>'RawData Input Conversion'!AE98</f>
        <v>0</v>
      </c>
      <c r="AF34" s="119">
        <f>'RawData Input Conversion'!AF98</f>
        <v>0</v>
      </c>
      <c r="AG34" s="119">
        <f>'RawData Input Conversion'!AG98</f>
        <v>0</v>
      </c>
      <c r="AH34" s="119">
        <f>'RawData Input Conversion'!AH98</f>
        <v>0</v>
      </c>
      <c r="AI34" s="119">
        <f>'RawData Input Conversion'!AI98</f>
        <v>0</v>
      </c>
      <c r="AJ34" s="119">
        <f>'RawData Input Conversion'!AJ98</f>
        <v>0</v>
      </c>
      <c r="AK34" s="119">
        <f>'RawData Input Conversion'!AK98</f>
        <v>0</v>
      </c>
      <c r="AL34" s="119">
        <f>'RawData Input Conversion'!AL98</f>
        <v>0</v>
      </c>
      <c r="AM34" s="119">
        <f>'RawData Input Conversion'!AM98</f>
        <v>0</v>
      </c>
      <c r="AN34" s="119">
        <f>'RawData Input Conversion'!AN98</f>
        <v>0</v>
      </c>
      <c r="AO34" s="119">
        <f>'RawData Input Conversion'!AO98</f>
        <v>0</v>
      </c>
      <c r="AP34" s="119">
        <f>'RawData Input Conversion'!AP98</f>
        <v>0</v>
      </c>
      <c r="AQ34" s="119">
        <f>'RawData Input Conversion'!AQ98</f>
        <v>0</v>
      </c>
      <c r="AR34" s="119">
        <f>'RawData Input Conversion'!AR98</f>
        <v>0</v>
      </c>
      <c r="AS34" s="119">
        <f>'RawData Input Conversion'!AS98</f>
        <v>0</v>
      </c>
      <c r="AT34" s="119">
        <f>'RawData Input Conversion'!AT98</f>
        <v>0</v>
      </c>
      <c r="AU34" s="119">
        <f>'RawData Input Conversion'!AU98</f>
        <v>0</v>
      </c>
      <c r="AV34" s="119">
        <f>'RawData Input Conversion'!AV98</f>
        <v>0</v>
      </c>
      <c r="AW34" s="119">
        <f>'RawData Input Conversion'!AW98</f>
        <v>0</v>
      </c>
      <c r="AX34" s="119">
        <f>'RawData Input Conversion'!AX98</f>
        <v>0</v>
      </c>
      <c r="AY34" s="119">
        <f>'RawData Input Conversion'!AY98</f>
        <v>0</v>
      </c>
      <c r="AZ34" s="119">
        <f>'RawData Input Conversion'!AZ98</f>
        <v>0</v>
      </c>
      <c r="BA34" s="119">
        <f>'RawData Input Conversion'!BA98</f>
        <v>0</v>
      </c>
      <c r="BB34" s="119">
        <f>'RawData Input Conversion'!BB98</f>
        <v>0</v>
      </c>
      <c r="BC34" s="119">
        <f>'RawData Input Conversion'!BC98</f>
        <v>0</v>
      </c>
      <c r="BD34" s="119">
        <f>'RawData Input Conversion'!BD98</f>
        <v>0</v>
      </c>
      <c r="BE34" s="119">
        <f>'RawData Input Conversion'!BE98</f>
        <v>0</v>
      </c>
      <c r="BF34" s="119">
        <f>'RawData Input Conversion'!BF98</f>
        <v>0</v>
      </c>
      <c r="BG34" s="119">
        <f>'RawData Input Conversion'!BG98</f>
        <v>0</v>
      </c>
      <c r="BH34" s="119">
        <f>'RawData Input Conversion'!BH98</f>
        <v>0</v>
      </c>
      <c r="BI34" s="119">
        <f>'RawData Input Conversion'!BI98</f>
        <v>0</v>
      </c>
      <c r="BJ34" s="119">
        <f>'RawData Input Conversion'!BJ98</f>
        <v>0</v>
      </c>
      <c r="BK34" s="119">
        <f>'RawData Input Conversion'!BK98</f>
        <v>0</v>
      </c>
      <c r="BL34" s="119">
        <f>'RawData Input Conversion'!BL98</f>
        <v>0</v>
      </c>
      <c r="BM34" s="119">
        <f>'RawData Input Conversion'!BM98</f>
        <v>0</v>
      </c>
      <c r="BN34" s="119">
        <f>'RawData Input Conversion'!BN98</f>
        <v>0</v>
      </c>
      <c r="BO34" s="119">
        <f>'RawData Input Conversion'!BO98</f>
        <v>0</v>
      </c>
      <c r="BP34" s="119">
        <f>'RawData Input Conversion'!BP98</f>
        <v>0</v>
      </c>
      <c r="BQ34" s="119">
        <f>'RawData Input Conversion'!BQ98</f>
        <v>0</v>
      </c>
      <c r="BR34" s="119">
        <f>'RawData Input Conversion'!BR98</f>
        <v>0</v>
      </c>
      <c r="BS34" s="119">
        <f>'RawData Input Conversion'!BS98</f>
        <v>0</v>
      </c>
      <c r="BT34" s="119">
        <f>'RawData Input Conversion'!BT98</f>
        <v>0</v>
      </c>
      <c r="BU34" s="119">
        <f>'RawData Input Conversion'!BU98</f>
        <v>0</v>
      </c>
      <c r="BV34" s="119">
        <f>'RawData Input Conversion'!BV98</f>
        <v>0</v>
      </c>
      <c r="BW34" s="119">
        <f>'RawData Input Conversion'!BW98</f>
        <v>0</v>
      </c>
      <c r="BX34" s="119">
        <f>'RawData Input Conversion'!BX98</f>
        <v>0</v>
      </c>
      <c r="BY34" s="119">
        <f>'RawData Input Conversion'!BY98</f>
        <v>0</v>
      </c>
      <c r="BZ34" s="119">
        <f>'RawData Input Conversion'!BZ98</f>
        <v>0</v>
      </c>
      <c r="CA34" s="119">
        <f>'RawData Input Conversion'!CA98</f>
        <v>0</v>
      </c>
      <c r="CB34" s="119">
        <f>'RawData Input Conversion'!CB98</f>
        <v>0</v>
      </c>
      <c r="CC34" s="119">
        <f>'RawData Input Conversion'!CC98</f>
        <v>0</v>
      </c>
      <c r="CD34" s="119">
        <f>'RawData Input Conversion'!CD98</f>
        <v>0</v>
      </c>
      <c r="CE34" s="119">
        <f>'RawData Input Conversion'!CE98</f>
        <v>0</v>
      </c>
      <c r="CF34" s="119">
        <f>'RawData Input Conversion'!CF98</f>
        <v>0</v>
      </c>
      <c r="CG34" s="119">
        <f>'RawData Input Conversion'!CG98</f>
        <v>0</v>
      </c>
      <c r="CH34" s="119">
        <f>'RawData Input Conversion'!CH98</f>
        <v>0</v>
      </c>
      <c r="CI34" s="84"/>
      <c r="CJ34" s="84"/>
      <c r="CK34" s="128"/>
      <c r="CL34" s="84"/>
      <c r="CM34" s="70"/>
      <c r="CQ34"/>
      <c r="CT34" s="27"/>
    </row>
    <row r="35" spans="1:98" ht="15" customHeight="1" x14ac:dyDescent="0.2">
      <c r="D35" s="28">
        <v>29</v>
      </c>
      <c r="H35" s="133">
        <f>'RawData Input Conversion'!H35</f>
        <v>0</v>
      </c>
      <c r="I35" s="133">
        <f>'RawData Input Conversion'!I35</f>
        <v>0</v>
      </c>
      <c r="J35" s="119">
        <f>'RawData Input Conversion'!J99</f>
        <v>0</v>
      </c>
      <c r="K35" s="119">
        <f>'RawData Input Conversion'!K99</f>
        <v>0</v>
      </c>
      <c r="L35" s="119">
        <f>'RawData Input Conversion'!L99</f>
        <v>0</v>
      </c>
      <c r="M35" s="119">
        <f>'RawData Input Conversion'!M99</f>
        <v>0</v>
      </c>
      <c r="N35" s="119">
        <f>'RawData Input Conversion'!N99</f>
        <v>0</v>
      </c>
      <c r="O35" s="119">
        <f>'RawData Input Conversion'!O99</f>
        <v>0</v>
      </c>
      <c r="P35" s="119">
        <f>'RawData Input Conversion'!P99</f>
        <v>0</v>
      </c>
      <c r="Q35" s="119">
        <f>'RawData Input Conversion'!Q99</f>
        <v>0</v>
      </c>
      <c r="R35" s="119">
        <f>'RawData Input Conversion'!R99</f>
        <v>0</v>
      </c>
      <c r="S35" s="119">
        <f>'RawData Input Conversion'!S99</f>
        <v>0</v>
      </c>
      <c r="T35" s="119">
        <f>'RawData Input Conversion'!T99</f>
        <v>0</v>
      </c>
      <c r="U35" s="119">
        <f>'RawData Input Conversion'!U99</f>
        <v>0</v>
      </c>
      <c r="V35" s="119">
        <f>'RawData Input Conversion'!V99</f>
        <v>0</v>
      </c>
      <c r="W35" s="119">
        <f>'RawData Input Conversion'!W99</f>
        <v>0</v>
      </c>
      <c r="X35" s="119">
        <f>'RawData Input Conversion'!X99</f>
        <v>0</v>
      </c>
      <c r="Y35" s="119">
        <f>'RawData Input Conversion'!Y99</f>
        <v>0</v>
      </c>
      <c r="Z35" s="119">
        <f>'RawData Input Conversion'!Z99</f>
        <v>0</v>
      </c>
      <c r="AA35" s="119">
        <f>'RawData Input Conversion'!AA99</f>
        <v>0</v>
      </c>
      <c r="AB35" s="119">
        <f>'RawData Input Conversion'!AB99</f>
        <v>0</v>
      </c>
      <c r="AC35" s="119">
        <f>'RawData Input Conversion'!AC99</f>
        <v>0</v>
      </c>
      <c r="AD35" s="119">
        <f>'RawData Input Conversion'!AD99</f>
        <v>0</v>
      </c>
      <c r="AE35" s="119">
        <f>'RawData Input Conversion'!AE99</f>
        <v>0</v>
      </c>
      <c r="AF35" s="119">
        <f>'RawData Input Conversion'!AF99</f>
        <v>0</v>
      </c>
      <c r="AG35" s="119">
        <f>'RawData Input Conversion'!AG99</f>
        <v>0</v>
      </c>
      <c r="AH35" s="119">
        <f>'RawData Input Conversion'!AH99</f>
        <v>0</v>
      </c>
      <c r="AI35" s="119">
        <f>'RawData Input Conversion'!AI99</f>
        <v>0</v>
      </c>
      <c r="AJ35" s="119">
        <f>'RawData Input Conversion'!AJ99</f>
        <v>0</v>
      </c>
      <c r="AK35" s="119">
        <f>'RawData Input Conversion'!AK99</f>
        <v>0</v>
      </c>
      <c r="AL35" s="119">
        <f>'RawData Input Conversion'!AL99</f>
        <v>0</v>
      </c>
      <c r="AM35" s="119">
        <f>'RawData Input Conversion'!AM99</f>
        <v>0</v>
      </c>
      <c r="AN35" s="119">
        <f>'RawData Input Conversion'!AN99</f>
        <v>0</v>
      </c>
      <c r="AO35" s="119">
        <f>'RawData Input Conversion'!AO99</f>
        <v>0</v>
      </c>
      <c r="AP35" s="119">
        <f>'RawData Input Conversion'!AP99</f>
        <v>0</v>
      </c>
      <c r="AQ35" s="119">
        <f>'RawData Input Conversion'!AQ99</f>
        <v>0</v>
      </c>
      <c r="AR35" s="119">
        <f>'RawData Input Conversion'!AR99</f>
        <v>0</v>
      </c>
      <c r="AS35" s="119">
        <f>'RawData Input Conversion'!AS99</f>
        <v>0</v>
      </c>
      <c r="AT35" s="119">
        <f>'RawData Input Conversion'!AT99</f>
        <v>0</v>
      </c>
      <c r="AU35" s="119">
        <f>'RawData Input Conversion'!AU99</f>
        <v>0</v>
      </c>
      <c r="AV35" s="119">
        <f>'RawData Input Conversion'!AV99</f>
        <v>0</v>
      </c>
      <c r="AW35" s="119">
        <f>'RawData Input Conversion'!AW99</f>
        <v>0</v>
      </c>
      <c r="AX35" s="119">
        <f>'RawData Input Conversion'!AX99</f>
        <v>0</v>
      </c>
      <c r="AY35" s="119">
        <f>'RawData Input Conversion'!AY99</f>
        <v>0</v>
      </c>
      <c r="AZ35" s="119">
        <f>'RawData Input Conversion'!AZ99</f>
        <v>0</v>
      </c>
      <c r="BA35" s="119">
        <f>'RawData Input Conversion'!BA99</f>
        <v>0</v>
      </c>
      <c r="BB35" s="119">
        <f>'RawData Input Conversion'!BB99</f>
        <v>0</v>
      </c>
      <c r="BC35" s="119">
        <f>'RawData Input Conversion'!BC99</f>
        <v>0</v>
      </c>
      <c r="BD35" s="119">
        <f>'RawData Input Conversion'!BD99</f>
        <v>0</v>
      </c>
      <c r="BE35" s="119">
        <f>'RawData Input Conversion'!BE99</f>
        <v>0</v>
      </c>
      <c r="BF35" s="119">
        <f>'RawData Input Conversion'!BF99</f>
        <v>0</v>
      </c>
      <c r="BG35" s="119">
        <f>'RawData Input Conversion'!BG99</f>
        <v>0</v>
      </c>
      <c r="BH35" s="119">
        <f>'RawData Input Conversion'!BH99</f>
        <v>0</v>
      </c>
      <c r="BI35" s="119">
        <f>'RawData Input Conversion'!BI99</f>
        <v>0</v>
      </c>
      <c r="BJ35" s="119">
        <f>'RawData Input Conversion'!BJ99</f>
        <v>0</v>
      </c>
      <c r="BK35" s="119">
        <f>'RawData Input Conversion'!BK99</f>
        <v>0</v>
      </c>
      <c r="BL35" s="119">
        <f>'RawData Input Conversion'!BL99</f>
        <v>0</v>
      </c>
      <c r="BM35" s="119">
        <f>'RawData Input Conversion'!BM99</f>
        <v>0</v>
      </c>
      <c r="BN35" s="119">
        <f>'RawData Input Conversion'!BN99</f>
        <v>0</v>
      </c>
      <c r="BO35" s="119">
        <f>'RawData Input Conversion'!BO99</f>
        <v>0</v>
      </c>
      <c r="BP35" s="119">
        <f>'RawData Input Conversion'!BP99</f>
        <v>0</v>
      </c>
      <c r="BQ35" s="119">
        <f>'RawData Input Conversion'!BQ99</f>
        <v>0</v>
      </c>
      <c r="BR35" s="119">
        <f>'RawData Input Conversion'!BR99</f>
        <v>0</v>
      </c>
      <c r="BS35" s="119">
        <f>'RawData Input Conversion'!BS99</f>
        <v>0</v>
      </c>
      <c r="BT35" s="119">
        <f>'RawData Input Conversion'!BT99</f>
        <v>0</v>
      </c>
      <c r="BU35" s="119">
        <f>'RawData Input Conversion'!BU99</f>
        <v>0</v>
      </c>
      <c r="BV35" s="119">
        <f>'RawData Input Conversion'!BV99</f>
        <v>0</v>
      </c>
      <c r="BW35" s="119">
        <f>'RawData Input Conversion'!BW99</f>
        <v>0</v>
      </c>
      <c r="BX35" s="119">
        <f>'RawData Input Conversion'!BX99</f>
        <v>0</v>
      </c>
      <c r="BY35" s="119">
        <f>'RawData Input Conversion'!BY99</f>
        <v>0</v>
      </c>
      <c r="BZ35" s="119">
        <f>'RawData Input Conversion'!BZ99</f>
        <v>0</v>
      </c>
      <c r="CA35" s="119">
        <f>'RawData Input Conversion'!CA99</f>
        <v>0</v>
      </c>
      <c r="CB35" s="119">
        <f>'RawData Input Conversion'!CB99</f>
        <v>0</v>
      </c>
      <c r="CC35" s="119">
        <f>'RawData Input Conversion'!CC99</f>
        <v>0</v>
      </c>
      <c r="CD35" s="119">
        <f>'RawData Input Conversion'!CD99</f>
        <v>0</v>
      </c>
      <c r="CE35" s="119">
        <f>'RawData Input Conversion'!CE99</f>
        <v>0</v>
      </c>
      <c r="CF35" s="119">
        <f>'RawData Input Conversion'!CF99</f>
        <v>0</v>
      </c>
      <c r="CG35" s="119">
        <f>'RawData Input Conversion'!CG99</f>
        <v>0</v>
      </c>
      <c r="CH35" s="119">
        <f>'RawData Input Conversion'!CH99</f>
        <v>0</v>
      </c>
      <c r="CI35" s="84"/>
      <c r="CJ35" s="84"/>
      <c r="CK35" s="128"/>
      <c r="CL35" s="84"/>
      <c r="CM35" s="70"/>
      <c r="CQ35"/>
      <c r="CT35" s="27"/>
    </row>
    <row r="36" spans="1:98" ht="15" customHeight="1" x14ac:dyDescent="0.2">
      <c r="D36" s="28">
        <v>28</v>
      </c>
      <c r="H36" s="133">
        <f>'RawData Input Conversion'!H36</f>
        <v>0</v>
      </c>
      <c r="I36" s="133">
        <f>'RawData Input Conversion'!I36</f>
        <v>0</v>
      </c>
      <c r="J36" s="119">
        <f>'RawData Input Conversion'!J100</f>
        <v>0</v>
      </c>
      <c r="K36" s="119">
        <f>'RawData Input Conversion'!K100</f>
        <v>0</v>
      </c>
      <c r="L36" s="119">
        <f>'RawData Input Conversion'!L100</f>
        <v>0</v>
      </c>
      <c r="M36" s="119">
        <f>'RawData Input Conversion'!M100</f>
        <v>0</v>
      </c>
      <c r="N36" s="119">
        <f>'RawData Input Conversion'!N100</f>
        <v>0</v>
      </c>
      <c r="O36" s="119">
        <f>'RawData Input Conversion'!O100</f>
        <v>0</v>
      </c>
      <c r="P36" s="119">
        <f>'RawData Input Conversion'!P100</f>
        <v>0</v>
      </c>
      <c r="Q36" s="119">
        <f>'RawData Input Conversion'!Q100</f>
        <v>0</v>
      </c>
      <c r="R36" s="119">
        <f>'RawData Input Conversion'!R100</f>
        <v>0</v>
      </c>
      <c r="S36" s="119">
        <f>'RawData Input Conversion'!S100</f>
        <v>0</v>
      </c>
      <c r="T36" s="119">
        <f>'RawData Input Conversion'!T100</f>
        <v>0</v>
      </c>
      <c r="U36" s="119">
        <f>'RawData Input Conversion'!U100</f>
        <v>0</v>
      </c>
      <c r="V36" s="119">
        <f>'RawData Input Conversion'!V100</f>
        <v>0</v>
      </c>
      <c r="W36" s="119">
        <f>'RawData Input Conversion'!W100</f>
        <v>0</v>
      </c>
      <c r="X36" s="119">
        <f>'RawData Input Conversion'!X100</f>
        <v>0</v>
      </c>
      <c r="Y36" s="119">
        <f>'RawData Input Conversion'!Y100</f>
        <v>0</v>
      </c>
      <c r="Z36" s="119">
        <f>'RawData Input Conversion'!Z100</f>
        <v>0</v>
      </c>
      <c r="AA36" s="119">
        <f>'RawData Input Conversion'!AA100</f>
        <v>0</v>
      </c>
      <c r="AB36" s="119">
        <f>'RawData Input Conversion'!AB100</f>
        <v>0</v>
      </c>
      <c r="AC36" s="119">
        <f>'RawData Input Conversion'!AC100</f>
        <v>0</v>
      </c>
      <c r="AD36" s="119">
        <f>'RawData Input Conversion'!AD100</f>
        <v>0</v>
      </c>
      <c r="AE36" s="119">
        <f>'RawData Input Conversion'!AE100</f>
        <v>0</v>
      </c>
      <c r="AF36" s="119">
        <f>'RawData Input Conversion'!AF100</f>
        <v>0</v>
      </c>
      <c r="AG36" s="119">
        <f>'RawData Input Conversion'!AG100</f>
        <v>0</v>
      </c>
      <c r="AH36" s="119">
        <f>'RawData Input Conversion'!AH100</f>
        <v>0</v>
      </c>
      <c r="AI36" s="119">
        <f>'RawData Input Conversion'!AI100</f>
        <v>0</v>
      </c>
      <c r="AJ36" s="119">
        <f>'RawData Input Conversion'!AJ100</f>
        <v>0</v>
      </c>
      <c r="AK36" s="119">
        <f>'RawData Input Conversion'!AK100</f>
        <v>0</v>
      </c>
      <c r="AL36" s="119">
        <f>'RawData Input Conversion'!AL100</f>
        <v>0</v>
      </c>
      <c r="AM36" s="119">
        <f>'RawData Input Conversion'!AM100</f>
        <v>0</v>
      </c>
      <c r="AN36" s="119">
        <f>'RawData Input Conversion'!AN100</f>
        <v>0</v>
      </c>
      <c r="AO36" s="119">
        <f>'RawData Input Conversion'!AO100</f>
        <v>0</v>
      </c>
      <c r="AP36" s="119">
        <f>'RawData Input Conversion'!AP100</f>
        <v>0</v>
      </c>
      <c r="AQ36" s="119">
        <f>'RawData Input Conversion'!AQ100</f>
        <v>0</v>
      </c>
      <c r="AR36" s="119">
        <f>'RawData Input Conversion'!AR100</f>
        <v>0</v>
      </c>
      <c r="AS36" s="119">
        <f>'RawData Input Conversion'!AS100</f>
        <v>0</v>
      </c>
      <c r="AT36" s="119">
        <f>'RawData Input Conversion'!AT100</f>
        <v>0</v>
      </c>
      <c r="AU36" s="119">
        <f>'RawData Input Conversion'!AU100</f>
        <v>0</v>
      </c>
      <c r="AV36" s="119">
        <f>'RawData Input Conversion'!AV100</f>
        <v>0</v>
      </c>
      <c r="AW36" s="119">
        <f>'RawData Input Conversion'!AW100</f>
        <v>0</v>
      </c>
      <c r="AX36" s="119">
        <f>'RawData Input Conversion'!AX100</f>
        <v>0</v>
      </c>
      <c r="AY36" s="119">
        <f>'RawData Input Conversion'!AY100</f>
        <v>0</v>
      </c>
      <c r="AZ36" s="119">
        <f>'RawData Input Conversion'!AZ100</f>
        <v>0</v>
      </c>
      <c r="BA36" s="119">
        <f>'RawData Input Conversion'!BA100</f>
        <v>0</v>
      </c>
      <c r="BB36" s="119">
        <f>'RawData Input Conversion'!BB100</f>
        <v>0</v>
      </c>
      <c r="BC36" s="119">
        <f>'RawData Input Conversion'!BC100</f>
        <v>0</v>
      </c>
      <c r="BD36" s="119">
        <f>'RawData Input Conversion'!BD100</f>
        <v>0</v>
      </c>
      <c r="BE36" s="119">
        <f>'RawData Input Conversion'!BE100</f>
        <v>0</v>
      </c>
      <c r="BF36" s="119">
        <f>'RawData Input Conversion'!BF100</f>
        <v>0</v>
      </c>
      <c r="BG36" s="119">
        <f>'RawData Input Conversion'!BG100</f>
        <v>0</v>
      </c>
      <c r="BH36" s="119">
        <f>'RawData Input Conversion'!BH100</f>
        <v>0</v>
      </c>
      <c r="BI36" s="119">
        <f>'RawData Input Conversion'!BI100</f>
        <v>0</v>
      </c>
      <c r="BJ36" s="119">
        <f>'RawData Input Conversion'!BJ100</f>
        <v>0</v>
      </c>
      <c r="BK36" s="119">
        <f>'RawData Input Conversion'!BK100</f>
        <v>0</v>
      </c>
      <c r="BL36" s="119">
        <f>'RawData Input Conversion'!BL100</f>
        <v>0</v>
      </c>
      <c r="BM36" s="119">
        <f>'RawData Input Conversion'!BM100</f>
        <v>0</v>
      </c>
      <c r="BN36" s="119">
        <f>'RawData Input Conversion'!BN100</f>
        <v>0</v>
      </c>
      <c r="BO36" s="119">
        <f>'RawData Input Conversion'!BO100</f>
        <v>0</v>
      </c>
      <c r="BP36" s="119">
        <f>'RawData Input Conversion'!BP100</f>
        <v>0</v>
      </c>
      <c r="BQ36" s="119">
        <f>'RawData Input Conversion'!BQ100</f>
        <v>0</v>
      </c>
      <c r="BR36" s="119">
        <f>'RawData Input Conversion'!BR100</f>
        <v>0</v>
      </c>
      <c r="BS36" s="119">
        <f>'RawData Input Conversion'!BS100</f>
        <v>0</v>
      </c>
      <c r="BT36" s="119">
        <f>'RawData Input Conversion'!BT100</f>
        <v>0</v>
      </c>
      <c r="BU36" s="119">
        <f>'RawData Input Conversion'!BU100</f>
        <v>0</v>
      </c>
      <c r="BV36" s="119">
        <f>'RawData Input Conversion'!BV100</f>
        <v>0</v>
      </c>
      <c r="BW36" s="119">
        <f>'RawData Input Conversion'!BW100</f>
        <v>0</v>
      </c>
      <c r="BX36" s="119">
        <f>'RawData Input Conversion'!BX100</f>
        <v>0</v>
      </c>
      <c r="BY36" s="119">
        <f>'RawData Input Conversion'!BY100</f>
        <v>0</v>
      </c>
      <c r="BZ36" s="119">
        <f>'RawData Input Conversion'!BZ100</f>
        <v>0</v>
      </c>
      <c r="CA36" s="119">
        <f>'RawData Input Conversion'!CA100</f>
        <v>0</v>
      </c>
      <c r="CB36" s="119">
        <f>'RawData Input Conversion'!CB100</f>
        <v>0</v>
      </c>
      <c r="CC36" s="119">
        <f>'RawData Input Conversion'!CC100</f>
        <v>0</v>
      </c>
      <c r="CD36" s="119">
        <f>'RawData Input Conversion'!CD100</f>
        <v>0</v>
      </c>
      <c r="CE36" s="119">
        <f>'RawData Input Conversion'!CE100</f>
        <v>0</v>
      </c>
      <c r="CF36" s="119">
        <f>'RawData Input Conversion'!CF100</f>
        <v>0</v>
      </c>
      <c r="CG36" s="119">
        <f>'RawData Input Conversion'!CG100</f>
        <v>0</v>
      </c>
      <c r="CH36" s="119">
        <f>'RawData Input Conversion'!CH100</f>
        <v>0</v>
      </c>
      <c r="CI36" s="84"/>
      <c r="CJ36" s="84"/>
      <c r="CK36" s="128"/>
      <c r="CL36" s="84"/>
      <c r="CM36" s="70"/>
      <c r="CQ36"/>
      <c r="CT36" s="27"/>
    </row>
    <row r="37" spans="1:98" ht="15" customHeight="1" x14ac:dyDescent="0.2">
      <c r="D37" s="28">
        <v>27</v>
      </c>
      <c r="H37" s="133">
        <f>'RawData Input Conversion'!H37</f>
        <v>0</v>
      </c>
      <c r="I37" s="133">
        <f>'RawData Input Conversion'!I37</f>
        <v>0</v>
      </c>
      <c r="J37" s="119">
        <f>'RawData Input Conversion'!J101</f>
        <v>0</v>
      </c>
      <c r="K37" s="119">
        <f>'RawData Input Conversion'!K101</f>
        <v>0</v>
      </c>
      <c r="L37" s="119">
        <f>'RawData Input Conversion'!L101</f>
        <v>0</v>
      </c>
      <c r="M37" s="119">
        <f>'RawData Input Conversion'!M101</f>
        <v>0</v>
      </c>
      <c r="N37" s="119">
        <f>'RawData Input Conversion'!N101</f>
        <v>0</v>
      </c>
      <c r="O37" s="119">
        <f>'RawData Input Conversion'!O101</f>
        <v>0</v>
      </c>
      <c r="P37" s="119">
        <f>'RawData Input Conversion'!P101</f>
        <v>0</v>
      </c>
      <c r="Q37" s="119">
        <f>'RawData Input Conversion'!Q101</f>
        <v>0</v>
      </c>
      <c r="R37" s="119">
        <f>'RawData Input Conversion'!R101</f>
        <v>0</v>
      </c>
      <c r="S37" s="119">
        <f>'RawData Input Conversion'!S101</f>
        <v>0</v>
      </c>
      <c r="T37" s="119">
        <f>'RawData Input Conversion'!T101</f>
        <v>0</v>
      </c>
      <c r="U37" s="119">
        <f>'RawData Input Conversion'!U101</f>
        <v>0</v>
      </c>
      <c r="V37" s="119">
        <f>'RawData Input Conversion'!V101</f>
        <v>0</v>
      </c>
      <c r="W37" s="119">
        <f>'RawData Input Conversion'!W101</f>
        <v>0</v>
      </c>
      <c r="X37" s="119">
        <f>'RawData Input Conversion'!X101</f>
        <v>0</v>
      </c>
      <c r="Y37" s="119">
        <f>'RawData Input Conversion'!Y101</f>
        <v>0</v>
      </c>
      <c r="Z37" s="119">
        <f>'RawData Input Conversion'!Z101</f>
        <v>0</v>
      </c>
      <c r="AA37" s="119">
        <f>'RawData Input Conversion'!AA101</f>
        <v>0</v>
      </c>
      <c r="AB37" s="119">
        <f>'RawData Input Conversion'!AB101</f>
        <v>0</v>
      </c>
      <c r="AC37" s="119">
        <f>'RawData Input Conversion'!AC101</f>
        <v>0</v>
      </c>
      <c r="AD37" s="119">
        <f>'RawData Input Conversion'!AD101</f>
        <v>0</v>
      </c>
      <c r="AE37" s="119">
        <f>'RawData Input Conversion'!AE101</f>
        <v>0</v>
      </c>
      <c r="AF37" s="119">
        <f>'RawData Input Conversion'!AF101</f>
        <v>0</v>
      </c>
      <c r="AG37" s="119">
        <f>'RawData Input Conversion'!AG101</f>
        <v>0</v>
      </c>
      <c r="AH37" s="119">
        <f>'RawData Input Conversion'!AH101</f>
        <v>0</v>
      </c>
      <c r="AI37" s="119">
        <f>'RawData Input Conversion'!AI101</f>
        <v>0</v>
      </c>
      <c r="AJ37" s="119">
        <f>'RawData Input Conversion'!AJ101</f>
        <v>0</v>
      </c>
      <c r="AK37" s="119">
        <f>'RawData Input Conversion'!AK101</f>
        <v>0</v>
      </c>
      <c r="AL37" s="119">
        <f>'RawData Input Conversion'!AL101</f>
        <v>0</v>
      </c>
      <c r="AM37" s="119">
        <f>'RawData Input Conversion'!AM101</f>
        <v>0</v>
      </c>
      <c r="AN37" s="119">
        <f>'RawData Input Conversion'!AN101</f>
        <v>0</v>
      </c>
      <c r="AO37" s="119">
        <f>'RawData Input Conversion'!AO101</f>
        <v>0</v>
      </c>
      <c r="AP37" s="119">
        <f>'RawData Input Conversion'!AP101</f>
        <v>0</v>
      </c>
      <c r="AQ37" s="119">
        <f>'RawData Input Conversion'!AQ101</f>
        <v>0</v>
      </c>
      <c r="AR37" s="119">
        <f>'RawData Input Conversion'!AR101</f>
        <v>0</v>
      </c>
      <c r="AS37" s="119">
        <f>'RawData Input Conversion'!AS101</f>
        <v>0</v>
      </c>
      <c r="AT37" s="119">
        <f>'RawData Input Conversion'!AT101</f>
        <v>0</v>
      </c>
      <c r="AU37" s="119">
        <f>'RawData Input Conversion'!AU101</f>
        <v>0</v>
      </c>
      <c r="AV37" s="119">
        <f>'RawData Input Conversion'!AV101</f>
        <v>0</v>
      </c>
      <c r="AW37" s="119">
        <f>'RawData Input Conversion'!AW101</f>
        <v>0</v>
      </c>
      <c r="AX37" s="119">
        <f>'RawData Input Conversion'!AX101</f>
        <v>0</v>
      </c>
      <c r="AY37" s="119">
        <f>'RawData Input Conversion'!AY101</f>
        <v>0</v>
      </c>
      <c r="AZ37" s="119">
        <f>'RawData Input Conversion'!AZ101</f>
        <v>0</v>
      </c>
      <c r="BA37" s="119">
        <f>'RawData Input Conversion'!BA101</f>
        <v>0</v>
      </c>
      <c r="BB37" s="119">
        <f>'RawData Input Conversion'!BB101</f>
        <v>0</v>
      </c>
      <c r="BC37" s="119">
        <f>'RawData Input Conversion'!BC101</f>
        <v>0</v>
      </c>
      <c r="BD37" s="119">
        <f>'RawData Input Conversion'!BD101</f>
        <v>0</v>
      </c>
      <c r="BE37" s="119">
        <f>'RawData Input Conversion'!BE101</f>
        <v>0</v>
      </c>
      <c r="BF37" s="119">
        <f>'RawData Input Conversion'!BF101</f>
        <v>0</v>
      </c>
      <c r="BG37" s="119">
        <f>'RawData Input Conversion'!BG101</f>
        <v>0</v>
      </c>
      <c r="BH37" s="119">
        <f>'RawData Input Conversion'!BH101</f>
        <v>0</v>
      </c>
      <c r="BI37" s="119">
        <f>'RawData Input Conversion'!BI101</f>
        <v>0</v>
      </c>
      <c r="BJ37" s="119">
        <f>'RawData Input Conversion'!BJ101</f>
        <v>0</v>
      </c>
      <c r="BK37" s="119">
        <f>'RawData Input Conversion'!BK101</f>
        <v>0</v>
      </c>
      <c r="BL37" s="119">
        <f>'RawData Input Conversion'!BL101</f>
        <v>0</v>
      </c>
      <c r="BM37" s="119">
        <f>'RawData Input Conversion'!BM101</f>
        <v>0</v>
      </c>
      <c r="BN37" s="119">
        <f>'RawData Input Conversion'!BN101</f>
        <v>0</v>
      </c>
      <c r="BO37" s="119">
        <f>'RawData Input Conversion'!BO101</f>
        <v>0</v>
      </c>
      <c r="BP37" s="119">
        <f>'RawData Input Conversion'!BP101</f>
        <v>0</v>
      </c>
      <c r="BQ37" s="119">
        <f>'RawData Input Conversion'!BQ101</f>
        <v>0</v>
      </c>
      <c r="BR37" s="119">
        <f>'RawData Input Conversion'!BR101</f>
        <v>0</v>
      </c>
      <c r="BS37" s="119">
        <f>'RawData Input Conversion'!BS101</f>
        <v>0</v>
      </c>
      <c r="BT37" s="119">
        <f>'RawData Input Conversion'!BT101</f>
        <v>0</v>
      </c>
      <c r="BU37" s="119">
        <f>'RawData Input Conversion'!BU101</f>
        <v>0</v>
      </c>
      <c r="BV37" s="119">
        <f>'RawData Input Conversion'!BV101</f>
        <v>0</v>
      </c>
      <c r="BW37" s="119">
        <f>'RawData Input Conversion'!BW101</f>
        <v>0</v>
      </c>
      <c r="BX37" s="119">
        <f>'RawData Input Conversion'!BX101</f>
        <v>0</v>
      </c>
      <c r="BY37" s="119">
        <f>'RawData Input Conversion'!BY101</f>
        <v>0</v>
      </c>
      <c r="BZ37" s="119">
        <f>'RawData Input Conversion'!BZ101</f>
        <v>0</v>
      </c>
      <c r="CA37" s="119">
        <f>'RawData Input Conversion'!CA101</f>
        <v>0</v>
      </c>
      <c r="CB37" s="119">
        <f>'RawData Input Conversion'!CB101</f>
        <v>0</v>
      </c>
      <c r="CC37" s="119">
        <f>'RawData Input Conversion'!CC101</f>
        <v>0</v>
      </c>
      <c r="CD37" s="119">
        <f>'RawData Input Conversion'!CD101</f>
        <v>0</v>
      </c>
      <c r="CE37" s="119">
        <f>'RawData Input Conversion'!CE101</f>
        <v>0</v>
      </c>
      <c r="CF37" s="119">
        <f>'RawData Input Conversion'!CF101</f>
        <v>0</v>
      </c>
      <c r="CG37" s="119">
        <f>'RawData Input Conversion'!CG101</f>
        <v>0</v>
      </c>
      <c r="CH37" s="119">
        <f>'RawData Input Conversion'!CH101</f>
        <v>0</v>
      </c>
      <c r="CI37" s="84"/>
      <c r="CJ37" s="84"/>
      <c r="CK37" s="128"/>
      <c r="CL37" s="84"/>
      <c r="CM37" s="70"/>
      <c r="CQ37"/>
      <c r="CT37" s="27"/>
    </row>
    <row r="38" spans="1:98" ht="15" customHeight="1" x14ac:dyDescent="0.2">
      <c r="D38" s="28">
        <v>26</v>
      </c>
      <c r="H38" s="133">
        <f>'RawData Input Conversion'!H38</f>
        <v>0</v>
      </c>
      <c r="I38" s="133">
        <f>'RawData Input Conversion'!I38</f>
        <v>0</v>
      </c>
      <c r="J38" s="119">
        <f>'RawData Input Conversion'!J102</f>
        <v>0</v>
      </c>
      <c r="K38" s="119">
        <f>'RawData Input Conversion'!K102</f>
        <v>0</v>
      </c>
      <c r="L38" s="119">
        <f>'RawData Input Conversion'!L102</f>
        <v>0</v>
      </c>
      <c r="M38" s="119">
        <f>'RawData Input Conversion'!M102</f>
        <v>0</v>
      </c>
      <c r="N38" s="119">
        <f>'RawData Input Conversion'!N102</f>
        <v>0</v>
      </c>
      <c r="O38" s="119">
        <f>'RawData Input Conversion'!O102</f>
        <v>0</v>
      </c>
      <c r="P38" s="119">
        <f>'RawData Input Conversion'!P102</f>
        <v>0</v>
      </c>
      <c r="Q38" s="119">
        <f>'RawData Input Conversion'!Q102</f>
        <v>0</v>
      </c>
      <c r="R38" s="119">
        <f>'RawData Input Conversion'!R102</f>
        <v>0</v>
      </c>
      <c r="S38" s="119">
        <f>'RawData Input Conversion'!S102</f>
        <v>0</v>
      </c>
      <c r="T38" s="119">
        <f>'RawData Input Conversion'!T102</f>
        <v>0</v>
      </c>
      <c r="U38" s="119">
        <f>'RawData Input Conversion'!U102</f>
        <v>0</v>
      </c>
      <c r="V38" s="119">
        <f>'RawData Input Conversion'!V102</f>
        <v>0</v>
      </c>
      <c r="W38" s="119">
        <f>'RawData Input Conversion'!W102</f>
        <v>0</v>
      </c>
      <c r="X38" s="119">
        <f>'RawData Input Conversion'!X102</f>
        <v>0</v>
      </c>
      <c r="Y38" s="119">
        <f>'RawData Input Conversion'!Y102</f>
        <v>0</v>
      </c>
      <c r="Z38" s="119">
        <f>'RawData Input Conversion'!Z102</f>
        <v>0</v>
      </c>
      <c r="AA38" s="119">
        <f>'RawData Input Conversion'!AA102</f>
        <v>0</v>
      </c>
      <c r="AB38" s="119">
        <f>'RawData Input Conversion'!AB102</f>
        <v>0</v>
      </c>
      <c r="AC38" s="119">
        <f>'RawData Input Conversion'!AC102</f>
        <v>0</v>
      </c>
      <c r="AD38" s="119">
        <f>'RawData Input Conversion'!AD102</f>
        <v>0</v>
      </c>
      <c r="AE38" s="119">
        <f>'RawData Input Conversion'!AE102</f>
        <v>0</v>
      </c>
      <c r="AF38" s="119">
        <f>'RawData Input Conversion'!AF102</f>
        <v>0</v>
      </c>
      <c r="AG38" s="119">
        <f>'RawData Input Conversion'!AG102</f>
        <v>0</v>
      </c>
      <c r="AH38" s="119">
        <f>'RawData Input Conversion'!AH102</f>
        <v>0</v>
      </c>
      <c r="AI38" s="119">
        <f>'RawData Input Conversion'!AI102</f>
        <v>0</v>
      </c>
      <c r="AJ38" s="119">
        <f>'RawData Input Conversion'!AJ102</f>
        <v>0</v>
      </c>
      <c r="AK38" s="119">
        <f>'RawData Input Conversion'!AK102</f>
        <v>0</v>
      </c>
      <c r="AL38" s="119">
        <f>'RawData Input Conversion'!AL102</f>
        <v>0</v>
      </c>
      <c r="AM38" s="119">
        <f>'RawData Input Conversion'!AM102</f>
        <v>0</v>
      </c>
      <c r="AN38" s="119">
        <f>'RawData Input Conversion'!AN102</f>
        <v>0</v>
      </c>
      <c r="AO38" s="119">
        <f>'RawData Input Conversion'!AO102</f>
        <v>0</v>
      </c>
      <c r="AP38" s="119">
        <f>'RawData Input Conversion'!AP102</f>
        <v>0</v>
      </c>
      <c r="AQ38" s="119">
        <f>'RawData Input Conversion'!AQ102</f>
        <v>0</v>
      </c>
      <c r="AR38" s="119">
        <f>'RawData Input Conversion'!AR102</f>
        <v>0</v>
      </c>
      <c r="AS38" s="119">
        <f>'RawData Input Conversion'!AS102</f>
        <v>0</v>
      </c>
      <c r="AT38" s="119">
        <f>'RawData Input Conversion'!AT102</f>
        <v>0</v>
      </c>
      <c r="AU38" s="119">
        <f>'RawData Input Conversion'!AU102</f>
        <v>0</v>
      </c>
      <c r="AV38" s="119">
        <f>'RawData Input Conversion'!AV102</f>
        <v>0</v>
      </c>
      <c r="AW38" s="119">
        <f>'RawData Input Conversion'!AW102</f>
        <v>0</v>
      </c>
      <c r="AX38" s="119">
        <f>'RawData Input Conversion'!AX102</f>
        <v>0</v>
      </c>
      <c r="AY38" s="119">
        <f>'RawData Input Conversion'!AY102</f>
        <v>0</v>
      </c>
      <c r="AZ38" s="119">
        <f>'RawData Input Conversion'!AZ102</f>
        <v>0</v>
      </c>
      <c r="BA38" s="119">
        <f>'RawData Input Conversion'!BA102</f>
        <v>0</v>
      </c>
      <c r="BB38" s="119">
        <f>'RawData Input Conversion'!BB102</f>
        <v>0</v>
      </c>
      <c r="BC38" s="119">
        <f>'RawData Input Conversion'!BC102</f>
        <v>0</v>
      </c>
      <c r="BD38" s="119">
        <f>'RawData Input Conversion'!BD102</f>
        <v>0</v>
      </c>
      <c r="BE38" s="119">
        <f>'RawData Input Conversion'!BE102</f>
        <v>0</v>
      </c>
      <c r="BF38" s="119">
        <f>'RawData Input Conversion'!BF102</f>
        <v>0</v>
      </c>
      <c r="BG38" s="119">
        <f>'RawData Input Conversion'!BG102</f>
        <v>0</v>
      </c>
      <c r="BH38" s="119">
        <f>'RawData Input Conversion'!BH102</f>
        <v>0</v>
      </c>
      <c r="BI38" s="119">
        <f>'RawData Input Conversion'!BI102</f>
        <v>0</v>
      </c>
      <c r="BJ38" s="119">
        <f>'RawData Input Conversion'!BJ102</f>
        <v>0</v>
      </c>
      <c r="BK38" s="119">
        <f>'RawData Input Conversion'!BK102</f>
        <v>0</v>
      </c>
      <c r="BL38" s="119">
        <f>'RawData Input Conversion'!BL102</f>
        <v>0</v>
      </c>
      <c r="BM38" s="119">
        <f>'RawData Input Conversion'!BM102</f>
        <v>0</v>
      </c>
      <c r="BN38" s="119">
        <f>'RawData Input Conversion'!BN102</f>
        <v>0</v>
      </c>
      <c r="BO38" s="119">
        <f>'RawData Input Conversion'!BO102</f>
        <v>0</v>
      </c>
      <c r="BP38" s="119">
        <f>'RawData Input Conversion'!BP102</f>
        <v>0</v>
      </c>
      <c r="BQ38" s="119">
        <f>'RawData Input Conversion'!BQ102</f>
        <v>0</v>
      </c>
      <c r="BR38" s="119">
        <f>'RawData Input Conversion'!BR102</f>
        <v>0</v>
      </c>
      <c r="BS38" s="119">
        <f>'RawData Input Conversion'!BS102</f>
        <v>0</v>
      </c>
      <c r="BT38" s="119">
        <f>'RawData Input Conversion'!BT102</f>
        <v>0</v>
      </c>
      <c r="BU38" s="119">
        <f>'RawData Input Conversion'!BU102</f>
        <v>0</v>
      </c>
      <c r="BV38" s="119">
        <f>'RawData Input Conversion'!BV102</f>
        <v>0</v>
      </c>
      <c r="BW38" s="119">
        <f>'RawData Input Conversion'!BW102</f>
        <v>0</v>
      </c>
      <c r="BX38" s="119">
        <f>'RawData Input Conversion'!BX102</f>
        <v>0</v>
      </c>
      <c r="BY38" s="119">
        <f>'RawData Input Conversion'!BY102</f>
        <v>0</v>
      </c>
      <c r="BZ38" s="119">
        <f>'RawData Input Conversion'!BZ102</f>
        <v>0</v>
      </c>
      <c r="CA38" s="119">
        <f>'RawData Input Conversion'!CA102</f>
        <v>0</v>
      </c>
      <c r="CB38" s="119">
        <f>'RawData Input Conversion'!CB102</f>
        <v>0</v>
      </c>
      <c r="CC38" s="119">
        <f>'RawData Input Conversion'!CC102</f>
        <v>0</v>
      </c>
      <c r="CD38" s="119">
        <f>'RawData Input Conversion'!CD102</f>
        <v>0</v>
      </c>
      <c r="CE38" s="119">
        <f>'RawData Input Conversion'!CE102</f>
        <v>0</v>
      </c>
      <c r="CF38" s="119">
        <f>'RawData Input Conversion'!CF102</f>
        <v>0</v>
      </c>
      <c r="CG38" s="119">
        <f>'RawData Input Conversion'!CG102</f>
        <v>0</v>
      </c>
      <c r="CH38" s="119">
        <f>'RawData Input Conversion'!CH102</f>
        <v>0</v>
      </c>
      <c r="CI38" s="84"/>
      <c r="CJ38" s="84"/>
      <c r="CK38" s="128"/>
      <c r="CL38" s="84"/>
      <c r="CM38" s="70"/>
      <c r="CQ38"/>
      <c r="CT38" s="27"/>
    </row>
    <row r="39" spans="1:98" ht="15" customHeight="1" x14ac:dyDescent="0.2">
      <c r="D39" s="28">
        <v>25</v>
      </c>
      <c r="H39" s="133">
        <f>'RawData Input Conversion'!H39</f>
        <v>0</v>
      </c>
      <c r="I39" s="133">
        <f>'RawData Input Conversion'!I39</f>
        <v>0</v>
      </c>
      <c r="J39" s="119">
        <f>'RawData Input Conversion'!J103</f>
        <v>0</v>
      </c>
      <c r="K39" s="119">
        <f>'RawData Input Conversion'!K103</f>
        <v>0</v>
      </c>
      <c r="L39" s="119">
        <f>'RawData Input Conversion'!L103</f>
        <v>0</v>
      </c>
      <c r="M39" s="119">
        <f>'RawData Input Conversion'!M103</f>
        <v>0</v>
      </c>
      <c r="N39" s="119">
        <f>'RawData Input Conversion'!N103</f>
        <v>0</v>
      </c>
      <c r="O39" s="119">
        <f>'RawData Input Conversion'!O103</f>
        <v>0</v>
      </c>
      <c r="P39" s="119">
        <f>'RawData Input Conversion'!P103</f>
        <v>0</v>
      </c>
      <c r="Q39" s="119">
        <f>'RawData Input Conversion'!Q103</f>
        <v>0</v>
      </c>
      <c r="R39" s="119">
        <f>'RawData Input Conversion'!R103</f>
        <v>0</v>
      </c>
      <c r="S39" s="119">
        <f>'RawData Input Conversion'!S103</f>
        <v>0</v>
      </c>
      <c r="T39" s="119">
        <f>'RawData Input Conversion'!T103</f>
        <v>0</v>
      </c>
      <c r="U39" s="119">
        <f>'RawData Input Conversion'!U103</f>
        <v>0</v>
      </c>
      <c r="V39" s="119">
        <f>'RawData Input Conversion'!V103</f>
        <v>0</v>
      </c>
      <c r="W39" s="119">
        <f>'RawData Input Conversion'!W103</f>
        <v>0</v>
      </c>
      <c r="X39" s="119">
        <f>'RawData Input Conversion'!X103</f>
        <v>0</v>
      </c>
      <c r="Y39" s="119">
        <f>'RawData Input Conversion'!Y103</f>
        <v>0</v>
      </c>
      <c r="Z39" s="119">
        <f>'RawData Input Conversion'!Z103</f>
        <v>0</v>
      </c>
      <c r="AA39" s="119">
        <f>'RawData Input Conversion'!AA103</f>
        <v>0</v>
      </c>
      <c r="AB39" s="119">
        <f>'RawData Input Conversion'!AB103</f>
        <v>0</v>
      </c>
      <c r="AC39" s="119">
        <f>'RawData Input Conversion'!AC103</f>
        <v>0</v>
      </c>
      <c r="AD39" s="119">
        <f>'RawData Input Conversion'!AD103</f>
        <v>0</v>
      </c>
      <c r="AE39" s="119">
        <f>'RawData Input Conversion'!AE103</f>
        <v>0</v>
      </c>
      <c r="AF39" s="119">
        <f>'RawData Input Conversion'!AF103</f>
        <v>0</v>
      </c>
      <c r="AG39" s="119">
        <f>'RawData Input Conversion'!AG103</f>
        <v>0</v>
      </c>
      <c r="AH39" s="119">
        <f>'RawData Input Conversion'!AH103</f>
        <v>0</v>
      </c>
      <c r="AI39" s="119">
        <f>'RawData Input Conversion'!AI103</f>
        <v>0</v>
      </c>
      <c r="AJ39" s="119">
        <f>'RawData Input Conversion'!AJ103</f>
        <v>0</v>
      </c>
      <c r="AK39" s="119">
        <f>'RawData Input Conversion'!AK103</f>
        <v>0</v>
      </c>
      <c r="AL39" s="119">
        <f>'RawData Input Conversion'!AL103</f>
        <v>0</v>
      </c>
      <c r="AM39" s="119">
        <f>'RawData Input Conversion'!AM103</f>
        <v>0</v>
      </c>
      <c r="AN39" s="119">
        <f>'RawData Input Conversion'!AN103</f>
        <v>0</v>
      </c>
      <c r="AO39" s="119">
        <f>'RawData Input Conversion'!AO103</f>
        <v>0</v>
      </c>
      <c r="AP39" s="119">
        <f>'RawData Input Conversion'!AP103</f>
        <v>0</v>
      </c>
      <c r="AQ39" s="119">
        <f>'RawData Input Conversion'!AQ103</f>
        <v>0</v>
      </c>
      <c r="AR39" s="119">
        <f>'RawData Input Conversion'!AR103</f>
        <v>0</v>
      </c>
      <c r="AS39" s="119">
        <f>'RawData Input Conversion'!AS103</f>
        <v>0</v>
      </c>
      <c r="AT39" s="119">
        <f>'RawData Input Conversion'!AT103</f>
        <v>0</v>
      </c>
      <c r="AU39" s="119">
        <f>'RawData Input Conversion'!AU103</f>
        <v>0</v>
      </c>
      <c r="AV39" s="119">
        <f>'RawData Input Conversion'!AV103</f>
        <v>0</v>
      </c>
      <c r="AW39" s="119">
        <f>'RawData Input Conversion'!AW103</f>
        <v>0</v>
      </c>
      <c r="AX39" s="119">
        <f>'RawData Input Conversion'!AX103</f>
        <v>0</v>
      </c>
      <c r="AY39" s="119">
        <f>'RawData Input Conversion'!AY103</f>
        <v>0</v>
      </c>
      <c r="AZ39" s="119">
        <f>'RawData Input Conversion'!AZ103</f>
        <v>0</v>
      </c>
      <c r="BA39" s="119">
        <f>'RawData Input Conversion'!BA103</f>
        <v>0</v>
      </c>
      <c r="BB39" s="119">
        <f>'RawData Input Conversion'!BB103</f>
        <v>0</v>
      </c>
      <c r="BC39" s="119">
        <f>'RawData Input Conversion'!BC103</f>
        <v>0</v>
      </c>
      <c r="BD39" s="119">
        <f>'RawData Input Conversion'!BD103</f>
        <v>0</v>
      </c>
      <c r="BE39" s="119">
        <f>'RawData Input Conversion'!BE103</f>
        <v>0</v>
      </c>
      <c r="BF39" s="119">
        <f>'RawData Input Conversion'!BF103</f>
        <v>0</v>
      </c>
      <c r="BG39" s="119">
        <f>'RawData Input Conversion'!BG103</f>
        <v>0</v>
      </c>
      <c r="BH39" s="119">
        <f>'RawData Input Conversion'!BH103</f>
        <v>0</v>
      </c>
      <c r="BI39" s="119">
        <f>'RawData Input Conversion'!BI103</f>
        <v>0</v>
      </c>
      <c r="BJ39" s="119">
        <f>'RawData Input Conversion'!BJ103</f>
        <v>0</v>
      </c>
      <c r="BK39" s="119">
        <f>'RawData Input Conversion'!BK103</f>
        <v>0</v>
      </c>
      <c r="BL39" s="119">
        <f>'RawData Input Conversion'!BL103</f>
        <v>0</v>
      </c>
      <c r="BM39" s="119">
        <f>'RawData Input Conversion'!BM103</f>
        <v>0</v>
      </c>
      <c r="BN39" s="119">
        <f>'RawData Input Conversion'!BN103</f>
        <v>0</v>
      </c>
      <c r="BO39" s="119">
        <f>'RawData Input Conversion'!BO103</f>
        <v>0</v>
      </c>
      <c r="BP39" s="119">
        <f>'RawData Input Conversion'!BP103</f>
        <v>0</v>
      </c>
      <c r="BQ39" s="119">
        <f>'RawData Input Conversion'!BQ103</f>
        <v>0</v>
      </c>
      <c r="BR39" s="119">
        <f>'RawData Input Conversion'!BR103</f>
        <v>0</v>
      </c>
      <c r="BS39" s="119">
        <f>'RawData Input Conversion'!BS103</f>
        <v>0</v>
      </c>
      <c r="BT39" s="119">
        <f>'RawData Input Conversion'!BT103</f>
        <v>0</v>
      </c>
      <c r="BU39" s="119">
        <f>'RawData Input Conversion'!BU103</f>
        <v>0</v>
      </c>
      <c r="BV39" s="119">
        <f>'RawData Input Conversion'!BV103</f>
        <v>0</v>
      </c>
      <c r="BW39" s="119">
        <f>'RawData Input Conversion'!BW103</f>
        <v>0</v>
      </c>
      <c r="BX39" s="119">
        <f>'RawData Input Conversion'!BX103</f>
        <v>0</v>
      </c>
      <c r="BY39" s="119">
        <f>'RawData Input Conversion'!BY103</f>
        <v>0</v>
      </c>
      <c r="BZ39" s="119">
        <f>'RawData Input Conversion'!BZ103</f>
        <v>0</v>
      </c>
      <c r="CA39" s="119">
        <f>'RawData Input Conversion'!CA103</f>
        <v>0</v>
      </c>
      <c r="CB39" s="119">
        <f>'RawData Input Conversion'!CB103</f>
        <v>0</v>
      </c>
      <c r="CC39" s="119">
        <f>'RawData Input Conversion'!CC103</f>
        <v>0</v>
      </c>
      <c r="CD39" s="119">
        <f>'RawData Input Conversion'!CD103</f>
        <v>0</v>
      </c>
      <c r="CE39" s="119">
        <f>'RawData Input Conversion'!CE103</f>
        <v>0</v>
      </c>
      <c r="CF39" s="119">
        <f>'RawData Input Conversion'!CF103</f>
        <v>0</v>
      </c>
      <c r="CG39" s="119">
        <f>'RawData Input Conversion'!CG103</f>
        <v>0</v>
      </c>
      <c r="CH39" s="119">
        <f>'RawData Input Conversion'!CH103</f>
        <v>0</v>
      </c>
      <c r="CI39" s="84"/>
      <c r="CJ39" s="84"/>
      <c r="CK39" s="128"/>
      <c r="CL39" s="84"/>
      <c r="CM39" s="70"/>
      <c r="CQ39"/>
      <c r="CT39" s="27"/>
    </row>
    <row r="40" spans="1:98" ht="15" customHeight="1" x14ac:dyDescent="0.2">
      <c r="D40" s="28">
        <v>24</v>
      </c>
      <c r="H40" s="133">
        <f>'RawData Input Conversion'!H40</f>
        <v>0</v>
      </c>
      <c r="I40" s="133">
        <f>'RawData Input Conversion'!I40</f>
        <v>0</v>
      </c>
      <c r="J40" s="119">
        <f>'RawData Input Conversion'!J104</f>
        <v>0</v>
      </c>
      <c r="K40" s="119">
        <f>'RawData Input Conversion'!K104</f>
        <v>0</v>
      </c>
      <c r="L40" s="119">
        <f>'RawData Input Conversion'!L104</f>
        <v>0</v>
      </c>
      <c r="M40" s="119">
        <f>'RawData Input Conversion'!M104</f>
        <v>0</v>
      </c>
      <c r="N40" s="119">
        <f>'RawData Input Conversion'!N104</f>
        <v>0</v>
      </c>
      <c r="O40" s="119">
        <f>'RawData Input Conversion'!O104</f>
        <v>0</v>
      </c>
      <c r="P40" s="119">
        <f>'RawData Input Conversion'!P104</f>
        <v>0</v>
      </c>
      <c r="Q40" s="119">
        <f>'RawData Input Conversion'!Q104</f>
        <v>0</v>
      </c>
      <c r="R40" s="119">
        <f>'RawData Input Conversion'!R104</f>
        <v>0</v>
      </c>
      <c r="S40" s="119">
        <f>'RawData Input Conversion'!S104</f>
        <v>0</v>
      </c>
      <c r="T40" s="119">
        <f>'RawData Input Conversion'!T104</f>
        <v>0</v>
      </c>
      <c r="U40" s="119">
        <f>'RawData Input Conversion'!U104</f>
        <v>0</v>
      </c>
      <c r="V40" s="119">
        <f>'RawData Input Conversion'!V104</f>
        <v>0</v>
      </c>
      <c r="W40" s="119">
        <f>'RawData Input Conversion'!W104</f>
        <v>0</v>
      </c>
      <c r="X40" s="119">
        <f>'RawData Input Conversion'!X104</f>
        <v>0</v>
      </c>
      <c r="Y40" s="119">
        <f>'RawData Input Conversion'!Y104</f>
        <v>0</v>
      </c>
      <c r="Z40" s="119">
        <f>'RawData Input Conversion'!Z104</f>
        <v>0</v>
      </c>
      <c r="AA40" s="119">
        <f>'RawData Input Conversion'!AA104</f>
        <v>0</v>
      </c>
      <c r="AB40" s="119">
        <f>'RawData Input Conversion'!AB104</f>
        <v>0</v>
      </c>
      <c r="AC40" s="119">
        <f>'RawData Input Conversion'!AC104</f>
        <v>0</v>
      </c>
      <c r="AD40" s="119">
        <f>'RawData Input Conversion'!AD104</f>
        <v>0</v>
      </c>
      <c r="AE40" s="119">
        <f>'RawData Input Conversion'!AE104</f>
        <v>0</v>
      </c>
      <c r="AF40" s="119">
        <f>'RawData Input Conversion'!AF104</f>
        <v>0</v>
      </c>
      <c r="AG40" s="119">
        <f>'RawData Input Conversion'!AG104</f>
        <v>0</v>
      </c>
      <c r="AH40" s="119">
        <f>'RawData Input Conversion'!AH104</f>
        <v>0</v>
      </c>
      <c r="AI40" s="119">
        <f>'RawData Input Conversion'!AI104</f>
        <v>0</v>
      </c>
      <c r="AJ40" s="119">
        <f>'RawData Input Conversion'!AJ104</f>
        <v>0</v>
      </c>
      <c r="AK40" s="119">
        <f>'RawData Input Conversion'!AK104</f>
        <v>0</v>
      </c>
      <c r="AL40" s="119">
        <f>'RawData Input Conversion'!AL104</f>
        <v>0</v>
      </c>
      <c r="AM40" s="119">
        <f>'RawData Input Conversion'!AM104</f>
        <v>0</v>
      </c>
      <c r="AN40" s="119">
        <f>'RawData Input Conversion'!AN104</f>
        <v>0</v>
      </c>
      <c r="AO40" s="119">
        <f>'RawData Input Conversion'!AO104</f>
        <v>0</v>
      </c>
      <c r="AP40" s="119">
        <f>'RawData Input Conversion'!AP104</f>
        <v>0</v>
      </c>
      <c r="AQ40" s="119">
        <f>'RawData Input Conversion'!AQ104</f>
        <v>0</v>
      </c>
      <c r="AR40" s="119">
        <f>'RawData Input Conversion'!AR104</f>
        <v>0</v>
      </c>
      <c r="AS40" s="119">
        <f>'RawData Input Conversion'!AS104</f>
        <v>0</v>
      </c>
      <c r="AT40" s="119">
        <f>'RawData Input Conversion'!AT104</f>
        <v>0</v>
      </c>
      <c r="AU40" s="119">
        <f>'RawData Input Conversion'!AU104</f>
        <v>0</v>
      </c>
      <c r="AV40" s="119">
        <f>'RawData Input Conversion'!AV104</f>
        <v>0</v>
      </c>
      <c r="AW40" s="119">
        <f>'RawData Input Conversion'!AW104</f>
        <v>0</v>
      </c>
      <c r="AX40" s="119">
        <f>'RawData Input Conversion'!AX104</f>
        <v>0</v>
      </c>
      <c r="AY40" s="119">
        <f>'RawData Input Conversion'!AY104</f>
        <v>0</v>
      </c>
      <c r="AZ40" s="119">
        <f>'RawData Input Conversion'!AZ104</f>
        <v>0</v>
      </c>
      <c r="BA40" s="119">
        <f>'RawData Input Conversion'!BA104</f>
        <v>0</v>
      </c>
      <c r="BB40" s="119">
        <f>'RawData Input Conversion'!BB104</f>
        <v>0</v>
      </c>
      <c r="BC40" s="119">
        <f>'RawData Input Conversion'!BC104</f>
        <v>0</v>
      </c>
      <c r="BD40" s="119">
        <f>'RawData Input Conversion'!BD104</f>
        <v>0</v>
      </c>
      <c r="BE40" s="119">
        <f>'RawData Input Conversion'!BE104</f>
        <v>0</v>
      </c>
      <c r="BF40" s="119">
        <f>'RawData Input Conversion'!BF104</f>
        <v>0</v>
      </c>
      <c r="BG40" s="119">
        <f>'RawData Input Conversion'!BG104</f>
        <v>0</v>
      </c>
      <c r="BH40" s="119">
        <f>'RawData Input Conversion'!BH104</f>
        <v>0</v>
      </c>
      <c r="BI40" s="119">
        <f>'RawData Input Conversion'!BI104</f>
        <v>0</v>
      </c>
      <c r="BJ40" s="119">
        <f>'RawData Input Conversion'!BJ104</f>
        <v>0</v>
      </c>
      <c r="BK40" s="119">
        <f>'RawData Input Conversion'!BK104</f>
        <v>0</v>
      </c>
      <c r="BL40" s="119">
        <f>'RawData Input Conversion'!BL104</f>
        <v>0</v>
      </c>
      <c r="BM40" s="119">
        <f>'RawData Input Conversion'!BM104</f>
        <v>0</v>
      </c>
      <c r="BN40" s="119">
        <f>'RawData Input Conversion'!BN104</f>
        <v>0</v>
      </c>
      <c r="BO40" s="119">
        <f>'RawData Input Conversion'!BO104</f>
        <v>0</v>
      </c>
      <c r="BP40" s="119">
        <f>'RawData Input Conversion'!BP104</f>
        <v>0</v>
      </c>
      <c r="BQ40" s="119">
        <f>'RawData Input Conversion'!BQ104</f>
        <v>0</v>
      </c>
      <c r="BR40" s="119">
        <f>'RawData Input Conversion'!BR104</f>
        <v>0</v>
      </c>
      <c r="BS40" s="119">
        <f>'RawData Input Conversion'!BS104</f>
        <v>0</v>
      </c>
      <c r="BT40" s="119">
        <f>'RawData Input Conversion'!BT104</f>
        <v>0</v>
      </c>
      <c r="BU40" s="119">
        <f>'RawData Input Conversion'!BU104</f>
        <v>0</v>
      </c>
      <c r="BV40" s="119">
        <f>'RawData Input Conversion'!BV104</f>
        <v>0</v>
      </c>
      <c r="BW40" s="119">
        <f>'RawData Input Conversion'!BW104</f>
        <v>0</v>
      </c>
      <c r="BX40" s="119">
        <f>'RawData Input Conversion'!BX104</f>
        <v>0</v>
      </c>
      <c r="BY40" s="119">
        <f>'RawData Input Conversion'!BY104</f>
        <v>0</v>
      </c>
      <c r="BZ40" s="119">
        <f>'RawData Input Conversion'!BZ104</f>
        <v>0</v>
      </c>
      <c r="CA40" s="119">
        <f>'RawData Input Conversion'!CA104</f>
        <v>0</v>
      </c>
      <c r="CB40" s="119">
        <f>'RawData Input Conversion'!CB104</f>
        <v>0</v>
      </c>
      <c r="CC40" s="119">
        <f>'RawData Input Conversion'!CC104</f>
        <v>0</v>
      </c>
      <c r="CD40" s="119">
        <f>'RawData Input Conversion'!CD104</f>
        <v>0</v>
      </c>
      <c r="CE40" s="119">
        <f>'RawData Input Conversion'!CE104</f>
        <v>0</v>
      </c>
      <c r="CF40" s="119">
        <f>'RawData Input Conversion'!CF104</f>
        <v>0</v>
      </c>
      <c r="CG40" s="119">
        <f>'RawData Input Conversion'!CG104</f>
        <v>0</v>
      </c>
      <c r="CH40" s="119">
        <f>'RawData Input Conversion'!CH104</f>
        <v>0</v>
      </c>
      <c r="CI40" s="84"/>
      <c r="CJ40" s="84"/>
      <c r="CK40" s="128"/>
      <c r="CL40" s="84"/>
      <c r="CM40" s="70"/>
      <c r="CQ40"/>
      <c r="CT40" s="27"/>
    </row>
    <row r="41" spans="1:98" ht="15" customHeight="1" x14ac:dyDescent="0.2">
      <c r="D41" s="28">
        <v>23</v>
      </c>
      <c r="H41" s="133">
        <f>'RawData Input Conversion'!H41</f>
        <v>0</v>
      </c>
      <c r="I41" s="133">
        <f>'RawData Input Conversion'!I41</f>
        <v>0</v>
      </c>
      <c r="J41" s="119">
        <f>'RawData Input Conversion'!J105</f>
        <v>0</v>
      </c>
      <c r="K41" s="119">
        <f>'RawData Input Conversion'!K105</f>
        <v>0</v>
      </c>
      <c r="L41" s="119">
        <f>'RawData Input Conversion'!L105</f>
        <v>0</v>
      </c>
      <c r="M41" s="119">
        <f>'RawData Input Conversion'!M105</f>
        <v>0</v>
      </c>
      <c r="N41" s="119">
        <f>'RawData Input Conversion'!N105</f>
        <v>0</v>
      </c>
      <c r="O41" s="119">
        <f>'RawData Input Conversion'!O105</f>
        <v>0</v>
      </c>
      <c r="P41" s="119">
        <f>'RawData Input Conversion'!P105</f>
        <v>0</v>
      </c>
      <c r="Q41" s="119">
        <f>'RawData Input Conversion'!Q105</f>
        <v>0</v>
      </c>
      <c r="R41" s="119">
        <f>'RawData Input Conversion'!R105</f>
        <v>0</v>
      </c>
      <c r="S41" s="119">
        <f>'RawData Input Conversion'!S105</f>
        <v>0</v>
      </c>
      <c r="T41" s="119">
        <f>'RawData Input Conversion'!T105</f>
        <v>0</v>
      </c>
      <c r="U41" s="119">
        <f>'RawData Input Conversion'!U105</f>
        <v>0</v>
      </c>
      <c r="V41" s="119">
        <f>'RawData Input Conversion'!V105</f>
        <v>0</v>
      </c>
      <c r="W41" s="119">
        <f>'RawData Input Conversion'!W105</f>
        <v>0</v>
      </c>
      <c r="X41" s="119">
        <f>'RawData Input Conversion'!X105</f>
        <v>0</v>
      </c>
      <c r="Y41" s="119">
        <f>'RawData Input Conversion'!Y105</f>
        <v>0</v>
      </c>
      <c r="Z41" s="119">
        <f>'RawData Input Conversion'!Z105</f>
        <v>0</v>
      </c>
      <c r="AA41" s="119">
        <f>'RawData Input Conversion'!AA105</f>
        <v>0</v>
      </c>
      <c r="AB41" s="119">
        <f>'RawData Input Conversion'!AB105</f>
        <v>0</v>
      </c>
      <c r="AC41" s="119">
        <f>'RawData Input Conversion'!AC105</f>
        <v>0</v>
      </c>
      <c r="AD41" s="119">
        <f>'RawData Input Conversion'!AD105</f>
        <v>0</v>
      </c>
      <c r="AE41" s="119">
        <f>'RawData Input Conversion'!AE105</f>
        <v>0</v>
      </c>
      <c r="AF41" s="119">
        <f>'RawData Input Conversion'!AF105</f>
        <v>0</v>
      </c>
      <c r="AG41" s="119">
        <f>'RawData Input Conversion'!AG105</f>
        <v>0</v>
      </c>
      <c r="AH41" s="119">
        <f>'RawData Input Conversion'!AH105</f>
        <v>0</v>
      </c>
      <c r="AI41" s="119">
        <f>'RawData Input Conversion'!AI105</f>
        <v>0</v>
      </c>
      <c r="AJ41" s="119">
        <f>'RawData Input Conversion'!AJ105</f>
        <v>0</v>
      </c>
      <c r="AK41" s="119">
        <f>'RawData Input Conversion'!AK105</f>
        <v>0</v>
      </c>
      <c r="AL41" s="119">
        <f>'RawData Input Conversion'!AL105</f>
        <v>0</v>
      </c>
      <c r="AM41" s="119">
        <f>'RawData Input Conversion'!AM105</f>
        <v>0</v>
      </c>
      <c r="AN41" s="119">
        <f>'RawData Input Conversion'!AN105</f>
        <v>0</v>
      </c>
      <c r="AO41" s="119">
        <f>'RawData Input Conversion'!AO105</f>
        <v>0</v>
      </c>
      <c r="AP41" s="119">
        <f>'RawData Input Conversion'!AP105</f>
        <v>0</v>
      </c>
      <c r="AQ41" s="119">
        <f>'RawData Input Conversion'!AQ105</f>
        <v>0</v>
      </c>
      <c r="AR41" s="119">
        <f>'RawData Input Conversion'!AR105</f>
        <v>0</v>
      </c>
      <c r="AS41" s="119">
        <f>'RawData Input Conversion'!AS105</f>
        <v>0</v>
      </c>
      <c r="AT41" s="119">
        <f>'RawData Input Conversion'!AT105</f>
        <v>0</v>
      </c>
      <c r="AU41" s="119">
        <f>'RawData Input Conversion'!AU105</f>
        <v>0</v>
      </c>
      <c r="AV41" s="119">
        <f>'RawData Input Conversion'!AV105</f>
        <v>0</v>
      </c>
      <c r="AW41" s="119">
        <f>'RawData Input Conversion'!AW105</f>
        <v>0</v>
      </c>
      <c r="AX41" s="119">
        <f>'RawData Input Conversion'!AX105</f>
        <v>0</v>
      </c>
      <c r="AY41" s="119">
        <f>'RawData Input Conversion'!AY105</f>
        <v>0</v>
      </c>
      <c r="AZ41" s="119">
        <f>'RawData Input Conversion'!AZ105</f>
        <v>0</v>
      </c>
      <c r="BA41" s="119">
        <f>'RawData Input Conversion'!BA105</f>
        <v>0</v>
      </c>
      <c r="BB41" s="119">
        <f>'RawData Input Conversion'!BB105</f>
        <v>0</v>
      </c>
      <c r="BC41" s="119">
        <f>'RawData Input Conversion'!BC105</f>
        <v>0</v>
      </c>
      <c r="BD41" s="119">
        <f>'RawData Input Conversion'!BD105</f>
        <v>0</v>
      </c>
      <c r="BE41" s="119">
        <f>'RawData Input Conversion'!BE105</f>
        <v>0</v>
      </c>
      <c r="BF41" s="119">
        <f>'RawData Input Conversion'!BF105</f>
        <v>0</v>
      </c>
      <c r="BG41" s="119">
        <f>'RawData Input Conversion'!BG105</f>
        <v>0</v>
      </c>
      <c r="BH41" s="119">
        <f>'RawData Input Conversion'!BH105</f>
        <v>0</v>
      </c>
      <c r="BI41" s="119">
        <f>'RawData Input Conversion'!BI105</f>
        <v>0</v>
      </c>
      <c r="BJ41" s="119">
        <f>'RawData Input Conversion'!BJ105</f>
        <v>0</v>
      </c>
      <c r="BK41" s="119">
        <f>'RawData Input Conversion'!BK105</f>
        <v>0</v>
      </c>
      <c r="BL41" s="119">
        <f>'RawData Input Conversion'!BL105</f>
        <v>0</v>
      </c>
      <c r="BM41" s="119">
        <f>'RawData Input Conversion'!BM105</f>
        <v>0</v>
      </c>
      <c r="BN41" s="119">
        <f>'RawData Input Conversion'!BN105</f>
        <v>0</v>
      </c>
      <c r="BO41" s="119">
        <f>'RawData Input Conversion'!BO105</f>
        <v>0</v>
      </c>
      <c r="BP41" s="119">
        <f>'RawData Input Conversion'!BP105</f>
        <v>0</v>
      </c>
      <c r="BQ41" s="119">
        <f>'RawData Input Conversion'!BQ105</f>
        <v>0</v>
      </c>
      <c r="BR41" s="119">
        <f>'RawData Input Conversion'!BR105</f>
        <v>0</v>
      </c>
      <c r="BS41" s="119">
        <f>'RawData Input Conversion'!BS105</f>
        <v>0</v>
      </c>
      <c r="BT41" s="119">
        <f>'RawData Input Conversion'!BT105</f>
        <v>0</v>
      </c>
      <c r="BU41" s="119">
        <f>'RawData Input Conversion'!BU105</f>
        <v>0</v>
      </c>
      <c r="BV41" s="119">
        <f>'RawData Input Conversion'!BV105</f>
        <v>0</v>
      </c>
      <c r="BW41" s="119">
        <f>'RawData Input Conversion'!BW105</f>
        <v>0</v>
      </c>
      <c r="BX41" s="119">
        <f>'RawData Input Conversion'!BX105</f>
        <v>0</v>
      </c>
      <c r="BY41" s="119">
        <f>'RawData Input Conversion'!BY105</f>
        <v>0</v>
      </c>
      <c r="BZ41" s="119">
        <f>'RawData Input Conversion'!BZ105</f>
        <v>0</v>
      </c>
      <c r="CA41" s="119">
        <f>'RawData Input Conversion'!CA105</f>
        <v>0</v>
      </c>
      <c r="CB41" s="119">
        <f>'RawData Input Conversion'!CB105</f>
        <v>0</v>
      </c>
      <c r="CC41" s="119">
        <f>'RawData Input Conversion'!CC105</f>
        <v>0</v>
      </c>
      <c r="CD41" s="119">
        <f>'RawData Input Conversion'!CD105</f>
        <v>0</v>
      </c>
      <c r="CE41" s="119">
        <f>'RawData Input Conversion'!CE105</f>
        <v>0</v>
      </c>
      <c r="CF41" s="119">
        <f>'RawData Input Conversion'!CF105</f>
        <v>0</v>
      </c>
      <c r="CG41" s="119">
        <f>'RawData Input Conversion'!CG105</f>
        <v>0</v>
      </c>
      <c r="CH41" s="119">
        <f>'RawData Input Conversion'!CH105</f>
        <v>0</v>
      </c>
      <c r="CI41" s="84"/>
      <c r="CJ41" s="84"/>
      <c r="CK41" s="128"/>
      <c r="CL41" s="84"/>
      <c r="CM41" s="70"/>
      <c r="CQ41"/>
      <c r="CT41" s="27"/>
    </row>
    <row r="42" spans="1:98" ht="15" customHeight="1" x14ac:dyDescent="0.2">
      <c r="D42" s="28">
        <v>22</v>
      </c>
      <c r="H42" s="133">
        <f>'RawData Input Conversion'!H42</f>
        <v>0</v>
      </c>
      <c r="I42" s="133">
        <f>'RawData Input Conversion'!I42</f>
        <v>0</v>
      </c>
      <c r="J42" s="119">
        <f>'RawData Input Conversion'!J106</f>
        <v>0</v>
      </c>
      <c r="K42" s="119">
        <f>'RawData Input Conversion'!K106</f>
        <v>0</v>
      </c>
      <c r="L42" s="119">
        <f>'RawData Input Conversion'!L106</f>
        <v>0</v>
      </c>
      <c r="M42" s="119">
        <f>'RawData Input Conversion'!M106</f>
        <v>0</v>
      </c>
      <c r="N42" s="119">
        <f>'RawData Input Conversion'!N106</f>
        <v>0</v>
      </c>
      <c r="O42" s="119">
        <f>'RawData Input Conversion'!O106</f>
        <v>0</v>
      </c>
      <c r="P42" s="119">
        <f>'RawData Input Conversion'!P106</f>
        <v>0</v>
      </c>
      <c r="Q42" s="119">
        <f>'RawData Input Conversion'!Q106</f>
        <v>0</v>
      </c>
      <c r="R42" s="119">
        <f>'RawData Input Conversion'!R106</f>
        <v>0</v>
      </c>
      <c r="S42" s="119">
        <f>'RawData Input Conversion'!S106</f>
        <v>0</v>
      </c>
      <c r="T42" s="119">
        <f>'RawData Input Conversion'!T106</f>
        <v>0</v>
      </c>
      <c r="U42" s="119">
        <f>'RawData Input Conversion'!U106</f>
        <v>0</v>
      </c>
      <c r="V42" s="119">
        <f>'RawData Input Conversion'!V106</f>
        <v>0</v>
      </c>
      <c r="W42" s="119">
        <f>'RawData Input Conversion'!W106</f>
        <v>0</v>
      </c>
      <c r="X42" s="119">
        <f>'RawData Input Conversion'!X106</f>
        <v>0</v>
      </c>
      <c r="Y42" s="119">
        <f>'RawData Input Conversion'!Y106</f>
        <v>0</v>
      </c>
      <c r="Z42" s="119">
        <f>'RawData Input Conversion'!Z106</f>
        <v>0</v>
      </c>
      <c r="AA42" s="119">
        <f>'RawData Input Conversion'!AA106</f>
        <v>0</v>
      </c>
      <c r="AB42" s="119">
        <f>'RawData Input Conversion'!AB106</f>
        <v>0</v>
      </c>
      <c r="AC42" s="119">
        <f>'RawData Input Conversion'!AC106</f>
        <v>0</v>
      </c>
      <c r="AD42" s="119">
        <f>'RawData Input Conversion'!AD106</f>
        <v>0</v>
      </c>
      <c r="AE42" s="119">
        <f>'RawData Input Conversion'!AE106</f>
        <v>0</v>
      </c>
      <c r="AF42" s="119">
        <f>'RawData Input Conversion'!AF106</f>
        <v>0</v>
      </c>
      <c r="AG42" s="119">
        <f>'RawData Input Conversion'!AG106</f>
        <v>0</v>
      </c>
      <c r="AH42" s="119">
        <f>'RawData Input Conversion'!AH106</f>
        <v>0</v>
      </c>
      <c r="AI42" s="119">
        <f>'RawData Input Conversion'!AI106</f>
        <v>0</v>
      </c>
      <c r="AJ42" s="119">
        <f>'RawData Input Conversion'!AJ106</f>
        <v>0</v>
      </c>
      <c r="AK42" s="119">
        <f>'RawData Input Conversion'!AK106</f>
        <v>0</v>
      </c>
      <c r="AL42" s="119">
        <f>'RawData Input Conversion'!AL106</f>
        <v>0</v>
      </c>
      <c r="AM42" s="119">
        <f>'RawData Input Conversion'!AM106</f>
        <v>0</v>
      </c>
      <c r="AN42" s="119">
        <f>'RawData Input Conversion'!AN106</f>
        <v>0</v>
      </c>
      <c r="AO42" s="119">
        <f>'RawData Input Conversion'!AO106</f>
        <v>0</v>
      </c>
      <c r="AP42" s="119">
        <f>'RawData Input Conversion'!AP106</f>
        <v>0</v>
      </c>
      <c r="AQ42" s="119">
        <f>'RawData Input Conversion'!AQ106</f>
        <v>0</v>
      </c>
      <c r="AR42" s="119">
        <f>'RawData Input Conversion'!AR106</f>
        <v>0</v>
      </c>
      <c r="AS42" s="119">
        <f>'RawData Input Conversion'!AS106</f>
        <v>0</v>
      </c>
      <c r="AT42" s="119">
        <f>'RawData Input Conversion'!AT106</f>
        <v>0</v>
      </c>
      <c r="AU42" s="119">
        <f>'RawData Input Conversion'!AU106</f>
        <v>0</v>
      </c>
      <c r="AV42" s="119">
        <f>'RawData Input Conversion'!AV106</f>
        <v>0</v>
      </c>
      <c r="AW42" s="119">
        <f>'RawData Input Conversion'!AW106</f>
        <v>0</v>
      </c>
      <c r="AX42" s="119">
        <f>'RawData Input Conversion'!AX106</f>
        <v>0</v>
      </c>
      <c r="AY42" s="119">
        <f>'RawData Input Conversion'!AY106</f>
        <v>0</v>
      </c>
      <c r="AZ42" s="119">
        <f>'RawData Input Conversion'!AZ106</f>
        <v>0</v>
      </c>
      <c r="BA42" s="119">
        <f>'RawData Input Conversion'!BA106</f>
        <v>0</v>
      </c>
      <c r="BB42" s="119">
        <f>'RawData Input Conversion'!BB106</f>
        <v>0</v>
      </c>
      <c r="BC42" s="119">
        <f>'RawData Input Conversion'!BC106</f>
        <v>0</v>
      </c>
      <c r="BD42" s="119">
        <f>'RawData Input Conversion'!BD106</f>
        <v>0</v>
      </c>
      <c r="BE42" s="119">
        <f>'RawData Input Conversion'!BE106</f>
        <v>0</v>
      </c>
      <c r="BF42" s="119">
        <f>'RawData Input Conversion'!BF106</f>
        <v>0</v>
      </c>
      <c r="BG42" s="119">
        <f>'RawData Input Conversion'!BG106</f>
        <v>0</v>
      </c>
      <c r="BH42" s="119">
        <f>'RawData Input Conversion'!BH106</f>
        <v>0</v>
      </c>
      <c r="BI42" s="119">
        <f>'RawData Input Conversion'!BI106</f>
        <v>0</v>
      </c>
      <c r="BJ42" s="119">
        <f>'RawData Input Conversion'!BJ106</f>
        <v>0</v>
      </c>
      <c r="BK42" s="119">
        <f>'RawData Input Conversion'!BK106</f>
        <v>0</v>
      </c>
      <c r="BL42" s="119">
        <f>'RawData Input Conversion'!BL106</f>
        <v>0</v>
      </c>
      <c r="BM42" s="119">
        <f>'RawData Input Conversion'!BM106</f>
        <v>0</v>
      </c>
      <c r="BN42" s="119">
        <f>'RawData Input Conversion'!BN106</f>
        <v>0</v>
      </c>
      <c r="BO42" s="119">
        <f>'RawData Input Conversion'!BO106</f>
        <v>0</v>
      </c>
      <c r="BP42" s="119">
        <f>'RawData Input Conversion'!BP106</f>
        <v>0</v>
      </c>
      <c r="BQ42" s="119">
        <f>'RawData Input Conversion'!BQ106</f>
        <v>0</v>
      </c>
      <c r="BR42" s="119">
        <f>'RawData Input Conversion'!BR106</f>
        <v>0</v>
      </c>
      <c r="BS42" s="119">
        <f>'RawData Input Conversion'!BS106</f>
        <v>0</v>
      </c>
      <c r="BT42" s="119">
        <f>'RawData Input Conversion'!BT106</f>
        <v>0</v>
      </c>
      <c r="BU42" s="119">
        <f>'RawData Input Conversion'!BU106</f>
        <v>0</v>
      </c>
      <c r="BV42" s="119">
        <f>'RawData Input Conversion'!BV106</f>
        <v>0</v>
      </c>
      <c r="BW42" s="119">
        <f>'RawData Input Conversion'!BW106</f>
        <v>0</v>
      </c>
      <c r="BX42" s="119">
        <f>'RawData Input Conversion'!BX106</f>
        <v>0</v>
      </c>
      <c r="BY42" s="119">
        <f>'RawData Input Conversion'!BY106</f>
        <v>0</v>
      </c>
      <c r="BZ42" s="119">
        <f>'RawData Input Conversion'!BZ106</f>
        <v>0</v>
      </c>
      <c r="CA42" s="119">
        <f>'RawData Input Conversion'!CA106</f>
        <v>0</v>
      </c>
      <c r="CB42" s="119">
        <f>'RawData Input Conversion'!CB106</f>
        <v>0</v>
      </c>
      <c r="CC42" s="119">
        <f>'RawData Input Conversion'!CC106</f>
        <v>0</v>
      </c>
      <c r="CD42" s="119">
        <f>'RawData Input Conversion'!CD106</f>
        <v>0</v>
      </c>
      <c r="CE42" s="119">
        <f>'RawData Input Conversion'!CE106</f>
        <v>0</v>
      </c>
      <c r="CF42" s="119">
        <f>'RawData Input Conversion'!CF106</f>
        <v>0</v>
      </c>
      <c r="CG42" s="119">
        <f>'RawData Input Conversion'!CG106</f>
        <v>0</v>
      </c>
      <c r="CH42" s="119">
        <f>'RawData Input Conversion'!CH106</f>
        <v>0</v>
      </c>
      <c r="CI42" s="84"/>
      <c r="CJ42" s="84"/>
      <c r="CK42" s="128"/>
      <c r="CL42" s="84"/>
      <c r="CM42" s="70"/>
      <c r="CQ42"/>
      <c r="CT42" s="27"/>
    </row>
    <row r="43" spans="1:98" ht="15" customHeight="1" x14ac:dyDescent="0.2">
      <c r="D43" s="28">
        <v>21</v>
      </c>
      <c r="H43" s="133">
        <f>'RawData Input Conversion'!H43</f>
        <v>0</v>
      </c>
      <c r="I43" s="133">
        <f>'RawData Input Conversion'!I43</f>
        <v>0</v>
      </c>
      <c r="J43" s="119">
        <f>'RawData Input Conversion'!J107</f>
        <v>0</v>
      </c>
      <c r="K43" s="119">
        <f>'RawData Input Conversion'!K107</f>
        <v>0</v>
      </c>
      <c r="L43" s="119">
        <f>'RawData Input Conversion'!L107</f>
        <v>0</v>
      </c>
      <c r="M43" s="119">
        <f>'RawData Input Conversion'!M107</f>
        <v>0</v>
      </c>
      <c r="N43" s="119">
        <f>'RawData Input Conversion'!N107</f>
        <v>0</v>
      </c>
      <c r="O43" s="119">
        <f>'RawData Input Conversion'!O107</f>
        <v>0</v>
      </c>
      <c r="P43" s="119">
        <f>'RawData Input Conversion'!P107</f>
        <v>0</v>
      </c>
      <c r="Q43" s="119">
        <f>'RawData Input Conversion'!Q107</f>
        <v>0</v>
      </c>
      <c r="R43" s="119">
        <f>'RawData Input Conversion'!R107</f>
        <v>0</v>
      </c>
      <c r="S43" s="119">
        <f>'RawData Input Conversion'!S107</f>
        <v>0</v>
      </c>
      <c r="T43" s="119">
        <f>'RawData Input Conversion'!T107</f>
        <v>0</v>
      </c>
      <c r="U43" s="119">
        <f>'RawData Input Conversion'!U107</f>
        <v>0</v>
      </c>
      <c r="V43" s="119">
        <f>'RawData Input Conversion'!V107</f>
        <v>0</v>
      </c>
      <c r="W43" s="119">
        <f>'RawData Input Conversion'!W107</f>
        <v>0</v>
      </c>
      <c r="X43" s="119">
        <f>'RawData Input Conversion'!X107</f>
        <v>0</v>
      </c>
      <c r="Y43" s="119">
        <f>'RawData Input Conversion'!Y107</f>
        <v>0</v>
      </c>
      <c r="Z43" s="119">
        <f>'RawData Input Conversion'!Z107</f>
        <v>0</v>
      </c>
      <c r="AA43" s="119">
        <f>'RawData Input Conversion'!AA107</f>
        <v>0</v>
      </c>
      <c r="AB43" s="119">
        <f>'RawData Input Conversion'!AB107</f>
        <v>0</v>
      </c>
      <c r="AC43" s="119">
        <f>'RawData Input Conversion'!AC107</f>
        <v>0</v>
      </c>
      <c r="AD43" s="119">
        <f>'RawData Input Conversion'!AD107</f>
        <v>0</v>
      </c>
      <c r="AE43" s="119">
        <f>'RawData Input Conversion'!AE107</f>
        <v>0</v>
      </c>
      <c r="AF43" s="119">
        <f>'RawData Input Conversion'!AF107</f>
        <v>0</v>
      </c>
      <c r="AG43" s="119">
        <f>'RawData Input Conversion'!AG107</f>
        <v>0</v>
      </c>
      <c r="AH43" s="119">
        <f>'RawData Input Conversion'!AH107</f>
        <v>0</v>
      </c>
      <c r="AI43" s="119">
        <f>'RawData Input Conversion'!AI107</f>
        <v>0</v>
      </c>
      <c r="AJ43" s="119">
        <f>'RawData Input Conversion'!AJ107</f>
        <v>0</v>
      </c>
      <c r="AK43" s="119">
        <f>'RawData Input Conversion'!AK107</f>
        <v>0</v>
      </c>
      <c r="AL43" s="119">
        <f>'RawData Input Conversion'!AL107</f>
        <v>0</v>
      </c>
      <c r="AM43" s="119">
        <f>'RawData Input Conversion'!AM107</f>
        <v>0</v>
      </c>
      <c r="AN43" s="119">
        <f>'RawData Input Conversion'!AN107</f>
        <v>0</v>
      </c>
      <c r="AO43" s="119">
        <f>'RawData Input Conversion'!AO107</f>
        <v>0</v>
      </c>
      <c r="AP43" s="119">
        <f>'RawData Input Conversion'!AP107</f>
        <v>0</v>
      </c>
      <c r="AQ43" s="119">
        <f>'RawData Input Conversion'!AQ107</f>
        <v>0</v>
      </c>
      <c r="AR43" s="119">
        <f>'RawData Input Conversion'!AR107</f>
        <v>0</v>
      </c>
      <c r="AS43" s="119">
        <f>'RawData Input Conversion'!AS107</f>
        <v>0</v>
      </c>
      <c r="AT43" s="119">
        <f>'RawData Input Conversion'!AT107</f>
        <v>0</v>
      </c>
      <c r="AU43" s="119">
        <f>'RawData Input Conversion'!AU107</f>
        <v>0</v>
      </c>
      <c r="AV43" s="119">
        <f>'RawData Input Conversion'!AV107</f>
        <v>0</v>
      </c>
      <c r="AW43" s="119">
        <f>'RawData Input Conversion'!AW107</f>
        <v>0</v>
      </c>
      <c r="AX43" s="119">
        <f>'RawData Input Conversion'!AX107</f>
        <v>0</v>
      </c>
      <c r="AY43" s="119">
        <f>'RawData Input Conversion'!AY107</f>
        <v>0</v>
      </c>
      <c r="AZ43" s="119">
        <f>'RawData Input Conversion'!AZ107</f>
        <v>0</v>
      </c>
      <c r="BA43" s="119">
        <f>'RawData Input Conversion'!BA107</f>
        <v>0</v>
      </c>
      <c r="BB43" s="119">
        <f>'RawData Input Conversion'!BB107</f>
        <v>0</v>
      </c>
      <c r="BC43" s="119">
        <f>'RawData Input Conversion'!BC107</f>
        <v>0</v>
      </c>
      <c r="BD43" s="119">
        <f>'RawData Input Conversion'!BD107</f>
        <v>0</v>
      </c>
      <c r="BE43" s="119">
        <f>'RawData Input Conversion'!BE107</f>
        <v>0</v>
      </c>
      <c r="BF43" s="119">
        <f>'RawData Input Conversion'!BF107</f>
        <v>0</v>
      </c>
      <c r="BG43" s="119">
        <f>'RawData Input Conversion'!BG107</f>
        <v>0</v>
      </c>
      <c r="BH43" s="119">
        <f>'RawData Input Conversion'!BH107</f>
        <v>0</v>
      </c>
      <c r="BI43" s="119">
        <f>'RawData Input Conversion'!BI107</f>
        <v>0</v>
      </c>
      <c r="BJ43" s="119">
        <f>'RawData Input Conversion'!BJ107</f>
        <v>0</v>
      </c>
      <c r="BK43" s="119">
        <f>'RawData Input Conversion'!BK107</f>
        <v>0</v>
      </c>
      <c r="BL43" s="119">
        <f>'RawData Input Conversion'!BL107</f>
        <v>0</v>
      </c>
      <c r="BM43" s="119">
        <f>'RawData Input Conversion'!BM107</f>
        <v>0</v>
      </c>
      <c r="BN43" s="119">
        <f>'RawData Input Conversion'!BN107</f>
        <v>0</v>
      </c>
      <c r="BO43" s="119">
        <f>'RawData Input Conversion'!BO107</f>
        <v>0</v>
      </c>
      <c r="BP43" s="119">
        <f>'RawData Input Conversion'!BP107</f>
        <v>0</v>
      </c>
      <c r="BQ43" s="119">
        <f>'RawData Input Conversion'!BQ107</f>
        <v>0</v>
      </c>
      <c r="BR43" s="119">
        <f>'RawData Input Conversion'!BR107</f>
        <v>0</v>
      </c>
      <c r="BS43" s="119">
        <f>'RawData Input Conversion'!BS107</f>
        <v>0</v>
      </c>
      <c r="BT43" s="119">
        <f>'RawData Input Conversion'!BT107</f>
        <v>0</v>
      </c>
      <c r="BU43" s="119">
        <f>'RawData Input Conversion'!BU107</f>
        <v>0</v>
      </c>
      <c r="BV43" s="119">
        <f>'RawData Input Conversion'!BV107</f>
        <v>0</v>
      </c>
      <c r="BW43" s="119">
        <f>'RawData Input Conversion'!BW107</f>
        <v>0</v>
      </c>
      <c r="BX43" s="119">
        <f>'RawData Input Conversion'!BX107</f>
        <v>0</v>
      </c>
      <c r="BY43" s="119">
        <f>'RawData Input Conversion'!BY107</f>
        <v>0</v>
      </c>
      <c r="BZ43" s="119">
        <f>'RawData Input Conversion'!BZ107</f>
        <v>0</v>
      </c>
      <c r="CA43" s="119">
        <f>'RawData Input Conversion'!CA107</f>
        <v>0</v>
      </c>
      <c r="CB43" s="119">
        <f>'RawData Input Conversion'!CB107</f>
        <v>0</v>
      </c>
      <c r="CC43" s="119">
        <f>'RawData Input Conversion'!CC107</f>
        <v>0</v>
      </c>
      <c r="CD43" s="119">
        <f>'RawData Input Conversion'!CD107</f>
        <v>0</v>
      </c>
      <c r="CE43" s="119">
        <f>'RawData Input Conversion'!CE107</f>
        <v>0</v>
      </c>
      <c r="CF43" s="119">
        <f>'RawData Input Conversion'!CF107</f>
        <v>0</v>
      </c>
      <c r="CG43" s="119">
        <f>'RawData Input Conversion'!CG107</f>
        <v>0</v>
      </c>
      <c r="CH43" s="119">
        <f>'RawData Input Conversion'!CH107</f>
        <v>0</v>
      </c>
      <c r="CI43" s="84"/>
      <c r="CJ43" s="84"/>
      <c r="CK43" s="128"/>
      <c r="CL43" s="84"/>
      <c r="CM43" s="70"/>
      <c r="CQ43"/>
      <c r="CT43" s="27"/>
    </row>
    <row r="44" spans="1:98" ht="15" customHeight="1" x14ac:dyDescent="0.2">
      <c r="D44" s="28">
        <v>20</v>
      </c>
      <c r="H44" s="133">
        <f>'RawData Input Conversion'!H44</f>
        <v>0</v>
      </c>
      <c r="I44" s="133">
        <f>'RawData Input Conversion'!I44</f>
        <v>0</v>
      </c>
      <c r="J44" s="119">
        <f>'RawData Input Conversion'!J108</f>
        <v>0</v>
      </c>
      <c r="K44" s="119">
        <f>'RawData Input Conversion'!K108</f>
        <v>0</v>
      </c>
      <c r="L44" s="119">
        <f>'RawData Input Conversion'!L108</f>
        <v>0</v>
      </c>
      <c r="M44" s="119">
        <f>'RawData Input Conversion'!M108</f>
        <v>0</v>
      </c>
      <c r="N44" s="119">
        <f>'RawData Input Conversion'!N108</f>
        <v>0</v>
      </c>
      <c r="O44" s="119">
        <f>'RawData Input Conversion'!O108</f>
        <v>0</v>
      </c>
      <c r="P44" s="119">
        <f>'RawData Input Conversion'!P108</f>
        <v>0</v>
      </c>
      <c r="Q44" s="119">
        <f>'RawData Input Conversion'!Q108</f>
        <v>0</v>
      </c>
      <c r="R44" s="119">
        <f>'RawData Input Conversion'!R108</f>
        <v>0</v>
      </c>
      <c r="S44" s="119">
        <f>'RawData Input Conversion'!S108</f>
        <v>0</v>
      </c>
      <c r="T44" s="119">
        <f>'RawData Input Conversion'!T108</f>
        <v>0</v>
      </c>
      <c r="U44" s="119">
        <f>'RawData Input Conversion'!U108</f>
        <v>0</v>
      </c>
      <c r="V44" s="119">
        <f>'RawData Input Conversion'!V108</f>
        <v>0</v>
      </c>
      <c r="W44" s="119">
        <f>'RawData Input Conversion'!W108</f>
        <v>0</v>
      </c>
      <c r="X44" s="119">
        <f>'RawData Input Conversion'!X108</f>
        <v>0</v>
      </c>
      <c r="Y44" s="119">
        <f>'RawData Input Conversion'!Y108</f>
        <v>0</v>
      </c>
      <c r="Z44" s="119">
        <f>'RawData Input Conversion'!Z108</f>
        <v>0</v>
      </c>
      <c r="AA44" s="119">
        <f>'RawData Input Conversion'!AA108</f>
        <v>0</v>
      </c>
      <c r="AB44" s="119">
        <f>'RawData Input Conversion'!AB108</f>
        <v>0</v>
      </c>
      <c r="AC44" s="119">
        <f>'RawData Input Conversion'!AC108</f>
        <v>0</v>
      </c>
      <c r="AD44" s="119">
        <f>'RawData Input Conversion'!AD108</f>
        <v>0</v>
      </c>
      <c r="AE44" s="119">
        <f>'RawData Input Conversion'!AE108</f>
        <v>0</v>
      </c>
      <c r="AF44" s="119">
        <f>'RawData Input Conversion'!AF108</f>
        <v>0</v>
      </c>
      <c r="AG44" s="119">
        <f>'RawData Input Conversion'!AG108</f>
        <v>0</v>
      </c>
      <c r="AH44" s="119">
        <f>'RawData Input Conversion'!AH108</f>
        <v>0</v>
      </c>
      <c r="AI44" s="119">
        <f>'RawData Input Conversion'!AI108</f>
        <v>0</v>
      </c>
      <c r="AJ44" s="119">
        <f>'RawData Input Conversion'!AJ108</f>
        <v>0</v>
      </c>
      <c r="AK44" s="119">
        <f>'RawData Input Conversion'!AK108</f>
        <v>0</v>
      </c>
      <c r="AL44" s="119">
        <f>'RawData Input Conversion'!AL108</f>
        <v>0</v>
      </c>
      <c r="AM44" s="119">
        <f>'RawData Input Conversion'!AM108</f>
        <v>0</v>
      </c>
      <c r="AN44" s="119">
        <f>'RawData Input Conversion'!AN108</f>
        <v>0</v>
      </c>
      <c r="AO44" s="119">
        <f>'RawData Input Conversion'!AO108</f>
        <v>0</v>
      </c>
      <c r="AP44" s="119">
        <f>'RawData Input Conversion'!AP108</f>
        <v>0</v>
      </c>
      <c r="AQ44" s="119">
        <f>'RawData Input Conversion'!AQ108</f>
        <v>0</v>
      </c>
      <c r="AR44" s="119">
        <f>'RawData Input Conversion'!AR108</f>
        <v>0</v>
      </c>
      <c r="AS44" s="119">
        <f>'RawData Input Conversion'!AS108</f>
        <v>0</v>
      </c>
      <c r="AT44" s="119">
        <f>'RawData Input Conversion'!AT108</f>
        <v>0</v>
      </c>
      <c r="AU44" s="119">
        <f>'RawData Input Conversion'!AU108</f>
        <v>0</v>
      </c>
      <c r="AV44" s="119">
        <f>'RawData Input Conversion'!AV108</f>
        <v>0</v>
      </c>
      <c r="AW44" s="119">
        <f>'RawData Input Conversion'!AW108</f>
        <v>0</v>
      </c>
      <c r="AX44" s="119">
        <f>'RawData Input Conversion'!AX108</f>
        <v>0</v>
      </c>
      <c r="AY44" s="119">
        <f>'RawData Input Conversion'!AY108</f>
        <v>0</v>
      </c>
      <c r="AZ44" s="119">
        <f>'RawData Input Conversion'!AZ108</f>
        <v>0</v>
      </c>
      <c r="BA44" s="119">
        <f>'RawData Input Conversion'!BA108</f>
        <v>0</v>
      </c>
      <c r="BB44" s="119">
        <f>'RawData Input Conversion'!BB108</f>
        <v>0</v>
      </c>
      <c r="BC44" s="119">
        <f>'RawData Input Conversion'!BC108</f>
        <v>0</v>
      </c>
      <c r="BD44" s="119">
        <f>'RawData Input Conversion'!BD108</f>
        <v>0</v>
      </c>
      <c r="BE44" s="119">
        <f>'RawData Input Conversion'!BE108</f>
        <v>0</v>
      </c>
      <c r="BF44" s="119">
        <f>'RawData Input Conversion'!BF108</f>
        <v>0</v>
      </c>
      <c r="BG44" s="119">
        <f>'RawData Input Conversion'!BG108</f>
        <v>0</v>
      </c>
      <c r="BH44" s="119">
        <f>'RawData Input Conversion'!BH108</f>
        <v>0</v>
      </c>
      <c r="BI44" s="119">
        <f>'RawData Input Conversion'!BI108</f>
        <v>0</v>
      </c>
      <c r="BJ44" s="119">
        <f>'RawData Input Conversion'!BJ108</f>
        <v>0</v>
      </c>
      <c r="BK44" s="119">
        <f>'RawData Input Conversion'!BK108</f>
        <v>0</v>
      </c>
      <c r="BL44" s="119">
        <f>'RawData Input Conversion'!BL108</f>
        <v>0</v>
      </c>
      <c r="BM44" s="119">
        <f>'RawData Input Conversion'!BM108</f>
        <v>0</v>
      </c>
      <c r="BN44" s="119">
        <f>'RawData Input Conversion'!BN108</f>
        <v>0</v>
      </c>
      <c r="BO44" s="119">
        <f>'RawData Input Conversion'!BO108</f>
        <v>0</v>
      </c>
      <c r="BP44" s="119">
        <f>'RawData Input Conversion'!BP108</f>
        <v>0</v>
      </c>
      <c r="BQ44" s="119">
        <f>'RawData Input Conversion'!BQ108</f>
        <v>0</v>
      </c>
      <c r="BR44" s="119">
        <f>'RawData Input Conversion'!BR108</f>
        <v>0</v>
      </c>
      <c r="BS44" s="119">
        <f>'RawData Input Conversion'!BS108</f>
        <v>0</v>
      </c>
      <c r="BT44" s="119">
        <f>'RawData Input Conversion'!BT108</f>
        <v>0</v>
      </c>
      <c r="BU44" s="119">
        <f>'RawData Input Conversion'!BU108</f>
        <v>0</v>
      </c>
      <c r="BV44" s="119">
        <f>'RawData Input Conversion'!BV108</f>
        <v>0</v>
      </c>
      <c r="BW44" s="119">
        <f>'RawData Input Conversion'!BW108</f>
        <v>0</v>
      </c>
      <c r="BX44" s="119">
        <f>'RawData Input Conversion'!BX108</f>
        <v>0</v>
      </c>
      <c r="BY44" s="119">
        <f>'RawData Input Conversion'!BY108</f>
        <v>0</v>
      </c>
      <c r="BZ44" s="119">
        <f>'RawData Input Conversion'!BZ108</f>
        <v>0</v>
      </c>
      <c r="CA44" s="119">
        <f>'RawData Input Conversion'!CA108</f>
        <v>0</v>
      </c>
      <c r="CB44" s="119">
        <f>'RawData Input Conversion'!CB108</f>
        <v>0</v>
      </c>
      <c r="CC44" s="119">
        <f>'RawData Input Conversion'!CC108</f>
        <v>0</v>
      </c>
      <c r="CD44" s="119">
        <f>'RawData Input Conversion'!CD108</f>
        <v>0</v>
      </c>
      <c r="CE44" s="119">
        <f>'RawData Input Conversion'!CE108</f>
        <v>0</v>
      </c>
      <c r="CF44" s="119">
        <f>'RawData Input Conversion'!CF108</f>
        <v>0</v>
      </c>
      <c r="CG44" s="119">
        <f>'RawData Input Conversion'!CG108</f>
        <v>0</v>
      </c>
      <c r="CH44" s="119">
        <f>'RawData Input Conversion'!CH108</f>
        <v>0</v>
      </c>
      <c r="CI44" s="84"/>
      <c r="CJ44" s="84"/>
      <c r="CK44" s="128"/>
      <c r="CL44" s="84"/>
      <c r="CM44" s="70"/>
      <c r="CQ44"/>
      <c r="CT44" s="27"/>
    </row>
    <row r="45" spans="1:98" ht="15" customHeight="1" x14ac:dyDescent="0.2">
      <c r="D45" s="28">
        <v>19</v>
      </c>
      <c r="H45" s="133">
        <f>'RawData Input Conversion'!H45</f>
        <v>0</v>
      </c>
      <c r="I45" s="133">
        <f>'RawData Input Conversion'!I45</f>
        <v>0</v>
      </c>
      <c r="J45" s="119">
        <f>'RawData Input Conversion'!J109</f>
        <v>0</v>
      </c>
      <c r="K45" s="119">
        <f>'RawData Input Conversion'!K109</f>
        <v>0</v>
      </c>
      <c r="L45" s="119">
        <f>'RawData Input Conversion'!L109</f>
        <v>0</v>
      </c>
      <c r="M45" s="119">
        <f>'RawData Input Conversion'!M109</f>
        <v>0</v>
      </c>
      <c r="N45" s="119">
        <f>'RawData Input Conversion'!N109</f>
        <v>0</v>
      </c>
      <c r="O45" s="119">
        <f>'RawData Input Conversion'!O109</f>
        <v>0</v>
      </c>
      <c r="P45" s="119">
        <f>'RawData Input Conversion'!P109</f>
        <v>0</v>
      </c>
      <c r="Q45" s="119">
        <f>'RawData Input Conversion'!Q109</f>
        <v>0</v>
      </c>
      <c r="R45" s="119">
        <f>'RawData Input Conversion'!R109</f>
        <v>0</v>
      </c>
      <c r="S45" s="119">
        <f>'RawData Input Conversion'!S109</f>
        <v>0</v>
      </c>
      <c r="T45" s="119">
        <f>'RawData Input Conversion'!T109</f>
        <v>0</v>
      </c>
      <c r="U45" s="119">
        <f>'RawData Input Conversion'!U109</f>
        <v>0</v>
      </c>
      <c r="V45" s="119">
        <f>'RawData Input Conversion'!V109</f>
        <v>0</v>
      </c>
      <c r="W45" s="119">
        <f>'RawData Input Conversion'!W109</f>
        <v>0</v>
      </c>
      <c r="X45" s="119">
        <f>'RawData Input Conversion'!X109</f>
        <v>0</v>
      </c>
      <c r="Y45" s="119">
        <f>'RawData Input Conversion'!Y109</f>
        <v>0</v>
      </c>
      <c r="Z45" s="119">
        <f>'RawData Input Conversion'!Z109</f>
        <v>0</v>
      </c>
      <c r="AA45" s="119">
        <f>'RawData Input Conversion'!AA109</f>
        <v>0</v>
      </c>
      <c r="AB45" s="119">
        <f>'RawData Input Conversion'!AB109</f>
        <v>0</v>
      </c>
      <c r="AC45" s="119">
        <f>'RawData Input Conversion'!AC109</f>
        <v>0</v>
      </c>
      <c r="AD45" s="119">
        <f>'RawData Input Conversion'!AD109</f>
        <v>0</v>
      </c>
      <c r="AE45" s="119">
        <f>'RawData Input Conversion'!AE109</f>
        <v>0</v>
      </c>
      <c r="AF45" s="119">
        <f>'RawData Input Conversion'!AF109</f>
        <v>0</v>
      </c>
      <c r="AG45" s="119">
        <f>'RawData Input Conversion'!AG109</f>
        <v>0</v>
      </c>
      <c r="AH45" s="119">
        <f>'RawData Input Conversion'!AH109</f>
        <v>0</v>
      </c>
      <c r="AI45" s="119">
        <f>'RawData Input Conversion'!AI109</f>
        <v>0</v>
      </c>
      <c r="AJ45" s="119">
        <f>'RawData Input Conversion'!AJ109</f>
        <v>0</v>
      </c>
      <c r="AK45" s="119">
        <f>'RawData Input Conversion'!AK109</f>
        <v>0</v>
      </c>
      <c r="AL45" s="119">
        <f>'RawData Input Conversion'!AL109</f>
        <v>0</v>
      </c>
      <c r="AM45" s="119">
        <f>'RawData Input Conversion'!AM109</f>
        <v>0</v>
      </c>
      <c r="AN45" s="119">
        <f>'RawData Input Conversion'!AN109</f>
        <v>0</v>
      </c>
      <c r="AO45" s="119">
        <f>'RawData Input Conversion'!AO109</f>
        <v>0</v>
      </c>
      <c r="AP45" s="119">
        <f>'RawData Input Conversion'!AP109</f>
        <v>0</v>
      </c>
      <c r="AQ45" s="119">
        <f>'RawData Input Conversion'!AQ109</f>
        <v>0</v>
      </c>
      <c r="AR45" s="119">
        <f>'RawData Input Conversion'!AR109</f>
        <v>0</v>
      </c>
      <c r="AS45" s="119">
        <f>'RawData Input Conversion'!AS109</f>
        <v>0</v>
      </c>
      <c r="AT45" s="119">
        <f>'RawData Input Conversion'!AT109</f>
        <v>0</v>
      </c>
      <c r="AU45" s="119">
        <f>'RawData Input Conversion'!AU109</f>
        <v>0</v>
      </c>
      <c r="AV45" s="119">
        <f>'RawData Input Conversion'!AV109</f>
        <v>0</v>
      </c>
      <c r="AW45" s="119">
        <f>'RawData Input Conversion'!AW109</f>
        <v>0</v>
      </c>
      <c r="AX45" s="119">
        <f>'RawData Input Conversion'!AX109</f>
        <v>0</v>
      </c>
      <c r="AY45" s="119">
        <f>'RawData Input Conversion'!AY109</f>
        <v>0</v>
      </c>
      <c r="AZ45" s="119">
        <f>'RawData Input Conversion'!AZ109</f>
        <v>0</v>
      </c>
      <c r="BA45" s="119">
        <f>'RawData Input Conversion'!BA109</f>
        <v>0</v>
      </c>
      <c r="BB45" s="119">
        <f>'RawData Input Conversion'!BB109</f>
        <v>0</v>
      </c>
      <c r="BC45" s="119">
        <f>'RawData Input Conversion'!BC109</f>
        <v>0</v>
      </c>
      <c r="BD45" s="119">
        <f>'RawData Input Conversion'!BD109</f>
        <v>0</v>
      </c>
      <c r="BE45" s="119">
        <f>'RawData Input Conversion'!BE109</f>
        <v>0</v>
      </c>
      <c r="BF45" s="119">
        <f>'RawData Input Conversion'!BF109</f>
        <v>0</v>
      </c>
      <c r="BG45" s="119">
        <f>'RawData Input Conversion'!BG109</f>
        <v>0</v>
      </c>
      <c r="BH45" s="119">
        <f>'RawData Input Conversion'!BH109</f>
        <v>0</v>
      </c>
      <c r="BI45" s="119">
        <f>'RawData Input Conversion'!BI109</f>
        <v>0</v>
      </c>
      <c r="BJ45" s="119">
        <f>'RawData Input Conversion'!BJ109</f>
        <v>0</v>
      </c>
      <c r="BK45" s="119">
        <f>'RawData Input Conversion'!BK109</f>
        <v>0</v>
      </c>
      <c r="BL45" s="119">
        <f>'RawData Input Conversion'!BL109</f>
        <v>0</v>
      </c>
      <c r="BM45" s="119">
        <f>'RawData Input Conversion'!BM109</f>
        <v>0</v>
      </c>
      <c r="BN45" s="119">
        <f>'RawData Input Conversion'!BN109</f>
        <v>0</v>
      </c>
      <c r="BO45" s="119">
        <f>'RawData Input Conversion'!BO109</f>
        <v>0</v>
      </c>
      <c r="BP45" s="119">
        <f>'RawData Input Conversion'!BP109</f>
        <v>0</v>
      </c>
      <c r="BQ45" s="119">
        <f>'RawData Input Conversion'!BQ109</f>
        <v>0</v>
      </c>
      <c r="BR45" s="119">
        <f>'RawData Input Conversion'!BR109</f>
        <v>0</v>
      </c>
      <c r="BS45" s="119">
        <f>'RawData Input Conversion'!BS109</f>
        <v>0</v>
      </c>
      <c r="BT45" s="119">
        <f>'RawData Input Conversion'!BT109</f>
        <v>0</v>
      </c>
      <c r="BU45" s="119">
        <f>'RawData Input Conversion'!BU109</f>
        <v>0</v>
      </c>
      <c r="BV45" s="119">
        <f>'RawData Input Conversion'!BV109</f>
        <v>0</v>
      </c>
      <c r="BW45" s="119">
        <f>'RawData Input Conversion'!BW109</f>
        <v>0</v>
      </c>
      <c r="BX45" s="119">
        <f>'RawData Input Conversion'!BX109</f>
        <v>0</v>
      </c>
      <c r="BY45" s="119">
        <f>'RawData Input Conversion'!BY109</f>
        <v>0</v>
      </c>
      <c r="BZ45" s="119">
        <f>'RawData Input Conversion'!BZ109</f>
        <v>0</v>
      </c>
      <c r="CA45" s="119">
        <f>'RawData Input Conversion'!CA109</f>
        <v>0</v>
      </c>
      <c r="CB45" s="119">
        <f>'RawData Input Conversion'!CB109</f>
        <v>0</v>
      </c>
      <c r="CC45" s="119">
        <f>'RawData Input Conversion'!CC109</f>
        <v>0</v>
      </c>
      <c r="CD45" s="119">
        <f>'RawData Input Conversion'!CD109</f>
        <v>0</v>
      </c>
      <c r="CE45" s="119">
        <f>'RawData Input Conversion'!CE109</f>
        <v>0</v>
      </c>
      <c r="CF45" s="119">
        <f>'RawData Input Conversion'!CF109</f>
        <v>0</v>
      </c>
      <c r="CG45" s="119">
        <f>'RawData Input Conversion'!CG109</f>
        <v>0</v>
      </c>
      <c r="CH45" s="119">
        <f>'RawData Input Conversion'!CH109</f>
        <v>0</v>
      </c>
      <c r="CI45" s="84"/>
      <c r="CJ45" s="84"/>
      <c r="CK45" s="128"/>
      <c r="CL45" s="84"/>
      <c r="CM45" s="70"/>
      <c r="CQ45"/>
      <c r="CT45" s="27"/>
    </row>
    <row r="46" spans="1:98" ht="15" customHeight="1" x14ac:dyDescent="0.2">
      <c r="D46" s="28">
        <v>18</v>
      </c>
      <c r="H46" s="133">
        <f>'RawData Input Conversion'!H46</f>
        <v>0</v>
      </c>
      <c r="I46" s="133">
        <f>'RawData Input Conversion'!I46</f>
        <v>0</v>
      </c>
      <c r="J46" s="119">
        <f>'RawData Input Conversion'!J110</f>
        <v>0</v>
      </c>
      <c r="K46" s="119">
        <f>'RawData Input Conversion'!K110</f>
        <v>0</v>
      </c>
      <c r="L46" s="119">
        <f>'RawData Input Conversion'!L110</f>
        <v>0</v>
      </c>
      <c r="M46" s="119">
        <f>'RawData Input Conversion'!M110</f>
        <v>0</v>
      </c>
      <c r="N46" s="119">
        <f>'RawData Input Conversion'!N110</f>
        <v>0</v>
      </c>
      <c r="O46" s="119">
        <f>'RawData Input Conversion'!O110</f>
        <v>0</v>
      </c>
      <c r="P46" s="119">
        <f>'RawData Input Conversion'!P110</f>
        <v>0</v>
      </c>
      <c r="Q46" s="119">
        <f>'RawData Input Conversion'!Q110</f>
        <v>0</v>
      </c>
      <c r="R46" s="119">
        <f>'RawData Input Conversion'!R110</f>
        <v>0</v>
      </c>
      <c r="S46" s="119">
        <f>'RawData Input Conversion'!S110</f>
        <v>0</v>
      </c>
      <c r="T46" s="119">
        <f>'RawData Input Conversion'!T110</f>
        <v>0</v>
      </c>
      <c r="U46" s="119">
        <f>'RawData Input Conversion'!U110</f>
        <v>0</v>
      </c>
      <c r="V46" s="119">
        <f>'RawData Input Conversion'!V110</f>
        <v>0</v>
      </c>
      <c r="W46" s="119">
        <f>'RawData Input Conversion'!W110</f>
        <v>0</v>
      </c>
      <c r="X46" s="119">
        <f>'RawData Input Conversion'!X110</f>
        <v>0</v>
      </c>
      <c r="Y46" s="119">
        <f>'RawData Input Conversion'!Y110</f>
        <v>0</v>
      </c>
      <c r="Z46" s="119">
        <f>'RawData Input Conversion'!Z110</f>
        <v>0</v>
      </c>
      <c r="AA46" s="119">
        <f>'RawData Input Conversion'!AA110</f>
        <v>0</v>
      </c>
      <c r="AB46" s="119">
        <f>'RawData Input Conversion'!AB110</f>
        <v>0</v>
      </c>
      <c r="AC46" s="119">
        <f>'RawData Input Conversion'!AC110</f>
        <v>0</v>
      </c>
      <c r="AD46" s="119">
        <f>'RawData Input Conversion'!AD110</f>
        <v>0</v>
      </c>
      <c r="AE46" s="119">
        <f>'RawData Input Conversion'!AE110</f>
        <v>0</v>
      </c>
      <c r="AF46" s="119">
        <f>'RawData Input Conversion'!AF110</f>
        <v>0</v>
      </c>
      <c r="AG46" s="119">
        <f>'RawData Input Conversion'!AG110</f>
        <v>0</v>
      </c>
      <c r="AH46" s="119">
        <f>'RawData Input Conversion'!AH110</f>
        <v>0</v>
      </c>
      <c r="AI46" s="119">
        <f>'RawData Input Conversion'!AI110</f>
        <v>0</v>
      </c>
      <c r="AJ46" s="119">
        <f>'RawData Input Conversion'!AJ110</f>
        <v>0</v>
      </c>
      <c r="AK46" s="119">
        <f>'RawData Input Conversion'!AK110</f>
        <v>0</v>
      </c>
      <c r="AL46" s="119">
        <f>'RawData Input Conversion'!AL110</f>
        <v>0</v>
      </c>
      <c r="AM46" s="119">
        <f>'RawData Input Conversion'!AM110</f>
        <v>0</v>
      </c>
      <c r="AN46" s="119">
        <f>'RawData Input Conversion'!AN110</f>
        <v>0</v>
      </c>
      <c r="AO46" s="119">
        <f>'RawData Input Conversion'!AO110</f>
        <v>0</v>
      </c>
      <c r="AP46" s="119">
        <f>'RawData Input Conversion'!AP110</f>
        <v>0</v>
      </c>
      <c r="AQ46" s="119">
        <f>'RawData Input Conversion'!AQ110</f>
        <v>0</v>
      </c>
      <c r="AR46" s="119">
        <f>'RawData Input Conversion'!AR110</f>
        <v>0</v>
      </c>
      <c r="AS46" s="119">
        <f>'RawData Input Conversion'!AS110</f>
        <v>0</v>
      </c>
      <c r="AT46" s="119">
        <f>'RawData Input Conversion'!AT110</f>
        <v>0</v>
      </c>
      <c r="AU46" s="119">
        <f>'RawData Input Conversion'!AU110</f>
        <v>0</v>
      </c>
      <c r="AV46" s="119">
        <f>'RawData Input Conversion'!AV110</f>
        <v>0</v>
      </c>
      <c r="AW46" s="119">
        <f>'RawData Input Conversion'!AW110</f>
        <v>0</v>
      </c>
      <c r="AX46" s="119">
        <f>'RawData Input Conversion'!AX110</f>
        <v>0</v>
      </c>
      <c r="AY46" s="119">
        <f>'RawData Input Conversion'!AY110</f>
        <v>0</v>
      </c>
      <c r="AZ46" s="119">
        <f>'RawData Input Conversion'!AZ110</f>
        <v>0</v>
      </c>
      <c r="BA46" s="119">
        <f>'RawData Input Conversion'!BA110</f>
        <v>0</v>
      </c>
      <c r="BB46" s="119">
        <f>'RawData Input Conversion'!BB110</f>
        <v>0</v>
      </c>
      <c r="BC46" s="119">
        <f>'RawData Input Conversion'!BC110</f>
        <v>0</v>
      </c>
      <c r="BD46" s="119">
        <f>'RawData Input Conversion'!BD110</f>
        <v>0</v>
      </c>
      <c r="BE46" s="119">
        <f>'RawData Input Conversion'!BE110</f>
        <v>0</v>
      </c>
      <c r="BF46" s="119">
        <f>'RawData Input Conversion'!BF110</f>
        <v>0</v>
      </c>
      <c r="BG46" s="119">
        <f>'RawData Input Conversion'!BG110</f>
        <v>0</v>
      </c>
      <c r="BH46" s="119">
        <f>'RawData Input Conversion'!BH110</f>
        <v>0</v>
      </c>
      <c r="BI46" s="119">
        <f>'RawData Input Conversion'!BI110</f>
        <v>0</v>
      </c>
      <c r="BJ46" s="119">
        <f>'RawData Input Conversion'!BJ110</f>
        <v>0</v>
      </c>
      <c r="BK46" s="119">
        <f>'RawData Input Conversion'!BK110</f>
        <v>0</v>
      </c>
      <c r="BL46" s="119">
        <f>'RawData Input Conversion'!BL110</f>
        <v>0</v>
      </c>
      <c r="BM46" s="119">
        <f>'RawData Input Conversion'!BM110</f>
        <v>0</v>
      </c>
      <c r="BN46" s="119">
        <f>'RawData Input Conversion'!BN110</f>
        <v>0</v>
      </c>
      <c r="BO46" s="119">
        <f>'RawData Input Conversion'!BO110</f>
        <v>0</v>
      </c>
      <c r="BP46" s="119">
        <f>'RawData Input Conversion'!BP110</f>
        <v>0</v>
      </c>
      <c r="BQ46" s="119">
        <f>'RawData Input Conversion'!BQ110</f>
        <v>0</v>
      </c>
      <c r="BR46" s="119">
        <f>'RawData Input Conversion'!BR110</f>
        <v>0</v>
      </c>
      <c r="BS46" s="119">
        <f>'RawData Input Conversion'!BS110</f>
        <v>0</v>
      </c>
      <c r="BT46" s="119">
        <f>'RawData Input Conversion'!BT110</f>
        <v>0</v>
      </c>
      <c r="BU46" s="119">
        <f>'RawData Input Conversion'!BU110</f>
        <v>0</v>
      </c>
      <c r="BV46" s="119">
        <f>'RawData Input Conversion'!BV110</f>
        <v>0</v>
      </c>
      <c r="BW46" s="119">
        <f>'RawData Input Conversion'!BW110</f>
        <v>0</v>
      </c>
      <c r="BX46" s="119">
        <f>'RawData Input Conversion'!BX110</f>
        <v>0</v>
      </c>
      <c r="BY46" s="119">
        <f>'RawData Input Conversion'!BY110</f>
        <v>0</v>
      </c>
      <c r="BZ46" s="119">
        <f>'RawData Input Conversion'!BZ110</f>
        <v>0</v>
      </c>
      <c r="CA46" s="119">
        <f>'RawData Input Conversion'!CA110</f>
        <v>0</v>
      </c>
      <c r="CB46" s="119">
        <f>'RawData Input Conversion'!CB110</f>
        <v>0</v>
      </c>
      <c r="CC46" s="119">
        <f>'RawData Input Conversion'!CC110</f>
        <v>0</v>
      </c>
      <c r="CD46" s="119">
        <f>'RawData Input Conversion'!CD110</f>
        <v>0</v>
      </c>
      <c r="CE46" s="119">
        <f>'RawData Input Conversion'!CE110</f>
        <v>0</v>
      </c>
      <c r="CF46" s="119">
        <f>'RawData Input Conversion'!CF110</f>
        <v>0</v>
      </c>
      <c r="CG46" s="119">
        <f>'RawData Input Conversion'!CG110</f>
        <v>0</v>
      </c>
      <c r="CH46" s="119">
        <f>'RawData Input Conversion'!CH110</f>
        <v>0</v>
      </c>
      <c r="CI46" s="84"/>
      <c r="CJ46" s="84"/>
      <c r="CK46" s="128"/>
      <c r="CL46" s="84"/>
      <c r="CM46" s="70"/>
      <c r="CQ46"/>
      <c r="CT46" s="27"/>
    </row>
    <row r="47" spans="1:98" ht="15" customHeight="1" x14ac:dyDescent="0.2">
      <c r="A47">
        <v>2</v>
      </c>
      <c r="B47" t="s">
        <v>59</v>
      </c>
      <c r="C47" t="s">
        <v>60</v>
      </c>
      <c r="D47" s="28">
        <v>17</v>
      </c>
      <c r="E47">
        <v>17</v>
      </c>
      <c r="F47" t="s">
        <v>61</v>
      </c>
      <c r="G47" t="s">
        <v>62</v>
      </c>
      <c r="H47" s="133">
        <f>'RawData Input Conversion'!H47</f>
        <v>0</v>
      </c>
      <c r="I47" s="133">
        <f>'RawData Input Conversion'!I47</f>
        <v>0</v>
      </c>
      <c r="J47" s="119">
        <f>'RawData Input Conversion'!J111</f>
        <v>0</v>
      </c>
      <c r="K47" s="119">
        <f>'RawData Input Conversion'!K111</f>
        <v>0</v>
      </c>
      <c r="L47" s="119">
        <f>'RawData Input Conversion'!L111</f>
        <v>0</v>
      </c>
      <c r="M47" s="119">
        <f>'RawData Input Conversion'!M111</f>
        <v>0</v>
      </c>
      <c r="N47" s="119">
        <f>'RawData Input Conversion'!N111</f>
        <v>0</v>
      </c>
      <c r="O47" s="119">
        <f>'RawData Input Conversion'!O111</f>
        <v>0</v>
      </c>
      <c r="P47" s="119">
        <f>'RawData Input Conversion'!P111</f>
        <v>0</v>
      </c>
      <c r="Q47" s="119">
        <f>'RawData Input Conversion'!Q111</f>
        <v>0</v>
      </c>
      <c r="R47" s="119">
        <f>'RawData Input Conversion'!R111</f>
        <v>0</v>
      </c>
      <c r="S47" s="119">
        <f>'RawData Input Conversion'!S111</f>
        <v>0</v>
      </c>
      <c r="T47" s="119">
        <f>'RawData Input Conversion'!T111</f>
        <v>0</v>
      </c>
      <c r="U47" s="119">
        <f>'RawData Input Conversion'!U111</f>
        <v>0</v>
      </c>
      <c r="V47" s="119">
        <f>'RawData Input Conversion'!V111</f>
        <v>0</v>
      </c>
      <c r="W47" s="119">
        <f>'RawData Input Conversion'!W111</f>
        <v>0</v>
      </c>
      <c r="X47" s="119">
        <f>'RawData Input Conversion'!X111</f>
        <v>0</v>
      </c>
      <c r="Y47" s="119">
        <f>'RawData Input Conversion'!Y111</f>
        <v>0</v>
      </c>
      <c r="Z47" s="119">
        <f>'RawData Input Conversion'!Z111</f>
        <v>0</v>
      </c>
      <c r="AA47" s="119">
        <f>'RawData Input Conversion'!AA111</f>
        <v>0</v>
      </c>
      <c r="AB47" s="119">
        <f>'RawData Input Conversion'!AB111</f>
        <v>0</v>
      </c>
      <c r="AC47" s="119">
        <f>'RawData Input Conversion'!AC111</f>
        <v>0</v>
      </c>
      <c r="AD47" s="119">
        <f>'RawData Input Conversion'!AD111</f>
        <v>0</v>
      </c>
      <c r="AE47" s="119">
        <f>'RawData Input Conversion'!AE111</f>
        <v>0</v>
      </c>
      <c r="AF47" s="119">
        <f>'RawData Input Conversion'!AF111</f>
        <v>0</v>
      </c>
      <c r="AG47" s="119">
        <f>'RawData Input Conversion'!AG111</f>
        <v>0</v>
      </c>
      <c r="AH47" s="119">
        <f>'RawData Input Conversion'!AH111</f>
        <v>0</v>
      </c>
      <c r="AI47" s="119">
        <f>'RawData Input Conversion'!AI111</f>
        <v>0</v>
      </c>
      <c r="AJ47" s="119">
        <f>'RawData Input Conversion'!AJ111</f>
        <v>0</v>
      </c>
      <c r="AK47" s="119">
        <f>'RawData Input Conversion'!AK111</f>
        <v>0</v>
      </c>
      <c r="AL47" s="119">
        <f>'RawData Input Conversion'!AL111</f>
        <v>0</v>
      </c>
      <c r="AM47" s="119">
        <f>'RawData Input Conversion'!AM111</f>
        <v>0</v>
      </c>
      <c r="AN47" s="119">
        <f>'RawData Input Conversion'!AN111</f>
        <v>0</v>
      </c>
      <c r="AO47" s="119">
        <f>'RawData Input Conversion'!AO111</f>
        <v>0</v>
      </c>
      <c r="AP47" s="119">
        <f>'RawData Input Conversion'!AP111</f>
        <v>0</v>
      </c>
      <c r="AQ47" s="119">
        <f>'RawData Input Conversion'!AQ111</f>
        <v>0</v>
      </c>
      <c r="AR47" s="119">
        <f>'RawData Input Conversion'!AR111</f>
        <v>0</v>
      </c>
      <c r="AS47" s="119">
        <f>'RawData Input Conversion'!AS111</f>
        <v>0</v>
      </c>
      <c r="AT47" s="119">
        <f>'RawData Input Conversion'!AT111</f>
        <v>0</v>
      </c>
      <c r="AU47" s="119">
        <f>'RawData Input Conversion'!AU111</f>
        <v>0</v>
      </c>
      <c r="AV47" s="119">
        <f>'RawData Input Conversion'!AV111</f>
        <v>0</v>
      </c>
      <c r="AW47" s="119">
        <f>'RawData Input Conversion'!AW111</f>
        <v>0</v>
      </c>
      <c r="AX47" s="119">
        <f>'RawData Input Conversion'!AX111</f>
        <v>0</v>
      </c>
      <c r="AY47" s="119">
        <f>'RawData Input Conversion'!AY111</f>
        <v>0</v>
      </c>
      <c r="AZ47" s="119">
        <f>'RawData Input Conversion'!AZ111</f>
        <v>0</v>
      </c>
      <c r="BA47" s="119">
        <f>'RawData Input Conversion'!BA111</f>
        <v>0</v>
      </c>
      <c r="BB47" s="119">
        <f>'RawData Input Conversion'!BB111</f>
        <v>0</v>
      </c>
      <c r="BC47" s="119">
        <f>'RawData Input Conversion'!BC111</f>
        <v>0</v>
      </c>
      <c r="BD47" s="119">
        <f>'RawData Input Conversion'!BD111</f>
        <v>0</v>
      </c>
      <c r="BE47" s="119">
        <f>'RawData Input Conversion'!BE111</f>
        <v>0</v>
      </c>
      <c r="BF47" s="119">
        <f>'RawData Input Conversion'!BF111</f>
        <v>0</v>
      </c>
      <c r="BG47" s="119">
        <f>'RawData Input Conversion'!BG111</f>
        <v>0</v>
      </c>
      <c r="BH47" s="119">
        <f>'RawData Input Conversion'!BH111</f>
        <v>0</v>
      </c>
      <c r="BI47" s="119">
        <f>'RawData Input Conversion'!BI111</f>
        <v>0</v>
      </c>
      <c r="BJ47" s="119">
        <f>'RawData Input Conversion'!BJ111</f>
        <v>0</v>
      </c>
      <c r="BK47" s="119">
        <f>'RawData Input Conversion'!BK111</f>
        <v>0</v>
      </c>
      <c r="BL47" s="119">
        <f>'RawData Input Conversion'!BL111</f>
        <v>0</v>
      </c>
      <c r="BM47" s="119">
        <f>'RawData Input Conversion'!BM111</f>
        <v>0</v>
      </c>
      <c r="BN47" s="119">
        <f>'RawData Input Conversion'!BN111</f>
        <v>0</v>
      </c>
      <c r="BO47" s="119">
        <f>'RawData Input Conversion'!BO111</f>
        <v>0</v>
      </c>
      <c r="BP47" s="119">
        <f>'RawData Input Conversion'!BP111</f>
        <v>0</v>
      </c>
      <c r="BQ47" s="119">
        <f>'RawData Input Conversion'!BQ111</f>
        <v>0</v>
      </c>
      <c r="BR47" s="119">
        <f>'RawData Input Conversion'!BR111</f>
        <v>0</v>
      </c>
      <c r="BS47" s="119">
        <f>'RawData Input Conversion'!BS111</f>
        <v>0</v>
      </c>
      <c r="BT47" s="119">
        <f>'RawData Input Conversion'!BT111</f>
        <v>0</v>
      </c>
      <c r="BU47" s="119">
        <f>'RawData Input Conversion'!BU111</f>
        <v>0</v>
      </c>
      <c r="BV47" s="119">
        <f>'RawData Input Conversion'!BV111</f>
        <v>0</v>
      </c>
      <c r="BW47" s="119">
        <f>'RawData Input Conversion'!BW111</f>
        <v>0</v>
      </c>
      <c r="BX47" s="119">
        <f>'RawData Input Conversion'!BX111</f>
        <v>0</v>
      </c>
      <c r="BY47" s="119">
        <f>'RawData Input Conversion'!BY111</f>
        <v>0</v>
      </c>
      <c r="BZ47" s="119">
        <f>'RawData Input Conversion'!BZ111</f>
        <v>0</v>
      </c>
      <c r="CA47" s="119">
        <f>'RawData Input Conversion'!CA111</f>
        <v>0</v>
      </c>
      <c r="CB47" s="119">
        <f>'RawData Input Conversion'!CB111</f>
        <v>0</v>
      </c>
      <c r="CC47" s="119">
        <f>'RawData Input Conversion'!CC111</f>
        <v>0</v>
      </c>
      <c r="CD47" s="119">
        <f>'RawData Input Conversion'!CD111</f>
        <v>0</v>
      </c>
      <c r="CE47" s="119">
        <f>'RawData Input Conversion'!CE111</f>
        <v>0</v>
      </c>
      <c r="CF47" s="119">
        <f>'RawData Input Conversion'!CF111</f>
        <v>0</v>
      </c>
      <c r="CG47" s="119">
        <f>'RawData Input Conversion'!CG111</f>
        <v>0</v>
      </c>
      <c r="CH47" s="119">
        <f>'RawData Input Conversion'!CH111</f>
        <v>0</v>
      </c>
      <c r="CI47" s="84"/>
      <c r="CJ47" s="84"/>
      <c r="CK47" s="84"/>
      <c r="CL47" s="84"/>
      <c r="CM47" s="70"/>
      <c r="CQ47"/>
      <c r="CT47" s="27"/>
    </row>
    <row r="48" spans="1:98" ht="15" customHeight="1" x14ac:dyDescent="0.2">
      <c r="A48">
        <v>3</v>
      </c>
      <c r="B48" t="s">
        <v>59</v>
      </c>
      <c r="C48" t="s">
        <v>60</v>
      </c>
      <c r="D48" s="28">
        <v>16</v>
      </c>
      <c r="E48">
        <v>16</v>
      </c>
      <c r="F48" t="s">
        <v>61</v>
      </c>
      <c r="G48" t="s">
        <v>62</v>
      </c>
      <c r="H48" s="133">
        <f>'RawData Input Conversion'!H48</f>
        <v>0</v>
      </c>
      <c r="I48" s="133">
        <f>'RawData Input Conversion'!I48</f>
        <v>0</v>
      </c>
      <c r="J48" s="119">
        <f>'RawData Input Conversion'!J112</f>
        <v>0</v>
      </c>
      <c r="K48" s="119">
        <f>'RawData Input Conversion'!K112</f>
        <v>0</v>
      </c>
      <c r="L48" s="119">
        <f>'RawData Input Conversion'!L112</f>
        <v>0</v>
      </c>
      <c r="M48" s="119">
        <f>'RawData Input Conversion'!M112</f>
        <v>0</v>
      </c>
      <c r="N48" s="119">
        <f>'RawData Input Conversion'!N112</f>
        <v>0</v>
      </c>
      <c r="O48" s="119">
        <f>'RawData Input Conversion'!O112</f>
        <v>0</v>
      </c>
      <c r="P48" s="119">
        <f>'RawData Input Conversion'!P112</f>
        <v>0</v>
      </c>
      <c r="Q48" s="119">
        <f>'RawData Input Conversion'!Q112</f>
        <v>0</v>
      </c>
      <c r="R48" s="119">
        <f>'RawData Input Conversion'!R112</f>
        <v>0</v>
      </c>
      <c r="S48" s="119">
        <f>'RawData Input Conversion'!S112</f>
        <v>0</v>
      </c>
      <c r="T48" s="119">
        <f>'RawData Input Conversion'!T112</f>
        <v>0</v>
      </c>
      <c r="U48" s="119">
        <f>'RawData Input Conversion'!U112</f>
        <v>0</v>
      </c>
      <c r="V48" s="119">
        <f>'RawData Input Conversion'!V112</f>
        <v>0</v>
      </c>
      <c r="W48" s="119">
        <f>'RawData Input Conversion'!W112</f>
        <v>0</v>
      </c>
      <c r="X48" s="119">
        <f>'RawData Input Conversion'!X112</f>
        <v>0</v>
      </c>
      <c r="Y48" s="119">
        <f>'RawData Input Conversion'!Y112</f>
        <v>0</v>
      </c>
      <c r="Z48" s="119">
        <f>'RawData Input Conversion'!Z112</f>
        <v>0</v>
      </c>
      <c r="AA48" s="119">
        <f>'RawData Input Conversion'!AA112</f>
        <v>0</v>
      </c>
      <c r="AB48" s="119">
        <f>'RawData Input Conversion'!AB112</f>
        <v>0</v>
      </c>
      <c r="AC48" s="119">
        <f>'RawData Input Conversion'!AC112</f>
        <v>0</v>
      </c>
      <c r="AD48" s="119">
        <f>'RawData Input Conversion'!AD112</f>
        <v>0</v>
      </c>
      <c r="AE48" s="119">
        <f>'RawData Input Conversion'!AE112</f>
        <v>0</v>
      </c>
      <c r="AF48" s="119">
        <f>'RawData Input Conversion'!AF112</f>
        <v>0</v>
      </c>
      <c r="AG48" s="119">
        <f>'RawData Input Conversion'!AG112</f>
        <v>0</v>
      </c>
      <c r="AH48" s="119">
        <f>'RawData Input Conversion'!AH112</f>
        <v>0</v>
      </c>
      <c r="AI48" s="119">
        <f>'RawData Input Conversion'!AI112</f>
        <v>0</v>
      </c>
      <c r="AJ48" s="119">
        <f>'RawData Input Conversion'!AJ112</f>
        <v>0</v>
      </c>
      <c r="AK48" s="119">
        <f>'RawData Input Conversion'!AK112</f>
        <v>0</v>
      </c>
      <c r="AL48" s="119">
        <f>'RawData Input Conversion'!AL112</f>
        <v>0</v>
      </c>
      <c r="AM48" s="119">
        <f>'RawData Input Conversion'!AM112</f>
        <v>0</v>
      </c>
      <c r="AN48" s="119">
        <f>'RawData Input Conversion'!AN112</f>
        <v>0</v>
      </c>
      <c r="AO48" s="119">
        <f>'RawData Input Conversion'!AO112</f>
        <v>0</v>
      </c>
      <c r="AP48" s="119">
        <f>'RawData Input Conversion'!AP112</f>
        <v>0</v>
      </c>
      <c r="AQ48" s="119">
        <f>'RawData Input Conversion'!AQ112</f>
        <v>0</v>
      </c>
      <c r="AR48" s="119">
        <f>'RawData Input Conversion'!AR112</f>
        <v>0</v>
      </c>
      <c r="AS48" s="119">
        <f>'RawData Input Conversion'!AS112</f>
        <v>0</v>
      </c>
      <c r="AT48" s="119">
        <f>'RawData Input Conversion'!AT112</f>
        <v>0</v>
      </c>
      <c r="AU48" s="119">
        <f>'RawData Input Conversion'!AU112</f>
        <v>0</v>
      </c>
      <c r="AV48" s="119">
        <f>'RawData Input Conversion'!AV112</f>
        <v>0</v>
      </c>
      <c r="AW48" s="119">
        <f>'RawData Input Conversion'!AW112</f>
        <v>0</v>
      </c>
      <c r="AX48" s="119">
        <f>'RawData Input Conversion'!AX112</f>
        <v>0</v>
      </c>
      <c r="AY48" s="119">
        <f>'RawData Input Conversion'!AY112</f>
        <v>0</v>
      </c>
      <c r="AZ48" s="119">
        <f>'RawData Input Conversion'!AZ112</f>
        <v>0</v>
      </c>
      <c r="BA48" s="119">
        <f>'RawData Input Conversion'!BA112</f>
        <v>0</v>
      </c>
      <c r="BB48" s="119">
        <f>'RawData Input Conversion'!BB112</f>
        <v>0</v>
      </c>
      <c r="BC48" s="119">
        <f>'RawData Input Conversion'!BC112</f>
        <v>0</v>
      </c>
      <c r="BD48" s="119">
        <f>'RawData Input Conversion'!BD112</f>
        <v>0</v>
      </c>
      <c r="BE48" s="119">
        <f>'RawData Input Conversion'!BE112</f>
        <v>0</v>
      </c>
      <c r="BF48" s="119">
        <f>'RawData Input Conversion'!BF112</f>
        <v>0</v>
      </c>
      <c r="BG48" s="119">
        <f>'RawData Input Conversion'!BG112</f>
        <v>0</v>
      </c>
      <c r="BH48" s="119">
        <f>'RawData Input Conversion'!BH112</f>
        <v>0</v>
      </c>
      <c r="BI48" s="119">
        <f>'RawData Input Conversion'!BI112</f>
        <v>0</v>
      </c>
      <c r="BJ48" s="119">
        <f>'RawData Input Conversion'!BJ112</f>
        <v>0</v>
      </c>
      <c r="BK48" s="119">
        <f>'RawData Input Conversion'!BK112</f>
        <v>0</v>
      </c>
      <c r="BL48" s="119">
        <f>'RawData Input Conversion'!BL112</f>
        <v>0</v>
      </c>
      <c r="BM48" s="119">
        <f>'RawData Input Conversion'!BM112</f>
        <v>0</v>
      </c>
      <c r="BN48" s="119">
        <f>'RawData Input Conversion'!BN112</f>
        <v>0</v>
      </c>
      <c r="BO48" s="119">
        <f>'RawData Input Conversion'!BO112</f>
        <v>0</v>
      </c>
      <c r="BP48" s="119">
        <f>'RawData Input Conversion'!BP112</f>
        <v>0</v>
      </c>
      <c r="BQ48" s="119">
        <f>'RawData Input Conversion'!BQ112</f>
        <v>0</v>
      </c>
      <c r="BR48" s="119">
        <f>'RawData Input Conversion'!BR112</f>
        <v>0</v>
      </c>
      <c r="BS48" s="119">
        <f>'RawData Input Conversion'!BS112</f>
        <v>0</v>
      </c>
      <c r="BT48" s="119">
        <f>'RawData Input Conversion'!BT112</f>
        <v>0</v>
      </c>
      <c r="BU48" s="119">
        <f>'RawData Input Conversion'!BU112</f>
        <v>0</v>
      </c>
      <c r="BV48" s="119">
        <f>'RawData Input Conversion'!BV112</f>
        <v>0</v>
      </c>
      <c r="BW48" s="119">
        <f>'RawData Input Conversion'!BW112</f>
        <v>0</v>
      </c>
      <c r="BX48" s="119">
        <f>'RawData Input Conversion'!BX112</f>
        <v>0</v>
      </c>
      <c r="BY48" s="119">
        <f>'RawData Input Conversion'!BY112</f>
        <v>0</v>
      </c>
      <c r="BZ48" s="119">
        <f>'RawData Input Conversion'!BZ112</f>
        <v>0</v>
      </c>
      <c r="CA48" s="119">
        <f>'RawData Input Conversion'!CA112</f>
        <v>0</v>
      </c>
      <c r="CB48" s="119">
        <f>'RawData Input Conversion'!CB112</f>
        <v>0</v>
      </c>
      <c r="CC48" s="119">
        <f>'RawData Input Conversion'!CC112</f>
        <v>0</v>
      </c>
      <c r="CD48" s="119">
        <f>'RawData Input Conversion'!CD112</f>
        <v>0</v>
      </c>
      <c r="CE48" s="119">
        <f>'RawData Input Conversion'!CE112</f>
        <v>0</v>
      </c>
      <c r="CF48" s="119">
        <f>'RawData Input Conversion'!CF112</f>
        <v>0</v>
      </c>
      <c r="CG48" s="119">
        <f>'RawData Input Conversion'!CG112</f>
        <v>0</v>
      </c>
      <c r="CH48" s="119">
        <f>'RawData Input Conversion'!CH112</f>
        <v>0</v>
      </c>
      <c r="CI48" s="84"/>
      <c r="CJ48" s="84"/>
      <c r="CK48" s="84"/>
      <c r="CL48" s="84"/>
      <c r="CM48" s="70"/>
      <c r="CQ48"/>
      <c r="CT48" s="27"/>
    </row>
    <row r="49" spans="1:98" ht="15" customHeight="1" x14ac:dyDescent="0.2">
      <c r="A49">
        <v>4</v>
      </c>
      <c r="B49" t="s">
        <v>59</v>
      </c>
      <c r="C49" t="s">
        <v>60</v>
      </c>
      <c r="D49" s="28">
        <v>15</v>
      </c>
      <c r="E49">
        <v>15</v>
      </c>
      <c r="F49" t="s">
        <v>61</v>
      </c>
      <c r="G49" t="s">
        <v>62</v>
      </c>
      <c r="H49" s="133">
        <f>'RawData Input Conversion'!H49</f>
        <v>0</v>
      </c>
      <c r="I49" s="133">
        <f>'RawData Input Conversion'!I49</f>
        <v>0</v>
      </c>
      <c r="J49" s="119">
        <f>'RawData Input Conversion'!J113</f>
        <v>0</v>
      </c>
      <c r="K49" s="119">
        <f>'RawData Input Conversion'!K113</f>
        <v>0</v>
      </c>
      <c r="L49" s="119">
        <f>'RawData Input Conversion'!L113</f>
        <v>0</v>
      </c>
      <c r="M49" s="119">
        <f>'RawData Input Conversion'!M113</f>
        <v>0</v>
      </c>
      <c r="N49" s="119">
        <f>'RawData Input Conversion'!N113</f>
        <v>0</v>
      </c>
      <c r="O49" s="119">
        <f>'RawData Input Conversion'!O113</f>
        <v>0</v>
      </c>
      <c r="P49" s="119">
        <f>'RawData Input Conversion'!P113</f>
        <v>0</v>
      </c>
      <c r="Q49" s="119">
        <f>'RawData Input Conversion'!Q113</f>
        <v>0</v>
      </c>
      <c r="R49" s="119">
        <f>'RawData Input Conversion'!R113</f>
        <v>0</v>
      </c>
      <c r="S49" s="119">
        <f>'RawData Input Conversion'!S113</f>
        <v>0</v>
      </c>
      <c r="T49" s="119">
        <f>'RawData Input Conversion'!T113</f>
        <v>0</v>
      </c>
      <c r="U49" s="119">
        <f>'RawData Input Conversion'!U113</f>
        <v>0</v>
      </c>
      <c r="V49" s="119">
        <f>'RawData Input Conversion'!V113</f>
        <v>0</v>
      </c>
      <c r="W49" s="119">
        <f>'RawData Input Conversion'!W113</f>
        <v>0</v>
      </c>
      <c r="X49" s="119">
        <f>'RawData Input Conversion'!X113</f>
        <v>0</v>
      </c>
      <c r="Y49" s="119">
        <f>'RawData Input Conversion'!Y113</f>
        <v>0</v>
      </c>
      <c r="Z49" s="119">
        <f>'RawData Input Conversion'!Z113</f>
        <v>0</v>
      </c>
      <c r="AA49" s="119">
        <f>'RawData Input Conversion'!AA113</f>
        <v>0</v>
      </c>
      <c r="AB49" s="119">
        <f>'RawData Input Conversion'!AB113</f>
        <v>0</v>
      </c>
      <c r="AC49" s="119">
        <f>'RawData Input Conversion'!AC113</f>
        <v>0</v>
      </c>
      <c r="AD49" s="119">
        <f>'RawData Input Conversion'!AD113</f>
        <v>0</v>
      </c>
      <c r="AE49" s="119">
        <f>'RawData Input Conversion'!AE113</f>
        <v>0</v>
      </c>
      <c r="AF49" s="119">
        <f>'RawData Input Conversion'!AF113</f>
        <v>0</v>
      </c>
      <c r="AG49" s="119">
        <f>'RawData Input Conversion'!AG113</f>
        <v>0</v>
      </c>
      <c r="AH49" s="119">
        <f>'RawData Input Conversion'!AH113</f>
        <v>0</v>
      </c>
      <c r="AI49" s="119">
        <f>'RawData Input Conversion'!AI113</f>
        <v>0</v>
      </c>
      <c r="AJ49" s="119">
        <f>'RawData Input Conversion'!AJ113</f>
        <v>0</v>
      </c>
      <c r="AK49" s="119">
        <f>'RawData Input Conversion'!AK113</f>
        <v>0</v>
      </c>
      <c r="AL49" s="119">
        <f>'RawData Input Conversion'!AL113</f>
        <v>0</v>
      </c>
      <c r="AM49" s="119">
        <f>'RawData Input Conversion'!AM113</f>
        <v>0</v>
      </c>
      <c r="AN49" s="119">
        <f>'RawData Input Conversion'!AN113</f>
        <v>0</v>
      </c>
      <c r="AO49" s="119">
        <f>'RawData Input Conversion'!AO113</f>
        <v>0</v>
      </c>
      <c r="AP49" s="119">
        <f>'RawData Input Conversion'!AP113</f>
        <v>0</v>
      </c>
      <c r="AQ49" s="119">
        <f>'RawData Input Conversion'!AQ113</f>
        <v>0</v>
      </c>
      <c r="AR49" s="119">
        <f>'RawData Input Conversion'!AR113</f>
        <v>0</v>
      </c>
      <c r="AS49" s="119">
        <f>'RawData Input Conversion'!AS113</f>
        <v>0</v>
      </c>
      <c r="AT49" s="119">
        <f>'RawData Input Conversion'!AT113</f>
        <v>0</v>
      </c>
      <c r="AU49" s="119">
        <f>'RawData Input Conversion'!AU113</f>
        <v>0</v>
      </c>
      <c r="AV49" s="119">
        <f>'RawData Input Conversion'!AV113</f>
        <v>0</v>
      </c>
      <c r="AW49" s="119">
        <f>'RawData Input Conversion'!AW113</f>
        <v>0</v>
      </c>
      <c r="AX49" s="119">
        <f>'RawData Input Conversion'!AX113</f>
        <v>0</v>
      </c>
      <c r="AY49" s="119">
        <f>'RawData Input Conversion'!AY113</f>
        <v>0</v>
      </c>
      <c r="AZ49" s="119">
        <f>'RawData Input Conversion'!AZ113</f>
        <v>0</v>
      </c>
      <c r="BA49" s="119">
        <f>'RawData Input Conversion'!BA113</f>
        <v>0</v>
      </c>
      <c r="BB49" s="119">
        <f>'RawData Input Conversion'!BB113</f>
        <v>0</v>
      </c>
      <c r="BC49" s="119">
        <f>'RawData Input Conversion'!BC113</f>
        <v>0</v>
      </c>
      <c r="BD49" s="119">
        <f>'RawData Input Conversion'!BD113</f>
        <v>0</v>
      </c>
      <c r="BE49" s="119">
        <f>'RawData Input Conversion'!BE113</f>
        <v>0</v>
      </c>
      <c r="BF49" s="119">
        <f>'RawData Input Conversion'!BF113</f>
        <v>0</v>
      </c>
      <c r="BG49" s="119">
        <f>'RawData Input Conversion'!BG113</f>
        <v>0</v>
      </c>
      <c r="BH49" s="119">
        <f>'RawData Input Conversion'!BH113</f>
        <v>0</v>
      </c>
      <c r="BI49" s="119">
        <f>'RawData Input Conversion'!BI113</f>
        <v>0</v>
      </c>
      <c r="BJ49" s="119">
        <f>'RawData Input Conversion'!BJ113</f>
        <v>0</v>
      </c>
      <c r="BK49" s="119">
        <f>'RawData Input Conversion'!BK113</f>
        <v>0</v>
      </c>
      <c r="BL49" s="119">
        <f>'RawData Input Conversion'!BL113</f>
        <v>0</v>
      </c>
      <c r="BM49" s="119">
        <f>'RawData Input Conversion'!BM113</f>
        <v>0</v>
      </c>
      <c r="BN49" s="119">
        <f>'RawData Input Conversion'!BN113</f>
        <v>0</v>
      </c>
      <c r="BO49" s="119">
        <f>'RawData Input Conversion'!BO113</f>
        <v>0</v>
      </c>
      <c r="BP49" s="119">
        <f>'RawData Input Conversion'!BP113</f>
        <v>0</v>
      </c>
      <c r="BQ49" s="119">
        <f>'RawData Input Conversion'!BQ113</f>
        <v>0</v>
      </c>
      <c r="BR49" s="119">
        <f>'RawData Input Conversion'!BR113</f>
        <v>0</v>
      </c>
      <c r="BS49" s="119">
        <f>'RawData Input Conversion'!BS113</f>
        <v>0</v>
      </c>
      <c r="BT49" s="119">
        <f>'RawData Input Conversion'!BT113</f>
        <v>0</v>
      </c>
      <c r="BU49" s="119">
        <f>'RawData Input Conversion'!BU113</f>
        <v>0</v>
      </c>
      <c r="BV49" s="119">
        <f>'RawData Input Conversion'!BV113</f>
        <v>0</v>
      </c>
      <c r="BW49" s="119">
        <f>'RawData Input Conversion'!BW113</f>
        <v>0</v>
      </c>
      <c r="BX49" s="119">
        <f>'RawData Input Conversion'!BX113</f>
        <v>0</v>
      </c>
      <c r="BY49" s="119">
        <f>'RawData Input Conversion'!BY113</f>
        <v>0</v>
      </c>
      <c r="BZ49" s="119">
        <f>'RawData Input Conversion'!BZ113</f>
        <v>0</v>
      </c>
      <c r="CA49" s="119">
        <f>'RawData Input Conversion'!CA113</f>
        <v>0</v>
      </c>
      <c r="CB49" s="119">
        <f>'RawData Input Conversion'!CB113</f>
        <v>0</v>
      </c>
      <c r="CC49" s="119">
        <f>'RawData Input Conversion'!CC113</f>
        <v>0</v>
      </c>
      <c r="CD49" s="119">
        <f>'RawData Input Conversion'!CD113</f>
        <v>0</v>
      </c>
      <c r="CE49" s="119">
        <f>'RawData Input Conversion'!CE113</f>
        <v>0</v>
      </c>
      <c r="CF49" s="119">
        <f>'RawData Input Conversion'!CF113</f>
        <v>0</v>
      </c>
      <c r="CG49" s="119">
        <f>'RawData Input Conversion'!CG113</f>
        <v>0</v>
      </c>
      <c r="CH49" s="119">
        <f>'RawData Input Conversion'!CH113</f>
        <v>0</v>
      </c>
      <c r="CI49" s="84"/>
      <c r="CJ49" s="84"/>
      <c r="CK49" s="84"/>
      <c r="CL49" s="84"/>
      <c r="CM49" s="70"/>
      <c r="CQ49"/>
      <c r="CT49" s="27"/>
    </row>
    <row r="50" spans="1:98" ht="15" customHeight="1" x14ac:dyDescent="0.2">
      <c r="A50">
        <v>5</v>
      </c>
      <c r="B50" t="s">
        <v>59</v>
      </c>
      <c r="C50" t="s">
        <v>60</v>
      </c>
      <c r="D50" s="28">
        <v>14</v>
      </c>
      <c r="E50">
        <v>14</v>
      </c>
      <c r="F50" t="s">
        <v>61</v>
      </c>
      <c r="G50" t="s">
        <v>62</v>
      </c>
      <c r="H50" s="133">
        <f>'RawData Input Conversion'!H50</f>
        <v>0</v>
      </c>
      <c r="I50" s="133">
        <f>'RawData Input Conversion'!I50</f>
        <v>0</v>
      </c>
      <c r="J50" s="119">
        <f>'RawData Input Conversion'!J114</f>
        <v>0</v>
      </c>
      <c r="K50" s="119">
        <f>'RawData Input Conversion'!K114</f>
        <v>0</v>
      </c>
      <c r="L50" s="119">
        <f>'RawData Input Conversion'!L114</f>
        <v>0</v>
      </c>
      <c r="M50" s="119">
        <f>'RawData Input Conversion'!M114</f>
        <v>0</v>
      </c>
      <c r="N50" s="119">
        <f>'RawData Input Conversion'!N114</f>
        <v>0</v>
      </c>
      <c r="O50" s="119">
        <f>'RawData Input Conversion'!O114</f>
        <v>0</v>
      </c>
      <c r="P50" s="119">
        <f>'RawData Input Conversion'!P114</f>
        <v>0</v>
      </c>
      <c r="Q50" s="119">
        <f>'RawData Input Conversion'!Q114</f>
        <v>0</v>
      </c>
      <c r="R50" s="119">
        <f>'RawData Input Conversion'!R114</f>
        <v>0</v>
      </c>
      <c r="S50" s="119">
        <f>'RawData Input Conversion'!S114</f>
        <v>0</v>
      </c>
      <c r="T50" s="119">
        <f>'RawData Input Conversion'!T114</f>
        <v>0</v>
      </c>
      <c r="U50" s="119">
        <f>'RawData Input Conversion'!U114</f>
        <v>0</v>
      </c>
      <c r="V50" s="119">
        <f>'RawData Input Conversion'!V114</f>
        <v>0</v>
      </c>
      <c r="W50" s="119">
        <f>'RawData Input Conversion'!W114</f>
        <v>0</v>
      </c>
      <c r="X50" s="119">
        <f>'RawData Input Conversion'!X114</f>
        <v>0</v>
      </c>
      <c r="Y50" s="119">
        <f>'RawData Input Conversion'!Y114</f>
        <v>0</v>
      </c>
      <c r="Z50" s="119">
        <f>'RawData Input Conversion'!Z114</f>
        <v>0</v>
      </c>
      <c r="AA50" s="119">
        <f>'RawData Input Conversion'!AA114</f>
        <v>0</v>
      </c>
      <c r="AB50" s="119">
        <f>'RawData Input Conversion'!AB114</f>
        <v>0</v>
      </c>
      <c r="AC50" s="119">
        <f>'RawData Input Conversion'!AC114</f>
        <v>0</v>
      </c>
      <c r="AD50" s="119">
        <f>'RawData Input Conversion'!AD114</f>
        <v>0</v>
      </c>
      <c r="AE50" s="119">
        <f>'RawData Input Conversion'!AE114</f>
        <v>0</v>
      </c>
      <c r="AF50" s="119">
        <f>'RawData Input Conversion'!AF114</f>
        <v>0</v>
      </c>
      <c r="AG50" s="119">
        <f>'RawData Input Conversion'!AG114</f>
        <v>0</v>
      </c>
      <c r="AH50" s="119">
        <f>'RawData Input Conversion'!AH114</f>
        <v>0</v>
      </c>
      <c r="AI50" s="119">
        <f>'RawData Input Conversion'!AI114</f>
        <v>0</v>
      </c>
      <c r="AJ50" s="119">
        <f>'RawData Input Conversion'!AJ114</f>
        <v>0</v>
      </c>
      <c r="AK50" s="119">
        <f>'RawData Input Conversion'!AK114</f>
        <v>0</v>
      </c>
      <c r="AL50" s="119">
        <f>'RawData Input Conversion'!AL114</f>
        <v>0</v>
      </c>
      <c r="AM50" s="119">
        <f>'RawData Input Conversion'!AM114</f>
        <v>0</v>
      </c>
      <c r="AN50" s="119">
        <f>'RawData Input Conversion'!AN114</f>
        <v>0</v>
      </c>
      <c r="AO50" s="119">
        <f>'RawData Input Conversion'!AO114</f>
        <v>0</v>
      </c>
      <c r="AP50" s="119">
        <f>'RawData Input Conversion'!AP114</f>
        <v>0</v>
      </c>
      <c r="AQ50" s="119">
        <f>'RawData Input Conversion'!AQ114</f>
        <v>0</v>
      </c>
      <c r="AR50" s="119">
        <f>'RawData Input Conversion'!AR114</f>
        <v>0</v>
      </c>
      <c r="AS50" s="119">
        <f>'RawData Input Conversion'!AS114</f>
        <v>0</v>
      </c>
      <c r="AT50" s="119">
        <f>'RawData Input Conversion'!AT114</f>
        <v>0</v>
      </c>
      <c r="AU50" s="119">
        <f>'RawData Input Conversion'!AU114</f>
        <v>0</v>
      </c>
      <c r="AV50" s="119">
        <f>'RawData Input Conversion'!AV114</f>
        <v>0</v>
      </c>
      <c r="AW50" s="119">
        <f>'RawData Input Conversion'!AW114</f>
        <v>0</v>
      </c>
      <c r="AX50" s="119">
        <f>'RawData Input Conversion'!AX114</f>
        <v>0</v>
      </c>
      <c r="AY50" s="119">
        <f>'RawData Input Conversion'!AY114</f>
        <v>0</v>
      </c>
      <c r="AZ50" s="119">
        <f>'RawData Input Conversion'!AZ114</f>
        <v>0</v>
      </c>
      <c r="BA50" s="119">
        <f>'RawData Input Conversion'!BA114</f>
        <v>0</v>
      </c>
      <c r="BB50" s="119">
        <f>'RawData Input Conversion'!BB114</f>
        <v>0</v>
      </c>
      <c r="BC50" s="119">
        <f>'RawData Input Conversion'!BC114</f>
        <v>0</v>
      </c>
      <c r="BD50" s="119">
        <f>'RawData Input Conversion'!BD114</f>
        <v>0</v>
      </c>
      <c r="BE50" s="119">
        <f>'RawData Input Conversion'!BE114</f>
        <v>0</v>
      </c>
      <c r="BF50" s="119">
        <f>'RawData Input Conversion'!BF114</f>
        <v>0</v>
      </c>
      <c r="BG50" s="119">
        <f>'RawData Input Conversion'!BG114</f>
        <v>0</v>
      </c>
      <c r="BH50" s="119">
        <f>'RawData Input Conversion'!BH114</f>
        <v>0</v>
      </c>
      <c r="BI50" s="119">
        <f>'RawData Input Conversion'!BI114</f>
        <v>0</v>
      </c>
      <c r="BJ50" s="119">
        <f>'RawData Input Conversion'!BJ114</f>
        <v>0</v>
      </c>
      <c r="BK50" s="119">
        <f>'RawData Input Conversion'!BK114</f>
        <v>0</v>
      </c>
      <c r="BL50" s="119">
        <f>'RawData Input Conversion'!BL114</f>
        <v>0</v>
      </c>
      <c r="BM50" s="119">
        <f>'RawData Input Conversion'!BM114</f>
        <v>0</v>
      </c>
      <c r="BN50" s="119">
        <f>'RawData Input Conversion'!BN114</f>
        <v>0</v>
      </c>
      <c r="BO50" s="119">
        <f>'RawData Input Conversion'!BO114</f>
        <v>0</v>
      </c>
      <c r="BP50" s="119">
        <f>'RawData Input Conversion'!BP114</f>
        <v>0</v>
      </c>
      <c r="BQ50" s="119">
        <f>'RawData Input Conversion'!BQ114</f>
        <v>0</v>
      </c>
      <c r="BR50" s="119">
        <f>'RawData Input Conversion'!BR114</f>
        <v>0</v>
      </c>
      <c r="BS50" s="119">
        <f>'RawData Input Conversion'!BS114</f>
        <v>0</v>
      </c>
      <c r="BT50" s="119">
        <f>'RawData Input Conversion'!BT114</f>
        <v>0</v>
      </c>
      <c r="BU50" s="119">
        <f>'RawData Input Conversion'!BU114</f>
        <v>0</v>
      </c>
      <c r="BV50" s="119">
        <f>'RawData Input Conversion'!BV114</f>
        <v>0</v>
      </c>
      <c r="BW50" s="119">
        <f>'RawData Input Conversion'!BW114</f>
        <v>0</v>
      </c>
      <c r="BX50" s="119">
        <f>'RawData Input Conversion'!BX114</f>
        <v>0</v>
      </c>
      <c r="BY50" s="119">
        <f>'RawData Input Conversion'!BY114</f>
        <v>0</v>
      </c>
      <c r="BZ50" s="119">
        <f>'RawData Input Conversion'!BZ114</f>
        <v>0</v>
      </c>
      <c r="CA50" s="119">
        <f>'RawData Input Conversion'!CA114</f>
        <v>0</v>
      </c>
      <c r="CB50" s="119">
        <f>'RawData Input Conversion'!CB114</f>
        <v>0</v>
      </c>
      <c r="CC50" s="119">
        <f>'RawData Input Conversion'!CC114</f>
        <v>0</v>
      </c>
      <c r="CD50" s="119">
        <f>'RawData Input Conversion'!CD114</f>
        <v>0</v>
      </c>
      <c r="CE50" s="119">
        <f>'RawData Input Conversion'!CE114</f>
        <v>0</v>
      </c>
      <c r="CF50" s="119">
        <f>'RawData Input Conversion'!CF114</f>
        <v>0</v>
      </c>
      <c r="CG50" s="119">
        <f>'RawData Input Conversion'!CG114</f>
        <v>0</v>
      </c>
      <c r="CH50" s="119">
        <f>'RawData Input Conversion'!CH114</f>
        <v>0</v>
      </c>
      <c r="CI50" s="84"/>
      <c r="CJ50" s="84"/>
      <c r="CK50" s="84"/>
      <c r="CL50" s="84"/>
      <c r="CM50" s="70"/>
      <c r="CQ50"/>
      <c r="CT50" s="27"/>
    </row>
    <row r="51" spans="1:98" ht="15" customHeight="1" x14ac:dyDescent="0.2">
      <c r="A51">
        <v>6</v>
      </c>
      <c r="B51" t="s">
        <v>59</v>
      </c>
      <c r="C51" t="s">
        <v>60</v>
      </c>
      <c r="D51" s="28">
        <v>13</v>
      </c>
      <c r="E51">
        <v>13</v>
      </c>
      <c r="F51" t="s">
        <v>61</v>
      </c>
      <c r="G51" t="s">
        <v>62</v>
      </c>
      <c r="H51" s="133">
        <f>'RawData Input Conversion'!H51</f>
        <v>0</v>
      </c>
      <c r="I51" s="133">
        <f>'RawData Input Conversion'!I51</f>
        <v>0</v>
      </c>
      <c r="J51" s="119">
        <f>'RawData Input Conversion'!J115</f>
        <v>0</v>
      </c>
      <c r="K51" s="119">
        <f>'RawData Input Conversion'!K115</f>
        <v>0</v>
      </c>
      <c r="L51" s="119">
        <f>'RawData Input Conversion'!L115</f>
        <v>0</v>
      </c>
      <c r="M51" s="119">
        <f>'RawData Input Conversion'!M115</f>
        <v>0</v>
      </c>
      <c r="N51" s="119">
        <f>'RawData Input Conversion'!N115</f>
        <v>0</v>
      </c>
      <c r="O51" s="119">
        <f>'RawData Input Conversion'!O115</f>
        <v>0</v>
      </c>
      <c r="P51" s="119">
        <f>'RawData Input Conversion'!P115</f>
        <v>0</v>
      </c>
      <c r="Q51" s="119">
        <f>'RawData Input Conversion'!Q115</f>
        <v>0</v>
      </c>
      <c r="R51" s="119">
        <f>'RawData Input Conversion'!R115</f>
        <v>0</v>
      </c>
      <c r="S51" s="119">
        <f>'RawData Input Conversion'!S115</f>
        <v>0</v>
      </c>
      <c r="T51" s="119">
        <f>'RawData Input Conversion'!T115</f>
        <v>0</v>
      </c>
      <c r="U51" s="119">
        <f>'RawData Input Conversion'!U115</f>
        <v>0</v>
      </c>
      <c r="V51" s="119">
        <f>'RawData Input Conversion'!V115</f>
        <v>0</v>
      </c>
      <c r="W51" s="119">
        <f>'RawData Input Conversion'!W115</f>
        <v>0</v>
      </c>
      <c r="X51" s="119">
        <f>'RawData Input Conversion'!X115</f>
        <v>0</v>
      </c>
      <c r="Y51" s="119">
        <f>'RawData Input Conversion'!Y115</f>
        <v>0</v>
      </c>
      <c r="Z51" s="119">
        <f>'RawData Input Conversion'!Z115</f>
        <v>0</v>
      </c>
      <c r="AA51" s="119">
        <f>'RawData Input Conversion'!AA115</f>
        <v>0</v>
      </c>
      <c r="AB51" s="119">
        <f>'RawData Input Conversion'!AB115</f>
        <v>0</v>
      </c>
      <c r="AC51" s="119">
        <f>'RawData Input Conversion'!AC115</f>
        <v>0</v>
      </c>
      <c r="AD51" s="119">
        <f>'RawData Input Conversion'!AD115</f>
        <v>0</v>
      </c>
      <c r="AE51" s="119">
        <f>'RawData Input Conversion'!AE115</f>
        <v>0</v>
      </c>
      <c r="AF51" s="119">
        <f>'RawData Input Conversion'!AF115</f>
        <v>0</v>
      </c>
      <c r="AG51" s="119">
        <f>'RawData Input Conversion'!AG115</f>
        <v>0</v>
      </c>
      <c r="AH51" s="119">
        <f>'RawData Input Conversion'!AH115</f>
        <v>0</v>
      </c>
      <c r="AI51" s="119">
        <f>'RawData Input Conversion'!AI115</f>
        <v>0</v>
      </c>
      <c r="AJ51" s="119">
        <f>'RawData Input Conversion'!AJ115</f>
        <v>0</v>
      </c>
      <c r="AK51" s="119">
        <f>'RawData Input Conversion'!AK115</f>
        <v>0</v>
      </c>
      <c r="AL51" s="119">
        <f>'RawData Input Conversion'!AL115</f>
        <v>0</v>
      </c>
      <c r="AM51" s="119">
        <f>'RawData Input Conversion'!AM115</f>
        <v>0</v>
      </c>
      <c r="AN51" s="119">
        <f>'RawData Input Conversion'!AN115</f>
        <v>0</v>
      </c>
      <c r="AO51" s="119">
        <f>'RawData Input Conversion'!AO115</f>
        <v>0</v>
      </c>
      <c r="AP51" s="119">
        <f>'RawData Input Conversion'!AP115</f>
        <v>0</v>
      </c>
      <c r="AQ51" s="119">
        <f>'RawData Input Conversion'!AQ115</f>
        <v>0</v>
      </c>
      <c r="AR51" s="119">
        <f>'RawData Input Conversion'!AR115</f>
        <v>0</v>
      </c>
      <c r="AS51" s="119">
        <f>'RawData Input Conversion'!AS115</f>
        <v>0</v>
      </c>
      <c r="AT51" s="119">
        <f>'RawData Input Conversion'!AT115</f>
        <v>0</v>
      </c>
      <c r="AU51" s="119">
        <f>'RawData Input Conversion'!AU115</f>
        <v>0</v>
      </c>
      <c r="AV51" s="119">
        <f>'RawData Input Conversion'!AV115</f>
        <v>0</v>
      </c>
      <c r="AW51" s="119">
        <f>'RawData Input Conversion'!AW115</f>
        <v>0</v>
      </c>
      <c r="AX51" s="119">
        <f>'RawData Input Conversion'!AX115</f>
        <v>0</v>
      </c>
      <c r="AY51" s="119">
        <f>'RawData Input Conversion'!AY115</f>
        <v>0</v>
      </c>
      <c r="AZ51" s="119">
        <f>'RawData Input Conversion'!AZ115</f>
        <v>0</v>
      </c>
      <c r="BA51" s="119">
        <f>'RawData Input Conversion'!BA115</f>
        <v>0</v>
      </c>
      <c r="BB51" s="119">
        <f>'RawData Input Conversion'!BB115</f>
        <v>0</v>
      </c>
      <c r="BC51" s="119">
        <f>'RawData Input Conversion'!BC115</f>
        <v>0</v>
      </c>
      <c r="BD51" s="119">
        <f>'RawData Input Conversion'!BD115</f>
        <v>0</v>
      </c>
      <c r="BE51" s="119">
        <f>'RawData Input Conversion'!BE115</f>
        <v>0</v>
      </c>
      <c r="BF51" s="119">
        <f>'RawData Input Conversion'!BF115</f>
        <v>0</v>
      </c>
      <c r="BG51" s="119">
        <f>'RawData Input Conversion'!BG115</f>
        <v>0</v>
      </c>
      <c r="BH51" s="119">
        <f>'RawData Input Conversion'!BH115</f>
        <v>0</v>
      </c>
      <c r="BI51" s="119">
        <f>'RawData Input Conversion'!BI115</f>
        <v>0</v>
      </c>
      <c r="BJ51" s="119">
        <f>'RawData Input Conversion'!BJ115</f>
        <v>0</v>
      </c>
      <c r="BK51" s="119">
        <f>'RawData Input Conversion'!BK115</f>
        <v>0</v>
      </c>
      <c r="BL51" s="119">
        <f>'RawData Input Conversion'!BL115</f>
        <v>0</v>
      </c>
      <c r="BM51" s="119">
        <f>'RawData Input Conversion'!BM115</f>
        <v>0</v>
      </c>
      <c r="BN51" s="119">
        <f>'RawData Input Conversion'!BN115</f>
        <v>0</v>
      </c>
      <c r="BO51" s="119">
        <f>'RawData Input Conversion'!BO115</f>
        <v>0</v>
      </c>
      <c r="BP51" s="119">
        <f>'RawData Input Conversion'!BP115</f>
        <v>0</v>
      </c>
      <c r="BQ51" s="119">
        <f>'RawData Input Conversion'!BQ115</f>
        <v>0</v>
      </c>
      <c r="BR51" s="119">
        <f>'RawData Input Conversion'!BR115</f>
        <v>0</v>
      </c>
      <c r="BS51" s="119">
        <f>'RawData Input Conversion'!BS115</f>
        <v>0</v>
      </c>
      <c r="BT51" s="119">
        <f>'RawData Input Conversion'!BT115</f>
        <v>0</v>
      </c>
      <c r="BU51" s="119">
        <f>'RawData Input Conversion'!BU115</f>
        <v>0</v>
      </c>
      <c r="BV51" s="119">
        <f>'RawData Input Conversion'!BV115</f>
        <v>0</v>
      </c>
      <c r="BW51" s="119">
        <f>'RawData Input Conversion'!BW115</f>
        <v>0</v>
      </c>
      <c r="BX51" s="119">
        <f>'RawData Input Conversion'!BX115</f>
        <v>0</v>
      </c>
      <c r="BY51" s="119">
        <f>'RawData Input Conversion'!BY115</f>
        <v>0</v>
      </c>
      <c r="BZ51" s="119">
        <f>'RawData Input Conversion'!BZ115</f>
        <v>0</v>
      </c>
      <c r="CA51" s="119">
        <f>'RawData Input Conversion'!CA115</f>
        <v>0</v>
      </c>
      <c r="CB51" s="119">
        <f>'RawData Input Conversion'!CB115</f>
        <v>0</v>
      </c>
      <c r="CC51" s="119">
        <f>'RawData Input Conversion'!CC115</f>
        <v>0</v>
      </c>
      <c r="CD51" s="119">
        <f>'RawData Input Conversion'!CD115</f>
        <v>0</v>
      </c>
      <c r="CE51" s="119">
        <f>'RawData Input Conversion'!CE115</f>
        <v>0</v>
      </c>
      <c r="CF51" s="119">
        <f>'RawData Input Conversion'!CF115</f>
        <v>0</v>
      </c>
      <c r="CG51" s="119">
        <f>'RawData Input Conversion'!CG115</f>
        <v>0</v>
      </c>
      <c r="CH51" s="119">
        <f>'RawData Input Conversion'!CH115</f>
        <v>0</v>
      </c>
      <c r="CI51" s="84"/>
      <c r="CJ51" s="84"/>
      <c r="CK51" s="84"/>
      <c r="CL51" s="84"/>
      <c r="CM51" s="70"/>
      <c r="CQ51"/>
      <c r="CT51" s="27"/>
    </row>
    <row r="52" spans="1:98" ht="15" customHeight="1" x14ac:dyDescent="0.2">
      <c r="A52">
        <v>7</v>
      </c>
      <c r="B52" t="s">
        <v>59</v>
      </c>
      <c r="C52" t="s">
        <v>60</v>
      </c>
      <c r="D52" s="28">
        <v>12</v>
      </c>
      <c r="E52">
        <v>12</v>
      </c>
      <c r="F52" t="s">
        <v>61</v>
      </c>
      <c r="G52" t="s">
        <v>62</v>
      </c>
      <c r="H52" s="133">
        <f>'RawData Input Conversion'!H52</f>
        <v>0</v>
      </c>
      <c r="I52" s="133">
        <f>'RawData Input Conversion'!I52</f>
        <v>0</v>
      </c>
      <c r="J52" s="119">
        <f>'RawData Input Conversion'!J116</f>
        <v>0</v>
      </c>
      <c r="K52" s="119">
        <f>'RawData Input Conversion'!K116</f>
        <v>0</v>
      </c>
      <c r="L52" s="119">
        <f>'RawData Input Conversion'!L116</f>
        <v>0</v>
      </c>
      <c r="M52" s="119">
        <f>'RawData Input Conversion'!M116</f>
        <v>0</v>
      </c>
      <c r="N52" s="119">
        <f>'RawData Input Conversion'!N116</f>
        <v>0</v>
      </c>
      <c r="O52" s="119">
        <f>'RawData Input Conversion'!O116</f>
        <v>0</v>
      </c>
      <c r="P52" s="119">
        <f>'RawData Input Conversion'!P116</f>
        <v>0</v>
      </c>
      <c r="Q52" s="119">
        <f>'RawData Input Conversion'!Q116</f>
        <v>0</v>
      </c>
      <c r="R52" s="119">
        <f>'RawData Input Conversion'!R116</f>
        <v>0</v>
      </c>
      <c r="S52" s="119">
        <f>'RawData Input Conversion'!S116</f>
        <v>0</v>
      </c>
      <c r="T52" s="119">
        <f>'RawData Input Conversion'!T116</f>
        <v>0</v>
      </c>
      <c r="U52" s="119">
        <f>'RawData Input Conversion'!U116</f>
        <v>0</v>
      </c>
      <c r="V52" s="119">
        <f>'RawData Input Conversion'!V116</f>
        <v>0</v>
      </c>
      <c r="W52" s="119">
        <f>'RawData Input Conversion'!W116</f>
        <v>0</v>
      </c>
      <c r="X52" s="119">
        <f>'RawData Input Conversion'!X116</f>
        <v>0</v>
      </c>
      <c r="Y52" s="119">
        <f>'RawData Input Conversion'!Y116</f>
        <v>0</v>
      </c>
      <c r="Z52" s="119">
        <f>'RawData Input Conversion'!Z116</f>
        <v>0</v>
      </c>
      <c r="AA52" s="119">
        <f>'RawData Input Conversion'!AA116</f>
        <v>0</v>
      </c>
      <c r="AB52" s="119">
        <f>'RawData Input Conversion'!AB116</f>
        <v>0</v>
      </c>
      <c r="AC52" s="119">
        <f>'RawData Input Conversion'!AC116</f>
        <v>0</v>
      </c>
      <c r="AD52" s="119">
        <f>'RawData Input Conversion'!AD116</f>
        <v>0</v>
      </c>
      <c r="AE52" s="119">
        <f>'RawData Input Conversion'!AE116</f>
        <v>0</v>
      </c>
      <c r="AF52" s="119">
        <f>'RawData Input Conversion'!AF116</f>
        <v>0</v>
      </c>
      <c r="AG52" s="119">
        <f>'RawData Input Conversion'!AG116</f>
        <v>0</v>
      </c>
      <c r="AH52" s="119">
        <f>'RawData Input Conversion'!AH116</f>
        <v>0</v>
      </c>
      <c r="AI52" s="119">
        <f>'RawData Input Conversion'!AI116</f>
        <v>0</v>
      </c>
      <c r="AJ52" s="119">
        <f>'RawData Input Conversion'!AJ116</f>
        <v>0</v>
      </c>
      <c r="AK52" s="119">
        <f>'RawData Input Conversion'!AK116</f>
        <v>0</v>
      </c>
      <c r="AL52" s="119">
        <f>'RawData Input Conversion'!AL116</f>
        <v>0</v>
      </c>
      <c r="AM52" s="119">
        <f>'RawData Input Conversion'!AM116</f>
        <v>0</v>
      </c>
      <c r="AN52" s="119">
        <f>'RawData Input Conversion'!AN116</f>
        <v>0</v>
      </c>
      <c r="AO52" s="119">
        <f>'RawData Input Conversion'!AO116</f>
        <v>0</v>
      </c>
      <c r="AP52" s="119">
        <f>'RawData Input Conversion'!AP116</f>
        <v>0</v>
      </c>
      <c r="AQ52" s="119">
        <f>'RawData Input Conversion'!AQ116</f>
        <v>0</v>
      </c>
      <c r="AR52" s="119">
        <f>'RawData Input Conversion'!AR116</f>
        <v>0</v>
      </c>
      <c r="AS52" s="119">
        <f>'RawData Input Conversion'!AS116</f>
        <v>0</v>
      </c>
      <c r="AT52" s="119">
        <f>'RawData Input Conversion'!AT116</f>
        <v>0</v>
      </c>
      <c r="AU52" s="119">
        <f>'RawData Input Conversion'!AU116</f>
        <v>0</v>
      </c>
      <c r="AV52" s="119">
        <f>'RawData Input Conversion'!AV116</f>
        <v>0</v>
      </c>
      <c r="AW52" s="119">
        <f>'RawData Input Conversion'!AW116</f>
        <v>0</v>
      </c>
      <c r="AX52" s="119">
        <f>'RawData Input Conversion'!AX116</f>
        <v>0</v>
      </c>
      <c r="AY52" s="119">
        <f>'RawData Input Conversion'!AY116</f>
        <v>0</v>
      </c>
      <c r="AZ52" s="119">
        <f>'RawData Input Conversion'!AZ116</f>
        <v>0</v>
      </c>
      <c r="BA52" s="119">
        <f>'RawData Input Conversion'!BA116</f>
        <v>0</v>
      </c>
      <c r="BB52" s="119">
        <f>'RawData Input Conversion'!BB116</f>
        <v>0</v>
      </c>
      <c r="BC52" s="119">
        <f>'RawData Input Conversion'!BC116</f>
        <v>0</v>
      </c>
      <c r="BD52" s="119">
        <f>'RawData Input Conversion'!BD116</f>
        <v>0</v>
      </c>
      <c r="BE52" s="119">
        <f>'RawData Input Conversion'!BE116</f>
        <v>0</v>
      </c>
      <c r="BF52" s="119">
        <f>'RawData Input Conversion'!BF116</f>
        <v>0</v>
      </c>
      <c r="BG52" s="119">
        <f>'RawData Input Conversion'!BG116</f>
        <v>0</v>
      </c>
      <c r="BH52" s="119">
        <f>'RawData Input Conversion'!BH116</f>
        <v>0</v>
      </c>
      <c r="BI52" s="119">
        <f>'RawData Input Conversion'!BI116</f>
        <v>0</v>
      </c>
      <c r="BJ52" s="119">
        <f>'RawData Input Conversion'!BJ116</f>
        <v>0</v>
      </c>
      <c r="BK52" s="119">
        <f>'RawData Input Conversion'!BK116</f>
        <v>0</v>
      </c>
      <c r="BL52" s="119">
        <f>'RawData Input Conversion'!BL116</f>
        <v>0</v>
      </c>
      <c r="BM52" s="119">
        <f>'RawData Input Conversion'!BM116</f>
        <v>0</v>
      </c>
      <c r="BN52" s="119">
        <f>'RawData Input Conversion'!BN116</f>
        <v>0</v>
      </c>
      <c r="BO52" s="119">
        <f>'RawData Input Conversion'!BO116</f>
        <v>0</v>
      </c>
      <c r="BP52" s="119">
        <f>'RawData Input Conversion'!BP116</f>
        <v>0</v>
      </c>
      <c r="BQ52" s="119">
        <f>'RawData Input Conversion'!BQ116</f>
        <v>0</v>
      </c>
      <c r="BR52" s="119">
        <f>'RawData Input Conversion'!BR116</f>
        <v>0</v>
      </c>
      <c r="BS52" s="119">
        <f>'RawData Input Conversion'!BS116</f>
        <v>0</v>
      </c>
      <c r="BT52" s="119">
        <f>'RawData Input Conversion'!BT116</f>
        <v>0</v>
      </c>
      <c r="BU52" s="119">
        <f>'RawData Input Conversion'!BU116</f>
        <v>0</v>
      </c>
      <c r="BV52" s="119">
        <f>'RawData Input Conversion'!BV116</f>
        <v>0</v>
      </c>
      <c r="BW52" s="119">
        <f>'RawData Input Conversion'!BW116</f>
        <v>0</v>
      </c>
      <c r="BX52" s="119">
        <f>'RawData Input Conversion'!BX116</f>
        <v>0</v>
      </c>
      <c r="BY52" s="119">
        <f>'RawData Input Conversion'!BY116</f>
        <v>0</v>
      </c>
      <c r="BZ52" s="119">
        <f>'RawData Input Conversion'!BZ116</f>
        <v>0</v>
      </c>
      <c r="CA52" s="119">
        <f>'RawData Input Conversion'!CA116</f>
        <v>0</v>
      </c>
      <c r="CB52" s="119">
        <f>'RawData Input Conversion'!CB116</f>
        <v>0</v>
      </c>
      <c r="CC52" s="119">
        <f>'RawData Input Conversion'!CC116</f>
        <v>0</v>
      </c>
      <c r="CD52" s="119">
        <f>'RawData Input Conversion'!CD116</f>
        <v>0</v>
      </c>
      <c r="CE52" s="119">
        <f>'RawData Input Conversion'!CE116</f>
        <v>0</v>
      </c>
      <c r="CF52" s="119">
        <f>'RawData Input Conversion'!CF116</f>
        <v>0</v>
      </c>
      <c r="CG52" s="119">
        <f>'RawData Input Conversion'!CG116</f>
        <v>0</v>
      </c>
      <c r="CH52" s="119">
        <f>'RawData Input Conversion'!CH116</f>
        <v>0</v>
      </c>
      <c r="CI52" s="84"/>
      <c r="CJ52" s="84"/>
      <c r="CK52" s="84"/>
      <c r="CL52" s="84"/>
      <c r="CM52" s="70"/>
      <c r="CQ52"/>
      <c r="CT52" s="27"/>
    </row>
    <row r="53" spans="1:98" ht="15" customHeight="1" x14ac:dyDescent="0.2">
      <c r="A53">
        <v>8</v>
      </c>
      <c r="B53" t="s">
        <v>59</v>
      </c>
      <c r="C53" t="s">
        <v>60</v>
      </c>
      <c r="D53" s="28">
        <v>11</v>
      </c>
      <c r="E53">
        <v>11</v>
      </c>
      <c r="F53" t="s">
        <v>61</v>
      </c>
      <c r="G53" t="s">
        <v>62</v>
      </c>
      <c r="H53" s="133">
        <f>'RawData Input Conversion'!H53</f>
        <v>0</v>
      </c>
      <c r="I53" s="133">
        <f>'RawData Input Conversion'!I53</f>
        <v>0</v>
      </c>
      <c r="J53" s="119">
        <f>'RawData Input Conversion'!J117</f>
        <v>0</v>
      </c>
      <c r="K53" s="119">
        <f>'RawData Input Conversion'!K117</f>
        <v>0</v>
      </c>
      <c r="L53" s="119">
        <f>'RawData Input Conversion'!L117</f>
        <v>0</v>
      </c>
      <c r="M53" s="119">
        <f>'RawData Input Conversion'!M117</f>
        <v>0</v>
      </c>
      <c r="N53" s="119">
        <f>'RawData Input Conversion'!N117</f>
        <v>0</v>
      </c>
      <c r="O53" s="119">
        <f>'RawData Input Conversion'!O117</f>
        <v>0</v>
      </c>
      <c r="P53" s="119">
        <f>'RawData Input Conversion'!P117</f>
        <v>0</v>
      </c>
      <c r="Q53" s="119">
        <f>'RawData Input Conversion'!Q117</f>
        <v>0</v>
      </c>
      <c r="R53" s="119">
        <f>'RawData Input Conversion'!R117</f>
        <v>0</v>
      </c>
      <c r="S53" s="119">
        <f>'RawData Input Conversion'!S117</f>
        <v>0</v>
      </c>
      <c r="T53" s="119">
        <f>'RawData Input Conversion'!T117</f>
        <v>0</v>
      </c>
      <c r="U53" s="119">
        <f>'RawData Input Conversion'!U117</f>
        <v>0</v>
      </c>
      <c r="V53" s="119">
        <f>'RawData Input Conversion'!V117</f>
        <v>0</v>
      </c>
      <c r="W53" s="119">
        <f>'RawData Input Conversion'!W117</f>
        <v>0</v>
      </c>
      <c r="X53" s="119">
        <f>'RawData Input Conversion'!X117</f>
        <v>0</v>
      </c>
      <c r="Y53" s="119">
        <f>'RawData Input Conversion'!Y117</f>
        <v>0</v>
      </c>
      <c r="Z53" s="119">
        <f>'RawData Input Conversion'!Z117</f>
        <v>0</v>
      </c>
      <c r="AA53" s="119">
        <f>'RawData Input Conversion'!AA117</f>
        <v>0</v>
      </c>
      <c r="AB53" s="119">
        <f>'RawData Input Conversion'!AB117</f>
        <v>0</v>
      </c>
      <c r="AC53" s="119">
        <f>'RawData Input Conversion'!AC117</f>
        <v>0</v>
      </c>
      <c r="AD53" s="119">
        <f>'RawData Input Conversion'!AD117</f>
        <v>0</v>
      </c>
      <c r="AE53" s="119">
        <f>'RawData Input Conversion'!AE117</f>
        <v>0</v>
      </c>
      <c r="AF53" s="119">
        <f>'RawData Input Conversion'!AF117</f>
        <v>0</v>
      </c>
      <c r="AG53" s="119">
        <f>'RawData Input Conversion'!AG117</f>
        <v>0</v>
      </c>
      <c r="AH53" s="119">
        <f>'RawData Input Conversion'!AH117</f>
        <v>0</v>
      </c>
      <c r="AI53" s="119">
        <f>'RawData Input Conversion'!AI117</f>
        <v>0</v>
      </c>
      <c r="AJ53" s="119">
        <f>'RawData Input Conversion'!AJ117</f>
        <v>0</v>
      </c>
      <c r="AK53" s="119">
        <f>'RawData Input Conversion'!AK117</f>
        <v>0</v>
      </c>
      <c r="AL53" s="119">
        <f>'RawData Input Conversion'!AL117</f>
        <v>0</v>
      </c>
      <c r="AM53" s="119">
        <f>'RawData Input Conversion'!AM117</f>
        <v>0</v>
      </c>
      <c r="AN53" s="119">
        <f>'RawData Input Conversion'!AN117</f>
        <v>0</v>
      </c>
      <c r="AO53" s="119">
        <f>'RawData Input Conversion'!AO117</f>
        <v>0</v>
      </c>
      <c r="AP53" s="119">
        <f>'RawData Input Conversion'!AP117</f>
        <v>0</v>
      </c>
      <c r="AQ53" s="119">
        <f>'RawData Input Conversion'!AQ117</f>
        <v>0</v>
      </c>
      <c r="AR53" s="119">
        <f>'RawData Input Conversion'!AR117</f>
        <v>0</v>
      </c>
      <c r="AS53" s="119">
        <f>'RawData Input Conversion'!AS117</f>
        <v>0</v>
      </c>
      <c r="AT53" s="119">
        <f>'RawData Input Conversion'!AT117</f>
        <v>0</v>
      </c>
      <c r="AU53" s="119">
        <f>'RawData Input Conversion'!AU117</f>
        <v>0</v>
      </c>
      <c r="AV53" s="119">
        <f>'RawData Input Conversion'!AV117</f>
        <v>0</v>
      </c>
      <c r="AW53" s="119">
        <f>'RawData Input Conversion'!AW117</f>
        <v>0</v>
      </c>
      <c r="AX53" s="119">
        <f>'RawData Input Conversion'!AX117</f>
        <v>0</v>
      </c>
      <c r="AY53" s="119">
        <f>'RawData Input Conversion'!AY117</f>
        <v>0</v>
      </c>
      <c r="AZ53" s="119">
        <f>'RawData Input Conversion'!AZ117</f>
        <v>0</v>
      </c>
      <c r="BA53" s="119">
        <f>'RawData Input Conversion'!BA117</f>
        <v>0</v>
      </c>
      <c r="BB53" s="119">
        <f>'RawData Input Conversion'!BB117</f>
        <v>0</v>
      </c>
      <c r="BC53" s="119">
        <f>'RawData Input Conversion'!BC117</f>
        <v>0</v>
      </c>
      <c r="BD53" s="119">
        <f>'RawData Input Conversion'!BD117</f>
        <v>0</v>
      </c>
      <c r="BE53" s="119">
        <f>'RawData Input Conversion'!BE117</f>
        <v>0</v>
      </c>
      <c r="BF53" s="119">
        <f>'RawData Input Conversion'!BF117</f>
        <v>0</v>
      </c>
      <c r="BG53" s="119">
        <f>'RawData Input Conversion'!BG117</f>
        <v>0</v>
      </c>
      <c r="BH53" s="119">
        <f>'RawData Input Conversion'!BH117</f>
        <v>0</v>
      </c>
      <c r="BI53" s="119">
        <f>'RawData Input Conversion'!BI117</f>
        <v>0</v>
      </c>
      <c r="BJ53" s="119">
        <f>'RawData Input Conversion'!BJ117</f>
        <v>0</v>
      </c>
      <c r="BK53" s="119">
        <f>'RawData Input Conversion'!BK117</f>
        <v>0</v>
      </c>
      <c r="BL53" s="119">
        <f>'RawData Input Conversion'!BL117</f>
        <v>0</v>
      </c>
      <c r="BM53" s="119">
        <f>'RawData Input Conversion'!BM117</f>
        <v>0</v>
      </c>
      <c r="BN53" s="119">
        <f>'RawData Input Conversion'!BN117</f>
        <v>0</v>
      </c>
      <c r="BO53" s="119">
        <f>'RawData Input Conversion'!BO117</f>
        <v>0</v>
      </c>
      <c r="BP53" s="119">
        <f>'RawData Input Conversion'!BP117</f>
        <v>0</v>
      </c>
      <c r="BQ53" s="119">
        <f>'RawData Input Conversion'!BQ117</f>
        <v>0</v>
      </c>
      <c r="BR53" s="119">
        <f>'RawData Input Conversion'!BR117</f>
        <v>0</v>
      </c>
      <c r="BS53" s="119">
        <f>'RawData Input Conversion'!BS117</f>
        <v>0</v>
      </c>
      <c r="BT53" s="119">
        <f>'RawData Input Conversion'!BT117</f>
        <v>0</v>
      </c>
      <c r="BU53" s="119">
        <f>'RawData Input Conversion'!BU117</f>
        <v>0</v>
      </c>
      <c r="BV53" s="119">
        <f>'RawData Input Conversion'!BV117</f>
        <v>0</v>
      </c>
      <c r="BW53" s="119">
        <f>'RawData Input Conversion'!BW117</f>
        <v>0</v>
      </c>
      <c r="BX53" s="119">
        <f>'RawData Input Conversion'!BX117</f>
        <v>0</v>
      </c>
      <c r="BY53" s="119">
        <f>'RawData Input Conversion'!BY117</f>
        <v>0</v>
      </c>
      <c r="BZ53" s="119">
        <f>'RawData Input Conversion'!BZ117</f>
        <v>0</v>
      </c>
      <c r="CA53" s="119">
        <f>'RawData Input Conversion'!CA117</f>
        <v>0</v>
      </c>
      <c r="CB53" s="119">
        <f>'RawData Input Conversion'!CB117</f>
        <v>0</v>
      </c>
      <c r="CC53" s="119">
        <f>'RawData Input Conversion'!CC117</f>
        <v>0</v>
      </c>
      <c r="CD53" s="119">
        <f>'RawData Input Conversion'!CD117</f>
        <v>0</v>
      </c>
      <c r="CE53" s="119">
        <f>'RawData Input Conversion'!CE117</f>
        <v>0</v>
      </c>
      <c r="CF53" s="119">
        <f>'RawData Input Conversion'!CF117</f>
        <v>0</v>
      </c>
      <c r="CG53" s="119">
        <f>'RawData Input Conversion'!CG117</f>
        <v>0</v>
      </c>
      <c r="CH53" s="119">
        <f>'RawData Input Conversion'!CH117</f>
        <v>0</v>
      </c>
      <c r="CI53" s="84"/>
      <c r="CJ53" s="84"/>
      <c r="CK53" s="84"/>
      <c r="CL53" s="84"/>
      <c r="CM53" s="70"/>
      <c r="CQ53"/>
      <c r="CT53" s="27"/>
    </row>
    <row r="54" spans="1:98" ht="15" customHeight="1" x14ac:dyDescent="0.2">
      <c r="A54">
        <v>9</v>
      </c>
      <c r="B54" t="s">
        <v>59</v>
      </c>
      <c r="C54" t="s">
        <v>60</v>
      </c>
      <c r="D54" s="28">
        <v>10</v>
      </c>
      <c r="E54">
        <v>10</v>
      </c>
      <c r="F54" t="s">
        <v>61</v>
      </c>
      <c r="G54" t="s">
        <v>62</v>
      </c>
      <c r="H54" s="133">
        <f>'RawData Input Conversion'!H54</f>
        <v>0</v>
      </c>
      <c r="I54" s="133">
        <f>'RawData Input Conversion'!I54</f>
        <v>0</v>
      </c>
      <c r="J54" s="119">
        <f>'RawData Input Conversion'!J118</f>
        <v>0</v>
      </c>
      <c r="K54" s="119">
        <f>'RawData Input Conversion'!K118</f>
        <v>0</v>
      </c>
      <c r="L54" s="119">
        <f>'RawData Input Conversion'!L118</f>
        <v>0</v>
      </c>
      <c r="M54" s="119">
        <f>'RawData Input Conversion'!M118</f>
        <v>0</v>
      </c>
      <c r="N54" s="119">
        <f>'RawData Input Conversion'!N118</f>
        <v>0</v>
      </c>
      <c r="O54" s="119">
        <f>'RawData Input Conversion'!O118</f>
        <v>0</v>
      </c>
      <c r="P54" s="119">
        <f>'RawData Input Conversion'!P118</f>
        <v>0</v>
      </c>
      <c r="Q54" s="119">
        <f>'RawData Input Conversion'!Q118</f>
        <v>0</v>
      </c>
      <c r="R54" s="119">
        <f>'RawData Input Conversion'!R118</f>
        <v>0</v>
      </c>
      <c r="S54" s="119">
        <f>'RawData Input Conversion'!S118</f>
        <v>0</v>
      </c>
      <c r="T54" s="119">
        <f>'RawData Input Conversion'!T118</f>
        <v>0</v>
      </c>
      <c r="U54" s="119">
        <f>'RawData Input Conversion'!U118</f>
        <v>0</v>
      </c>
      <c r="V54" s="119">
        <f>'RawData Input Conversion'!V118</f>
        <v>0</v>
      </c>
      <c r="W54" s="119">
        <f>'RawData Input Conversion'!W118</f>
        <v>0</v>
      </c>
      <c r="X54" s="119">
        <f>'RawData Input Conversion'!X118</f>
        <v>0</v>
      </c>
      <c r="Y54" s="119">
        <f>'RawData Input Conversion'!Y118</f>
        <v>0</v>
      </c>
      <c r="Z54" s="119">
        <f>'RawData Input Conversion'!Z118</f>
        <v>0</v>
      </c>
      <c r="AA54" s="119">
        <f>'RawData Input Conversion'!AA118</f>
        <v>0</v>
      </c>
      <c r="AB54" s="119">
        <f>'RawData Input Conversion'!AB118</f>
        <v>0</v>
      </c>
      <c r="AC54" s="119">
        <f>'RawData Input Conversion'!AC118</f>
        <v>0</v>
      </c>
      <c r="AD54" s="119">
        <f>'RawData Input Conversion'!AD118</f>
        <v>0</v>
      </c>
      <c r="AE54" s="119">
        <f>'RawData Input Conversion'!AE118</f>
        <v>0</v>
      </c>
      <c r="AF54" s="119">
        <f>'RawData Input Conversion'!AF118</f>
        <v>0</v>
      </c>
      <c r="AG54" s="119">
        <f>'RawData Input Conversion'!AG118</f>
        <v>0</v>
      </c>
      <c r="AH54" s="119">
        <f>'RawData Input Conversion'!AH118</f>
        <v>0</v>
      </c>
      <c r="AI54" s="119">
        <f>'RawData Input Conversion'!AI118</f>
        <v>0</v>
      </c>
      <c r="AJ54" s="119">
        <f>'RawData Input Conversion'!AJ118</f>
        <v>0</v>
      </c>
      <c r="AK54" s="119">
        <f>'RawData Input Conversion'!AK118</f>
        <v>0</v>
      </c>
      <c r="AL54" s="119">
        <f>'RawData Input Conversion'!AL118</f>
        <v>0</v>
      </c>
      <c r="AM54" s="119">
        <f>'RawData Input Conversion'!AM118</f>
        <v>0</v>
      </c>
      <c r="AN54" s="119">
        <f>'RawData Input Conversion'!AN118</f>
        <v>0</v>
      </c>
      <c r="AO54" s="119">
        <f>'RawData Input Conversion'!AO118</f>
        <v>0</v>
      </c>
      <c r="AP54" s="119">
        <f>'RawData Input Conversion'!AP118</f>
        <v>0</v>
      </c>
      <c r="AQ54" s="119">
        <f>'RawData Input Conversion'!AQ118</f>
        <v>0</v>
      </c>
      <c r="AR54" s="119">
        <f>'RawData Input Conversion'!AR118</f>
        <v>0</v>
      </c>
      <c r="AS54" s="119">
        <f>'RawData Input Conversion'!AS118</f>
        <v>0</v>
      </c>
      <c r="AT54" s="119">
        <f>'RawData Input Conversion'!AT118</f>
        <v>0</v>
      </c>
      <c r="AU54" s="119">
        <f>'RawData Input Conversion'!AU118</f>
        <v>0</v>
      </c>
      <c r="AV54" s="119">
        <f>'RawData Input Conversion'!AV118</f>
        <v>0</v>
      </c>
      <c r="AW54" s="119">
        <f>'RawData Input Conversion'!AW118</f>
        <v>0</v>
      </c>
      <c r="AX54" s="119">
        <f>'RawData Input Conversion'!AX118</f>
        <v>0</v>
      </c>
      <c r="AY54" s="119">
        <f>'RawData Input Conversion'!AY118</f>
        <v>0</v>
      </c>
      <c r="AZ54" s="119">
        <f>'RawData Input Conversion'!AZ118</f>
        <v>0</v>
      </c>
      <c r="BA54" s="119">
        <f>'RawData Input Conversion'!BA118</f>
        <v>0</v>
      </c>
      <c r="BB54" s="119">
        <f>'RawData Input Conversion'!BB118</f>
        <v>0</v>
      </c>
      <c r="BC54" s="119">
        <f>'RawData Input Conversion'!BC118</f>
        <v>0</v>
      </c>
      <c r="BD54" s="119">
        <f>'RawData Input Conversion'!BD118</f>
        <v>0</v>
      </c>
      <c r="BE54" s="119">
        <f>'RawData Input Conversion'!BE118</f>
        <v>0</v>
      </c>
      <c r="BF54" s="119">
        <f>'RawData Input Conversion'!BF118</f>
        <v>0</v>
      </c>
      <c r="BG54" s="119">
        <f>'RawData Input Conversion'!BG118</f>
        <v>0</v>
      </c>
      <c r="BH54" s="119">
        <f>'RawData Input Conversion'!BH118</f>
        <v>0</v>
      </c>
      <c r="BI54" s="119">
        <f>'RawData Input Conversion'!BI118</f>
        <v>0</v>
      </c>
      <c r="BJ54" s="119">
        <f>'RawData Input Conversion'!BJ118</f>
        <v>0</v>
      </c>
      <c r="BK54" s="119">
        <f>'RawData Input Conversion'!BK118</f>
        <v>0</v>
      </c>
      <c r="BL54" s="119">
        <f>'RawData Input Conversion'!BL118</f>
        <v>0</v>
      </c>
      <c r="BM54" s="119">
        <f>'RawData Input Conversion'!BM118</f>
        <v>0</v>
      </c>
      <c r="BN54" s="119">
        <f>'RawData Input Conversion'!BN118</f>
        <v>0</v>
      </c>
      <c r="BO54" s="119">
        <f>'RawData Input Conversion'!BO118</f>
        <v>0</v>
      </c>
      <c r="BP54" s="119">
        <f>'RawData Input Conversion'!BP118</f>
        <v>0</v>
      </c>
      <c r="BQ54" s="119">
        <f>'RawData Input Conversion'!BQ118</f>
        <v>0</v>
      </c>
      <c r="BR54" s="119">
        <f>'RawData Input Conversion'!BR118</f>
        <v>0</v>
      </c>
      <c r="BS54" s="119">
        <f>'RawData Input Conversion'!BS118</f>
        <v>0</v>
      </c>
      <c r="BT54" s="119">
        <f>'RawData Input Conversion'!BT118</f>
        <v>0</v>
      </c>
      <c r="BU54" s="119">
        <f>'RawData Input Conversion'!BU118</f>
        <v>0</v>
      </c>
      <c r="BV54" s="119">
        <f>'RawData Input Conversion'!BV118</f>
        <v>0</v>
      </c>
      <c r="BW54" s="119">
        <f>'RawData Input Conversion'!BW118</f>
        <v>0</v>
      </c>
      <c r="BX54" s="119">
        <f>'RawData Input Conversion'!BX118</f>
        <v>0</v>
      </c>
      <c r="BY54" s="119">
        <f>'RawData Input Conversion'!BY118</f>
        <v>0</v>
      </c>
      <c r="BZ54" s="119">
        <f>'RawData Input Conversion'!BZ118</f>
        <v>0</v>
      </c>
      <c r="CA54" s="119">
        <f>'RawData Input Conversion'!CA118</f>
        <v>0</v>
      </c>
      <c r="CB54" s="119">
        <f>'RawData Input Conversion'!CB118</f>
        <v>0</v>
      </c>
      <c r="CC54" s="119">
        <f>'RawData Input Conversion'!CC118</f>
        <v>0</v>
      </c>
      <c r="CD54" s="119">
        <f>'RawData Input Conversion'!CD118</f>
        <v>0</v>
      </c>
      <c r="CE54" s="119">
        <f>'RawData Input Conversion'!CE118</f>
        <v>0</v>
      </c>
      <c r="CF54" s="119">
        <f>'RawData Input Conversion'!CF118</f>
        <v>0</v>
      </c>
      <c r="CG54" s="119">
        <f>'RawData Input Conversion'!CG118</f>
        <v>0</v>
      </c>
      <c r="CH54" s="119">
        <f>'RawData Input Conversion'!CH118</f>
        <v>0</v>
      </c>
      <c r="CI54" s="84"/>
      <c r="CJ54" s="84"/>
      <c r="CK54" s="84"/>
      <c r="CL54" s="84"/>
      <c r="CM54" s="70"/>
      <c r="CQ54"/>
      <c r="CT54" s="27"/>
    </row>
    <row r="55" spans="1:98" ht="15" customHeight="1" x14ac:dyDescent="0.2">
      <c r="A55">
        <v>10</v>
      </c>
      <c r="B55" t="s">
        <v>59</v>
      </c>
      <c r="C55" t="s">
        <v>60</v>
      </c>
      <c r="D55" s="28">
        <v>9</v>
      </c>
      <c r="E55">
        <v>9</v>
      </c>
      <c r="F55" t="s">
        <v>61</v>
      </c>
      <c r="G55" t="s">
        <v>62</v>
      </c>
      <c r="H55" s="133">
        <f>'RawData Input Conversion'!H55</f>
        <v>0</v>
      </c>
      <c r="I55" s="133">
        <f>'RawData Input Conversion'!I55</f>
        <v>0</v>
      </c>
      <c r="J55" s="119">
        <f>'RawData Input Conversion'!J119</f>
        <v>0</v>
      </c>
      <c r="K55" s="119">
        <f>'RawData Input Conversion'!K119</f>
        <v>0</v>
      </c>
      <c r="L55" s="119">
        <f>'RawData Input Conversion'!L119</f>
        <v>0</v>
      </c>
      <c r="M55" s="119">
        <f>'RawData Input Conversion'!M119</f>
        <v>0</v>
      </c>
      <c r="N55" s="119">
        <f>'RawData Input Conversion'!N119</f>
        <v>0</v>
      </c>
      <c r="O55" s="119">
        <f>'RawData Input Conversion'!O119</f>
        <v>0</v>
      </c>
      <c r="P55" s="119">
        <f>'RawData Input Conversion'!P119</f>
        <v>0</v>
      </c>
      <c r="Q55" s="119">
        <f>'RawData Input Conversion'!Q119</f>
        <v>0</v>
      </c>
      <c r="R55" s="119">
        <f>'RawData Input Conversion'!R119</f>
        <v>0</v>
      </c>
      <c r="S55" s="119">
        <f>'RawData Input Conversion'!S119</f>
        <v>0</v>
      </c>
      <c r="T55" s="119">
        <f>'RawData Input Conversion'!T119</f>
        <v>0</v>
      </c>
      <c r="U55" s="119">
        <f>'RawData Input Conversion'!U119</f>
        <v>0</v>
      </c>
      <c r="V55" s="119">
        <f>'RawData Input Conversion'!V119</f>
        <v>0</v>
      </c>
      <c r="W55" s="119">
        <f>'RawData Input Conversion'!W119</f>
        <v>0</v>
      </c>
      <c r="X55" s="119">
        <f>'RawData Input Conversion'!X119</f>
        <v>0</v>
      </c>
      <c r="Y55" s="119">
        <f>'RawData Input Conversion'!Y119</f>
        <v>0</v>
      </c>
      <c r="Z55" s="119">
        <f>'RawData Input Conversion'!Z119</f>
        <v>0</v>
      </c>
      <c r="AA55" s="119">
        <f>'RawData Input Conversion'!AA119</f>
        <v>0</v>
      </c>
      <c r="AB55" s="119">
        <f>'RawData Input Conversion'!AB119</f>
        <v>0</v>
      </c>
      <c r="AC55" s="119">
        <f>'RawData Input Conversion'!AC119</f>
        <v>0</v>
      </c>
      <c r="AD55" s="119">
        <f>'RawData Input Conversion'!AD119</f>
        <v>0</v>
      </c>
      <c r="AE55" s="119">
        <f>'RawData Input Conversion'!AE119</f>
        <v>0</v>
      </c>
      <c r="AF55" s="119">
        <f>'RawData Input Conversion'!AF119</f>
        <v>0</v>
      </c>
      <c r="AG55" s="119">
        <f>'RawData Input Conversion'!AG119</f>
        <v>0</v>
      </c>
      <c r="AH55" s="119">
        <f>'RawData Input Conversion'!AH119</f>
        <v>0</v>
      </c>
      <c r="AI55" s="119">
        <f>'RawData Input Conversion'!AI119</f>
        <v>0</v>
      </c>
      <c r="AJ55" s="119">
        <f>'RawData Input Conversion'!AJ119</f>
        <v>0</v>
      </c>
      <c r="AK55" s="119">
        <f>'RawData Input Conversion'!AK119</f>
        <v>0</v>
      </c>
      <c r="AL55" s="119">
        <f>'RawData Input Conversion'!AL119</f>
        <v>0</v>
      </c>
      <c r="AM55" s="119">
        <f>'RawData Input Conversion'!AM119</f>
        <v>0</v>
      </c>
      <c r="AN55" s="119">
        <f>'RawData Input Conversion'!AN119</f>
        <v>0</v>
      </c>
      <c r="AO55" s="119">
        <f>'RawData Input Conversion'!AO119</f>
        <v>0</v>
      </c>
      <c r="AP55" s="119">
        <f>'RawData Input Conversion'!AP119</f>
        <v>0</v>
      </c>
      <c r="AQ55" s="119">
        <f>'RawData Input Conversion'!AQ119</f>
        <v>0</v>
      </c>
      <c r="AR55" s="119">
        <f>'RawData Input Conversion'!AR119</f>
        <v>0</v>
      </c>
      <c r="AS55" s="119">
        <f>'RawData Input Conversion'!AS119</f>
        <v>0</v>
      </c>
      <c r="AT55" s="119">
        <f>'RawData Input Conversion'!AT119</f>
        <v>0</v>
      </c>
      <c r="AU55" s="119">
        <f>'RawData Input Conversion'!AU119</f>
        <v>0</v>
      </c>
      <c r="AV55" s="119">
        <f>'RawData Input Conversion'!AV119</f>
        <v>0</v>
      </c>
      <c r="AW55" s="119">
        <f>'RawData Input Conversion'!AW119</f>
        <v>0</v>
      </c>
      <c r="AX55" s="119">
        <f>'RawData Input Conversion'!AX119</f>
        <v>0</v>
      </c>
      <c r="AY55" s="119">
        <f>'RawData Input Conversion'!AY119</f>
        <v>0</v>
      </c>
      <c r="AZ55" s="119">
        <f>'RawData Input Conversion'!AZ119</f>
        <v>0</v>
      </c>
      <c r="BA55" s="119">
        <f>'RawData Input Conversion'!BA119</f>
        <v>0</v>
      </c>
      <c r="BB55" s="119">
        <f>'RawData Input Conversion'!BB119</f>
        <v>0</v>
      </c>
      <c r="BC55" s="119">
        <f>'RawData Input Conversion'!BC119</f>
        <v>0</v>
      </c>
      <c r="BD55" s="119">
        <f>'RawData Input Conversion'!BD119</f>
        <v>0</v>
      </c>
      <c r="BE55" s="119">
        <f>'RawData Input Conversion'!BE119</f>
        <v>0</v>
      </c>
      <c r="BF55" s="119">
        <f>'RawData Input Conversion'!BF119</f>
        <v>0</v>
      </c>
      <c r="BG55" s="119">
        <f>'RawData Input Conversion'!BG119</f>
        <v>0</v>
      </c>
      <c r="BH55" s="119">
        <f>'RawData Input Conversion'!BH119</f>
        <v>0</v>
      </c>
      <c r="BI55" s="119">
        <f>'RawData Input Conversion'!BI119</f>
        <v>0</v>
      </c>
      <c r="BJ55" s="119">
        <f>'RawData Input Conversion'!BJ119</f>
        <v>0</v>
      </c>
      <c r="BK55" s="119">
        <f>'RawData Input Conversion'!BK119</f>
        <v>0</v>
      </c>
      <c r="BL55" s="119">
        <f>'RawData Input Conversion'!BL119</f>
        <v>0</v>
      </c>
      <c r="BM55" s="119">
        <f>'RawData Input Conversion'!BM119</f>
        <v>0</v>
      </c>
      <c r="BN55" s="119">
        <f>'RawData Input Conversion'!BN119</f>
        <v>0</v>
      </c>
      <c r="BO55" s="119">
        <f>'RawData Input Conversion'!BO119</f>
        <v>0</v>
      </c>
      <c r="BP55" s="119">
        <f>'RawData Input Conversion'!BP119</f>
        <v>0</v>
      </c>
      <c r="BQ55" s="119">
        <f>'RawData Input Conversion'!BQ119</f>
        <v>0</v>
      </c>
      <c r="BR55" s="119">
        <f>'RawData Input Conversion'!BR119</f>
        <v>0</v>
      </c>
      <c r="BS55" s="119">
        <f>'RawData Input Conversion'!BS119</f>
        <v>0</v>
      </c>
      <c r="BT55" s="119">
        <f>'RawData Input Conversion'!BT119</f>
        <v>0</v>
      </c>
      <c r="BU55" s="119">
        <f>'RawData Input Conversion'!BU119</f>
        <v>0</v>
      </c>
      <c r="BV55" s="119">
        <f>'RawData Input Conversion'!BV119</f>
        <v>0</v>
      </c>
      <c r="BW55" s="119">
        <f>'RawData Input Conversion'!BW119</f>
        <v>0</v>
      </c>
      <c r="BX55" s="119">
        <f>'RawData Input Conversion'!BX119</f>
        <v>0</v>
      </c>
      <c r="BY55" s="119">
        <f>'RawData Input Conversion'!BY119</f>
        <v>0</v>
      </c>
      <c r="BZ55" s="119">
        <f>'RawData Input Conversion'!BZ119</f>
        <v>0</v>
      </c>
      <c r="CA55" s="119">
        <f>'RawData Input Conversion'!CA119</f>
        <v>0</v>
      </c>
      <c r="CB55" s="119">
        <f>'RawData Input Conversion'!CB119</f>
        <v>0</v>
      </c>
      <c r="CC55" s="119">
        <f>'RawData Input Conversion'!CC119</f>
        <v>0</v>
      </c>
      <c r="CD55" s="119">
        <f>'RawData Input Conversion'!CD119</f>
        <v>0</v>
      </c>
      <c r="CE55" s="119">
        <f>'RawData Input Conversion'!CE119</f>
        <v>0</v>
      </c>
      <c r="CF55" s="119">
        <f>'RawData Input Conversion'!CF119</f>
        <v>0</v>
      </c>
      <c r="CG55" s="119">
        <f>'RawData Input Conversion'!CG119</f>
        <v>0</v>
      </c>
      <c r="CH55" s="119">
        <f>'RawData Input Conversion'!CH119</f>
        <v>0</v>
      </c>
      <c r="CI55" s="84"/>
      <c r="CJ55" s="84"/>
      <c r="CK55" s="84"/>
      <c r="CL55" s="84"/>
      <c r="CM55" s="70"/>
      <c r="CQ55"/>
      <c r="CT55" s="27"/>
    </row>
    <row r="56" spans="1:98" ht="15" customHeight="1" x14ac:dyDescent="0.2">
      <c r="A56">
        <v>11</v>
      </c>
      <c r="B56" t="s">
        <v>59</v>
      </c>
      <c r="C56" t="s">
        <v>60</v>
      </c>
      <c r="D56" s="28">
        <v>8</v>
      </c>
      <c r="E56">
        <v>8</v>
      </c>
      <c r="F56" t="s">
        <v>61</v>
      </c>
      <c r="G56" t="s">
        <v>62</v>
      </c>
      <c r="H56" s="133">
        <f>'RawData Input Conversion'!H56</f>
        <v>0</v>
      </c>
      <c r="I56" s="133">
        <f>'RawData Input Conversion'!I56</f>
        <v>0</v>
      </c>
      <c r="J56" s="119">
        <f>'RawData Input Conversion'!J120</f>
        <v>0</v>
      </c>
      <c r="K56" s="119">
        <f>'RawData Input Conversion'!K120</f>
        <v>0</v>
      </c>
      <c r="L56" s="119">
        <f>'RawData Input Conversion'!L120</f>
        <v>0</v>
      </c>
      <c r="M56" s="119">
        <f>'RawData Input Conversion'!M120</f>
        <v>0</v>
      </c>
      <c r="N56" s="119">
        <f>'RawData Input Conversion'!N120</f>
        <v>0</v>
      </c>
      <c r="O56" s="119">
        <f>'RawData Input Conversion'!O120</f>
        <v>0</v>
      </c>
      <c r="P56" s="119">
        <f>'RawData Input Conversion'!P120</f>
        <v>0</v>
      </c>
      <c r="Q56" s="119">
        <f>'RawData Input Conversion'!Q120</f>
        <v>0</v>
      </c>
      <c r="R56" s="119">
        <f>'RawData Input Conversion'!R120</f>
        <v>0</v>
      </c>
      <c r="S56" s="119">
        <f>'RawData Input Conversion'!S120</f>
        <v>0</v>
      </c>
      <c r="T56" s="119">
        <f>'RawData Input Conversion'!T120</f>
        <v>0</v>
      </c>
      <c r="U56" s="119">
        <f>'RawData Input Conversion'!U120</f>
        <v>0</v>
      </c>
      <c r="V56" s="119">
        <f>'RawData Input Conversion'!V120</f>
        <v>0</v>
      </c>
      <c r="W56" s="119">
        <f>'RawData Input Conversion'!W120</f>
        <v>0</v>
      </c>
      <c r="X56" s="119">
        <f>'RawData Input Conversion'!X120</f>
        <v>0</v>
      </c>
      <c r="Y56" s="119">
        <f>'RawData Input Conversion'!Y120</f>
        <v>0</v>
      </c>
      <c r="Z56" s="119">
        <f>'RawData Input Conversion'!Z120</f>
        <v>0</v>
      </c>
      <c r="AA56" s="119">
        <f>'RawData Input Conversion'!AA120</f>
        <v>0</v>
      </c>
      <c r="AB56" s="119">
        <f>'RawData Input Conversion'!AB120</f>
        <v>0</v>
      </c>
      <c r="AC56" s="119">
        <f>'RawData Input Conversion'!AC120</f>
        <v>0</v>
      </c>
      <c r="AD56" s="119">
        <f>'RawData Input Conversion'!AD120</f>
        <v>0</v>
      </c>
      <c r="AE56" s="119">
        <f>'RawData Input Conversion'!AE120</f>
        <v>0</v>
      </c>
      <c r="AF56" s="119">
        <f>'RawData Input Conversion'!AF120</f>
        <v>0</v>
      </c>
      <c r="AG56" s="119">
        <f>'RawData Input Conversion'!AG120</f>
        <v>0</v>
      </c>
      <c r="AH56" s="119">
        <f>'RawData Input Conversion'!AH120</f>
        <v>0</v>
      </c>
      <c r="AI56" s="119">
        <f>'RawData Input Conversion'!AI120</f>
        <v>0</v>
      </c>
      <c r="AJ56" s="119">
        <f>'RawData Input Conversion'!AJ120</f>
        <v>0</v>
      </c>
      <c r="AK56" s="119">
        <f>'RawData Input Conversion'!AK120</f>
        <v>0</v>
      </c>
      <c r="AL56" s="119">
        <f>'RawData Input Conversion'!AL120</f>
        <v>0</v>
      </c>
      <c r="AM56" s="119">
        <f>'RawData Input Conversion'!AM120</f>
        <v>0</v>
      </c>
      <c r="AN56" s="119">
        <f>'RawData Input Conversion'!AN120</f>
        <v>0</v>
      </c>
      <c r="AO56" s="119">
        <f>'RawData Input Conversion'!AO120</f>
        <v>0</v>
      </c>
      <c r="AP56" s="119">
        <f>'RawData Input Conversion'!AP120</f>
        <v>0</v>
      </c>
      <c r="AQ56" s="119">
        <f>'RawData Input Conversion'!AQ120</f>
        <v>0</v>
      </c>
      <c r="AR56" s="119">
        <f>'RawData Input Conversion'!AR120</f>
        <v>0</v>
      </c>
      <c r="AS56" s="119">
        <f>'RawData Input Conversion'!AS120</f>
        <v>0</v>
      </c>
      <c r="AT56" s="119">
        <f>'RawData Input Conversion'!AT120</f>
        <v>0</v>
      </c>
      <c r="AU56" s="119">
        <f>'RawData Input Conversion'!AU120</f>
        <v>0</v>
      </c>
      <c r="AV56" s="119">
        <f>'RawData Input Conversion'!AV120</f>
        <v>0</v>
      </c>
      <c r="AW56" s="119">
        <f>'RawData Input Conversion'!AW120</f>
        <v>0</v>
      </c>
      <c r="AX56" s="119">
        <f>'RawData Input Conversion'!AX120</f>
        <v>0</v>
      </c>
      <c r="AY56" s="119">
        <f>'RawData Input Conversion'!AY120</f>
        <v>0</v>
      </c>
      <c r="AZ56" s="119">
        <f>'RawData Input Conversion'!AZ120</f>
        <v>0</v>
      </c>
      <c r="BA56" s="119">
        <f>'RawData Input Conversion'!BA120</f>
        <v>0</v>
      </c>
      <c r="BB56" s="119">
        <f>'RawData Input Conversion'!BB120</f>
        <v>0</v>
      </c>
      <c r="BC56" s="119">
        <f>'RawData Input Conversion'!BC120</f>
        <v>0</v>
      </c>
      <c r="BD56" s="119">
        <f>'RawData Input Conversion'!BD120</f>
        <v>0</v>
      </c>
      <c r="BE56" s="119">
        <f>'RawData Input Conversion'!BE120</f>
        <v>0</v>
      </c>
      <c r="BF56" s="119">
        <f>'RawData Input Conversion'!BF120</f>
        <v>0</v>
      </c>
      <c r="BG56" s="119">
        <f>'RawData Input Conversion'!BG120</f>
        <v>0</v>
      </c>
      <c r="BH56" s="119">
        <f>'RawData Input Conversion'!BH120</f>
        <v>0</v>
      </c>
      <c r="BI56" s="119">
        <f>'RawData Input Conversion'!BI120</f>
        <v>0</v>
      </c>
      <c r="BJ56" s="119">
        <f>'RawData Input Conversion'!BJ120</f>
        <v>0</v>
      </c>
      <c r="BK56" s="119">
        <f>'RawData Input Conversion'!BK120</f>
        <v>0</v>
      </c>
      <c r="BL56" s="119">
        <f>'RawData Input Conversion'!BL120</f>
        <v>0</v>
      </c>
      <c r="BM56" s="119">
        <f>'RawData Input Conversion'!BM120</f>
        <v>0</v>
      </c>
      <c r="BN56" s="119">
        <f>'RawData Input Conversion'!BN120</f>
        <v>0</v>
      </c>
      <c r="BO56" s="119">
        <f>'RawData Input Conversion'!BO120</f>
        <v>0</v>
      </c>
      <c r="BP56" s="119">
        <f>'RawData Input Conversion'!BP120</f>
        <v>0</v>
      </c>
      <c r="BQ56" s="119">
        <f>'RawData Input Conversion'!BQ120</f>
        <v>0</v>
      </c>
      <c r="BR56" s="119">
        <f>'RawData Input Conversion'!BR120</f>
        <v>0</v>
      </c>
      <c r="BS56" s="119">
        <f>'RawData Input Conversion'!BS120</f>
        <v>0</v>
      </c>
      <c r="BT56" s="119">
        <f>'RawData Input Conversion'!BT120</f>
        <v>0</v>
      </c>
      <c r="BU56" s="119">
        <f>'RawData Input Conversion'!BU120</f>
        <v>0</v>
      </c>
      <c r="BV56" s="119">
        <f>'RawData Input Conversion'!BV120</f>
        <v>0</v>
      </c>
      <c r="BW56" s="119">
        <f>'RawData Input Conversion'!BW120</f>
        <v>0</v>
      </c>
      <c r="BX56" s="119">
        <f>'RawData Input Conversion'!BX120</f>
        <v>0</v>
      </c>
      <c r="BY56" s="119">
        <f>'RawData Input Conversion'!BY120</f>
        <v>0</v>
      </c>
      <c r="BZ56" s="119">
        <f>'RawData Input Conversion'!BZ120</f>
        <v>0</v>
      </c>
      <c r="CA56" s="119">
        <f>'RawData Input Conversion'!CA120</f>
        <v>0</v>
      </c>
      <c r="CB56" s="119">
        <f>'RawData Input Conversion'!CB120</f>
        <v>0</v>
      </c>
      <c r="CC56" s="119">
        <f>'RawData Input Conversion'!CC120</f>
        <v>0</v>
      </c>
      <c r="CD56" s="119">
        <f>'RawData Input Conversion'!CD120</f>
        <v>0</v>
      </c>
      <c r="CE56" s="119">
        <f>'RawData Input Conversion'!CE120</f>
        <v>0</v>
      </c>
      <c r="CF56" s="119">
        <f>'RawData Input Conversion'!CF120</f>
        <v>0</v>
      </c>
      <c r="CG56" s="119">
        <f>'RawData Input Conversion'!CG120</f>
        <v>0</v>
      </c>
      <c r="CH56" s="119">
        <f>'RawData Input Conversion'!CH120</f>
        <v>0</v>
      </c>
      <c r="CI56" s="84"/>
      <c r="CJ56" s="84"/>
      <c r="CK56" s="84"/>
      <c r="CL56" s="84"/>
      <c r="CM56" s="70"/>
      <c r="CQ56"/>
      <c r="CT56" s="27"/>
    </row>
    <row r="57" spans="1:98" ht="15" customHeight="1" x14ac:dyDescent="0.2">
      <c r="A57">
        <v>12</v>
      </c>
      <c r="B57" t="s">
        <v>59</v>
      </c>
      <c r="C57" t="s">
        <v>60</v>
      </c>
      <c r="D57" s="28">
        <v>7</v>
      </c>
      <c r="E57">
        <v>7</v>
      </c>
      <c r="F57" t="s">
        <v>61</v>
      </c>
      <c r="G57" t="s">
        <v>62</v>
      </c>
      <c r="H57" s="133">
        <f>'RawData Input Conversion'!H57</f>
        <v>0</v>
      </c>
      <c r="I57" s="133">
        <f>'RawData Input Conversion'!I57</f>
        <v>0</v>
      </c>
      <c r="J57" s="119">
        <f>'RawData Input Conversion'!J121</f>
        <v>0</v>
      </c>
      <c r="K57" s="119">
        <f>'RawData Input Conversion'!K121</f>
        <v>0</v>
      </c>
      <c r="L57" s="119">
        <f>'RawData Input Conversion'!L121</f>
        <v>0</v>
      </c>
      <c r="M57" s="119">
        <f>'RawData Input Conversion'!M121</f>
        <v>0</v>
      </c>
      <c r="N57" s="119">
        <f>'RawData Input Conversion'!N121</f>
        <v>0</v>
      </c>
      <c r="O57" s="119">
        <f>'RawData Input Conversion'!O121</f>
        <v>0</v>
      </c>
      <c r="P57" s="119">
        <f>'RawData Input Conversion'!P121</f>
        <v>0</v>
      </c>
      <c r="Q57" s="119">
        <f>'RawData Input Conversion'!Q121</f>
        <v>0</v>
      </c>
      <c r="R57" s="119">
        <f>'RawData Input Conversion'!R121</f>
        <v>0</v>
      </c>
      <c r="S57" s="119">
        <f>'RawData Input Conversion'!S121</f>
        <v>0</v>
      </c>
      <c r="T57" s="119">
        <f>'RawData Input Conversion'!T121</f>
        <v>0</v>
      </c>
      <c r="U57" s="119">
        <f>'RawData Input Conversion'!U121</f>
        <v>0</v>
      </c>
      <c r="V57" s="119">
        <f>'RawData Input Conversion'!V121</f>
        <v>0</v>
      </c>
      <c r="W57" s="119">
        <f>'RawData Input Conversion'!W121</f>
        <v>0</v>
      </c>
      <c r="X57" s="119">
        <f>'RawData Input Conversion'!X121</f>
        <v>0</v>
      </c>
      <c r="Y57" s="119">
        <f>'RawData Input Conversion'!Y121</f>
        <v>0</v>
      </c>
      <c r="Z57" s="119">
        <f>'RawData Input Conversion'!Z121</f>
        <v>0</v>
      </c>
      <c r="AA57" s="119">
        <f>'RawData Input Conversion'!AA121</f>
        <v>0</v>
      </c>
      <c r="AB57" s="119">
        <f>'RawData Input Conversion'!AB121</f>
        <v>0</v>
      </c>
      <c r="AC57" s="119">
        <f>'RawData Input Conversion'!AC121</f>
        <v>0</v>
      </c>
      <c r="AD57" s="119">
        <f>'RawData Input Conversion'!AD121</f>
        <v>0</v>
      </c>
      <c r="AE57" s="119">
        <f>'RawData Input Conversion'!AE121</f>
        <v>0</v>
      </c>
      <c r="AF57" s="119">
        <f>'RawData Input Conversion'!AF121</f>
        <v>0</v>
      </c>
      <c r="AG57" s="119">
        <f>'RawData Input Conversion'!AG121</f>
        <v>0</v>
      </c>
      <c r="AH57" s="119">
        <f>'RawData Input Conversion'!AH121</f>
        <v>0</v>
      </c>
      <c r="AI57" s="119">
        <f>'RawData Input Conversion'!AI121</f>
        <v>0</v>
      </c>
      <c r="AJ57" s="119">
        <f>'RawData Input Conversion'!AJ121</f>
        <v>0</v>
      </c>
      <c r="AK57" s="119">
        <f>'RawData Input Conversion'!AK121</f>
        <v>0</v>
      </c>
      <c r="AL57" s="119">
        <f>'RawData Input Conversion'!AL121</f>
        <v>0</v>
      </c>
      <c r="AM57" s="119">
        <f>'RawData Input Conversion'!AM121</f>
        <v>0</v>
      </c>
      <c r="AN57" s="119">
        <f>'RawData Input Conversion'!AN121</f>
        <v>0</v>
      </c>
      <c r="AO57" s="119">
        <f>'RawData Input Conversion'!AO121</f>
        <v>0</v>
      </c>
      <c r="AP57" s="119">
        <f>'RawData Input Conversion'!AP121</f>
        <v>0</v>
      </c>
      <c r="AQ57" s="119">
        <f>'RawData Input Conversion'!AQ121</f>
        <v>0</v>
      </c>
      <c r="AR57" s="119">
        <f>'RawData Input Conversion'!AR121</f>
        <v>0</v>
      </c>
      <c r="AS57" s="119">
        <f>'RawData Input Conversion'!AS121</f>
        <v>0</v>
      </c>
      <c r="AT57" s="119">
        <f>'RawData Input Conversion'!AT121</f>
        <v>0</v>
      </c>
      <c r="AU57" s="119">
        <f>'RawData Input Conversion'!AU121</f>
        <v>0</v>
      </c>
      <c r="AV57" s="119">
        <f>'RawData Input Conversion'!AV121</f>
        <v>0</v>
      </c>
      <c r="AW57" s="119">
        <f>'RawData Input Conversion'!AW121</f>
        <v>0</v>
      </c>
      <c r="AX57" s="119">
        <f>'RawData Input Conversion'!AX121</f>
        <v>0</v>
      </c>
      <c r="AY57" s="119">
        <f>'RawData Input Conversion'!AY121</f>
        <v>0</v>
      </c>
      <c r="AZ57" s="119">
        <f>'RawData Input Conversion'!AZ121</f>
        <v>0</v>
      </c>
      <c r="BA57" s="119">
        <f>'RawData Input Conversion'!BA121</f>
        <v>0</v>
      </c>
      <c r="BB57" s="119">
        <f>'RawData Input Conversion'!BB121</f>
        <v>0</v>
      </c>
      <c r="BC57" s="119">
        <f>'RawData Input Conversion'!BC121</f>
        <v>0</v>
      </c>
      <c r="BD57" s="119">
        <f>'RawData Input Conversion'!BD121</f>
        <v>0</v>
      </c>
      <c r="BE57" s="119">
        <f>'RawData Input Conversion'!BE121</f>
        <v>0</v>
      </c>
      <c r="BF57" s="119">
        <f>'RawData Input Conversion'!BF121</f>
        <v>0</v>
      </c>
      <c r="BG57" s="119">
        <f>'RawData Input Conversion'!BG121</f>
        <v>0</v>
      </c>
      <c r="BH57" s="119">
        <f>'RawData Input Conversion'!BH121</f>
        <v>0</v>
      </c>
      <c r="BI57" s="119">
        <f>'RawData Input Conversion'!BI121</f>
        <v>0</v>
      </c>
      <c r="BJ57" s="119">
        <f>'RawData Input Conversion'!BJ121</f>
        <v>0</v>
      </c>
      <c r="BK57" s="119">
        <f>'RawData Input Conversion'!BK121</f>
        <v>0</v>
      </c>
      <c r="BL57" s="119">
        <f>'RawData Input Conversion'!BL121</f>
        <v>0</v>
      </c>
      <c r="BM57" s="119">
        <f>'RawData Input Conversion'!BM121</f>
        <v>0</v>
      </c>
      <c r="BN57" s="119">
        <f>'RawData Input Conversion'!BN121</f>
        <v>0</v>
      </c>
      <c r="BO57" s="119">
        <f>'RawData Input Conversion'!BO121</f>
        <v>0</v>
      </c>
      <c r="BP57" s="119">
        <f>'RawData Input Conversion'!BP121</f>
        <v>0</v>
      </c>
      <c r="BQ57" s="119">
        <f>'RawData Input Conversion'!BQ121</f>
        <v>0</v>
      </c>
      <c r="BR57" s="119">
        <f>'RawData Input Conversion'!BR121</f>
        <v>0</v>
      </c>
      <c r="BS57" s="119">
        <f>'RawData Input Conversion'!BS121</f>
        <v>0</v>
      </c>
      <c r="BT57" s="119">
        <f>'RawData Input Conversion'!BT121</f>
        <v>0</v>
      </c>
      <c r="BU57" s="119">
        <f>'RawData Input Conversion'!BU121</f>
        <v>0</v>
      </c>
      <c r="BV57" s="119">
        <f>'RawData Input Conversion'!BV121</f>
        <v>0</v>
      </c>
      <c r="BW57" s="119">
        <f>'RawData Input Conversion'!BW121</f>
        <v>0</v>
      </c>
      <c r="BX57" s="119">
        <f>'RawData Input Conversion'!BX121</f>
        <v>0</v>
      </c>
      <c r="BY57" s="119">
        <f>'RawData Input Conversion'!BY121</f>
        <v>0</v>
      </c>
      <c r="BZ57" s="119">
        <f>'RawData Input Conversion'!BZ121</f>
        <v>0</v>
      </c>
      <c r="CA57" s="119">
        <f>'RawData Input Conversion'!CA121</f>
        <v>0</v>
      </c>
      <c r="CB57" s="119">
        <f>'RawData Input Conversion'!CB121</f>
        <v>0</v>
      </c>
      <c r="CC57" s="119">
        <f>'RawData Input Conversion'!CC121</f>
        <v>0</v>
      </c>
      <c r="CD57" s="119">
        <f>'RawData Input Conversion'!CD121</f>
        <v>0</v>
      </c>
      <c r="CE57" s="119">
        <f>'RawData Input Conversion'!CE121</f>
        <v>0</v>
      </c>
      <c r="CF57" s="119">
        <f>'RawData Input Conversion'!CF121</f>
        <v>0</v>
      </c>
      <c r="CG57" s="119">
        <f>'RawData Input Conversion'!CG121</f>
        <v>0</v>
      </c>
      <c r="CH57" s="119">
        <f>'RawData Input Conversion'!CH121</f>
        <v>0</v>
      </c>
      <c r="CI57" s="84"/>
      <c r="CJ57" s="84"/>
      <c r="CK57" s="84"/>
      <c r="CL57" s="84"/>
      <c r="CM57" s="70"/>
      <c r="CQ57"/>
      <c r="CT57" s="27"/>
    </row>
    <row r="58" spans="1:98" ht="15" customHeight="1" x14ac:dyDescent="0.2">
      <c r="A58">
        <v>13</v>
      </c>
      <c r="B58" t="s">
        <v>59</v>
      </c>
      <c r="C58" t="s">
        <v>60</v>
      </c>
      <c r="D58" s="28">
        <v>6</v>
      </c>
      <c r="E58">
        <v>6</v>
      </c>
      <c r="F58" t="s">
        <v>61</v>
      </c>
      <c r="G58" t="s">
        <v>62</v>
      </c>
      <c r="H58" s="133">
        <f>'RawData Input Conversion'!H58</f>
        <v>0</v>
      </c>
      <c r="I58" s="133">
        <f>'RawData Input Conversion'!I58</f>
        <v>0</v>
      </c>
      <c r="J58" s="119">
        <f>'RawData Input Conversion'!J122</f>
        <v>0</v>
      </c>
      <c r="K58" s="119">
        <f>'RawData Input Conversion'!K122</f>
        <v>0</v>
      </c>
      <c r="L58" s="119">
        <f>'RawData Input Conversion'!L122</f>
        <v>0</v>
      </c>
      <c r="M58" s="119">
        <f>'RawData Input Conversion'!M122</f>
        <v>0</v>
      </c>
      <c r="N58" s="119">
        <f>'RawData Input Conversion'!N122</f>
        <v>0</v>
      </c>
      <c r="O58" s="119">
        <f>'RawData Input Conversion'!O122</f>
        <v>0</v>
      </c>
      <c r="P58" s="119">
        <f>'RawData Input Conversion'!P122</f>
        <v>0</v>
      </c>
      <c r="Q58" s="119">
        <f>'RawData Input Conversion'!Q122</f>
        <v>0</v>
      </c>
      <c r="R58" s="119">
        <f>'RawData Input Conversion'!R122</f>
        <v>0</v>
      </c>
      <c r="S58" s="119">
        <f>'RawData Input Conversion'!S122</f>
        <v>0</v>
      </c>
      <c r="T58" s="119">
        <f>'RawData Input Conversion'!T122</f>
        <v>0</v>
      </c>
      <c r="U58" s="119">
        <f>'RawData Input Conversion'!U122</f>
        <v>0</v>
      </c>
      <c r="V58" s="119">
        <f>'RawData Input Conversion'!V122</f>
        <v>0</v>
      </c>
      <c r="W58" s="119">
        <f>'RawData Input Conversion'!W122</f>
        <v>0</v>
      </c>
      <c r="X58" s="119">
        <f>'RawData Input Conversion'!X122</f>
        <v>0</v>
      </c>
      <c r="Y58" s="119">
        <f>'RawData Input Conversion'!Y122</f>
        <v>0</v>
      </c>
      <c r="Z58" s="119">
        <f>'RawData Input Conversion'!Z122</f>
        <v>0</v>
      </c>
      <c r="AA58" s="119">
        <f>'RawData Input Conversion'!AA122</f>
        <v>0</v>
      </c>
      <c r="AB58" s="119">
        <f>'RawData Input Conversion'!AB122</f>
        <v>0</v>
      </c>
      <c r="AC58" s="119">
        <f>'RawData Input Conversion'!AC122</f>
        <v>0</v>
      </c>
      <c r="AD58" s="119">
        <f>'RawData Input Conversion'!AD122</f>
        <v>0</v>
      </c>
      <c r="AE58" s="119">
        <f>'RawData Input Conversion'!AE122</f>
        <v>0</v>
      </c>
      <c r="AF58" s="119">
        <f>'RawData Input Conversion'!AF122</f>
        <v>0</v>
      </c>
      <c r="AG58" s="119">
        <f>'RawData Input Conversion'!AG122</f>
        <v>0</v>
      </c>
      <c r="AH58" s="119">
        <f>'RawData Input Conversion'!AH122</f>
        <v>0</v>
      </c>
      <c r="AI58" s="119">
        <f>'RawData Input Conversion'!AI122</f>
        <v>0</v>
      </c>
      <c r="AJ58" s="119">
        <f>'RawData Input Conversion'!AJ122</f>
        <v>0</v>
      </c>
      <c r="AK58" s="119">
        <f>'RawData Input Conversion'!AK122</f>
        <v>0</v>
      </c>
      <c r="AL58" s="119">
        <f>'RawData Input Conversion'!AL122</f>
        <v>0</v>
      </c>
      <c r="AM58" s="119">
        <f>'RawData Input Conversion'!AM122</f>
        <v>0</v>
      </c>
      <c r="AN58" s="119">
        <f>'RawData Input Conversion'!AN122</f>
        <v>0</v>
      </c>
      <c r="AO58" s="119">
        <f>'RawData Input Conversion'!AO122</f>
        <v>0</v>
      </c>
      <c r="AP58" s="119">
        <f>'RawData Input Conversion'!AP122</f>
        <v>0</v>
      </c>
      <c r="AQ58" s="119">
        <f>'RawData Input Conversion'!AQ122</f>
        <v>0</v>
      </c>
      <c r="AR58" s="119">
        <f>'RawData Input Conversion'!AR122</f>
        <v>0</v>
      </c>
      <c r="AS58" s="119">
        <f>'RawData Input Conversion'!AS122</f>
        <v>0</v>
      </c>
      <c r="AT58" s="119">
        <f>'RawData Input Conversion'!AT122</f>
        <v>0</v>
      </c>
      <c r="AU58" s="119">
        <f>'RawData Input Conversion'!AU122</f>
        <v>0</v>
      </c>
      <c r="AV58" s="119">
        <f>'RawData Input Conversion'!AV122</f>
        <v>0</v>
      </c>
      <c r="AW58" s="119">
        <f>'RawData Input Conversion'!AW122</f>
        <v>0</v>
      </c>
      <c r="AX58" s="119">
        <f>'RawData Input Conversion'!AX122</f>
        <v>0</v>
      </c>
      <c r="AY58" s="119">
        <f>'RawData Input Conversion'!AY122</f>
        <v>0</v>
      </c>
      <c r="AZ58" s="119">
        <f>'RawData Input Conversion'!AZ122</f>
        <v>0</v>
      </c>
      <c r="BA58" s="119">
        <f>'RawData Input Conversion'!BA122</f>
        <v>0</v>
      </c>
      <c r="BB58" s="119">
        <f>'RawData Input Conversion'!BB122</f>
        <v>0</v>
      </c>
      <c r="BC58" s="119">
        <f>'RawData Input Conversion'!BC122</f>
        <v>0</v>
      </c>
      <c r="BD58" s="119">
        <f>'RawData Input Conversion'!BD122</f>
        <v>0</v>
      </c>
      <c r="BE58" s="119">
        <f>'RawData Input Conversion'!BE122</f>
        <v>0</v>
      </c>
      <c r="BF58" s="119">
        <f>'RawData Input Conversion'!BF122</f>
        <v>0</v>
      </c>
      <c r="BG58" s="119">
        <f>'RawData Input Conversion'!BG122</f>
        <v>0</v>
      </c>
      <c r="BH58" s="119">
        <f>'RawData Input Conversion'!BH122</f>
        <v>0</v>
      </c>
      <c r="BI58" s="119">
        <f>'RawData Input Conversion'!BI122</f>
        <v>0</v>
      </c>
      <c r="BJ58" s="119">
        <f>'RawData Input Conversion'!BJ122</f>
        <v>0</v>
      </c>
      <c r="BK58" s="119">
        <f>'RawData Input Conversion'!BK122</f>
        <v>0</v>
      </c>
      <c r="BL58" s="119">
        <f>'RawData Input Conversion'!BL122</f>
        <v>0</v>
      </c>
      <c r="BM58" s="119">
        <f>'RawData Input Conversion'!BM122</f>
        <v>0</v>
      </c>
      <c r="BN58" s="119">
        <f>'RawData Input Conversion'!BN122</f>
        <v>0</v>
      </c>
      <c r="BO58" s="119">
        <f>'RawData Input Conversion'!BO122</f>
        <v>0</v>
      </c>
      <c r="BP58" s="119">
        <f>'RawData Input Conversion'!BP122</f>
        <v>0</v>
      </c>
      <c r="BQ58" s="119">
        <f>'RawData Input Conversion'!BQ122</f>
        <v>0</v>
      </c>
      <c r="BR58" s="119">
        <f>'RawData Input Conversion'!BR122</f>
        <v>0</v>
      </c>
      <c r="BS58" s="119">
        <f>'RawData Input Conversion'!BS122</f>
        <v>0</v>
      </c>
      <c r="BT58" s="119">
        <f>'RawData Input Conversion'!BT122</f>
        <v>0</v>
      </c>
      <c r="BU58" s="119">
        <f>'RawData Input Conversion'!BU122</f>
        <v>0</v>
      </c>
      <c r="BV58" s="119">
        <f>'RawData Input Conversion'!BV122</f>
        <v>0</v>
      </c>
      <c r="BW58" s="119">
        <f>'RawData Input Conversion'!BW122</f>
        <v>0</v>
      </c>
      <c r="BX58" s="119">
        <f>'RawData Input Conversion'!BX122</f>
        <v>0</v>
      </c>
      <c r="BY58" s="119">
        <f>'RawData Input Conversion'!BY122</f>
        <v>0</v>
      </c>
      <c r="BZ58" s="119">
        <f>'RawData Input Conversion'!BZ122</f>
        <v>0</v>
      </c>
      <c r="CA58" s="119">
        <f>'RawData Input Conversion'!CA122</f>
        <v>0</v>
      </c>
      <c r="CB58" s="119">
        <f>'RawData Input Conversion'!CB122</f>
        <v>0</v>
      </c>
      <c r="CC58" s="119">
        <f>'RawData Input Conversion'!CC122</f>
        <v>0</v>
      </c>
      <c r="CD58" s="119">
        <f>'RawData Input Conversion'!CD122</f>
        <v>0</v>
      </c>
      <c r="CE58" s="119">
        <f>'RawData Input Conversion'!CE122</f>
        <v>0</v>
      </c>
      <c r="CF58" s="119">
        <f>'RawData Input Conversion'!CF122</f>
        <v>0</v>
      </c>
      <c r="CG58" s="119">
        <f>'RawData Input Conversion'!CG122</f>
        <v>0</v>
      </c>
      <c r="CH58" s="119">
        <f>'RawData Input Conversion'!CH122</f>
        <v>0</v>
      </c>
      <c r="CI58" s="84"/>
      <c r="CJ58" s="84"/>
      <c r="CK58" s="84"/>
      <c r="CL58" s="84"/>
      <c r="CM58" s="70"/>
      <c r="CQ58"/>
      <c r="CT58" s="27"/>
    </row>
    <row r="59" spans="1:98" ht="15" customHeight="1" x14ac:dyDescent="0.2">
      <c r="A59">
        <v>14</v>
      </c>
      <c r="B59" t="s">
        <v>59</v>
      </c>
      <c r="C59" t="s">
        <v>60</v>
      </c>
      <c r="D59" s="28">
        <v>5</v>
      </c>
      <c r="E59">
        <v>5</v>
      </c>
      <c r="F59" t="s">
        <v>61</v>
      </c>
      <c r="G59" t="s">
        <v>62</v>
      </c>
      <c r="H59" s="133">
        <f>'RawData Input Conversion'!H59</f>
        <v>0</v>
      </c>
      <c r="I59" s="133">
        <f>'RawData Input Conversion'!I59</f>
        <v>0</v>
      </c>
      <c r="J59" s="119">
        <f>'RawData Input Conversion'!J123</f>
        <v>0</v>
      </c>
      <c r="K59" s="119">
        <f>'RawData Input Conversion'!K123</f>
        <v>0</v>
      </c>
      <c r="L59" s="119">
        <f>'RawData Input Conversion'!L123</f>
        <v>0</v>
      </c>
      <c r="M59" s="119">
        <f>'RawData Input Conversion'!M123</f>
        <v>0</v>
      </c>
      <c r="N59" s="119">
        <f>'RawData Input Conversion'!N123</f>
        <v>0</v>
      </c>
      <c r="O59" s="119">
        <f>'RawData Input Conversion'!O123</f>
        <v>0</v>
      </c>
      <c r="P59" s="119">
        <f>'RawData Input Conversion'!P123</f>
        <v>0</v>
      </c>
      <c r="Q59" s="119">
        <f>'RawData Input Conversion'!Q123</f>
        <v>0</v>
      </c>
      <c r="R59" s="119">
        <f>'RawData Input Conversion'!R123</f>
        <v>0</v>
      </c>
      <c r="S59" s="119">
        <f>'RawData Input Conversion'!S123</f>
        <v>0</v>
      </c>
      <c r="T59" s="119">
        <f>'RawData Input Conversion'!T123</f>
        <v>0</v>
      </c>
      <c r="U59" s="119">
        <f>'RawData Input Conversion'!U123</f>
        <v>0</v>
      </c>
      <c r="V59" s="119">
        <f>'RawData Input Conversion'!V123</f>
        <v>0</v>
      </c>
      <c r="W59" s="119">
        <f>'RawData Input Conversion'!W123</f>
        <v>0</v>
      </c>
      <c r="X59" s="119">
        <f>'RawData Input Conversion'!X123</f>
        <v>0</v>
      </c>
      <c r="Y59" s="119">
        <f>'RawData Input Conversion'!Y123</f>
        <v>0</v>
      </c>
      <c r="Z59" s="119">
        <f>'RawData Input Conversion'!Z123</f>
        <v>0</v>
      </c>
      <c r="AA59" s="119">
        <f>'RawData Input Conversion'!AA123</f>
        <v>0</v>
      </c>
      <c r="AB59" s="119">
        <f>'RawData Input Conversion'!AB123</f>
        <v>0</v>
      </c>
      <c r="AC59" s="119">
        <f>'RawData Input Conversion'!AC123</f>
        <v>0</v>
      </c>
      <c r="AD59" s="119">
        <f>'RawData Input Conversion'!AD123</f>
        <v>0</v>
      </c>
      <c r="AE59" s="119">
        <f>'RawData Input Conversion'!AE123</f>
        <v>0</v>
      </c>
      <c r="AF59" s="119">
        <f>'RawData Input Conversion'!AF123</f>
        <v>0</v>
      </c>
      <c r="AG59" s="119">
        <f>'RawData Input Conversion'!AG123</f>
        <v>0</v>
      </c>
      <c r="AH59" s="119">
        <f>'RawData Input Conversion'!AH123</f>
        <v>0</v>
      </c>
      <c r="AI59" s="119">
        <f>'RawData Input Conversion'!AI123</f>
        <v>0</v>
      </c>
      <c r="AJ59" s="119">
        <f>'RawData Input Conversion'!AJ123</f>
        <v>0</v>
      </c>
      <c r="AK59" s="119">
        <f>'RawData Input Conversion'!AK123</f>
        <v>0</v>
      </c>
      <c r="AL59" s="119">
        <f>'RawData Input Conversion'!AL123</f>
        <v>0</v>
      </c>
      <c r="AM59" s="119">
        <f>'RawData Input Conversion'!AM123</f>
        <v>0</v>
      </c>
      <c r="AN59" s="119">
        <f>'RawData Input Conversion'!AN123</f>
        <v>0</v>
      </c>
      <c r="AO59" s="119">
        <f>'RawData Input Conversion'!AO123</f>
        <v>0</v>
      </c>
      <c r="AP59" s="119">
        <f>'RawData Input Conversion'!AP123</f>
        <v>0</v>
      </c>
      <c r="AQ59" s="119">
        <f>'RawData Input Conversion'!AQ123</f>
        <v>0</v>
      </c>
      <c r="AR59" s="119">
        <f>'RawData Input Conversion'!AR123</f>
        <v>0</v>
      </c>
      <c r="AS59" s="119">
        <f>'RawData Input Conversion'!AS123</f>
        <v>0</v>
      </c>
      <c r="AT59" s="119">
        <f>'RawData Input Conversion'!AT123</f>
        <v>0</v>
      </c>
      <c r="AU59" s="119">
        <f>'RawData Input Conversion'!AU123</f>
        <v>0</v>
      </c>
      <c r="AV59" s="119">
        <f>'RawData Input Conversion'!AV123</f>
        <v>0</v>
      </c>
      <c r="AW59" s="119">
        <f>'RawData Input Conversion'!AW123</f>
        <v>0</v>
      </c>
      <c r="AX59" s="119">
        <f>'RawData Input Conversion'!AX123</f>
        <v>0</v>
      </c>
      <c r="AY59" s="119">
        <f>'RawData Input Conversion'!AY123</f>
        <v>0</v>
      </c>
      <c r="AZ59" s="119">
        <f>'RawData Input Conversion'!AZ123</f>
        <v>0</v>
      </c>
      <c r="BA59" s="119">
        <f>'RawData Input Conversion'!BA123</f>
        <v>0</v>
      </c>
      <c r="BB59" s="119">
        <f>'RawData Input Conversion'!BB123</f>
        <v>0</v>
      </c>
      <c r="BC59" s="119">
        <f>'RawData Input Conversion'!BC123</f>
        <v>0</v>
      </c>
      <c r="BD59" s="119">
        <f>'RawData Input Conversion'!BD123</f>
        <v>0</v>
      </c>
      <c r="BE59" s="119">
        <f>'RawData Input Conversion'!BE123</f>
        <v>0</v>
      </c>
      <c r="BF59" s="119">
        <f>'RawData Input Conversion'!BF123</f>
        <v>0</v>
      </c>
      <c r="BG59" s="119">
        <f>'RawData Input Conversion'!BG123</f>
        <v>0</v>
      </c>
      <c r="BH59" s="119">
        <f>'RawData Input Conversion'!BH123</f>
        <v>0</v>
      </c>
      <c r="BI59" s="119">
        <f>'RawData Input Conversion'!BI123</f>
        <v>0</v>
      </c>
      <c r="BJ59" s="119">
        <f>'RawData Input Conversion'!BJ123</f>
        <v>0</v>
      </c>
      <c r="BK59" s="119">
        <f>'RawData Input Conversion'!BK123</f>
        <v>0</v>
      </c>
      <c r="BL59" s="119">
        <f>'RawData Input Conversion'!BL123</f>
        <v>0</v>
      </c>
      <c r="BM59" s="119">
        <f>'RawData Input Conversion'!BM123</f>
        <v>0</v>
      </c>
      <c r="BN59" s="119">
        <f>'RawData Input Conversion'!BN123</f>
        <v>0</v>
      </c>
      <c r="BO59" s="119">
        <f>'RawData Input Conversion'!BO123</f>
        <v>0</v>
      </c>
      <c r="BP59" s="119">
        <f>'RawData Input Conversion'!BP123</f>
        <v>0</v>
      </c>
      <c r="BQ59" s="119">
        <f>'RawData Input Conversion'!BQ123</f>
        <v>0</v>
      </c>
      <c r="BR59" s="119">
        <f>'RawData Input Conversion'!BR123</f>
        <v>0</v>
      </c>
      <c r="BS59" s="119">
        <f>'RawData Input Conversion'!BS123</f>
        <v>0</v>
      </c>
      <c r="BT59" s="119">
        <f>'RawData Input Conversion'!BT123</f>
        <v>0</v>
      </c>
      <c r="BU59" s="119">
        <f>'RawData Input Conversion'!BU123</f>
        <v>0</v>
      </c>
      <c r="BV59" s="119">
        <f>'RawData Input Conversion'!BV123</f>
        <v>0</v>
      </c>
      <c r="BW59" s="119">
        <f>'RawData Input Conversion'!BW123</f>
        <v>0</v>
      </c>
      <c r="BX59" s="119">
        <f>'RawData Input Conversion'!BX123</f>
        <v>0</v>
      </c>
      <c r="BY59" s="119">
        <f>'RawData Input Conversion'!BY123</f>
        <v>0</v>
      </c>
      <c r="BZ59" s="119">
        <f>'RawData Input Conversion'!BZ123</f>
        <v>0</v>
      </c>
      <c r="CA59" s="119">
        <f>'RawData Input Conversion'!CA123</f>
        <v>0</v>
      </c>
      <c r="CB59" s="119">
        <f>'RawData Input Conversion'!CB123</f>
        <v>0</v>
      </c>
      <c r="CC59" s="119">
        <f>'RawData Input Conversion'!CC123</f>
        <v>0</v>
      </c>
      <c r="CD59" s="119">
        <f>'RawData Input Conversion'!CD123</f>
        <v>0</v>
      </c>
      <c r="CE59" s="119">
        <f>'RawData Input Conversion'!CE123</f>
        <v>0</v>
      </c>
      <c r="CF59" s="119">
        <f>'RawData Input Conversion'!CF123</f>
        <v>0</v>
      </c>
      <c r="CG59" s="119">
        <f>'RawData Input Conversion'!CG123</f>
        <v>0</v>
      </c>
      <c r="CH59" s="119">
        <f>'RawData Input Conversion'!CH123</f>
        <v>0</v>
      </c>
      <c r="CI59" s="84"/>
      <c r="CJ59" s="84"/>
      <c r="CK59" s="84"/>
      <c r="CL59" s="84"/>
      <c r="CM59" s="70"/>
      <c r="CQ59"/>
      <c r="CT59" s="27"/>
    </row>
    <row r="60" spans="1:98" ht="15" customHeight="1" x14ac:dyDescent="0.2">
      <c r="A60">
        <v>15</v>
      </c>
      <c r="B60" t="s">
        <v>59</v>
      </c>
      <c r="C60" t="s">
        <v>60</v>
      </c>
      <c r="D60" s="28">
        <v>4</v>
      </c>
      <c r="E60">
        <v>4</v>
      </c>
      <c r="F60" t="s">
        <v>61</v>
      </c>
      <c r="G60" t="s">
        <v>62</v>
      </c>
      <c r="H60" s="133">
        <f>'RawData Input Conversion'!H60</f>
        <v>0</v>
      </c>
      <c r="I60" s="133">
        <f>'RawData Input Conversion'!I60</f>
        <v>0</v>
      </c>
      <c r="J60" s="119">
        <f>'RawData Input Conversion'!J124</f>
        <v>0</v>
      </c>
      <c r="K60" s="119">
        <f>'RawData Input Conversion'!K124</f>
        <v>0</v>
      </c>
      <c r="L60" s="119">
        <f>'RawData Input Conversion'!L124</f>
        <v>0</v>
      </c>
      <c r="M60" s="119">
        <f>'RawData Input Conversion'!M124</f>
        <v>0</v>
      </c>
      <c r="N60" s="119">
        <f>'RawData Input Conversion'!N124</f>
        <v>0</v>
      </c>
      <c r="O60" s="119">
        <f>'RawData Input Conversion'!O124</f>
        <v>0</v>
      </c>
      <c r="P60" s="119">
        <f>'RawData Input Conversion'!P124</f>
        <v>0</v>
      </c>
      <c r="Q60" s="119">
        <f>'RawData Input Conversion'!Q124</f>
        <v>0</v>
      </c>
      <c r="R60" s="119">
        <f>'RawData Input Conversion'!R124</f>
        <v>0</v>
      </c>
      <c r="S60" s="119">
        <f>'RawData Input Conversion'!S124</f>
        <v>0</v>
      </c>
      <c r="T60" s="119">
        <f>'RawData Input Conversion'!T124</f>
        <v>0</v>
      </c>
      <c r="U60" s="119">
        <f>'RawData Input Conversion'!U124</f>
        <v>0</v>
      </c>
      <c r="V60" s="119">
        <f>'RawData Input Conversion'!V124</f>
        <v>0</v>
      </c>
      <c r="W60" s="119">
        <f>'RawData Input Conversion'!W124</f>
        <v>0</v>
      </c>
      <c r="X60" s="119">
        <f>'RawData Input Conversion'!X124</f>
        <v>0</v>
      </c>
      <c r="Y60" s="119">
        <f>'RawData Input Conversion'!Y124</f>
        <v>0</v>
      </c>
      <c r="Z60" s="119">
        <f>'RawData Input Conversion'!Z124</f>
        <v>0</v>
      </c>
      <c r="AA60" s="119">
        <f>'RawData Input Conversion'!AA124</f>
        <v>0</v>
      </c>
      <c r="AB60" s="119">
        <f>'RawData Input Conversion'!AB124</f>
        <v>0</v>
      </c>
      <c r="AC60" s="119">
        <f>'RawData Input Conversion'!AC124</f>
        <v>0</v>
      </c>
      <c r="AD60" s="119">
        <f>'RawData Input Conversion'!AD124</f>
        <v>0</v>
      </c>
      <c r="AE60" s="119">
        <f>'RawData Input Conversion'!AE124</f>
        <v>0</v>
      </c>
      <c r="AF60" s="119">
        <f>'RawData Input Conversion'!AF124</f>
        <v>0</v>
      </c>
      <c r="AG60" s="119">
        <f>'RawData Input Conversion'!AG124</f>
        <v>0</v>
      </c>
      <c r="AH60" s="119">
        <f>'RawData Input Conversion'!AH124</f>
        <v>0</v>
      </c>
      <c r="AI60" s="119">
        <f>'RawData Input Conversion'!AI124</f>
        <v>0</v>
      </c>
      <c r="AJ60" s="119">
        <f>'RawData Input Conversion'!AJ124</f>
        <v>0</v>
      </c>
      <c r="AK60" s="119">
        <f>'RawData Input Conversion'!AK124</f>
        <v>0</v>
      </c>
      <c r="AL60" s="119">
        <f>'RawData Input Conversion'!AL124</f>
        <v>0</v>
      </c>
      <c r="AM60" s="119">
        <f>'RawData Input Conversion'!AM124</f>
        <v>0</v>
      </c>
      <c r="AN60" s="119">
        <f>'RawData Input Conversion'!AN124</f>
        <v>0</v>
      </c>
      <c r="AO60" s="119">
        <f>'RawData Input Conversion'!AO124</f>
        <v>0</v>
      </c>
      <c r="AP60" s="119">
        <f>'RawData Input Conversion'!AP124</f>
        <v>0</v>
      </c>
      <c r="AQ60" s="119">
        <f>'RawData Input Conversion'!AQ124</f>
        <v>0</v>
      </c>
      <c r="AR60" s="119">
        <f>'RawData Input Conversion'!AR124</f>
        <v>0</v>
      </c>
      <c r="AS60" s="119">
        <f>'RawData Input Conversion'!AS124</f>
        <v>0</v>
      </c>
      <c r="AT60" s="119">
        <f>'RawData Input Conversion'!AT124</f>
        <v>0</v>
      </c>
      <c r="AU60" s="119">
        <f>'RawData Input Conversion'!AU124</f>
        <v>0</v>
      </c>
      <c r="AV60" s="119">
        <f>'RawData Input Conversion'!AV124</f>
        <v>0</v>
      </c>
      <c r="AW60" s="119">
        <f>'RawData Input Conversion'!AW124</f>
        <v>0</v>
      </c>
      <c r="AX60" s="119">
        <f>'RawData Input Conversion'!AX124</f>
        <v>0</v>
      </c>
      <c r="AY60" s="119">
        <f>'RawData Input Conversion'!AY124</f>
        <v>0</v>
      </c>
      <c r="AZ60" s="119">
        <f>'RawData Input Conversion'!AZ124</f>
        <v>0</v>
      </c>
      <c r="BA60" s="119">
        <f>'RawData Input Conversion'!BA124</f>
        <v>0</v>
      </c>
      <c r="BB60" s="119">
        <f>'RawData Input Conversion'!BB124</f>
        <v>0</v>
      </c>
      <c r="BC60" s="119">
        <f>'RawData Input Conversion'!BC124</f>
        <v>0</v>
      </c>
      <c r="BD60" s="119">
        <f>'RawData Input Conversion'!BD124</f>
        <v>0</v>
      </c>
      <c r="BE60" s="119">
        <f>'RawData Input Conversion'!BE124</f>
        <v>0</v>
      </c>
      <c r="BF60" s="119">
        <f>'RawData Input Conversion'!BF124</f>
        <v>0</v>
      </c>
      <c r="BG60" s="119">
        <f>'RawData Input Conversion'!BG124</f>
        <v>0</v>
      </c>
      <c r="BH60" s="119">
        <f>'RawData Input Conversion'!BH124</f>
        <v>0</v>
      </c>
      <c r="BI60" s="119">
        <f>'RawData Input Conversion'!BI124</f>
        <v>0</v>
      </c>
      <c r="BJ60" s="119">
        <f>'RawData Input Conversion'!BJ124</f>
        <v>0</v>
      </c>
      <c r="BK60" s="119">
        <f>'RawData Input Conversion'!BK124</f>
        <v>0</v>
      </c>
      <c r="BL60" s="119">
        <f>'RawData Input Conversion'!BL124</f>
        <v>0</v>
      </c>
      <c r="BM60" s="119">
        <f>'RawData Input Conversion'!BM124</f>
        <v>0</v>
      </c>
      <c r="BN60" s="119">
        <f>'RawData Input Conversion'!BN124</f>
        <v>0</v>
      </c>
      <c r="BO60" s="119">
        <f>'RawData Input Conversion'!BO124</f>
        <v>0</v>
      </c>
      <c r="BP60" s="119">
        <f>'RawData Input Conversion'!BP124</f>
        <v>0</v>
      </c>
      <c r="BQ60" s="119">
        <f>'RawData Input Conversion'!BQ124</f>
        <v>0</v>
      </c>
      <c r="BR60" s="119">
        <f>'RawData Input Conversion'!BR124</f>
        <v>0</v>
      </c>
      <c r="BS60" s="119">
        <f>'RawData Input Conversion'!BS124</f>
        <v>0</v>
      </c>
      <c r="BT60" s="119">
        <f>'RawData Input Conversion'!BT124</f>
        <v>0</v>
      </c>
      <c r="BU60" s="119">
        <f>'RawData Input Conversion'!BU124</f>
        <v>0</v>
      </c>
      <c r="BV60" s="119">
        <f>'RawData Input Conversion'!BV124</f>
        <v>0</v>
      </c>
      <c r="BW60" s="119">
        <f>'RawData Input Conversion'!BW124</f>
        <v>0</v>
      </c>
      <c r="BX60" s="119">
        <f>'RawData Input Conversion'!BX124</f>
        <v>0</v>
      </c>
      <c r="BY60" s="119">
        <f>'RawData Input Conversion'!BY124</f>
        <v>0</v>
      </c>
      <c r="BZ60" s="119">
        <f>'RawData Input Conversion'!BZ124</f>
        <v>0</v>
      </c>
      <c r="CA60" s="119">
        <f>'RawData Input Conversion'!CA124</f>
        <v>0</v>
      </c>
      <c r="CB60" s="119">
        <f>'RawData Input Conversion'!CB124</f>
        <v>0</v>
      </c>
      <c r="CC60" s="119">
        <f>'RawData Input Conversion'!CC124</f>
        <v>0</v>
      </c>
      <c r="CD60" s="119">
        <f>'RawData Input Conversion'!CD124</f>
        <v>0</v>
      </c>
      <c r="CE60" s="119">
        <f>'RawData Input Conversion'!CE124</f>
        <v>0</v>
      </c>
      <c r="CF60" s="119">
        <f>'RawData Input Conversion'!CF124</f>
        <v>0</v>
      </c>
      <c r="CG60" s="119">
        <f>'RawData Input Conversion'!CG124</f>
        <v>0</v>
      </c>
      <c r="CH60" s="119">
        <f>'RawData Input Conversion'!CH124</f>
        <v>0</v>
      </c>
      <c r="CI60" s="84"/>
      <c r="CJ60" s="84"/>
      <c r="CK60" s="84"/>
      <c r="CL60" s="84"/>
      <c r="CM60" s="70"/>
      <c r="CQ60"/>
      <c r="CT60" s="27"/>
    </row>
    <row r="61" spans="1:98" ht="15" customHeight="1" x14ac:dyDescent="0.2">
      <c r="A61">
        <v>16</v>
      </c>
      <c r="B61" t="s">
        <v>59</v>
      </c>
      <c r="C61" t="s">
        <v>60</v>
      </c>
      <c r="D61" s="28">
        <v>3</v>
      </c>
      <c r="E61">
        <v>3</v>
      </c>
      <c r="F61" t="s">
        <v>61</v>
      </c>
      <c r="G61" t="s">
        <v>62</v>
      </c>
      <c r="H61" s="133">
        <f>'RawData Input Conversion'!H61</f>
        <v>0</v>
      </c>
      <c r="I61" s="133">
        <f>'RawData Input Conversion'!I61</f>
        <v>0</v>
      </c>
      <c r="J61" s="119">
        <f>'RawData Input Conversion'!J125</f>
        <v>0</v>
      </c>
      <c r="K61" s="119">
        <f>'RawData Input Conversion'!K125</f>
        <v>0</v>
      </c>
      <c r="L61" s="119">
        <f>'RawData Input Conversion'!L125</f>
        <v>0</v>
      </c>
      <c r="M61" s="119">
        <f>'RawData Input Conversion'!M125</f>
        <v>0</v>
      </c>
      <c r="N61" s="119">
        <f>'RawData Input Conversion'!N125</f>
        <v>0</v>
      </c>
      <c r="O61" s="119">
        <f>'RawData Input Conversion'!O125</f>
        <v>0</v>
      </c>
      <c r="P61" s="119">
        <f>'RawData Input Conversion'!P125</f>
        <v>0</v>
      </c>
      <c r="Q61" s="119">
        <f>'RawData Input Conversion'!Q125</f>
        <v>0</v>
      </c>
      <c r="R61" s="119">
        <f>'RawData Input Conversion'!R125</f>
        <v>0</v>
      </c>
      <c r="S61" s="119">
        <f>'RawData Input Conversion'!S125</f>
        <v>0</v>
      </c>
      <c r="T61" s="119">
        <f>'RawData Input Conversion'!T125</f>
        <v>0</v>
      </c>
      <c r="U61" s="119">
        <f>'RawData Input Conversion'!U125</f>
        <v>0</v>
      </c>
      <c r="V61" s="119">
        <f>'RawData Input Conversion'!V125</f>
        <v>0</v>
      </c>
      <c r="W61" s="119">
        <f>'RawData Input Conversion'!W125</f>
        <v>0</v>
      </c>
      <c r="X61" s="119">
        <f>'RawData Input Conversion'!X125</f>
        <v>0</v>
      </c>
      <c r="Y61" s="119">
        <f>'RawData Input Conversion'!Y125</f>
        <v>0</v>
      </c>
      <c r="Z61" s="119">
        <f>'RawData Input Conversion'!Z125</f>
        <v>0</v>
      </c>
      <c r="AA61" s="119">
        <f>'RawData Input Conversion'!AA125</f>
        <v>0</v>
      </c>
      <c r="AB61" s="119">
        <f>'RawData Input Conversion'!AB125</f>
        <v>0</v>
      </c>
      <c r="AC61" s="119">
        <f>'RawData Input Conversion'!AC125</f>
        <v>0</v>
      </c>
      <c r="AD61" s="119">
        <f>'RawData Input Conversion'!AD125</f>
        <v>0</v>
      </c>
      <c r="AE61" s="119">
        <f>'RawData Input Conversion'!AE125</f>
        <v>0</v>
      </c>
      <c r="AF61" s="119">
        <f>'RawData Input Conversion'!AF125</f>
        <v>0</v>
      </c>
      <c r="AG61" s="119">
        <f>'RawData Input Conversion'!AG125</f>
        <v>0</v>
      </c>
      <c r="AH61" s="119">
        <f>'RawData Input Conversion'!AH125</f>
        <v>0</v>
      </c>
      <c r="AI61" s="119">
        <f>'RawData Input Conversion'!AI125</f>
        <v>0</v>
      </c>
      <c r="AJ61" s="119">
        <f>'RawData Input Conversion'!AJ125</f>
        <v>0</v>
      </c>
      <c r="AK61" s="119">
        <f>'RawData Input Conversion'!AK125</f>
        <v>0</v>
      </c>
      <c r="AL61" s="119">
        <f>'RawData Input Conversion'!AL125</f>
        <v>0</v>
      </c>
      <c r="AM61" s="119">
        <f>'RawData Input Conversion'!AM125</f>
        <v>0</v>
      </c>
      <c r="AN61" s="119">
        <f>'RawData Input Conversion'!AN125</f>
        <v>0</v>
      </c>
      <c r="AO61" s="119">
        <f>'RawData Input Conversion'!AO125</f>
        <v>0</v>
      </c>
      <c r="AP61" s="119">
        <f>'RawData Input Conversion'!AP125</f>
        <v>0</v>
      </c>
      <c r="AQ61" s="119">
        <f>'RawData Input Conversion'!AQ125</f>
        <v>0</v>
      </c>
      <c r="AR61" s="119">
        <f>'RawData Input Conversion'!AR125</f>
        <v>0</v>
      </c>
      <c r="AS61" s="119">
        <f>'RawData Input Conversion'!AS125</f>
        <v>0</v>
      </c>
      <c r="AT61" s="119">
        <f>'RawData Input Conversion'!AT125</f>
        <v>0</v>
      </c>
      <c r="AU61" s="119">
        <f>'RawData Input Conversion'!AU125</f>
        <v>0</v>
      </c>
      <c r="AV61" s="119">
        <f>'RawData Input Conversion'!AV125</f>
        <v>0</v>
      </c>
      <c r="AW61" s="119">
        <f>'RawData Input Conversion'!AW125</f>
        <v>0</v>
      </c>
      <c r="AX61" s="119">
        <f>'RawData Input Conversion'!AX125</f>
        <v>0</v>
      </c>
      <c r="AY61" s="119">
        <f>'RawData Input Conversion'!AY125</f>
        <v>0</v>
      </c>
      <c r="AZ61" s="119">
        <f>'RawData Input Conversion'!AZ125</f>
        <v>0</v>
      </c>
      <c r="BA61" s="119">
        <f>'RawData Input Conversion'!BA125</f>
        <v>0</v>
      </c>
      <c r="BB61" s="119">
        <f>'RawData Input Conversion'!BB125</f>
        <v>0</v>
      </c>
      <c r="BC61" s="119">
        <f>'RawData Input Conversion'!BC125</f>
        <v>0</v>
      </c>
      <c r="BD61" s="119">
        <f>'RawData Input Conversion'!BD125</f>
        <v>0</v>
      </c>
      <c r="BE61" s="119">
        <f>'RawData Input Conversion'!BE125</f>
        <v>0</v>
      </c>
      <c r="BF61" s="119">
        <f>'RawData Input Conversion'!BF125</f>
        <v>0</v>
      </c>
      <c r="BG61" s="119">
        <f>'RawData Input Conversion'!BG125</f>
        <v>0</v>
      </c>
      <c r="BH61" s="119">
        <f>'RawData Input Conversion'!BH125</f>
        <v>0</v>
      </c>
      <c r="BI61" s="119">
        <f>'RawData Input Conversion'!BI125</f>
        <v>0</v>
      </c>
      <c r="BJ61" s="119">
        <f>'RawData Input Conversion'!BJ125</f>
        <v>0</v>
      </c>
      <c r="BK61" s="119">
        <f>'RawData Input Conversion'!BK125</f>
        <v>0</v>
      </c>
      <c r="BL61" s="119">
        <f>'RawData Input Conversion'!BL125</f>
        <v>0</v>
      </c>
      <c r="BM61" s="119">
        <f>'RawData Input Conversion'!BM125</f>
        <v>0</v>
      </c>
      <c r="BN61" s="119">
        <f>'RawData Input Conversion'!BN125</f>
        <v>0</v>
      </c>
      <c r="BO61" s="119">
        <f>'RawData Input Conversion'!BO125</f>
        <v>0</v>
      </c>
      <c r="BP61" s="119">
        <f>'RawData Input Conversion'!BP125</f>
        <v>0</v>
      </c>
      <c r="BQ61" s="119">
        <f>'RawData Input Conversion'!BQ125</f>
        <v>0</v>
      </c>
      <c r="BR61" s="119">
        <f>'RawData Input Conversion'!BR125</f>
        <v>0</v>
      </c>
      <c r="BS61" s="119">
        <f>'RawData Input Conversion'!BS125</f>
        <v>0</v>
      </c>
      <c r="BT61" s="119">
        <f>'RawData Input Conversion'!BT125</f>
        <v>0</v>
      </c>
      <c r="BU61" s="119">
        <f>'RawData Input Conversion'!BU125</f>
        <v>0</v>
      </c>
      <c r="BV61" s="119">
        <f>'RawData Input Conversion'!BV125</f>
        <v>0</v>
      </c>
      <c r="BW61" s="119">
        <f>'RawData Input Conversion'!BW125</f>
        <v>0</v>
      </c>
      <c r="BX61" s="119">
        <f>'RawData Input Conversion'!BX125</f>
        <v>0</v>
      </c>
      <c r="BY61" s="119">
        <f>'RawData Input Conversion'!BY125</f>
        <v>0</v>
      </c>
      <c r="BZ61" s="119">
        <f>'RawData Input Conversion'!BZ125</f>
        <v>0</v>
      </c>
      <c r="CA61" s="119">
        <f>'RawData Input Conversion'!CA125</f>
        <v>0</v>
      </c>
      <c r="CB61" s="119">
        <f>'RawData Input Conversion'!CB125</f>
        <v>0</v>
      </c>
      <c r="CC61" s="119">
        <f>'RawData Input Conversion'!CC125</f>
        <v>0</v>
      </c>
      <c r="CD61" s="119">
        <f>'RawData Input Conversion'!CD125</f>
        <v>0</v>
      </c>
      <c r="CE61" s="119">
        <f>'RawData Input Conversion'!CE125</f>
        <v>0</v>
      </c>
      <c r="CF61" s="119">
        <f>'RawData Input Conversion'!CF125</f>
        <v>0</v>
      </c>
      <c r="CG61" s="119">
        <f>'RawData Input Conversion'!CG125</f>
        <v>0</v>
      </c>
      <c r="CH61" s="119">
        <f>'RawData Input Conversion'!CH125</f>
        <v>0</v>
      </c>
      <c r="CI61" s="84"/>
      <c r="CJ61" s="84"/>
      <c r="CK61" s="84"/>
      <c r="CL61" s="84"/>
      <c r="CM61" s="70"/>
      <c r="CQ61"/>
      <c r="CT61" s="27"/>
    </row>
    <row r="62" spans="1:98" ht="15" customHeight="1" x14ac:dyDescent="0.2">
      <c r="A62">
        <v>17</v>
      </c>
      <c r="B62" t="s">
        <v>59</v>
      </c>
      <c r="C62" t="s">
        <v>60</v>
      </c>
      <c r="D62" s="28">
        <v>2</v>
      </c>
      <c r="E62">
        <v>2</v>
      </c>
      <c r="F62" t="s">
        <v>61</v>
      </c>
      <c r="G62" t="s">
        <v>62</v>
      </c>
      <c r="H62" s="133">
        <f>'RawData Input Conversion'!H62</f>
        <v>0</v>
      </c>
      <c r="I62" s="133">
        <f>'RawData Input Conversion'!I62</f>
        <v>0</v>
      </c>
      <c r="J62" s="119">
        <f>'RawData Input Conversion'!J126</f>
        <v>0</v>
      </c>
      <c r="K62" s="119">
        <f>'RawData Input Conversion'!K126</f>
        <v>0</v>
      </c>
      <c r="L62" s="119">
        <f>'RawData Input Conversion'!L126</f>
        <v>0</v>
      </c>
      <c r="M62" s="119">
        <f>'RawData Input Conversion'!M126</f>
        <v>0</v>
      </c>
      <c r="N62" s="119">
        <f>'RawData Input Conversion'!N126</f>
        <v>0</v>
      </c>
      <c r="O62" s="119">
        <f>'RawData Input Conversion'!O126</f>
        <v>0</v>
      </c>
      <c r="P62" s="119">
        <f>'RawData Input Conversion'!P126</f>
        <v>0</v>
      </c>
      <c r="Q62" s="119">
        <f>'RawData Input Conversion'!Q126</f>
        <v>0</v>
      </c>
      <c r="R62" s="119">
        <f>'RawData Input Conversion'!R126</f>
        <v>0</v>
      </c>
      <c r="S62" s="119">
        <f>'RawData Input Conversion'!S126</f>
        <v>0</v>
      </c>
      <c r="T62" s="119">
        <f>'RawData Input Conversion'!T126</f>
        <v>0</v>
      </c>
      <c r="U62" s="119">
        <f>'RawData Input Conversion'!U126</f>
        <v>0</v>
      </c>
      <c r="V62" s="119">
        <f>'RawData Input Conversion'!V126</f>
        <v>0</v>
      </c>
      <c r="W62" s="119">
        <f>'RawData Input Conversion'!W126</f>
        <v>0</v>
      </c>
      <c r="X62" s="119">
        <f>'RawData Input Conversion'!X126</f>
        <v>0</v>
      </c>
      <c r="Y62" s="119">
        <f>'RawData Input Conversion'!Y126</f>
        <v>0</v>
      </c>
      <c r="Z62" s="119">
        <f>'RawData Input Conversion'!Z126</f>
        <v>0</v>
      </c>
      <c r="AA62" s="119">
        <f>'RawData Input Conversion'!AA126</f>
        <v>0</v>
      </c>
      <c r="AB62" s="119">
        <f>'RawData Input Conversion'!AB126</f>
        <v>0</v>
      </c>
      <c r="AC62" s="119">
        <f>'RawData Input Conversion'!AC126</f>
        <v>0</v>
      </c>
      <c r="AD62" s="119">
        <f>'RawData Input Conversion'!AD126</f>
        <v>0</v>
      </c>
      <c r="AE62" s="119">
        <f>'RawData Input Conversion'!AE126</f>
        <v>0</v>
      </c>
      <c r="AF62" s="119">
        <f>'RawData Input Conversion'!AF126</f>
        <v>0</v>
      </c>
      <c r="AG62" s="119">
        <f>'RawData Input Conversion'!AG126</f>
        <v>0</v>
      </c>
      <c r="AH62" s="119">
        <f>'RawData Input Conversion'!AH126</f>
        <v>0</v>
      </c>
      <c r="AI62" s="119">
        <f>'RawData Input Conversion'!AI126</f>
        <v>0</v>
      </c>
      <c r="AJ62" s="119">
        <f>'RawData Input Conversion'!AJ126</f>
        <v>0</v>
      </c>
      <c r="AK62" s="119">
        <f>'RawData Input Conversion'!AK126</f>
        <v>0</v>
      </c>
      <c r="AL62" s="119">
        <f>'RawData Input Conversion'!AL126</f>
        <v>0</v>
      </c>
      <c r="AM62" s="119">
        <f>'RawData Input Conversion'!AM126</f>
        <v>0</v>
      </c>
      <c r="AN62" s="119">
        <f>'RawData Input Conversion'!AN126</f>
        <v>0</v>
      </c>
      <c r="AO62" s="119">
        <f>'RawData Input Conversion'!AO126</f>
        <v>0</v>
      </c>
      <c r="AP62" s="119">
        <f>'RawData Input Conversion'!AP126</f>
        <v>0</v>
      </c>
      <c r="AQ62" s="119">
        <f>'RawData Input Conversion'!AQ126</f>
        <v>0</v>
      </c>
      <c r="AR62" s="119">
        <f>'RawData Input Conversion'!AR126</f>
        <v>0</v>
      </c>
      <c r="AS62" s="119">
        <f>'RawData Input Conversion'!AS126</f>
        <v>0</v>
      </c>
      <c r="AT62" s="119">
        <f>'RawData Input Conversion'!AT126</f>
        <v>0</v>
      </c>
      <c r="AU62" s="119">
        <f>'RawData Input Conversion'!AU126</f>
        <v>0</v>
      </c>
      <c r="AV62" s="119">
        <f>'RawData Input Conversion'!AV126</f>
        <v>0</v>
      </c>
      <c r="AW62" s="119">
        <f>'RawData Input Conversion'!AW126</f>
        <v>0</v>
      </c>
      <c r="AX62" s="119">
        <f>'RawData Input Conversion'!AX126</f>
        <v>0</v>
      </c>
      <c r="AY62" s="119">
        <f>'RawData Input Conversion'!AY126</f>
        <v>0</v>
      </c>
      <c r="AZ62" s="119">
        <f>'RawData Input Conversion'!AZ126</f>
        <v>0</v>
      </c>
      <c r="BA62" s="119">
        <f>'RawData Input Conversion'!BA126</f>
        <v>0</v>
      </c>
      <c r="BB62" s="119">
        <f>'RawData Input Conversion'!BB126</f>
        <v>0</v>
      </c>
      <c r="BC62" s="119">
        <f>'RawData Input Conversion'!BC126</f>
        <v>0</v>
      </c>
      <c r="BD62" s="119">
        <f>'RawData Input Conversion'!BD126</f>
        <v>0</v>
      </c>
      <c r="BE62" s="119">
        <f>'RawData Input Conversion'!BE126</f>
        <v>0</v>
      </c>
      <c r="BF62" s="119">
        <f>'RawData Input Conversion'!BF126</f>
        <v>0</v>
      </c>
      <c r="BG62" s="119">
        <f>'RawData Input Conversion'!BG126</f>
        <v>0</v>
      </c>
      <c r="BH62" s="119">
        <f>'RawData Input Conversion'!BH126</f>
        <v>0</v>
      </c>
      <c r="BI62" s="119">
        <f>'RawData Input Conversion'!BI126</f>
        <v>0</v>
      </c>
      <c r="BJ62" s="119">
        <f>'RawData Input Conversion'!BJ126</f>
        <v>0</v>
      </c>
      <c r="BK62" s="119">
        <f>'RawData Input Conversion'!BK126</f>
        <v>0</v>
      </c>
      <c r="BL62" s="119">
        <f>'RawData Input Conversion'!BL126</f>
        <v>0</v>
      </c>
      <c r="BM62" s="119">
        <f>'RawData Input Conversion'!BM126</f>
        <v>0</v>
      </c>
      <c r="BN62" s="119">
        <f>'RawData Input Conversion'!BN126</f>
        <v>0</v>
      </c>
      <c r="BO62" s="119">
        <f>'RawData Input Conversion'!BO126</f>
        <v>0</v>
      </c>
      <c r="BP62" s="119">
        <f>'RawData Input Conversion'!BP126</f>
        <v>0</v>
      </c>
      <c r="BQ62" s="119">
        <f>'RawData Input Conversion'!BQ126</f>
        <v>0</v>
      </c>
      <c r="BR62" s="119">
        <f>'RawData Input Conversion'!BR126</f>
        <v>0</v>
      </c>
      <c r="BS62" s="119">
        <f>'RawData Input Conversion'!BS126</f>
        <v>0</v>
      </c>
      <c r="BT62" s="119">
        <f>'RawData Input Conversion'!BT126</f>
        <v>0</v>
      </c>
      <c r="BU62" s="119">
        <f>'RawData Input Conversion'!BU126</f>
        <v>0</v>
      </c>
      <c r="BV62" s="119">
        <f>'RawData Input Conversion'!BV126</f>
        <v>0</v>
      </c>
      <c r="BW62" s="119">
        <f>'RawData Input Conversion'!BW126</f>
        <v>0</v>
      </c>
      <c r="BX62" s="119">
        <f>'RawData Input Conversion'!BX126</f>
        <v>0</v>
      </c>
      <c r="BY62" s="119">
        <f>'RawData Input Conversion'!BY126</f>
        <v>0</v>
      </c>
      <c r="BZ62" s="119">
        <f>'RawData Input Conversion'!BZ126</f>
        <v>0</v>
      </c>
      <c r="CA62" s="119">
        <f>'RawData Input Conversion'!CA126</f>
        <v>0</v>
      </c>
      <c r="CB62" s="119">
        <f>'RawData Input Conversion'!CB126</f>
        <v>0</v>
      </c>
      <c r="CC62" s="119">
        <f>'RawData Input Conversion'!CC126</f>
        <v>0</v>
      </c>
      <c r="CD62" s="119">
        <f>'RawData Input Conversion'!CD126</f>
        <v>0</v>
      </c>
      <c r="CE62" s="119">
        <f>'RawData Input Conversion'!CE126</f>
        <v>0</v>
      </c>
      <c r="CF62" s="119">
        <f>'RawData Input Conversion'!CF126</f>
        <v>0</v>
      </c>
      <c r="CG62" s="119">
        <f>'RawData Input Conversion'!CG126</f>
        <v>0</v>
      </c>
      <c r="CH62" s="119">
        <f>'RawData Input Conversion'!CH126</f>
        <v>0</v>
      </c>
      <c r="CI62" s="84"/>
      <c r="CJ62" s="84"/>
      <c r="CK62" s="84"/>
      <c r="CL62" s="84"/>
      <c r="CM62" s="70"/>
      <c r="CQ62"/>
      <c r="CT62" s="27"/>
    </row>
    <row r="63" spans="1:98" ht="15" customHeight="1" x14ac:dyDescent="0.2">
      <c r="A63">
        <v>18</v>
      </c>
      <c r="B63" t="s">
        <v>59</v>
      </c>
      <c r="C63" t="s">
        <v>60</v>
      </c>
      <c r="D63" s="28">
        <v>1</v>
      </c>
      <c r="E63">
        <v>1</v>
      </c>
      <c r="F63" t="s">
        <v>61</v>
      </c>
      <c r="G63" t="s">
        <v>62</v>
      </c>
      <c r="H63" s="133">
        <f>'RawData Input Conversion'!H63</f>
        <v>0</v>
      </c>
      <c r="I63" s="133">
        <f>'RawData Input Conversion'!I63</f>
        <v>0</v>
      </c>
      <c r="J63" s="119">
        <f>'RawData Input Conversion'!J127</f>
        <v>0</v>
      </c>
      <c r="K63" s="119">
        <f>'RawData Input Conversion'!K127</f>
        <v>0</v>
      </c>
      <c r="L63" s="119">
        <f>'RawData Input Conversion'!L127</f>
        <v>0</v>
      </c>
      <c r="M63" s="119">
        <f>'RawData Input Conversion'!M127</f>
        <v>0</v>
      </c>
      <c r="N63" s="119">
        <f>'RawData Input Conversion'!N127</f>
        <v>0</v>
      </c>
      <c r="O63" s="119">
        <f>'RawData Input Conversion'!O127</f>
        <v>0</v>
      </c>
      <c r="P63" s="119">
        <f>'RawData Input Conversion'!P127</f>
        <v>0</v>
      </c>
      <c r="Q63" s="119">
        <f>'RawData Input Conversion'!Q127</f>
        <v>0</v>
      </c>
      <c r="R63" s="119">
        <f>'RawData Input Conversion'!R127</f>
        <v>0</v>
      </c>
      <c r="S63" s="119">
        <f>'RawData Input Conversion'!S127</f>
        <v>0</v>
      </c>
      <c r="T63" s="119">
        <f>'RawData Input Conversion'!T127</f>
        <v>0</v>
      </c>
      <c r="U63" s="119">
        <f>'RawData Input Conversion'!U127</f>
        <v>0</v>
      </c>
      <c r="V63" s="119">
        <f>'RawData Input Conversion'!V127</f>
        <v>0</v>
      </c>
      <c r="W63" s="119">
        <f>'RawData Input Conversion'!W127</f>
        <v>0</v>
      </c>
      <c r="X63" s="119">
        <f>'RawData Input Conversion'!X127</f>
        <v>0</v>
      </c>
      <c r="Y63" s="119">
        <f>'RawData Input Conversion'!Y127</f>
        <v>0</v>
      </c>
      <c r="Z63" s="119">
        <f>'RawData Input Conversion'!Z127</f>
        <v>0</v>
      </c>
      <c r="AA63" s="119">
        <f>'RawData Input Conversion'!AA127</f>
        <v>0</v>
      </c>
      <c r="AB63" s="119">
        <f>'RawData Input Conversion'!AB127</f>
        <v>0</v>
      </c>
      <c r="AC63" s="119">
        <f>'RawData Input Conversion'!AC127</f>
        <v>0</v>
      </c>
      <c r="AD63" s="119">
        <f>'RawData Input Conversion'!AD127</f>
        <v>0</v>
      </c>
      <c r="AE63" s="119">
        <f>'RawData Input Conversion'!AE127</f>
        <v>0</v>
      </c>
      <c r="AF63" s="119">
        <f>'RawData Input Conversion'!AF127</f>
        <v>0</v>
      </c>
      <c r="AG63" s="119">
        <f>'RawData Input Conversion'!AG127</f>
        <v>0</v>
      </c>
      <c r="AH63" s="119">
        <f>'RawData Input Conversion'!AH127</f>
        <v>0</v>
      </c>
      <c r="AI63" s="119">
        <f>'RawData Input Conversion'!AI127</f>
        <v>0</v>
      </c>
      <c r="AJ63" s="119">
        <f>'RawData Input Conversion'!AJ127</f>
        <v>0</v>
      </c>
      <c r="AK63" s="119">
        <f>'RawData Input Conversion'!AK127</f>
        <v>0</v>
      </c>
      <c r="AL63" s="119">
        <f>'RawData Input Conversion'!AL127</f>
        <v>0</v>
      </c>
      <c r="AM63" s="119">
        <f>'RawData Input Conversion'!AM127</f>
        <v>0</v>
      </c>
      <c r="AN63" s="119">
        <f>'RawData Input Conversion'!AN127</f>
        <v>0</v>
      </c>
      <c r="AO63" s="119">
        <f>'RawData Input Conversion'!AO127</f>
        <v>0</v>
      </c>
      <c r="AP63" s="119">
        <f>'RawData Input Conversion'!AP127</f>
        <v>0</v>
      </c>
      <c r="AQ63" s="119">
        <f>'RawData Input Conversion'!AQ127</f>
        <v>0</v>
      </c>
      <c r="AR63" s="119">
        <f>'RawData Input Conversion'!AR127</f>
        <v>0</v>
      </c>
      <c r="AS63" s="119">
        <f>'RawData Input Conversion'!AS127</f>
        <v>0</v>
      </c>
      <c r="AT63" s="119">
        <f>'RawData Input Conversion'!AT127</f>
        <v>0</v>
      </c>
      <c r="AU63" s="119">
        <f>'RawData Input Conversion'!AU127</f>
        <v>0</v>
      </c>
      <c r="AV63" s="119">
        <f>'RawData Input Conversion'!AV127</f>
        <v>0</v>
      </c>
      <c r="AW63" s="119">
        <f>'RawData Input Conversion'!AW127</f>
        <v>0</v>
      </c>
      <c r="AX63" s="119">
        <f>'RawData Input Conversion'!AX127</f>
        <v>0</v>
      </c>
      <c r="AY63" s="119">
        <f>'RawData Input Conversion'!AY127</f>
        <v>0</v>
      </c>
      <c r="AZ63" s="119">
        <f>'RawData Input Conversion'!AZ127</f>
        <v>0</v>
      </c>
      <c r="BA63" s="119">
        <f>'RawData Input Conversion'!BA127</f>
        <v>0</v>
      </c>
      <c r="BB63" s="119">
        <f>'RawData Input Conversion'!BB127</f>
        <v>0</v>
      </c>
      <c r="BC63" s="119">
        <f>'RawData Input Conversion'!BC127</f>
        <v>0</v>
      </c>
      <c r="BD63" s="119">
        <f>'RawData Input Conversion'!BD127</f>
        <v>0</v>
      </c>
      <c r="BE63" s="119">
        <f>'RawData Input Conversion'!BE127</f>
        <v>0</v>
      </c>
      <c r="BF63" s="119">
        <f>'RawData Input Conversion'!BF127</f>
        <v>0</v>
      </c>
      <c r="BG63" s="119">
        <f>'RawData Input Conversion'!BG127</f>
        <v>0</v>
      </c>
      <c r="BH63" s="119">
        <f>'RawData Input Conversion'!BH127</f>
        <v>0</v>
      </c>
      <c r="BI63" s="119">
        <f>'RawData Input Conversion'!BI127</f>
        <v>0</v>
      </c>
      <c r="BJ63" s="119">
        <f>'RawData Input Conversion'!BJ127</f>
        <v>0</v>
      </c>
      <c r="BK63" s="119">
        <f>'RawData Input Conversion'!BK127</f>
        <v>0</v>
      </c>
      <c r="BL63" s="119">
        <f>'RawData Input Conversion'!BL127</f>
        <v>0</v>
      </c>
      <c r="BM63" s="119">
        <f>'RawData Input Conversion'!BM127</f>
        <v>0</v>
      </c>
      <c r="BN63" s="119">
        <f>'RawData Input Conversion'!BN127</f>
        <v>0</v>
      </c>
      <c r="BO63" s="119">
        <f>'RawData Input Conversion'!BO127</f>
        <v>0</v>
      </c>
      <c r="BP63" s="119">
        <f>'RawData Input Conversion'!BP127</f>
        <v>0</v>
      </c>
      <c r="BQ63" s="119">
        <f>'RawData Input Conversion'!BQ127</f>
        <v>0</v>
      </c>
      <c r="BR63" s="119">
        <f>'RawData Input Conversion'!BR127</f>
        <v>0</v>
      </c>
      <c r="BS63" s="119">
        <f>'RawData Input Conversion'!BS127</f>
        <v>0</v>
      </c>
      <c r="BT63" s="119">
        <f>'RawData Input Conversion'!BT127</f>
        <v>0</v>
      </c>
      <c r="BU63" s="119">
        <f>'RawData Input Conversion'!BU127</f>
        <v>0</v>
      </c>
      <c r="BV63" s="119">
        <f>'RawData Input Conversion'!BV127</f>
        <v>0</v>
      </c>
      <c r="BW63" s="119">
        <f>'RawData Input Conversion'!BW127</f>
        <v>0</v>
      </c>
      <c r="BX63" s="119">
        <f>'RawData Input Conversion'!BX127</f>
        <v>0</v>
      </c>
      <c r="BY63" s="119">
        <f>'RawData Input Conversion'!BY127</f>
        <v>0</v>
      </c>
      <c r="BZ63" s="119">
        <f>'RawData Input Conversion'!BZ127</f>
        <v>0</v>
      </c>
      <c r="CA63" s="119">
        <f>'RawData Input Conversion'!CA127</f>
        <v>0</v>
      </c>
      <c r="CB63" s="119">
        <f>'RawData Input Conversion'!CB127</f>
        <v>0</v>
      </c>
      <c r="CC63" s="119">
        <f>'RawData Input Conversion'!CC127</f>
        <v>0</v>
      </c>
      <c r="CD63" s="119">
        <f>'RawData Input Conversion'!CD127</f>
        <v>0</v>
      </c>
      <c r="CE63" s="119">
        <f>'RawData Input Conversion'!CE127</f>
        <v>0</v>
      </c>
      <c r="CF63" s="119">
        <f>'RawData Input Conversion'!CF127</f>
        <v>0</v>
      </c>
      <c r="CG63" s="119">
        <f>'RawData Input Conversion'!CG127</f>
        <v>0</v>
      </c>
      <c r="CH63" s="119">
        <f>'RawData Input Conversion'!CH127</f>
        <v>0</v>
      </c>
      <c r="CI63" s="84"/>
      <c r="CJ63" s="84"/>
      <c r="CK63" s="84"/>
      <c r="CL63" s="84"/>
      <c r="CM63" s="70"/>
      <c r="CQ63"/>
      <c r="CT63" s="27"/>
    </row>
    <row r="64" spans="1:98" ht="15" customHeight="1" x14ac:dyDescent="0.2">
      <c r="D64" s="29"/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114"/>
      <c r="CN64" s="27"/>
      <c r="CQ64"/>
    </row>
    <row r="65" spans="4:95" ht="15" customHeight="1" x14ac:dyDescent="0.2">
      <c r="D65" s="29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114"/>
      <c r="CN65" s="27"/>
      <c r="CQ65"/>
    </row>
    <row r="66" spans="4:95" ht="15" customHeight="1" x14ac:dyDescent="0.2">
      <c r="D66" s="29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114"/>
      <c r="CN66" s="27"/>
      <c r="CQ66"/>
    </row>
    <row r="67" spans="4:95" ht="15" customHeight="1" x14ac:dyDescent="0.2">
      <c r="D67" s="29" t="s">
        <v>48</v>
      </c>
      <c r="H67" s="80">
        <f>SUM(H3:H66)</f>
        <v>0</v>
      </c>
      <c r="I67" s="80">
        <f>SUM(I3:I66)</f>
        <v>0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114"/>
      <c r="CN67" s="27"/>
      <c r="CQ67"/>
    </row>
    <row r="68" spans="4:95" ht="24.95" customHeight="1" x14ac:dyDescent="0.2">
      <c r="D68" s="29" t="s">
        <v>49</v>
      </c>
      <c r="H68" s="80">
        <f>PRODUCT(H67,1/18)</f>
        <v>0</v>
      </c>
      <c r="I68" s="80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30" t="s">
        <v>53</v>
      </c>
      <c r="AW68" s="30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114"/>
      <c r="CP68" s="27"/>
      <c r="CQ68"/>
    </row>
    <row r="69" spans="4:95" s="1" customFormat="1" ht="20.25" x14ac:dyDescent="0.2">
      <c r="D69" s="31"/>
      <c r="H69" s="32"/>
      <c r="I69" s="33" t="str">
        <f>IF(DD140&lt;1.1,"A+",IF(DD140&lt;2.1,"A",IF(DD140&lt;3.1,"A-",IF(DD140&lt;4.1,"B+",IF(DD140&lt;5.1,"B",IF(DD140&lt;6.1,"B-",IF(DD140&lt;7.1,"C+",IF(DD140&lt;8.1,"C",IF(DD140&lt;9.1,"C-",IF(DD140&lt;10.1,"D+",IF(DD140&lt;11.1,"D",IF(DD140&lt;12.1,"D-",IF(DD140&lt;13.1,"F")))))))))))))</f>
        <v>A+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10"/>
      <c r="CP69" s="27"/>
    </row>
    <row r="70" spans="4:95" s="1" customFormat="1" ht="12.75" x14ac:dyDescent="0.2">
      <c r="D70" s="9"/>
      <c r="H70" s="34"/>
      <c r="I70" s="35" t="s">
        <v>63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10"/>
      <c r="AV70" s="10"/>
      <c r="AW70" s="10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10"/>
      <c r="CP70" s="27"/>
    </row>
    <row r="71" spans="4:95" s="1" customFormat="1" ht="69.95" customHeight="1" x14ac:dyDescent="0.2">
      <c r="D71" t="s">
        <v>3</v>
      </c>
      <c r="H71" s="4"/>
      <c r="I71" s="2"/>
      <c r="J71" s="26" t="str">
        <f>J2</f>
        <v>L1</v>
      </c>
      <c r="K71" s="26" t="str">
        <f>K2</f>
        <v>ZERO</v>
      </c>
      <c r="L71" s="26" t="s">
        <v>10</v>
      </c>
      <c r="M71" s="26" t="s">
        <v>78</v>
      </c>
      <c r="N71" s="26" t="s">
        <v>11</v>
      </c>
      <c r="O71" s="26" t="s">
        <v>79</v>
      </c>
      <c r="P71" s="26" t="s">
        <v>12</v>
      </c>
      <c r="Q71" s="26" t="s">
        <v>80</v>
      </c>
      <c r="R71" s="26" t="s">
        <v>13</v>
      </c>
      <c r="S71" s="26" t="s">
        <v>81</v>
      </c>
      <c r="T71" s="26" t="s">
        <v>14</v>
      </c>
      <c r="U71" s="26" t="s">
        <v>82</v>
      </c>
      <c r="V71" s="26" t="s">
        <v>15</v>
      </c>
      <c r="W71" s="26" t="s">
        <v>83</v>
      </c>
      <c r="X71" s="26" t="s">
        <v>16</v>
      </c>
      <c r="Y71" s="26" t="s">
        <v>84</v>
      </c>
      <c r="Z71" s="26" t="s">
        <v>17</v>
      </c>
      <c r="AA71" s="26" t="s">
        <v>85</v>
      </c>
      <c r="AB71" s="26" t="s">
        <v>18</v>
      </c>
      <c r="AC71" s="26" t="s">
        <v>86</v>
      </c>
      <c r="AD71" s="26" t="s">
        <v>19</v>
      </c>
      <c r="AE71" s="26" t="s">
        <v>87</v>
      </c>
      <c r="AF71" s="26" t="s">
        <v>20</v>
      </c>
      <c r="AG71" s="26" t="s">
        <v>88</v>
      </c>
      <c r="AH71" s="26" t="s">
        <v>21</v>
      </c>
      <c r="AI71" s="26" t="s">
        <v>89</v>
      </c>
      <c r="AJ71" s="26" t="s">
        <v>22</v>
      </c>
      <c r="AK71" s="26" t="s">
        <v>90</v>
      </c>
      <c r="AL71" s="26" t="s">
        <v>23</v>
      </c>
      <c r="AM71" s="26" t="s">
        <v>91</v>
      </c>
      <c r="AN71" s="26" t="s">
        <v>24</v>
      </c>
      <c r="AO71" s="26" t="s">
        <v>92</v>
      </c>
      <c r="AP71" s="26" t="s">
        <v>25</v>
      </c>
      <c r="AQ71" s="26" t="s">
        <v>93</v>
      </c>
      <c r="AR71" s="26" t="s">
        <v>26</v>
      </c>
      <c r="AS71" s="26" t="s">
        <v>94</v>
      </c>
      <c r="AT71" s="26" t="s">
        <v>27</v>
      </c>
      <c r="AU71" s="75" t="s">
        <v>95</v>
      </c>
      <c r="AV71" s="40">
        <v>20</v>
      </c>
      <c r="AW71" s="82" t="s">
        <v>96</v>
      </c>
      <c r="AX71" s="26" t="s">
        <v>28</v>
      </c>
      <c r="AY71" s="26" t="s">
        <v>97</v>
      </c>
      <c r="AZ71" s="26" t="s">
        <v>29</v>
      </c>
      <c r="BA71" s="26" t="s">
        <v>98</v>
      </c>
      <c r="BB71" s="26" t="s">
        <v>30</v>
      </c>
      <c r="BC71" s="26" t="s">
        <v>99</v>
      </c>
      <c r="BD71" s="26" t="s">
        <v>31</v>
      </c>
      <c r="BE71" s="26" t="s">
        <v>100</v>
      </c>
      <c r="BF71" s="26" t="s">
        <v>32</v>
      </c>
      <c r="BG71" s="26" t="s">
        <v>101</v>
      </c>
      <c r="BH71" s="26" t="s">
        <v>33</v>
      </c>
      <c r="BI71" s="26" t="s">
        <v>102</v>
      </c>
      <c r="BJ71" s="26" t="s">
        <v>34</v>
      </c>
      <c r="BK71" s="26" t="s">
        <v>103</v>
      </c>
      <c r="BL71" s="26" t="s">
        <v>35</v>
      </c>
      <c r="BM71" s="26" t="s">
        <v>104</v>
      </c>
      <c r="BN71" s="26" t="s">
        <v>36</v>
      </c>
      <c r="BO71" s="26" t="s">
        <v>105</v>
      </c>
      <c r="BP71" s="26" t="s">
        <v>37</v>
      </c>
      <c r="BQ71" s="26" t="s">
        <v>106</v>
      </c>
      <c r="BR71" s="26" t="s">
        <v>38</v>
      </c>
      <c r="BS71" s="26" t="s">
        <v>107</v>
      </c>
      <c r="BT71" s="26" t="s">
        <v>39</v>
      </c>
      <c r="BU71" s="26" t="s">
        <v>108</v>
      </c>
      <c r="BV71" s="26" t="s">
        <v>40</v>
      </c>
      <c r="BW71" s="26" t="s">
        <v>109</v>
      </c>
      <c r="BX71" s="26" t="s">
        <v>41</v>
      </c>
      <c r="BY71" s="26" t="s">
        <v>110</v>
      </c>
      <c r="BZ71" s="26" t="s">
        <v>42</v>
      </c>
      <c r="CA71" s="26" t="s">
        <v>111</v>
      </c>
      <c r="CB71" s="26" t="s">
        <v>43</v>
      </c>
      <c r="CC71" s="26" t="s">
        <v>112</v>
      </c>
      <c r="CD71" s="26" t="s">
        <v>44</v>
      </c>
      <c r="CE71" s="26" t="s">
        <v>113</v>
      </c>
      <c r="CF71" s="26" t="s">
        <v>45</v>
      </c>
      <c r="CG71" s="26" t="str">
        <f>CG2</f>
        <v>ZERO</v>
      </c>
      <c r="CH71" s="26" t="s">
        <v>46</v>
      </c>
      <c r="CI71" s="26" t="s">
        <v>182</v>
      </c>
      <c r="CK71" s="7" t="s">
        <v>50</v>
      </c>
      <c r="CQ71" s="27"/>
    </row>
    <row r="72" spans="4:95" s="1" customFormat="1" ht="69.95" customHeight="1" x14ac:dyDescent="0.2">
      <c r="D72" s="28">
        <v>61</v>
      </c>
      <c r="H72" s="4"/>
      <c r="I72" s="2"/>
      <c r="J72" s="4">
        <f t="shared" ref="J72:AO72" si="0">SUM((0.5*$CI72),J3,-K3)</f>
        <v>0</v>
      </c>
      <c r="K72" s="4">
        <f t="shared" si="0"/>
        <v>0</v>
      </c>
      <c r="L72" s="4">
        <f t="shared" si="0"/>
        <v>0</v>
      </c>
      <c r="M72" s="4">
        <f t="shared" si="0"/>
        <v>0</v>
      </c>
      <c r="N72" s="4">
        <f t="shared" si="0"/>
        <v>0</v>
      </c>
      <c r="O72" s="4">
        <f t="shared" si="0"/>
        <v>0</v>
      </c>
      <c r="P72" s="4">
        <f t="shared" si="0"/>
        <v>0</v>
      </c>
      <c r="Q72" s="4">
        <f t="shared" si="0"/>
        <v>0</v>
      </c>
      <c r="R72" s="4">
        <f t="shared" si="0"/>
        <v>0</v>
      </c>
      <c r="S72" s="4">
        <f t="shared" si="0"/>
        <v>0</v>
      </c>
      <c r="T72" s="4">
        <f t="shared" si="0"/>
        <v>0</v>
      </c>
      <c r="U72" s="4">
        <f t="shared" si="0"/>
        <v>0</v>
      </c>
      <c r="V72" s="4">
        <f t="shared" si="0"/>
        <v>0</v>
      </c>
      <c r="W72" s="4">
        <f t="shared" si="0"/>
        <v>0</v>
      </c>
      <c r="X72" s="4">
        <f t="shared" si="0"/>
        <v>0</v>
      </c>
      <c r="Y72" s="4">
        <f t="shared" si="0"/>
        <v>0</v>
      </c>
      <c r="Z72" s="4">
        <f t="shared" si="0"/>
        <v>0</v>
      </c>
      <c r="AA72" s="4">
        <f t="shared" si="0"/>
        <v>0</v>
      </c>
      <c r="AB72" s="4">
        <f t="shared" si="0"/>
        <v>0</v>
      </c>
      <c r="AC72" s="4">
        <f t="shared" si="0"/>
        <v>0</v>
      </c>
      <c r="AD72" s="4">
        <f t="shared" si="0"/>
        <v>0</v>
      </c>
      <c r="AE72" s="4">
        <f t="shared" si="0"/>
        <v>0</v>
      </c>
      <c r="AF72" s="4">
        <f t="shared" si="0"/>
        <v>0</v>
      </c>
      <c r="AG72" s="4">
        <f t="shared" si="0"/>
        <v>0</v>
      </c>
      <c r="AH72" s="4">
        <f t="shared" si="0"/>
        <v>0</v>
      </c>
      <c r="AI72" s="4">
        <f t="shared" si="0"/>
        <v>0</v>
      </c>
      <c r="AJ72" s="4">
        <f t="shared" si="0"/>
        <v>0</v>
      </c>
      <c r="AK72" s="4">
        <f t="shared" si="0"/>
        <v>0</v>
      </c>
      <c r="AL72" s="4">
        <f t="shared" si="0"/>
        <v>0</v>
      </c>
      <c r="AM72" s="4">
        <f t="shared" si="0"/>
        <v>0</v>
      </c>
      <c r="AN72" s="4">
        <f t="shared" si="0"/>
        <v>0</v>
      </c>
      <c r="AO72" s="4">
        <f t="shared" si="0"/>
        <v>0</v>
      </c>
      <c r="AP72" s="4">
        <f t="shared" ref="AP72:BU72" si="1">SUM((0.5*$CI72),AP3,-AQ3)</f>
        <v>0</v>
      </c>
      <c r="AQ72" s="4">
        <f t="shared" si="1"/>
        <v>0</v>
      </c>
      <c r="AR72" s="4">
        <f t="shared" si="1"/>
        <v>0</v>
      </c>
      <c r="AS72" s="4">
        <f t="shared" si="1"/>
        <v>0</v>
      </c>
      <c r="AT72" s="4">
        <f t="shared" si="1"/>
        <v>0</v>
      </c>
      <c r="AU72" s="4">
        <f t="shared" si="1"/>
        <v>0</v>
      </c>
      <c r="AV72" s="4">
        <f t="shared" si="1"/>
        <v>0</v>
      </c>
      <c r="AW72" s="4">
        <f t="shared" si="1"/>
        <v>0</v>
      </c>
      <c r="AX72" s="4">
        <f t="shared" si="1"/>
        <v>0</v>
      </c>
      <c r="AY72" s="4">
        <f t="shared" si="1"/>
        <v>0</v>
      </c>
      <c r="AZ72" s="4">
        <f t="shared" si="1"/>
        <v>0</v>
      </c>
      <c r="BA72" s="4">
        <f t="shared" si="1"/>
        <v>0</v>
      </c>
      <c r="BB72" s="4">
        <f t="shared" si="1"/>
        <v>0</v>
      </c>
      <c r="BC72" s="4">
        <f t="shared" si="1"/>
        <v>0</v>
      </c>
      <c r="BD72" s="4">
        <f t="shared" si="1"/>
        <v>0</v>
      </c>
      <c r="BE72" s="4">
        <f t="shared" si="1"/>
        <v>0</v>
      </c>
      <c r="BF72" s="4">
        <f t="shared" si="1"/>
        <v>0</v>
      </c>
      <c r="BG72" s="4">
        <f t="shared" si="1"/>
        <v>0</v>
      </c>
      <c r="BH72" s="4">
        <f t="shared" si="1"/>
        <v>0</v>
      </c>
      <c r="BI72" s="4">
        <f t="shared" si="1"/>
        <v>0</v>
      </c>
      <c r="BJ72" s="4">
        <f t="shared" si="1"/>
        <v>0</v>
      </c>
      <c r="BK72" s="4">
        <f t="shared" si="1"/>
        <v>0</v>
      </c>
      <c r="BL72" s="4">
        <f t="shared" si="1"/>
        <v>0</v>
      </c>
      <c r="BM72" s="4">
        <f t="shared" si="1"/>
        <v>0</v>
      </c>
      <c r="BN72" s="4">
        <f t="shared" si="1"/>
        <v>0</v>
      </c>
      <c r="BO72" s="4">
        <f t="shared" si="1"/>
        <v>0</v>
      </c>
      <c r="BP72" s="4">
        <f t="shared" si="1"/>
        <v>0</v>
      </c>
      <c r="BQ72" s="4">
        <f t="shared" si="1"/>
        <v>0</v>
      </c>
      <c r="BR72" s="4">
        <f t="shared" si="1"/>
        <v>0</v>
      </c>
      <c r="BS72" s="4">
        <f t="shared" si="1"/>
        <v>0</v>
      </c>
      <c r="BT72" s="4">
        <f t="shared" si="1"/>
        <v>0</v>
      </c>
      <c r="BU72" s="4">
        <f t="shared" si="1"/>
        <v>0</v>
      </c>
      <c r="BV72" s="4">
        <f t="shared" ref="BV72:CF72" si="2">SUM((0.5*$CI72),BV3,-BW3)</f>
        <v>0</v>
      </c>
      <c r="BW72" s="4">
        <f t="shared" si="2"/>
        <v>0</v>
      </c>
      <c r="BX72" s="4">
        <f t="shared" si="2"/>
        <v>0</v>
      </c>
      <c r="BY72" s="4">
        <f t="shared" si="2"/>
        <v>0</v>
      </c>
      <c r="BZ72" s="4">
        <f t="shared" si="2"/>
        <v>0</v>
      </c>
      <c r="CA72" s="4">
        <f t="shared" si="2"/>
        <v>0</v>
      </c>
      <c r="CB72" s="4">
        <f t="shared" si="2"/>
        <v>0</v>
      </c>
      <c r="CC72" s="4">
        <f t="shared" si="2"/>
        <v>0</v>
      </c>
      <c r="CD72" s="4">
        <f t="shared" si="2"/>
        <v>0</v>
      </c>
      <c r="CE72" s="4">
        <f t="shared" si="2"/>
        <v>0</v>
      </c>
      <c r="CF72" s="4">
        <f t="shared" si="2"/>
        <v>0</v>
      </c>
      <c r="CG72" s="136">
        <f>SUM((0.5*$CI72),CG3)</f>
        <v>0</v>
      </c>
      <c r="CH72" s="136">
        <f>SUM((0.5*$CI72),CH3,-CG3)</f>
        <v>0</v>
      </c>
      <c r="CI72" s="136">
        <f>PRODUCT(-H3,1000,1/40)</f>
        <v>0</v>
      </c>
      <c r="CK72" s="70">
        <f>CM3</f>
        <v>0</v>
      </c>
      <c r="CQ72" s="27"/>
    </row>
    <row r="73" spans="4:95" s="1" customFormat="1" ht="69.95" customHeight="1" x14ac:dyDescent="0.2">
      <c r="D73" s="28">
        <v>60</v>
      </c>
      <c r="H73" s="4"/>
      <c r="I73" s="2"/>
      <c r="J73" s="4">
        <f t="shared" ref="J73:BU73" si="3">SUM((0.5*$CI73),J4,-K4)</f>
        <v>0</v>
      </c>
      <c r="K73" s="4">
        <f t="shared" si="3"/>
        <v>0</v>
      </c>
      <c r="L73" s="4">
        <f t="shared" si="3"/>
        <v>0</v>
      </c>
      <c r="M73" s="4">
        <f t="shared" si="3"/>
        <v>0</v>
      </c>
      <c r="N73" s="4">
        <f t="shared" si="3"/>
        <v>0</v>
      </c>
      <c r="O73" s="4">
        <f t="shared" si="3"/>
        <v>0</v>
      </c>
      <c r="P73" s="4">
        <f t="shared" si="3"/>
        <v>0</v>
      </c>
      <c r="Q73" s="4">
        <f t="shared" si="3"/>
        <v>0</v>
      </c>
      <c r="R73" s="4">
        <f t="shared" si="3"/>
        <v>0</v>
      </c>
      <c r="S73" s="4">
        <f t="shared" si="3"/>
        <v>0</v>
      </c>
      <c r="T73" s="4">
        <f t="shared" si="3"/>
        <v>0</v>
      </c>
      <c r="U73" s="4">
        <f t="shared" si="3"/>
        <v>0</v>
      </c>
      <c r="V73" s="4">
        <f t="shared" si="3"/>
        <v>0</v>
      </c>
      <c r="W73" s="4">
        <f t="shared" si="3"/>
        <v>0</v>
      </c>
      <c r="X73" s="4">
        <f t="shared" si="3"/>
        <v>0</v>
      </c>
      <c r="Y73" s="4">
        <f t="shared" si="3"/>
        <v>0</v>
      </c>
      <c r="Z73" s="4">
        <f t="shared" si="3"/>
        <v>0</v>
      </c>
      <c r="AA73" s="4">
        <f t="shared" si="3"/>
        <v>0</v>
      </c>
      <c r="AB73" s="4">
        <f t="shared" si="3"/>
        <v>0</v>
      </c>
      <c r="AC73" s="4">
        <f t="shared" si="3"/>
        <v>0</v>
      </c>
      <c r="AD73" s="4">
        <f t="shared" si="3"/>
        <v>0</v>
      </c>
      <c r="AE73" s="4">
        <f t="shared" si="3"/>
        <v>0</v>
      </c>
      <c r="AF73" s="4">
        <f t="shared" si="3"/>
        <v>0</v>
      </c>
      <c r="AG73" s="4">
        <f t="shared" si="3"/>
        <v>0</v>
      </c>
      <c r="AH73" s="4">
        <f t="shared" si="3"/>
        <v>0</v>
      </c>
      <c r="AI73" s="4">
        <f t="shared" si="3"/>
        <v>0</v>
      </c>
      <c r="AJ73" s="4">
        <f t="shared" si="3"/>
        <v>0</v>
      </c>
      <c r="AK73" s="4">
        <f t="shared" si="3"/>
        <v>0</v>
      </c>
      <c r="AL73" s="4">
        <f t="shared" si="3"/>
        <v>0</v>
      </c>
      <c r="AM73" s="4">
        <f t="shared" si="3"/>
        <v>0</v>
      </c>
      <c r="AN73" s="4">
        <f t="shared" si="3"/>
        <v>0</v>
      </c>
      <c r="AO73" s="4">
        <f t="shared" si="3"/>
        <v>0</v>
      </c>
      <c r="AP73" s="4">
        <f t="shared" si="3"/>
        <v>0</v>
      </c>
      <c r="AQ73" s="4">
        <f t="shared" si="3"/>
        <v>0</v>
      </c>
      <c r="AR73" s="4">
        <f t="shared" si="3"/>
        <v>0</v>
      </c>
      <c r="AS73" s="4">
        <f t="shared" si="3"/>
        <v>0</v>
      </c>
      <c r="AT73" s="4">
        <f t="shared" si="3"/>
        <v>0</v>
      </c>
      <c r="AU73" s="4">
        <f t="shared" si="3"/>
        <v>0</v>
      </c>
      <c r="AV73" s="4">
        <f t="shared" si="3"/>
        <v>0</v>
      </c>
      <c r="AW73" s="4">
        <f t="shared" si="3"/>
        <v>0</v>
      </c>
      <c r="AX73" s="4">
        <f t="shared" si="3"/>
        <v>0</v>
      </c>
      <c r="AY73" s="4">
        <f t="shared" si="3"/>
        <v>0</v>
      </c>
      <c r="AZ73" s="4">
        <f t="shared" si="3"/>
        <v>0</v>
      </c>
      <c r="BA73" s="4">
        <f t="shared" si="3"/>
        <v>0</v>
      </c>
      <c r="BB73" s="4">
        <f t="shared" si="3"/>
        <v>0</v>
      </c>
      <c r="BC73" s="4">
        <f t="shared" si="3"/>
        <v>0</v>
      </c>
      <c r="BD73" s="4">
        <f t="shared" si="3"/>
        <v>0</v>
      </c>
      <c r="BE73" s="4">
        <f t="shared" si="3"/>
        <v>0</v>
      </c>
      <c r="BF73" s="4">
        <f t="shared" si="3"/>
        <v>0</v>
      </c>
      <c r="BG73" s="4">
        <f t="shared" si="3"/>
        <v>0</v>
      </c>
      <c r="BH73" s="4">
        <f t="shared" si="3"/>
        <v>0</v>
      </c>
      <c r="BI73" s="4">
        <f t="shared" si="3"/>
        <v>0</v>
      </c>
      <c r="BJ73" s="4">
        <f t="shared" si="3"/>
        <v>0</v>
      </c>
      <c r="BK73" s="4">
        <f t="shared" si="3"/>
        <v>0</v>
      </c>
      <c r="BL73" s="4">
        <f t="shared" si="3"/>
        <v>0</v>
      </c>
      <c r="BM73" s="4">
        <f t="shared" si="3"/>
        <v>0</v>
      </c>
      <c r="BN73" s="4">
        <f t="shared" si="3"/>
        <v>0</v>
      </c>
      <c r="BO73" s="4">
        <f t="shared" si="3"/>
        <v>0</v>
      </c>
      <c r="BP73" s="4">
        <f t="shared" si="3"/>
        <v>0</v>
      </c>
      <c r="BQ73" s="4">
        <f t="shared" si="3"/>
        <v>0</v>
      </c>
      <c r="BR73" s="4">
        <f t="shared" si="3"/>
        <v>0</v>
      </c>
      <c r="BS73" s="4">
        <f t="shared" si="3"/>
        <v>0</v>
      </c>
      <c r="BT73" s="4">
        <f t="shared" si="3"/>
        <v>0</v>
      </c>
      <c r="BU73" s="4">
        <f t="shared" si="3"/>
        <v>0</v>
      </c>
      <c r="BV73" s="4">
        <f t="shared" ref="BV73:CF73" si="4">SUM((0.5*$CI73),BV4,-BW4)</f>
        <v>0</v>
      </c>
      <c r="BW73" s="4">
        <f t="shared" si="4"/>
        <v>0</v>
      </c>
      <c r="BX73" s="4">
        <f t="shared" si="4"/>
        <v>0</v>
      </c>
      <c r="BY73" s="4">
        <f t="shared" si="4"/>
        <v>0</v>
      </c>
      <c r="BZ73" s="4">
        <f t="shared" si="4"/>
        <v>0</v>
      </c>
      <c r="CA73" s="4">
        <f t="shared" si="4"/>
        <v>0</v>
      </c>
      <c r="CB73" s="4">
        <f t="shared" si="4"/>
        <v>0</v>
      </c>
      <c r="CC73" s="4">
        <f t="shared" si="4"/>
        <v>0</v>
      </c>
      <c r="CD73" s="4">
        <f t="shared" si="4"/>
        <v>0</v>
      </c>
      <c r="CE73" s="4">
        <f t="shared" si="4"/>
        <v>0</v>
      </c>
      <c r="CF73" s="4">
        <f t="shared" si="4"/>
        <v>0</v>
      </c>
      <c r="CG73" s="136">
        <f t="shared" ref="CG73:CG132" si="5">SUM((0.5*$CI73),CG4)</f>
        <v>0</v>
      </c>
      <c r="CH73" s="136">
        <f t="shared" ref="CH73:CH132" si="6">SUM((0.5*$CI73),CH4,-CG4)</f>
        <v>0</v>
      </c>
      <c r="CI73" s="136">
        <f t="shared" ref="CI73:CI132" si="7">PRODUCT(-H4,1000,1/40)</f>
        <v>0</v>
      </c>
      <c r="CK73" s="70"/>
      <c r="CQ73" s="27"/>
    </row>
    <row r="74" spans="4:95" s="1" customFormat="1" ht="69.95" customHeight="1" x14ac:dyDescent="0.2">
      <c r="D74" s="28">
        <v>59</v>
      </c>
      <c r="H74" s="4"/>
      <c r="I74" s="2"/>
      <c r="J74" s="4">
        <f t="shared" ref="J74:BU74" si="8">SUM((0.5*$CI74),J5,-K5)</f>
        <v>0</v>
      </c>
      <c r="K74" s="4">
        <f t="shared" si="8"/>
        <v>0</v>
      </c>
      <c r="L74" s="4">
        <f t="shared" si="8"/>
        <v>0</v>
      </c>
      <c r="M74" s="4">
        <f t="shared" si="8"/>
        <v>0</v>
      </c>
      <c r="N74" s="4">
        <f t="shared" si="8"/>
        <v>0</v>
      </c>
      <c r="O74" s="4">
        <f t="shared" si="8"/>
        <v>0</v>
      </c>
      <c r="P74" s="4">
        <f t="shared" si="8"/>
        <v>0</v>
      </c>
      <c r="Q74" s="4">
        <f t="shared" si="8"/>
        <v>0</v>
      </c>
      <c r="R74" s="4">
        <f t="shared" si="8"/>
        <v>0</v>
      </c>
      <c r="S74" s="4">
        <f t="shared" si="8"/>
        <v>0</v>
      </c>
      <c r="T74" s="4">
        <f t="shared" si="8"/>
        <v>0</v>
      </c>
      <c r="U74" s="4">
        <f t="shared" si="8"/>
        <v>0</v>
      </c>
      <c r="V74" s="4">
        <f t="shared" si="8"/>
        <v>0</v>
      </c>
      <c r="W74" s="4">
        <f t="shared" si="8"/>
        <v>0</v>
      </c>
      <c r="X74" s="4">
        <f t="shared" si="8"/>
        <v>0</v>
      </c>
      <c r="Y74" s="4">
        <f t="shared" si="8"/>
        <v>0</v>
      </c>
      <c r="Z74" s="4">
        <f t="shared" si="8"/>
        <v>0</v>
      </c>
      <c r="AA74" s="4">
        <f t="shared" si="8"/>
        <v>0</v>
      </c>
      <c r="AB74" s="4">
        <f t="shared" si="8"/>
        <v>0</v>
      </c>
      <c r="AC74" s="4">
        <f t="shared" si="8"/>
        <v>0</v>
      </c>
      <c r="AD74" s="4">
        <f t="shared" si="8"/>
        <v>0</v>
      </c>
      <c r="AE74" s="4">
        <f t="shared" si="8"/>
        <v>0</v>
      </c>
      <c r="AF74" s="4">
        <f t="shared" si="8"/>
        <v>0</v>
      </c>
      <c r="AG74" s="4">
        <f t="shared" si="8"/>
        <v>0</v>
      </c>
      <c r="AH74" s="4">
        <f t="shared" si="8"/>
        <v>0</v>
      </c>
      <c r="AI74" s="4">
        <f t="shared" si="8"/>
        <v>0</v>
      </c>
      <c r="AJ74" s="4">
        <f t="shared" si="8"/>
        <v>0</v>
      </c>
      <c r="AK74" s="4">
        <f t="shared" si="8"/>
        <v>0</v>
      </c>
      <c r="AL74" s="4">
        <f t="shared" si="8"/>
        <v>0</v>
      </c>
      <c r="AM74" s="4">
        <f t="shared" si="8"/>
        <v>0</v>
      </c>
      <c r="AN74" s="4">
        <f t="shared" si="8"/>
        <v>0</v>
      </c>
      <c r="AO74" s="4">
        <f t="shared" si="8"/>
        <v>0</v>
      </c>
      <c r="AP74" s="4">
        <f t="shared" si="8"/>
        <v>0</v>
      </c>
      <c r="AQ74" s="4">
        <f t="shared" si="8"/>
        <v>0</v>
      </c>
      <c r="AR74" s="4">
        <f t="shared" si="8"/>
        <v>0</v>
      </c>
      <c r="AS74" s="4">
        <f t="shared" si="8"/>
        <v>0</v>
      </c>
      <c r="AT74" s="4">
        <f t="shared" si="8"/>
        <v>0</v>
      </c>
      <c r="AU74" s="4">
        <f t="shared" si="8"/>
        <v>0</v>
      </c>
      <c r="AV74" s="4">
        <f t="shared" si="8"/>
        <v>0</v>
      </c>
      <c r="AW74" s="4">
        <f t="shared" si="8"/>
        <v>0</v>
      </c>
      <c r="AX74" s="4">
        <f t="shared" si="8"/>
        <v>0</v>
      </c>
      <c r="AY74" s="4">
        <f t="shared" si="8"/>
        <v>0</v>
      </c>
      <c r="AZ74" s="4">
        <f t="shared" si="8"/>
        <v>0</v>
      </c>
      <c r="BA74" s="4">
        <f t="shared" si="8"/>
        <v>0</v>
      </c>
      <c r="BB74" s="4">
        <f t="shared" si="8"/>
        <v>0</v>
      </c>
      <c r="BC74" s="4">
        <f t="shared" si="8"/>
        <v>0</v>
      </c>
      <c r="BD74" s="4">
        <f t="shared" si="8"/>
        <v>0</v>
      </c>
      <c r="BE74" s="4">
        <f t="shared" si="8"/>
        <v>0</v>
      </c>
      <c r="BF74" s="4">
        <f t="shared" si="8"/>
        <v>0</v>
      </c>
      <c r="BG74" s="4">
        <f t="shared" si="8"/>
        <v>0</v>
      </c>
      <c r="BH74" s="4">
        <f t="shared" si="8"/>
        <v>0</v>
      </c>
      <c r="BI74" s="4">
        <f t="shared" si="8"/>
        <v>0</v>
      </c>
      <c r="BJ74" s="4">
        <f t="shared" si="8"/>
        <v>0</v>
      </c>
      <c r="BK74" s="4">
        <f t="shared" si="8"/>
        <v>0</v>
      </c>
      <c r="BL74" s="4">
        <f t="shared" si="8"/>
        <v>0</v>
      </c>
      <c r="BM74" s="4">
        <f t="shared" si="8"/>
        <v>0</v>
      </c>
      <c r="BN74" s="4">
        <f t="shared" si="8"/>
        <v>0</v>
      </c>
      <c r="BO74" s="4">
        <f t="shared" si="8"/>
        <v>0</v>
      </c>
      <c r="BP74" s="4">
        <f t="shared" si="8"/>
        <v>0</v>
      </c>
      <c r="BQ74" s="4">
        <f t="shared" si="8"/>
        <v>0</v>
      </c>
      <c r="BR74" s="4">
        <f t="shared" si="8"/>
        <v>0</v>
      </c>
      <c r="BS74" s="4">
        <f t="shared" si="8"/>
        <v>0</v>
      </c>
      <c r="BT74" s="4">
        <f t="shared" si="8"/>
        <v>0</v>
      </c>
      <c r="BU74" s="4">
        <f t="shared" si="8"/>
        <v>0</v>
      </c>
      <c r="BV74" s="4">
        <f t="shared" ref="BV74:CF74" si="9">SUM((0.5*$CI74),BV5,-BW5)</f>
        <v>0</v>
      </c>
      <c r="BW74" s="4">
        <f t="shared" si="9"/>
        <v>0</v>
      </c>
      <c r="BX74" s="4">
        <f t="shared" si="9"/>
        <v>0</v>
      </c>
      <c r="BY74" s="4">
        <f t="shared" si="9"/>
        <v>0</v>
      </c>
      <c r="BZ74" s="4">
        <f t="shared" si="9"/>
        <v>0</v>
      </c>
      <c r="CA74" s="4">
        <f t="shared" si="9"/>
        <v>0</v>
      </c>
      <c r="CB74" s="4">
        <f t="shared" si="9"/>
        <v>0</v>
      </c>
      <c r="CC74" s="4">
        <f t="shared" si="9"/>
        <v>0</v>
      </c>
      <c r="CD74" s="4">
        <f t="shared" si="9"/>
        <v>0</v>
      </c>
      <c r="CE74" s="4">
        <f t="shared" si="9"/>
        <v>0</v>
      </c>
      <c r="CF74" s="4">
        <f t="shared" si="9"/>
        <v>0</v>
      </c>
      <c r="CG74" s="136">
        <f t="shared" si="5"/>
        <v>0</v>
      </c>
      <c r="CH74" s="136">
        <f t="shared" si="6"/>
        <v>0</v>
      </c>
      <c r="CI74" s="136">
        <f t="shared" si="7"/>
        <v>0</v>
      </c>
      <c r="CK74" s="70"/>
      <c r="CQ74" s="27"/>
    </row>
    <row r="75" spans="4:95" s="1" customFormat="1" ht="69.95" customHeight="1" x14ac:dyDescent="0.2">
      <c r="D75" s="28">
        <v>58</v>
      </c>
      <c r="H75" s="4"/>
      <c r="I75" s="2"/>
      <c r="J75" s="4">
        <f t="shared" ref="J75:BU75" si="10">SUM((0.5*$CI75),J6,-K6)</f>
        <v>0</v>
      </c>
      <c r="K75" s="4">
        <f t="shared" si="10"/>
        <v>0</v>
      </c>
      <c r="L75" s="4">
        <f t="shared" si="10"/>
        <v>0</v>
      </c>
      <c r="M75" s="4">
        <f t="shared" si="10"/>
        <v>0</v>
      </c>
      <c r="N75" s="4">
        <f t="shared" si="10"/>
        <v>0</v>
      </c>
      <c r="O75" s="4">
        <f t="shared" si="10"/>
        <v>0</v>
      </c>
      <c r="P75" s="4">
        <f t="shared" si="10"/>
        <v>0</v>
      </c>
      <c r="Q75" s="4">
        <f t="shared" si="10"/>
        <v>0</v>
      </c>
      <c r="R75" s="4">
        <f t="shared" si="10"/>
        <v>0</v>
      </c>
      <c r="S75" s="4">
        <f t="shared" si="10"/>
        <v>0</v>
      </c>
      <c r="T75" s="4">
        <f t="shared" si="10"/>
        <v>0</v>
      </c>
      <c r="U75" s="4">
        <f t="shared" si="10"/>
        <v>0</v>
      </c>
      <c r="V75" s="4">
        <f t="shared" si="10"/>
        <v>0</v>
      </c>
      <c r="W75" s="4">
        <f t="shared" si="10"/>
        <v>0</v>
      </c>
      <c r="X75" s="4">
        <f t="shared" si="10"/>
        <v>0</v>
      </c>
      <c r="Y75" s="4">
        <f t="shared" si="10"/>
        <v>0</v>
      </c>
      <c r="Z75" s="4">
        <f t="shared" si="10"/>
        <v>0</v>
      </c>
      <c r="AA75" s="4">
        <f t="shared" si="10"/>
        <v>0</v>
      </c>
      <c r="AB75" s="4">
        <f t="shared" si="10"/>
        <v>0</v>
      </c>
      <c r="AC75" s="4">
        <f t="shared" si="10"/>
        <v>0</v>
      </c>
      <c r="AD75" s="4">
        <f t="shared" si="10"/>
        <v>0</v>
      </c>
      <c r="AE75" s="4">
        <f t="shared" si="10"/>
        <v>0</v>
      </c>
      <c r="AF75" s="4">
        <f t="shared" si="10"/>
        <v>0</v>
      </c>
      <c r="AG75" s="4">
        <f t="shared" si="10"/>
        <v>0</v>
      </c>
      <c r="AH75" s="4">
        <f t="shared" si="10"/>
        <v>0</v>
      </c>
      <c r="AI75" s="4">
        <f t="shared" si="10"/>
        <v>0</v>
      </c>
      <c r="AJ75" s="4">
        <f t="shared" si="10"/>
        <v>0</v>
      </c>
      <c r="AK75" s="4">
        <f t="shared" si="10"/>
        <v>0</v>
      </c>
      <c r="AL75" s="4">
        <f t="shared" si="10"/>
        <v>0</v>
      </c>
      <c r="AM75" s="4">
        <f t="shared" si="10"/>
        <v>0</v>
      </c>
      <c r="AN75" s="4">
        <f t="shared" si="10"/>
        <v>0</v>
      </c>
      <c r="AO75" s="4">
        <f t="shared" si="10"/>
        <v>0</v>
      </c>
      <c r="AP75" s="4">
        <f t="shared" si="10"/>
        <v>0</v>
      </c>
      <c r="AQ75" s="4">
        <f t="shared" si="10"/>
        <v>0</v>
      </c>
      <c r="AR75" s="4">
        <f t="shared" si="10"/>
        <v>0</v>
      </c>
      <c r="AS75" s="4">
        <f t="shared" si="10"/>
        <v>0</v>
      </c>
      <c r="AT75" s="4">
        <f t="shared" si="10"/>
        <v>0</v>
      </c>
      <c r="AU75" s="4">
        <f t="shared" si="10"/>
        <v>0</v>
      </c>
      <c r="AV75" s="4">
        <f t="shared" si="10"/>
        <v>0</v>
      </c>
      <c r="AW75" s="4">
        <f t="shared" si="10"/>
        <v>0</v>
      </c>
      <c r="AX75" s="4">
        <f t="shared" si="10"/>
        <v>0</v>
      </c>
      <c r="AY75" s="4">
        <f t="shared" si="10"/>
        <v>0</v>
      </c>
      <c r="AZ75" s="4">
        <f t="shared" si="10"/>
        <v>0</v>
      </c>
      <c r="BA75" s="4">
        <f t="shared" si="10"/>
        <v>0</v>
      </c>
      <c r="BB75" s="4">
        <f t="shared" si="10"/>
        <v>0</v>
      </c>
      <c r="BC75" s="4">
        <f t="shared" si="10"/>
        <v>0</v>
      </c>
      <c r="BD75" s="4">
        <f t="shared" si="10"/>
        <v>0</v>
      </c>
      <c r="BE75" s="4">
        <f t="shared" si="10"/>
        <v>0</v>
      </c>
      <c r="BF75" s="4">
        <f t="shared" si="10"/>
        <v>0</v>
      </c>
      <c r="BG75" s="4">
        <f t="shared" si="10"/>
        <v>0</v>
      </c>
      <c r="BH75" s="4">
        <f t="shared" si="10"/>
        <v>0</v>
      </c>
      <c r="BI75" s="4">
        <f t="shared" si="10"/>
        <v>0</v>
      </c>
      <c r="BJ75" s="4">
        <f t="shared" si="10"/>
        <v>0</v>
      </c>
      <c r="BK75" s="4">
        <f t="shared" si="10"/>
        <v>0</v>
      </c>
      <c r="BL75" s="4">
        <f t="shared" si="10"/>
        <v>0</v>
      </c>
      <c r="BM75" s="4">
        <f t="shared" si="10"/>
        <v>0</v>
      </c>
      <c r="BN75" s="4">
        <f t="shared" si="10"/>
        <v>0</v>
      </c>
      <c r="BO75" s="4">
        <f t="shared" si="10"/>
        <v>0</v>
      </c>
      <c r="BP75" s="4">
        <f t="shared" si="10"/>
        <v>0</v>
      </c>
      <c r="BQ75" s="4">
        <f t="shared" si="10"/>
        <v>0</v>
      </c>
      <c r="BR75" s="4">
        <f t="shared" si="10"/>
        <v>0</v>
      </c>
      <c r="BS75" s="4">
        <f t="shared" si="10"/>
        <v>0</v>
      </c>
      <c r="BT75" s="4">
        <f t="shared" si="10"/>
        <v>0</v>
      </c>
      <c r="BU75" s="4">
        <f t="shared" si="10"/>
        <v>0</v>
      </c>
      <c r="BV75" s="4">
        <f t="shared" ref="BV75:CF75" si="11">SUM((0.5*$CI75),BV6,-BW6)</f>
        <v>0</v>
      </c>
      <c r="BW75" s="4">
        <f t="shared" si="11"/>
        <v>0</v>
      </c>
      <c r="BX75" s="4">
        <f t="shared" si="11"/>
        <v>0</v>
      </c>
      <c r="BY75" s="4">
        <f t="shared" si="11"/>
        <v>0</v>
      </c>
      <c r="BZ75" s="4">
        <f t="shared" si="11"/>
        <v>0</v>
      </c>
      <c r="CA75" s="4">
        <f t="shared" si="11"/>
        <v>0</v>
      </c>
      <c r="CB75" s="4">
        <f t="shared" si="11"/>
        <v>0</v>
      </c>
      <c r="CC75" s="4">
        <f t="shared" si="11"/>
        <v>0</v>
      </c>
      <c r="CD75" s="4">
        <f t="shared" si="11"/>
        <v>0</v>
      </c>
      <c r="CE75" s="4">
        <f t="shared" si="11"/>
        <v>0</v>
      </c>
      <c r="CF75" s="4">
        <f t="shared" si="11"/>
        <v>0</v>
      </c>
      <c r="CG75" s="136">
        <f t="shared" si="5"/>
        <v>0</v>
      </c>
      <c r="CH75" s="136">
        <f t="shared" si="6"/>
        <v>0</v>
      </c>
      <c r="CI75" s="136">
        <f t="shared" si="7"/>
        <v>0</v>
      </c>
      <c r="CK75" s="70"/>
      <c r="CQ75" s="27"/>
    </row>
    <row r="76" spans="4:95" s="1" customFormat="1" ht="69.95" customHeight="1" x14ac:dyDescent="0.2">
      <c r="D76" s="28">
        <v>57</v>
      </c>
      <c r="H76" s="4"/>
      <c r="I76" s="2"/>
      <c r="J76" s="4">
        <f t="shared" ref="J76:BU76" si="12">SUM((0.5*$CI76),J7,-K7)</f>
        <v>0</v>
      </c>
      <c r="K76" s="4">
        <f t="shared" si="12"/>
        <v>0</v>
      </c>
      <c r="L76" s="4">
        <f t="shared" si="12"/>
        <v>0</v>
      </c>
      <c r="M76" s="4">
        <f t="shared" si="12"/>
        <v>0</v>
      </c>
      <c r="N76" s="4">
        <f t="shared" si="12"/>
        <v>0</v>
      </c>
      <c r="O76" s="4">
        <f t="shared" si="12"/>
        <v>0</v>
      </c>
      <c r="P76" s="4">
        <f t="shared" si="12"/>
        <v>0</v>
      </c>
      <c r="Q76" s="4">
        <f t="shared" si="12"/>
        <v>0</v>
      </c>
      <c r="R76" s="4">
        <f t="shared" si="12"/>
        <v>0</v>
      </c>
      <c r="S76" s="4">
        <f t="shared" si="12"/>
        <v>0</v>
      </c>
      <c r="T76" s="4">
        <f t="shared" si="12"/>
        <v>0</v>
      </c>
      <c r="U76" s="4">
        <f t="shared" si="12"/>
        <v>0</v>
      </c>
      <c r="V76" s="4">
        <f t="shared" si="12"/>
        <v>0</v>
      </c>
      <c r="W76" s="4">
        <f t="shared" si="12"/>
        <v>0</v>
      </c>
      <c r="X76" s="4">
        <f t="shared" si="12"/>
        <v>0</v>
      </c>
      <c r="Y76" s="4">
        <f t="shared" si="12"/>
        <v>0</v>
      </c>
      <c r="Z76" s="4">
        <f t="shared" si="12"/>
        <v>0</v>
      </c>
      <c r="AA76" s="4">
        <f t="shared" si="12"/>
        <v>0</v>
      </c>
      <c r="AB76" s="4">
        <f t="shared" si="12"/>
        <v>0</v>
      </c>
      <c r="AC76" s="4">
        <f t="shared" si="12"/>
        <v>0</v>
      </c>
      <c r="AD76" s="4">
        <f t="shared" si="12"/>
        <v>0</v>
      </c>
      <c r="AE76" s="4">
        <f t="shared" si="12"/>
        <v>0</v>
      </c>
      <c r="AF76" s="4">
        <f t="shared" si="12"/>
        <v>0</v>
      </c>
      <c r="AG76" s="4">
        <f t="shared" si="12"/>
        <v>0</v>
      </c>
      <c r="AH76" s="4">
        <f t="shared" si="12"/>
        <v>0</v>
      </c>
      <c r="AI76" s="4">
        <f t="shared" si="12"/>
        <v>0</v>
      </c>
      <c r="AJ76" s="4">
        <f t="shared" si="12"/>
        <v>0</v>
      </c>
      <c r="AK76" s="4">
        <f t="shared" si="12"/>
        <v>0</v>
      </c>
      <c r="AL76" s="4">
        <f t="shared" si="12"/>
        <v>0</v>
      </c>
      <c r="AM76" s="4">
        <f t="shared" si="12"/>
        <v>0</v>
      </c>
      <c r="AN76" s="4">
        <f t="shared" si="12"/>
        <v>0</v>
      </c>
      <c r="AO76" s="4">
        <f t="shared" si="12"/>
        <v>0</v>
      </c>
      <c r="AP76" s="4">
        <f t="shared" si="12"/>
        <v>0</v>
      </c>
      <c r="AQ76" s="4">
        <f t="shared" si="12"/>
        <v>0</v>
      </c>
      <c r="AR76" s="4">
        <f t="shared" si="12"/>
        <v>0</v>
      </c>
      <c r="AS76" s="4">
        <f t="shared" si="12"/>
        <v>0</v>
      </c>
      <c r="AT76" s="4">
        <f t="shared" si="12"/>
        <v>0</v>
      </c>
      <c r="AU76" s="4">
        <f t="shared" si="12"/>
        <v>0</v>
      </c>
      <c r="AV76" s="4">
        <f t="shared" si="12"/>
        <v>0</v>
      </c>
      <c r="AW76" s="4">
        <f t="shared" si="12"/>
        <v>0</v>
      </c>
      <c r="AX76" s="4">
        <f t="shared" si="12"/>
        <v>0</v>
      </c>
      <c r="AY76" s="4">
        <f t="shared" si="12"/>
        <v>0</v>
      </c>
      <c r="AZ76" s="4">
        <f t="shared" si="12"/>
        <v>0</v>
      </c>
      <c r="BA76" s="4">
        <f t="shared" si="12"/>
        <v>0</v>
      </c>
      <c r="BB76" s="4">
        <f t="shared" si="12"/>
        <v>0</v>
      </c>
      <c r="BC76" s="4">
        <f t="shared" si="12"/>
        <v>0</v>
      </c>
      <c r="BD76" s="4">
        <f t="shared" si="12"/>
        <v>0</v>
      </c>
      <c r="BE76" s="4">
        <f t="shared" si="12"/>
        <v>0</v>
      </c>
      <c r="BF76" s="4">
        <f t="shared" si="12"/>
        <v>0</v>
      </c>
      <c r="BG76" s="4">
        <f t="shared" si="12"/>
        <v>0</v>
      </c>
      <c r="BH76" s="4">
        <f t="shared" si="12"/>
        <v>0</v>
      </c>
      <c r="BI76" s="4">
        <f t="shared" si="12"/>
        <v>0</v>
      </c>
      <c r="BJ76" s="4">
        <f t="shared" si="12"/>
        <v>0</v>
      </c>
      <c r="BK76" s="4">
        <f t="shared" si="12"/>
        <v>0</v>
      </c>
      <c r="BL76" s="4">
        <f t="shared" si="12"/>
        <v>0</v>
      </c>
      <c r="BM76" s="4">
        <f t="shared" si="12"/>
        <v>0</v>
      </c>
      <c r="BN76" s="4">
        <f t="shared" si="12"/>
        <v>0</v>
      </c>
      <c r="BO76" s="4">
        <f t="shared" si="12"/>
        <v>0</v>
      </c>
      <c r="BP76" s="4">
        <f t="shared" si="12"/>
        <v>0</v>
      </c>
      <c r="BQ76" s="4">
        <f t="shared" si="12"/>
        <v>0</v>
      </c>
      <c r="BR76" s="4">
        <f t="shared" si="12"/>
        <v>0</v>
      </c>
      <c r="BS76" s="4">
        <f t="shared" si="12"/>
        <v>0</v>
      </c>
      <c r="BT76" s="4">
        <f t="shared" si="12"/>
        <v>0</v>
      </c>
      <c r="BU76" s="4">
        <f t="shared" si="12"/>
        <v>0</v>
      </c>
      <c r="BV76" s="4">
        <f t="shared" ref="BV76:CF76" si="13">SUM((0.5*$CI76),BV7,-BW7)</f>
        <v>0</v>
      </c>
      <c r="BW76" s="4">
        <f t="shared" si="13"/>
        <v>0</v>
      </c>
      <c r="BX76" s="4">
        <f t="shared" si="13"/>
        <v>0</v>
      </c>
      <c r="BY76" s="4">
        <f t="shared" si="13"/>
        <v>0</v>
      </c>
      <c r="BZ76" s="4">
        <f t="shared" si="13"/>
        <v>0</v>
      </c>
      <c r="CA76" s="4">
        <f t="shared" si="13"/>
        <v>0</v>
      </c>
      <c r="CB76" s="4">
        <f t="shared" si="13"/>
        <v>0</v>
      </c>
      <c r="CC76" s="4">
        <f t="shared" si="13"/>
        <v>0</v>
      </c>
      <c r="CD76" s="4">
        <f t="shared" si="13"/>
        <v>0</v>
      </c>
      <c r="CE76" s="4">
        <f t="shared" si="13"/>
        <v>0</v>
      </c>
      <c r="CF76" s="4">
        <f t="shared" si="13"/>
        <v>0</v>
      </c>
      <c r="CG76" s="136">
        <f t="shared" si="5"/>
        <v>0</v>
      </c>
      <c r="CH76" s="136">
        <f t="shared" si="6"/>
        <v>0</v>
      </c>
      <c r="CI76" s="136">
        <f t="shared" si="7"/>
        <v>0</v>
      </c>
      <c r="CK76" s="70"/>
      <c r="CQ76" s="27"/>
    </row>
    <row r="77" spans="4:95" s="1" customFormat="1" ht="69.95" customHeight="1" x14ac:dyDescent="0.2">
      <c r="D77" s="28">
        <v>56</v>
      </c>
      <c r="H77" s="4"/>
      <c r="I77" s="2"/>
      <c r="J77" s="4">
        <f t="shared" ref="J77:BU77" si="14">SUM((0.5*$CI77),J8,-K8)</f>
        <v>0</v>
      </c>
      <c r="K77" s="4">
        <f t="shared" si="14"/>
        <v>0</v>
      </c>
      <c r="L77" s="4">
        <f t="shared" si="14"/>
        <v>0</v>
      </c>
      <c r="M77" s="4">
        <f t="shared" si="14"/>
        <v>0</v>
      </c>
      <c r="N77" s="4">
        <f t="shared" si="14"/>
        <v>0</v>
      </c>
      <c r="O77" s="4">
        <f t="shared" si="14"/>
        <v>0</v>
      </c>
      <c r="P77" s="4">
        <f t="shared" si="14"/>
        <v>0</v>
      </c>
      <c r="Q77" s="4">
        <f t="shared" si="14"/>
        <v>0</v>
      </c>
      <c r="R77" s="4">
        <f t="shared" si="14"/>
        <v>0</v>
      </c>
      <c r="S77" s="4">
        <f t="shared" si="14"/>
        <v>0</v>
      </c>
      <c r="T77" s="4">
        <f t="shared" si="14"/>
        <v>0</v>
      </c>
      <c r="U77" s="4">
        <f t="shared" si="14"/>
        <v>0</v>
      </c>
      <c r="V77" s="4">
        <f t="shared" si="14"/>
        <v>0</v>
      </c>
      <c r="W77" s="4">
        <f t="shared" si="14"/>
        <v>0</v>
      </c>
      <c r="X77" s="4">
        <f t="shared" si="14"/>
        <v>0</v>
      </c>
      <c r="Y77" s="4">
        <f t="shared" si="14"/>
        <v>0</v>
      </c>
      <c r="Z77" s="4">
        <f t="shared" si="14"/>
        <v>0</v>
      </c>
      <c r="AA77" s="4">
        <f t="shared" si="14"/>
        <v>0</v>
      </c>
      <c r="AB77" s="4">
        <f t="shared" si="14"/>
        <v>0</v>
      </c>
      <c r="AC77" s="4">
        <f t="shared" si="14"/>
        <v>0</v>
      </c>
      <c r="AD77" s="4">
        <f t="shared" si="14"/>
        <v>0</v>
      </c>
      <c r="AE77" s="4">
        <f t="shared" si="14"/>
        <v>0</v>
      </c>
      <c r="AF77" s="4">
        <f t="shared" si="14"/>
        <v>0</v>
      </c>
      <c r="AG77" s="4">
        <f t="shared" si="14"/>
        <v>0</v>
      </c>
      <c r="AH77" s="4">
        <f t="shared" si="14"/>
        <v>0</v>
      </c>
      <c r="AI77" s="4">
        <f t="shared" si="14"/>
        <v>0</v>
      </c>
      <c r="AJ77" s="4">
        <f t="shared" si="14"/>
        <v>0</v>
      </c>
      <c r="AK77" s="4">
        <f t="shared" si="14"/>
        <v>0</v>
      </c>
      <c r="AL77" s="4">
        <f t="shared" si="14"/>
        <v>0</v>
      </c>
      <c r="AM77" s="4">
        <f t="shared" si="14"/>
        <v>0</v>
      </c>
      <c r="AN77" s="4">
        <f t="shared" si="14"/>
        <v>0</v>
      </c>
      <c r="AO77" s="4">
        <f t="shared" si="14"/>
        <v>0</v>
      </c>
      <c r="AP77" s="4">
        <f t="shared" si="14"/>
        <v>0</v>
      </c>
      <c r="AQ77" s="4">
        <f t="shared" si="14"/>
        <v>0</v>
      </c>
      <c r="AR77" s="4">
        <f t="shared" si="14"/>
        <v>0</v>
      </c>
      <c r="AS77" s="4">
        <f t="shared" si="14"/>
        <v>0</v>
      </c>
      <c r="AT77" s="4">
        <f t="shared" si="14"/>
        <v>0</v>
      </c>
      <c r="AU77" s="4">
        <f t="shared" si="14"/>
        <v>0</v>
      </c>
      <c r="AV77" s="4">
        <f t="shared" si="14"/>
        <v>0</v>
      </c>
      <c r="AW77" s="4">
        <f t="shared" si="14"/>
        <v>0</v>
      </c>
      <c r="AX77" s="4">
        <f t="shared" si="14"/>
        <v>0</v>
      </c>
      <c r="AY77" s="4">
        <f t="shared" si="14"/>
        <v>0</v>
      </c>
      <c r="AZ77" s="4">
        <f t="shared" si="14"/>
        <v>0</v>
      </c>
      <c r="BA77" s="4">
        <f t="shared" si="14"/>
        <v>0</v>
      </c>
      <c r="BB77" s="4">
        <f t="shared" si="14"/>
        <v>0</v>
      </c>
      <c r="BC77" s="4">
        <f t="shared" si="14"/>
        <v>0</v>
      </c>
      <c r="BD77" s="4">
        <f t="shared" si="14"/>
        <v>0</v>
      </c>
      <c r="BE77" s="4">
        <f t="shared" si="14"/>
        <v>0</v>
      </c>
      <c r="BF77" s="4">
        <f t="shared" si="14"/>
        <v>0</v>
      </c>
      <c r="BG77" s="4">
        <f t="shared" si="14"/>
        <v>0</v>
      </c>
      <c r="BH77" s="4">
        <f t="shared" si="14"/>
        <v>0</v>
      </c>
      <c r="BI77" s="4">
        <f t="shared" si="14"/>
        <v>0</v>
      </c>
      <c r="BJ77" s="4">
        <f t="shared" si="14"/>
        <v>0</v>
      </c>
      <c r="BK77" s="4">
        <f t="shared" si="14"/>
        <v>0</v>
      </c>
      <c r="BL77" s="4">
        <f t="shared" si="14"/>
        <v>0</v>
      </c>
      <c r="BM77" s="4">
        <f t="shared" si="14"/>
        <v>0</v>
      </c>
      <c r="BN77" s="4">
        <f t="shared" si="14"/>
        <v>0</v>
      </c>
      <c r="BO77" s="4">
        <f t="shared" si="14"/>
        <v>0</v>
      </c>
      <c r="BP77" s="4">
        <f t="shared" si="14"/>
        <v>0</v>
      </c>
      <c r="BQ77" s="4">
        <f t="shared" si="14"/>
        <v>0</v>
      </c>
      <c r="BR77" s="4">
        <f t="shared" si="14"/>
        <v>0</v>
      </c>
      <c r="BS77" s="4">
        <f t="shared" si="14"/>
        <v>0</v>
      </c>
      <c r="BT77" s="4">
        <f t="shared" si="14"/>
        <v>0</v>
      </c>
      <c r="BU77" s="4">
        <f t="shared" si="14"/>
        <v>0</v>
      </c>
      <c r="BV77" s="4">
        <f t="shared" ref="BV77:CF77" si="15">SUM((0.5*$CI77),BV8,-BW8)</f>
        <v>0</v>
      </c>
      <c r="BW77" s="4">
        <f t="shared" si="15"/>
        <v>0</v>
      </c>
      <c r="BX77" s="4">
        <f t="shared" si="15"/>
        <v>0</v>
      </c>
      <c r="BY77" s="4">
        <f t="shared" si="15"/>
        <v>0</v>
      </c>
      <c r="BZ77" s="4">
        <f t="shared" si="15"/>
        <v>0</v>
      </c>
      <c r="CA77" s="4">
        <f t="shared" si="15"/>
        <v>0</v>
      </c>
      <c r="CB77" s="4">
        <f t="shared" si="15"/>
        <v>0</v>
      </c>
      <c r="CC77" s="4">
        <f t="shared" si="15"/>
        <v>0</v>
      </c>
      <c r="CD77" s="4">
        <f t="shared" si="15"/>
        <v>0</v>
      </c>
      <c r="CE77" s="4">
        <f t="shared" si="15"/>
        <v>0</v>
      </c>
      <c r="CF77" s="4">
        <f t="shared" si="15"/>
        <v>0</v>
      </c>
      <c r="CG77" s="136">
        <f t="shared" si="5"/>
        <v>0</v>
      </c>
      <c r="CH77" s="136">
        <f t="shared" si="6"/>
        <v>0</v>
      </c>
      <c r="CI77" s="136">
        <f t="shared" si="7"/>
        <v>0</v>
      </c>
      <c r="CK77" s="70"/>
      <c r="CQ77" s="27"/>
    </row>
    <row r="78" spans="4:95" s="1" customFormat="1" ht="69.95" customHeight="1" x14ac:dyDescent="0.2">
      <c r="D78" s="28">
        <v>55</v>
      </c>
      <c r="H78" s="4"/>
      <c r="I78" s="2"/>
      <c r="J78" s="4">
        <f t="shared" ref="J78:BU78" si="16">SUM((0.5*$CI78),J9,-K9)</f>
        <v>0</v>
      </c>
      <c r="K78" s="4">
        <f t="shared" si="16"/>
        <v>0</v>
      </c>
      <c r="L78" s="4">
        <f t="shared" si="16"/>
        <v>0</v>
      </c>
      <c r="M78" s="4">
        <f t="shared" si="16"/>
        <v>0</v>
      </c>
      <c r="N78" s="4">
        <f t="shared" si="16"/>
        <v>0</v>
      </c>
      <c r="O78" s="4">
        <f t="shared" si="16"/>
        <v>0</v>
      </c>
      <c r="P78" s="4">
        <f t="shared" si="16"/>
        <v>0</v>
      </c>
      <c r="Q78" s="4">
        <f t="shared" si="16"/>
        <v>0</v>
      </c>
      <c r="R78" s="4">
        <f t="shared" si="16"/>
        <v>0</v>
      </c>
      <c r="S78" s="4">
        <f t="shared" si="16"/>
        <v>0</v>
      </c>
      <c r="T78" s="4">
        <f t="shared" si="16"/>
        <v>0</v>
      </c>
      <c r="U78" s="4">
        <f t="shared" si="16"/>
        <v>0</v>
      </c>
      <c r="V78" s="4">
        <f t="shared" si="16"/>
        <v>0</v>
      </c>
      <c r="W78" s="4">
        <f t="shared" si="16"/>
        <v>0</v>
      </c>
      <c r="X78" s="4">
        <f t="shared" si="16"/>
        <v>0</v>
      </c>
      <c r="Y78" s="4">
        <f t="shared" si="16"/>
        <v>0</v>
      </c>
      <c r="Z78" s="4">
        <f t="shared" si="16"/>
        <v>0</v>
      </c>
      <c r="AA78" s="4">
        <f t="shared" si="16"/>
        <v>0</v>
      </c>
      <c r="AB78" s="4">
        <f t="shared" si="16"/>
        <v>0</v>
      </c>
      <c r="AC78" s="4">
        <f t="shared" si="16"/>
        <v>0</v>
      </c>
      <c r="AD78" s="4">
        <f t="shared" si="16"/>
        <v>0</v>
      </c>
      <c r="AE78" s="4">
        <f t="shared" si="16"/>
        <v>0</v>
      </c>
      <c r="AF78" s="4">
        <f t="shared" si="16"/>
        <v>0</v>
      </c>
      <c r="AG78" s="4">
        <f t="shared" si="16"/>
        <v>0</v>
      </c>
      <c r="AH78" s="4">
        <f t="shared" si="16"/>
        <v>0</v>
      </c>
      <c r="AI78" s="4">
        <f t="shared" si="16"/>
        <v>0</v>
      </c>
      <c r="AJ78" s="4">
        <f t="shared" si="16"/>
        <v>0</v>
      </c>
      <c r="AK78" s="4">
        <f t="shared" si="16"/>
        <v>0</v>
      </c>
      <c r="AL78" s="4">
        <f t="shared" si="16"/>
        <v>0</v>
      </c>
      <c r="AM78" s="4">
        <f t="shared" si="16"/>
        <v>0</v>
      </c>
      <c r="AN78" s="4">
        <f t="shared" si="16"/>
        <v>0</v>
      </c>
      <c r="AO78" s="4">
        <f t="shared" si="16"/>
        <v>0</v>
      </c>
      <c r="AP78" s="4">
        <f t="shared" si="16"/>
        <v>0</v>
      </c>
      <c r="AQ78" s="4">
        <f t="shared" si="16"/>
        <v>0</v>
      </c>
      <c r="AR78" s="4">
        <f t="shared" si="16"/>
        <v>0</v>
      </c>
      <c r="AS78" s="4">
        <f t="shared" si="16"/>
        <v>0</v>
      </c>
      <c r="AT78" s="4">
        <f t="shared" si="16"/>
        <v>0</v>
      </c>
      <c r="AU78" s="4">
        <f t="shared" si="16"/>
        <v>0</v>
      </c>
      <c r="AV78" s="4">
        <f t="shared" si="16"/>
        <v>0</v>
      </c>
      <c r="AW78" s="4">
        <f t="shared" si="16"/>
        <v>0</v>
      </c>
      <c r="AX78" s="4">
        <f t="shared" si="16"/>
        <v>0</v>
      </c>
      <c r="AY78" s="4">
        <f t="shared" si="16"/>
        <v>0</v>
      </c>
      <c r="AZ78" s="4">
        <f t="shared" si="16"/>
        <v>0</v>
      </c>
      <c r="BA78" s="4">
        <f t="shared" si="16"/>
        <v>0</v>
      </c>
      <c r="BB78" s="4">
        <f t="shared" si="16"/>
        <v>0</v>
      </c>
      <c r="BC78" s="4">
        <f t="shared" si="16"/>
        <v>0</v>
      </c>
      <c r="BD78" s="4">
        <f t="shared" si="16"/>
        <v>0</v>
      </c>
      <c r="BE78" s="4">
        <f t="shared" si="16"/>
        <v>0</v>
      </c>
      <c r="BF78" s="4">
        <f t="shared" si="16"/>
        <v>0</v>
      </c>
      <c r="BG78" s="4">
        <f t="shared" si="16"/>
        <v>0</v>
      </c>
      <c r="BH78" s="4">
        <f t="shared" si="16"/>
        <v>0</v>
      </c>
      <c r="BI78" s="4">
        <f t="shared" si="16"/>
        <v>0</v>
      </c>
      <c r="BJ78" s="4">
        <f t="shared" si="16"/>
        <v>0</v>
      </c>
      <c r="BK78" s="4">
        <f t="shared" si="16"/>
        <v>0</v>
      </c>
      <c r="BL78" s="4">
        <f t="shared" si="16"/>
        <v>0</v>
      </c>
      <c r="BM78" s="4">
        <f t="shared" si="16"/>
        <v>0</v>
      </c>
      <c r="BN78" s="4">
        <f t="shared" si="16"/>
        <v>0</v>
      </c>
      <c r="BO78" s="4">
        <f t="shared" si="16"/>
        <v>0</v>
      </c>
      <c r="BP78" s="4">
        <f t="shared" si="16"/>
        <v>0</v>
      </c>
      <c r="BQ78" s="4">
        <f t="shared" si="16"/>
        <v>0</v>
      </c>
      <c r="BR78" s="4">
        <f t="shared" si="16"/>
        <v>0</v>
      </c>
      <c r="BS78" s="4">
        <f t="shared" si="16"/>
        <v>0</v>
      </c>
      <c r="BT78" s="4">
        <f t="shared" si="16"/>
        <v>0</v>
      </c>
      <c r="BU78" s="4">
        <f t="shared" si="16"/>
        <v>0</v>
      </c>
      <c r="BV78" s="4">
        <f t="shared" ref="BV78:CF78" si="17">SUM((0.5*$CI78),BV9,-BW9)</f>
        <v>0</v>
      </c>
      <c r="BW78" s="4">
        <f t="shared" si="17"/>
        <v>0</v>
      </c>
      <c r="BX78" s="4">
        <f t="shared" si="17"/>
        <v>0</v>
      </c>
      <c r="BY78" s="4">
        <f t="shared" si="17"/>
        <v>0</v>
      </c>
      <c r="BZ78" s="4">
        <f t="shared" si="17"/>
        <v>0</v>
      </c>
      <c r="CA78" s="4">
        <f t="shared" si="17"/>
        <v>0</v>
      </c>
      <c r="CB78" s="4">
        <f t="shared" si="17"/>
        <v>0</v>
      </c>
      <c r="CC78" s="4">
        <f t="shared" si="17"/>
        <v>0</v>
      </c>
      <c r="CD78" s="4">
        <f t="shared" si="17"/>
        <v>0</v>
      </c>
      <c r="CE78" s="4">
        <f t="shared" si="17"/>
        <v>0</v>
      </c>
      <c r="CF78" s="4">
        <f t="shared" si="17"/>
        <v>0</v>
      </c>
      <c r="CG78" s="136">
        <f t="shared" si="5"/>
        <v>0</v>
      </c>
      <c r="CH78" s="136">
        <f t="shared" si="6"/>
        <v>0</v>
      </c>
      <c r="CI78" s="136">
        <f t="shared" si="7"/>
        <v>0</v>
      </c>
      <c r="CK78" s="70"/>
      <c r="CQ78" s="27"/>
    </row>
    <row r="79" spans="4:95" s="1" customFormat="1" ht="69.95" customHeight="1" x14ac:dyDescent="0.2">
      <c r="D79" s="28">
        <v>54</v>
      </c>
      <c r="H79" s="4"/>
      <c r="I79" s="2"/>
      <c r="J79" s="4">
        <f t="shared" ref="J79:BU79" si="18">SUM((0.5*$CI79),J10,-K10)</f>
        <v>0</v>
      </c>
      <c r="K79" s="4">
        <f t="shared" si="18"/>
        <v>0</v>
      </c>
      <c r="L79" s="4">
        <f t="shared" si="18"/>
        <v>0</v>
      </c>
      <c r="M79" s="4">
        <f t="shared" si="18"/>
        <v>0</v>
      </c>
      <c r="N79" s="4">
        <f t="shared" si="18"/>
        <v>0</v>
      </c>
      <c r="O79" s="4">
        <f t="shared" si="18"/>
        <v>0</v>
      </c>
      <c r="P79" s="4">
        <f t="shared" si="18"/>
        <v>0</v>
      </c>
      <c r="Q79" s="4">
        <f t="shared" si="18"/>
        <v>0</v>
      </c>
      <c r="R79" s="4">
        <f t="shared" si="18"/>
        <v>0</v>
      </c>
      <c r="S79" s="4">
        <f t="shared" si="18"/>
        <v>0</v>
      </c>
      <c r="T79" s="4">
        <f t="shared" si="18"/>
        <v>0</v>
      </c>
      <c r="U79" s="4">
        <f t="shared" si="18"/>
        <v>0</v>
      </c>
      <c r="V79" s="4">
        <f t="shared" si="18"/>
        <v>0</v>
      </c>
      <c r="W79" s="4">
        <f t="shared" si="18"/>
        <v>0</v>
      </c>
      <c r="X79" s="4">
        <f t="shared" si="18"/>
        <v>0</v>
      </c>
      <c r="Y79" s="4">
        <f t="shared" si="18"/>
        <v>0</v>
      </c>
      <c r="Z79" s="4">
        <f t="shared" si="18"/>
        <v>0</v>
      </c>
      <c r="AA79" s="4">
        <f t="shared" si="18"/>
        <v>0</v>
      </c>
      <c r="AB79" s="4">
        <f t="shared" si="18"/>
        <v>0</v>
      </c>
      <c r="AC79" s="4">
        <f t="shared" si="18"/>
        <v>0</v>
      </c>
      <c r="AD79" s="4">
        <f t="shared" si="18"/>
        <v>0</v>
      </c>
      <c r="AE79" s="4">
        <f t="shared" si="18"/>
        <v>0</v>
      </c>
      <c r="AF79" s="4">
        <f t="shared" si="18"/>
        <v>0</v>
      </c>
      <c r="AG79" s="4">
        <f t="shared" si="18"/>
        <v>0</v>
      </c>
      <c r="AH79" s="4">
        <f t="shared" si="18"/>
        <v>0</v>
      </c>
      <c r="AI79" s="4">
        <f t="shared" si="18"/>
        <v>0</v>
      </c>
      <c r="AJ79" s="4">
        <f t="shared" si="18"/>
        <v>0</v>
      </c>
      <c r="AK79" s="4">
        <f t="shared" si="18"/>
        <v>0</v>
      </c>
      <c r="AL79" s="4">
        <f t="shared" si="18"/>
        <v>0</v>
      </c>
      <c r="AM79" s="4">
        <f t="shared" si="18"/>
        <v>0</v>
      </c>
      <c r="AN79" s="4">
        <f t="shared" si="18"/>
        <v>0</v>
      </c>
      <c r="AO79" s="4">
        <f t="shared" si="18"/>
        <v>0</v>
      </c>
      <c r="AP79" s="4">
        <f t="shared" si="18"/>
        <v>0</v>
      </c>
      <c r="AQ79" s="4">
        <f t="shared" si="18"/>
        <v>0</v>
      </c>
      <c r="AR79" s="4">
        <f t="shared" si="18"/>
        <v>0</v>
      </c>
      <c r="AS79" s="4">
        <f t="shared" si="18"/>
        <v>0</v>
      </c>
      <c r="AT79" s="4">
        <f t="shared" si="18"/>
        <v>0</v>
      </c>
      <c r="AU79" s="4">
        <f t="shared" si="18"/>
        <v>0</v>
      </c>
      <c r="AV79" s="4">
        <f t="shared" si="18"/>
        <v>0</v>
      </c>
      <c r="AW79" s="4">
        <f t="shared" si="18"/>
        <v>0</v>
      </c>
      <c r="AX79" s="4">
        <f t="shared" si="18"/>
        <v>0</v>
      </c>
      <c r="AY79" s="4">
        <f t="shared" si="18"/>
        <v>0</v>
      </c>
      <c r="AZ79" s="4">
        <f t="shared" si="18"/>
        <v>0</v>
      </c>
      <c r="BA79" s="4">
        <f t="shared" si="18"/>
        <v>0</v>
      </c>
      <c r="BB79" s="4">
        <f t="shared" si="18"/>
        <v>0</v>
      </c>
      <c r="BC79" s="4">
        <f t="shared" si="18"/>
        <v>0</v>
      </c>
      <c r="BD79" s="4">
        <f t="shared" si="18"/>
        <v>0</v>
      </c>
      <c r="BE79" s="4">
        <f t="shared" si="18"/>
        <v>0</v>
      </c>
      <c r="BF79" s="4">
        <f t="shared" si="18"/>
        <v>0</v>
      </c>
      <c r="BG79" s="4">
        <f t="shared" si="18"/>
        <v>0</v>
      </c>
      <c r="BH79" s="4">
        <f t="shared" si="18"/>
        <v>0</v>
      </c>
      <c r="BI79" s="4">
        <f t="shared" si="18"/>
        <v>0</v>
      </c>
      <c r="BJ79" s="4">
        <f t="shared" si="18"/>
        <v>0</v>
      </c>
      <c r="BK79" s="4">
        <f t="shared" si="18"/>
        <v>0</v>
      </c>
      <c r="BL79" s="4">
        <f t="shared" si="18"/>
        <v>0</v>
      </c>
      <c r="BM79" s="4">
        <f t="shared" si="18"/>
        <v>0</v>
      </c>
      <c r="BN79" s="4">
        <f t="shared" si="18"/>
        <v>0</v>
      </c>
      <c r="BO79" s="4">
        <f t="shared" si="18"/>
        <v>0</v>
      </c>
      <c r="BP79" s="4">
        <f t="shared" si="18"/>
        <v>0</v>
      </c>
      <c r="BQ79" s="4">
        <f t="shared" si="18"/>
        <v>0</v>
      </c>
      <c r="BR79" s="4">
        <f t="shared" si="18"/>
        <v>0</v>
      </c>
      <c r="BS79" s="4">
        <f t="shared" si="18"/>
        <v>0</v>
      </c>
      <c r="BT79" s="4">
        <f t="shared" si="18"/>
        <v>0</v>
      </c>
      <c r="BU79" s="4">
        <f t="shared" si="18"/>
        <v>0</v>
      </c>
      <c r="BV79" s="4">
        <f t="shared" ref="BV79:CF79" si="19">SUM((0.5*$CI79),BV10,-BW10)</f>
        <v>0</v>
      </c>
      <c r="BW79" s="4">
        <f t="shared" si="19"/>
        <v>0</v>
      </c>
      <c r="BX79" s="4">
        <f t="shared" si="19"/>
        <v>0</v>
      </c>
      <c r="BY79" s="4">
        <f t="shared" si="19"/>
        <v>0</v>
      </c>
      <c r="BZ79" s="4">
        <f t="shared" si="19"/>
        <v>0</v>
      </c>
      <c r="CA79" s="4">
        <f t="shared" si="19"/>
        <v>0</v>
      </c>
      <c r="CB79" s="4">
        <f t="shared" si="19"/>
        <v>0</v>
      </c>
      <c r="CC79" s="4">
        <f t="shared" si="19"/>
        <v>0</v>
      </c>
      <c r="CD79" s="4">
        <f t="shared" si="19"/>
        <v>0</v>
      </c>
      <c r="CE79" s="4">
        <f t="shared" si="19"/>
        <v>0</v>
      </c>
      <c r="CF79" s="4">
        <f t="shared" si="19"/>
        <v>0</v>
      </c>
      <c r="CG79" s="136">
        <f t="shared" si="5"/>
        <v>0</v>
      </c>
      <c r="CH79" s="136">
        <f t="shared" si="6"/>
        <v>0</v>
      </c>
      <c r="CI79" s="136">
        <f t="shared" si="7"/>
        <v>0</v>
      </c>
      <c r="CK79" s="70"/>
      <c r="CQ79" s="27"/>
    </row>
    <row r="80" spans="4:95" s="1" customFormat="1" ht="69.95" customHeight="1" x14ac:dyDescent="0.2">
      <c r="D80" s="28">
        <v>53</v>
      </c>
      <c r="H80" s="4"/>
      <c r="I80" s="2"/>
      <c r="J80" s="4">
        <f t="shared" ref="J80:BU80" si="20">SUM((0.5*$CI80),J11,-K11)</f>
        <v>0</v>
      </c>
      <c r="K80" s="4">
        <f t="shared" si="20"/>
        <v>0</v>
      </c>
      <c r="L80" s="4">
        <f t="shared" si="20"/>
        <v>0</v>
      </c>
      <c r="M80" s="4">
        <f t="shared" si="20"/>
        <v>0</v>
      </c>
      <c r="N80" s="4">
        <f t="shared" si="20"/>
        <v>0</v>
      </c>
      <c r="O80" s="4">
        <f t="shared" si="20"/>
        <v>0</v>
      </c>
      <c r="P80" s="4">
        <f t="shared" si="20"/>
        <v>0</v>
      </c>
      <c r="Q80" s="4">
        <f t="shared" si="20"/>
        <v>0</v>
      </c>
      <c r="R80" s="4">
        <f t="shared" si="20"/>
        <v>0</v>
      </c>
      <c r="S80" s="4">
        <f t="shared" si="20"/>
        <v>0</v>
      </c>
      <c r="T80" s="4">
        <f t="shared" si="20"/>
        <v>0</v>
      </c>
      <c r="U80" s="4">
        <f t="shared" si="20"/>
        <v>0</v>
      </c>
      <c r="V80" s="4">
        <f t="shared" si="20"/>
        <v>0</v>
      </c>
      <c r="W80" s="4">
        <f t="shared" si="20"/>
        <v>0</v>
      </c>
      <c r="X80" s="4">
        <f t="shared" si="20"/>
        <v>0</v>
      </c>
      <c r="Y80" s="4">
        <f t="shared" si="20"/>
        <v>0</v>
      </c>
      <c r="Z80" s="4">
        <f t="shared" si="20"/>
        <v>0</v>
      </c>
      <c r="AA80" s="4">
        <f t="shared" si="20"/>
        <v>0</v>
      </c>
      <c r="AB80" s="4">
        <f t="shared" si="20"/>
        <v>0</v>
      </c>
      <c r="AC80" s="4">
        <f t="shared" si="20"/>
        <v>0</v>
      </c>
      <c r="AD80" s="4">
        <f t="shared" si="20"/>
        <v>0</v>
      </c>
      <c r="AE80" s="4">
        <f t="shared" si="20"/>
        <v>0</v>
      </c>
      <c r="AF80" s="4">
        <f t="shared" si="20"/>
        <v>0</v>
      </c>
      <c r="AG80" s="4">
        <f t="shared" si="20"/>
        <v>0</v>
      </c>
      <c r="AH80" s="4">
        <f t="shared" si="20"/>
        <v>0</v>
      </c>
      <c r="AI80" s="4">
        <f t="shared" si="20"/>
        <v>0</v>
      </c>
      <c r="AJ80" s="4">
        <f t="shared" si="20"/>
        <v>0</v>
      </c>
      <c r="AK80" s="4">
        <f t="shared" si="20"/>
        <v>0</v>
      </c>
      <c r="AL80" s="4">
        <f t="shared" si="20"/>
        <v>0</v>
      </c>
      <c r="AM80" s="4">
        <f t="shared" si="20"/>
        <v>0</v>
      </c>
      <c r="AN80" s="4">
        <f t="shared" si="20"/>
        <v>0</v>
      </c>
      <c r="AO80" s="4">
        <f t="shared" si="20"/>
        <v>0</v>
      </c>
      <c r="AP80" s="4">
        <f t="shared" si="20"/>
        <v>0</v>
      </c>
      <c r="AQ80" s="4">
        <f t="shared" si="20"/>
        <v>0</v>
      </c>
      <c r="AR80" s="4">
        <f t="shared" si="20"/>
        <v>0</v>
      </c>
      <c r="AS80" s="4">
        <f t="shared" si="20"/>
        <v>0</v>
      </c>
      <c r="AT80" s="4">
        <f t="shared" si="20"/>
        <v>0</v>
      </c>
      <c r="AU80" s="4">
        <f t="shared" si="20"/>
        <v>0</v>
      </c>
      <c r="AV80" s="4">
        <f t="shared" si="20"/>
        <v>0</v>
      </c>
      <c r="AW80" s="4">
        <f t="shared" si="20"/>
        <v>0</v>
      </c>
      <c r="AX80" s="4">
        <f t="shared" si="20"/>
        <v>0</v>
      </c>
      <c r="AY80" s="4">
        <f t="shared" si="20"/>
        <v>0</v>
      </c>
      <c r="AZ80" s="4">
        <f t="shared" si="20"/>
        <v>0</v>
      </c>
      <c r="BA80" s="4">
        <f t="shared" si="20"/>
        <v>0</v>
      </c>
      <c r="BB80" s="4">
        <f t="shared" si="20"/>
        <v>0</v>
      </c>
      <c r="BC80" s="4">
        <f t="shared" si="20"/>
        <v>0</v>
      </c>
      <c r="BD80" s="4">
        <f t="shared" si="20"/>
        <v>0</v>
      </c>
      <c r="BE80" s="4">
        <f t="shared" si="20"/>
        <v>0</v>
      </c>
      <c r="BF80" s="4">
        <f t="shared" si="20"/>
        <v>0</v>
      </c>
      <c r="BG80" s="4">
        <f t="shared" si="20"/>
        <v>0</v>
      </c>
      <c r="BH80" s="4">
        <f t="shared" si="20"/>
        <v>0</v>
      </c>
      <c r="BI80" s="4">
        <f t="shared" si="20"/>
        <v>0</v>
      </c>
      <c r="BJ80" s="4">
        <f t="shared" si="20"/>
        <v>0</v>
      </c>
      <c r="BK80" s="4">
        <f t="shared" si="20"/>
        <v>0</v>
      </c>
      <c r="BL80" s="4">
        <f t="shared" si="20"/>
        <v>0</v>
      </c>
      <c r="BM80" s="4">
        <f t="shared" si="20"/>
        <v>0</v>
      </c>
      <c r="BN80" s="4">
        <f t="shared" si="20"/>
        <v>0</v>
      </c>
      <c r="BO80" s="4">
        <f t="shared" si="20"/>
        <v>0</v>
      </c>
      <c r="BP80" s="4">
        <f t="shared" si="20"/>
        <v>0</v>
      </c>
      <c r="BQ80" s="4">
        <f t="shared" si="20"/>
        <v>0</v>
      </c>
      <c r="BR80" s="4">
        <f t="shared" si="20"/>
        <v>0</v>
      </c>
      <c r="BS80" s="4">
        <f t="shared" si="20"/>
        <v>0</v>
      </c>
      <c r="BT80" s="4">
        <f t="shared" si="20"/>
        <v>0</v>
      </c>
      <c r="BU80" s="4">
        <f t="shared" si="20"/>
        <v>0</v>
      </c>
      <c r="BV80" s="4">
        <f t="shared" ref="BV80:CF80" si="21">SUM((0.5*$CI80),BV11,-BW11)</f>
        <v>0</v>
      </c>
      <c r="BW80" s="4">
        <f t="shared" si="21"/>
        <v>0</v>
      </c>
      <c r="BX80" s="4">
        <f t="shared" si="21"/>
        <v>0</v>
      </c>
      <c r="BY80" s="4">
        <f t="shared" si="21"/>
        <v>0</v>
      </c>
      <c r="BZ80" s="4">
        <f t="shared" si="21"/>
        <v>0</v>
      </c>
      <c r="CA80" s="4">
        <f t="shared" si="21"/>
        <v>0</v>
      </c>
      <c r="CB80" s="4">
        <f t="shared" si="21"/>
        <v>0</v>
      </c>
      <c r="CC80" s="4">
        <f t="shared" si="21"/>
        <v>0</v>
      </c>
      <c r="CD80" s="4">
        <f t="shared" si="21"/>
        <v>0</v>
      </c>
      <c r="CE80" s="4">
        <f t="shared" si="21"/>
        <v>0</v>
      </c>
      <c r="CF80" s="4">
        <f t="shared" si="21"/>
        <v>0</v>
      </c>
      <c r="CG80" s="136">
        <f t="shared" si="5"/>
        <v>0</v>
      </c>
      <c r="CH80" s="136">
        <f t="shared" si="6"/>
        <v>0</v>
      </c>
      <c r="CI80" s="136">
        <f t="shared" si="7"/>
        <v>0</v>
      </c>
      <c r="CK80" s="70"/>
      <c r="CQ80" s="27"/>
    </row>
    <row r="81" spans="4:95" s="1" customFormat="1" ht="69.95" customHeight="1" x14ac:dyDescent="0.2">
      <c r="D81" s="28">
        <v>52</v>
      </c>
      <c r="H81" s="4"/>
      <c r="I81" s="2"/>
      <c r="J81" s="4">
        <f t="shared" ref="J81:BU81" si="22">SUM((0.5*$CI81),J12,-K12)</f>
        <v>0</v>
      </c>
      <c r="K81" s="4">
        <f t="shared" si="22"/>
        <v>0</v>
      </c>
      <c r="L81" s="4">
        <f t="shared" si="22"/>
        <v>0</v>
      </c>
      <c r="M81" s="4">
        <f t="shared" si="22"/>
        <v>0</v>
      </c>
      <c r="N81" s="4">
        <f t="shared" si="22"/>
        <v>0</v>
      </c>
      <c r="O81" s="4">
        <f t="shared" si="22"/>
        <v>0</v>
      </c>
      <c r="P81" s="4">
        <f t="shared" si="22"/>
        <v>0</v>
      </c>
      <c r="Q81" s="4">
        <f t="shared" si="22"/>
        <v>0</v>
      </c>
      <c r="R81" s="4">
        <f t="shared" si="22"/>
        <v>0</v>
      </c>
      <c r="S81" s="4">
        <f t="shared" si="22"/>
        <v>0</v>
      </c>
      <c r="T81" s="4">
        <f t="shared" si="22"/>
        <v>0</v>
      </c>
      <c r="U81" s="4">
        <f t="shared" si="22"/>
        <v>0</v>
      </c>
      <c r="V81" s="4">
        <f t="shared" si="22"/>
        <v>0</v>
      </c>
      <c r="W81" s="4">
        <f t="shared" si="22"/>
        <v>0</v>
      </c>
      <c r="X81" s="4">
        <f t="shared" si="22"/>
        <v>0</v>
      </c>
      <c r="Y81" s="4">
        <f t="shared" si="22"/>
        <v>0</v>
      </c>
      <c r="Z81" s="4">
        <f t="shared" si="22"/>
        <v>0</v>
      </c>
      <c r="AA81" s="4">
        <f t="shared" si="22"/>
        <v>0</v>
      </c>
      <c r="AB81" s="4">
        <f t="shared" si="22"/>
        <v>0</v>
      </c>
      <c r="AC81" s="4">
        <f t="shared" si="22"/>
        <v>0</v>
      </c>
      <c r="AD81" s="4">
        <f t="shared" si="22"/>
        <v>0</v>
      </c>
      <c r="AE81" s="4">
        <f t="shared" si="22"/>
        <v>0</v>
      </c>
      <c r="AF81" s="4">
        <f t="shared" si="22"/>
        <v>0</v>
      </c>
      <c r="AG81" s="4">
        <f t="shared" si="22"/>
        <v>0</v>
      </c>
      <c r="AH81" s="4">
        <f t="shared" si="22"/>
        <v>0</v>
      </c>
      <c r="AI81" s="4">
        <f t="shared" si="22"/>
        <v>0</v>
      </c>
      <c r="AJ81" s="4">
        <f t="shared" si="22"/>
        <v>0</v>
      </c>
      <c r="AK81" s="4">
        <f t="shared" si="22"/>
        <v>0</v>
      </c>
      <c r="AL81" s="4">
        <f t="shared" si="22"/>
        <v>0</v>
      </c>
      <c r="AM81" s="4">
        <f t="shared" si="22"/>
        <v>0</v>
      </c>
      <c r="AN81" s="4">
        <f t="shared" si="22"/>
        <v>0</v>
      </c>
      <c r="AO81" s="4">
        <f t="shared" si="22"/>
        <v>0</v>
      </c>
      <c r="AP81" s="4">
        <f t="shared" si="22"/>
        <v>0</v>
      </c>
      <c r="AQ81" s="4">
        <f t="shared" si="22"/>
        <v>0</v>
      </c>
      <c r="AR81" s="4">
        <f t="shared" si="22"/>
        <v>0</v>
      </c>
      <c r="AS81" s="4">
        <f t="shared" si="22"/>
        <v>0</v>
      </c>
      <c r="AT81" s="4">
        <f t="shared" si="22"/>
        <v>0</v>
      </c>
      <c r="AU81" s="4">
        <f t="shared" si="22"/>
        <v>0</v>
      </c>
      <c r="AV81" s="4">
        <f t="shared" si="22"/>
        <v>0</v>
      </c>
      <c r="AW81" s="4">
        <f t="shared" si="22"/>
        <v>0</v>
      </c>
      <c r="AX81" s="4">
        <f t="shared" si="22"/>
        <v>0</v>
      </c>
      <c r="AY81" s="4">
        <f t="shared" si="22"/>
        <v>0</v>
      </c>
      <c r="AZ81" s="4">
        <f t="shared" si="22"/>
        <v>0</v>
      </c>
      <c r="BA81" s="4">
        <f t="shared" si="22"/>
        <v>0</v>
      </c>
      <c r="BB81" s="4">
        <f t="shared" si="22"/>
        <v>0</v>
      </c>
      <c r="BC81" s="4">
        <f t="shared" si="22"/>
        <v>0</v>
      </c>
      <c r="BD81" s="4">
        <f t="shared" si="22"/>
        <v>0</v>
      </c>
      <c r="BE81" s="4">
        <f t="shared" si="22"/>
        <v>0</v>
      </c>
      <c r="BF81" s="4">
        <f t="shared" si="22"/>
        <v>0</v>
      </c>
      <c r="BG81" s="4">
        <f t="shared" si="22"/>
        <v>0</v>
      </c>
      <c r="BH81" s="4">
        <f t="shared" si="22"/>
        <v>0</v>
      </c>
      <c r="BI81" s="4">
        <f t="shared" si="22"/>
        <v>0</v>
      </c>
      <c r="BJ81" s="4">
        <f t="shared" si="22"/>
        <v>0</v>
      </c>
      <c r="BK81" s="4">
        <f t="shared" si="22"/>
        <v>0</v>
      </c>
      <c r="BL81" s="4">
        <f t="shared" si="22"/>
        <v>0</v>
      </c>
      <c r="BM81" s="4">
        <f t="shared" si="22"/>
        <v>0</v>
      </c>
      <c r="BN81" s="4">
        <f t="shared" si="22"/>
        <v>0</v>
      </c>
      <c r="BO81" s="4">
        <f t="shared" si="22"/>
        <v>0</v>
      </c>
      <c r="BP81" s="4">
        <f t="shared" si="22"/>
        <v>0</v>
      </c>
      <c r="BQ81" s="4">
        <f t="shared" si="22"/>
        <v>0</v>
      </c>
      <c r="BR81" s="4">
        <f t="shared" si="22"/>
        <v>0</v>
      </c>
      <c r="BS81" s="4">
        <f t="shared" si="22"/>
        <v>0</v>
      </c>
      <c r="BT81" s="4">
        <f t="shared" si="22"/>
        <v>0</v>
      </c>
      <c r="BU81" s="4">
        <f t="shared" si="22"/>
        <v>0</v>
      </c>
      <c r="BV81" s="4">
        <f t="shared" ref="BV81:CF81" si="23">SUM((0.5*$CI81),BV12,-BW12)</f>
        <v>0</v>
      </c>
      <c r="BW81" s="4">
        <f t="shared" si="23"/>
        <v>0</v>
      </c>
      <c r="BX81" s="4">
        <f t="shared" si="23"/>
        <v>0</v>
      </c>
      <c r="BY81" s="4">
        <f t="shared" si="23"/>
        <v>0</v>
      </c>
      <c r="BZ81" s="4">
        <f t="shared" si="23"/>
        <v>0</v>
      </c>
      <c r="CA81" s="4">
        <f t="shared" si="23"/>
        <v>0</v>
      </c>
      <c r="CB81" s="4">
        <f t="shared" si="23"/>
        <v>0</v>
      </c>
      <c r="CC81" s="4">
        <f t="shared" si="23"/>
        <v>0</v>
      </c>
      <c r="CD81" s="4">
        <f t="shared" si="23"/>
        <v>0</v>
      </c>
      <c r="CE81" s="4">
        <f t="shared" si="23"/>
        <v>0</v>
      </c>
      <c r="CF81" s="4">
        <f t="shared" si="23"/>
        <v>0</v>
      </c>
      <c r="CG81" s="136">
        <f t="shared" si="5"/>
        <v>0</v>
      </c>
      <c r="CH81" s="136">
        <f t="shared" si="6"/>
        <v>0</v>
      </c>
      <c r="CI81" s="136">
        <f t="shared" si="7"/>
        <v>0</v>
      </c>
      <c r="CK81" s="70"/>
      <c r="CQ81" s="27"/>
    </row>
    <row r="82" spans="4:95" s="1" customFormat="1" ht="69.95" customHeight="1" x14ac:dyDescent="0.2">
      <c r="D82" s="28">
        <v>51</v>
      </c>
      <c r="H82" s="4"/>
      <c r="I82" s="2"/>
      <c r="J82" s="4">
        <f t="shared" ref="J82:BU82" si="24">SUM((0.5*$CI82),J13,-K13)</f>
        <v>0</v>
      </c>
      <c r="K82" s="4">
        <f t="shared" si="24"/>
        <v>0</v>
      </c>
      <c r="L82" s="4">
        <f t="shared" si="24"/>
        <v>0</v>
      </c>
      <c r="M82" s="4">
        <f t="shared" si="24"/>
        <v>0</v>
      </c>
      <c r="N82" s="4">
        <f t="shared" si="24"/>
        <v>0</v>
      </c>
      <c r="O82" s="4">
        <f t="shared" si="24"/>
        <v>0</v>
      </c>
      <c r="P82" s="4">
        <f t="shared" si="24"/>
        <v>0</v>
      </c>
      <c r="Q82" s="4">
        <f t="shared" si="24"/>
        <v>0</v>
      </c>
      <c r="R82" s="4">
        <f t="shared" si="24"/>
        <v>0</v>
      </c>
      <c r="S82" s="4">
        <f t="shared" si="24"/>
        <v>0</v>
      </c>
      <c r="T82" s="4">
        <f t="shared" si="24"/>
        <v>0</v>
      </c>
      <c r="U82" s="4">
        <f t="shared" si="24"/>
        <v>0</v>
      </c>
      <c r="V82" s="4">
        <f t="shared" si="24"/>
        <v>0</v>
      </c>
      <c r="W82" s="4">
        <f t="shared" si="24"/>
        <v>0</v>
      </c>
      <c r="X82" s="4">
        <f t="shared" si="24"/>
        <v>0</v>
      </c>
      <c r="Y82" s="4">
        <f t="shared" si="24"/>
        <v>0</v>
      </c>
      <c r="Z82" s="4">
        <f t="shared" si="24"/>
        <v>0</v>
      </c>
      <c r="AA82" s="4">
        <f t="shared" si="24"/>
        <v>0</v>
      </c>
      <c r="AB82" s="4">
        <f t="shared" si="24"/>
        <v>0</v>
      </c>
      <c r="AC82" s="4">
        <f t="shared" si="24"/>
        <v>0</v>
      </c>
      <c r="AD82" s="4">
        <f t="shared" si="24"/>
        <v>0</v>
      </c>
      <c r="AE82" s="4">
        <f t="shared" si="24"/>
        <v>0</v>
      </c>
      <c r="AF82" s="4">
        <f t="shared" si="24"/>
        <v>0</v>
      </c>
      <c r="AG82" s="4">
        <f t="shared" si="24"/>
        <v>0</v>
      </c>
      <c r="AH82" s="4">
        <f t="shared" si="24"/>
        <v>0</v>
      </c>
      <c r="AI82" s="4">
        <f t="shared" si="24"/>
        <v>0</v>
      </c>
      <c r="AJ82" s="4">
        <f t="shared" si="24"/>
        <v>0</v>
      </c>
      <c r="AK82" s="4">
        <f t="shared" si="24"/>
        <v>0</v>
      </c>
      <c r="AL82" s="4">
        <f t="shared" si="24"/>
        <v>0</v>
      </c>
      <c r="AM82" s="4">
        <f t="shared" si="24"/>
        <v>0</v>
      </c>
      <c r="AN82" s="4">
        <f t="shared" si="24"/>
        <v>0</v>
      </c>
      <c r="AO82" s="4">
        <f t="shared" si="24"/>
        <v>0</v>
      </c>
      <c r="AP82" s="4">
        <f t="shared" si="24"/>
        <v>0</v>
      </c>
      <c r="AQ82" s="4">
        <f t="shared" si="24"/>
        <v>0</v>
      </c>
      <c r="AR82" s="4">
        <f t="shared" si="24"/>
        <v>0</v>
      </c>
      <c r="AS82" s="4">
        <f t="shared" si="24"/>
        <v>0</v>
      </c>
      <c r="AT82" s="4">
        <f t="shared" si="24"/>
        <v>0</v>
      </c>
      <c r="AU82" s="4">
        <f t="shared" si="24"/>
        <v>0</v>
      </c>
      <c r="AV82" s="4">
        <f t="shared" si="24"/>
        <v>0</v>
      </c>
      <c r="AW82" s="4">
        <f t="shared" si="24"/>
        <v>0</v>
      </c>
      <c r="AX82" s="4">
        <f t="shared" si="24"/>
        <v>0</v>
      </c>
      <c r="AY82" s="4">
        <f t="shared" si="24"/>
        <v>0</v>
      </c>
      <c r="AZ82" s="4">
        <f t="shared" si="24"/>
        <v>0</v>
      </c>
      <c r="BA82" s="4">
        <f t="shared" si="24"/>
        <v>0</v>
      </c>
      <c r="BB82" s="4">
        <f t="shared" si="24"/>
        <v>0</v>
      </c>
      <c r="BC82" s="4">
        <f t="shared" si="24"/>
        <v>0</v>
      </c>
      <c r="BD82" s="4">
        <f t="shared" si="24"/>
        <v>0</v>
      </c>
      <c r="BE82" s="4">
        <f t="shared" si="24"/>
        <v>0</v>
      </c>
      <c r="BF82" s="4">
        <f t="shared" si="24"/>
        <v>0</v>
      </c>
      <c r="BG82" s="4">
        <f t="shared" si="24"/>
        <v>0</v>
      </c>
      <c r="BH82" s="4">
        <f t="shared" si="24"/>
        <v>0</v>
      </c>
      <c r="BI82" s="4">
        <f t="shared" si="24"/>
        <v>0</v>
      </c>
      <c r="BJ82" s="4">
        <f t="shared" si="24"/>
        <v>0</v>
      </c>
      <c r="BK82" s="4">
        <f t="shared" si="24"/>
        <v>0</v>
      </c>
      <c r="BL82" s="4">
        <f t="shared" si="24"/>
        <v>0</v>
      </c>
      <c r="BM82" s="4">
        <f t="shared" si="24"/>
        <v>0</v>
      </c>
      <c r="BN82" s="4">
        <f t="shared" si="24"/>
        <v>0</v>
      </c>
      <c r="BO82" s="4">
        <f t="shared" si="24"/>
        <v>0</v>
      </c>
      <c r="BP82" s="4">
        <f t="shared" si="24"/>
        <v>0</v>
      </c>
      <c r="BQ82" s="4">
        <f t="shared" si="24"/>
        <v>0</v>
      </c>
      <c r="BR82" s="4">
        <f t="shared" si="24"/>
        <v>0</v>
      </c>
      <c r="BS82" s="4">
        <f t="shared" si="24"/>
        <v>0</v>
      </c>
      <c r="BT82" s="4">
        <f t="shared" si="24"/>
        <v>0</v>
      </c>
      <c r="BU82" s="4">
        <f t="shared" si="24"/>
        <v>0</v>
      </c>
      <c r="BV82" s="4">
        <f t="shared" ref="BV82:CF82" si="25">SUM((0.5*$CI82),BV13,-BW13)</f>
        <v>0</v>
      </c>
      <c r="BW82" s="4">
        <f t="shared" si="25"/>
        <v>0</v>
      </c>
      <c r="BX82" s="4">
        <f t="shared" si="25"/>
        <v>0</v>
      </c>
      <c r="BY82" s="4">
        <f t="shared" si="25"/>
        <v>0</v>
      </c>
      <c r="BZ82" s="4">
        <f t="shared" si="25"/>
        <v>0</v>
      </c>
      <c r="CA82" s="4">
        <f t="shared" si="25"/>
        <v>0</v>
      </c>
      <c r="CB82" s="4">
        <f t="shared" si="25"/>
        <v>0</v>
      </c>
      <c r="CC82" s="4">
        <f t="shared" si="25"/>
        <v>0</v>
      </c>
      <c r="CD82" s="4">
        <f t="shared" si="25"/>
        <v>0</v>
      </c>
      <c r="CE82" s="4">
        <f t="shared" si="25"/>
        <v>0</v>
      </c>
      <c r="CF82" s="4">
        <f t="shared" si="25"/>
        <v>0</v>
      </c>
      <c r="CG82" s="136">
        <f t="shared" si="5"/>
        <v>0</v>
      </c>
      <c r="CH82" s="136">
        <f t="shared" si="6"/>
        <v>0</v>
      </c>
      <c r="CI82" s="136">
        <f t="shared" si="7"/>
        <v>0</v>
      </c>
      <c r="CK82" s="70"/>
      <c r="CQ82" s="27"/>
    </row>
    <row r="83" spans="4:95" s="1" customFormat="1" ht="69.95" customHeight="1" x14ac:dyDescent="0.2">
      <c r="D83" s="28">
        <v>50</v>
      </c>
      <c r="H83" s="4"/>
      <c r="I83" s="2"/>
      <c r="J83" s="4">
        <f t="shared" ref="J83:BU83" si="26">SUM((0.5*$CI83),J14,-K14)</f>
        <v>0</v>
      </c>
      <c r="K83" s="4">
        <f t="shared" si="26"/>
        <v>0</v>
      </c>
      <c r="L83" s="4">
        <f t="shared" si="26"/>
        <v>0</v>
      </c>
      <c r="M83" s="4">
        <f t="shared" si="26"/>
        <v>0</v>
      </c>
      <c r="N83" s="4">
        <f t="shared" si="26"/>
        <v>0</v>
      </c>
      <c r="O83" s="4">
        <f t="shared" si="26"/>
        <v>0</v>
      </c>
      <c r="P83" s="4">
        <f t="shared" si="26"/>
        <v>0</v>
      </c>
      <c r="Q83" s="4">
        <f t="shared" si="26"/>
        <v>0</v>
      </c>
      <c r="R83" s="4">
        <f t="shared" si="26"/>
        <v>0</v>
      </c>
      <c r="S83" s="4">
        <f t="shared" si="26"/>
        <v>0</v>
      </c>
      <c r="T83" s="4">
        <f t="shared" si="26"/>
        <v>0</v>
      </c>
      <c r="U83" s="4">
        <f t="shared" si="26"/>
        <v>0</v>
      </c>
      <c r="V83" s="4">
        <f t="shared" si="26"/>
        <v>0</v>
      </c>
      <c r="W83" s="4">
        <f t="shared" si="26"/>
        <v>0</v>
      </c>
      <c r="X83" s="4">
        <f t="shared" si="26"/>
        <v>0</v>
      </c>
      <c r="Y83" s="4">
        <f t="shared" si="26"/>
        <v>0</v>
      </c>
      <c r="Z83" s="4">
        <f t="shared" si="26"/>
        <v>0</v>
      </c>
      <c r="AA83" s="4">
        <f t="shared" si="26"/>
        <v>0</v>
      </c>
      <c r="AB83" s="4">
        <f t="shared" si="26"/>
        <v>0</v>
      </c>
      <c r="AC83" s="4">
        <f t="shared" si="26"/>
        <v>0</v>
      </c>
      <c r="AD83" s="4">
        <f t="shared" si="26"/>
        <v>0</v>
      </c>
      <c r="AE83" s="4">
        <f t="shared" si="26"/>
        <v>0</v>
      </c>
      <c r="AF83" s="4">
        <f t="shared" si="26"/>
        <v>0</v>
      </c>
      <c r="AG83" s="4">
        <f t="shared" si="26"/>
        <v>0</v>
      </c>
      <c r="AH83" s="4">
        <f t="shared" si="26"/>
        <v>0</v>
      </c>
      <c r="AI83" s="4">
        <f t="shared" si="26"/>
        <v>0</v>
      </c>
      <c r="AJ83" s="4">
        <f t="shared" si="26"/>
        <v>0</v>
      </c>
      <c r="AK83" s="4">
        <f t="shared" si="26"/>
        <v>0</v>
      </c>
      <c r="AL83" s="4">
        <f t="shared" si="26"/>
        <v>0</v>
      </c>
      <c r="AM83" s="4">
        <f t="shared" si="26"/>
        <v>0</v>
      </c>
      <c r="AN83" s="4">
        <f t="shared" si="26"/>
        <v>0</v>
      </c>
      <c r="AO83" s="4">
        <f t="shared" si="26"/>
        <v>0</v>
      </c>
      <c r="AP83" s="4">
        <f t="shared" si="26"/>
        <v>0</v>
      </c>
      <c r="AQ83" s="4">
        <f t="shared" si="26"/>
        <v>0</v>
      </c>
      <c r="AR83" s="4">
        <f t="shared" si="26"/>
        <v>0</v>
      </c>
      <c r="AS83" s="4">
        <f t="shared" si="26"/>
        <v>0</v>
      </c>
      <c r="AT83" s="4">
        <f t="shared" si="26"/>
        <v>0</v>
      </c>
      <c r="AU83" s="4">
        <f t="shared" si="26"/>
        <v>0</v>
      </c>
      <c r="AV83" s="4">
        <f t="shared" si="26"/>
        <v>0</v>
      </c>
      <c r="AW83" s="4">
        <f t="shared" si="26"/>
        <v>0</v>
      </c>
      <c r="AX83" s="4">
        <f t="shared" si="26"/>
        <v>0</v>
      </c>
      <c r="AY83" s="4">
        <f t="shared" si="26"/>
        <v>0</v>
      </c>
      <c r="AZ83" s="4">
        <f t="shared" si="26"/>
        <v>0</v>
      </c>
      <c r="BA83" s="4">
        <f t="shared" si="26"/>
        <v>0</v>
      </c>
      <c r="BB83" s="4">
        <f t="shared" si="26"/>
        <v>0</v>
      </c>
      <c r="BC83" s="4">
        <f t="shared" si="26"/>
        <v>0</v>
      </c>
      <c r="BD83" s="4">
        <f t="shared" si="26"/>
        <v>0</v>
      </c>
      <c r="BE83" s="4">
        <f t="shared" si="26"/>
        <v>0</v>
      </c>
      <c r="BF83" s="4">
        <f t="shared" si="26"/>
        <v>0</v>
      </c>
      <c r="BG83" s="4">
        <f t="shared" si="26"/>
        <v>0</v>
      </c>
      <c r="BH83" s="4">
        <f t="shared" si="26"/>
        <v>0</v>
      </c>
      <c r="BI83" s="4">
        <f t="shared" si="26"/>
        <v>0</v>
      </c>
      <c r="BJ83" s="4">
        <f t="shared" si="26"/>
        <v>0</v>
      </c>
      <c r="BK83" s="4">
        <f t="shared" si="26"/>
        <v>0</v>
      </c>
      <c r="BL83" s="4">
        <f t="shared" si="26"/>
        <v>0</v>
      </c>
      <c r="BM83" s="4">
        <f t="shared" si="26"/>
        <v>0</v>
      </c>
      <c r="BN83" s="4">
        <f t="shared" si="26"/>
        <v>0</v>
      </c>
      <c r="BO83" s="4">
        <f t="shared" si="26"/>
        <v>0</v>
      </c>
      <c r="BP83" s="4">
        <f t="shared" si="26"/>
        <v>0</v>
      </c>
      <c r="BQ83" s="4">
        <f t="shared" si="26"/>
        <v>0</v>
      </c>
      <c r="BR83" s="4">
        <f t="shared" si="26"/>
        <v>0</v>
      </c>
      <c r="BS83" s="4">
        <f t="shared" si="26"/>
        <v>0</v>
      </c>
      <c r="BT83" s="4">
        <f t="shared" si="26"/>
        <v>0</v>
      </c>
      <c r="BU83" s="4">
        <f t="shared" si="26"/>
        <v>0</v>
      </c>
      <c r="BV83" s="4">
        <f t="shared" ref="BV83:CF83" si="27">SUM((0.5*$CI83),BV14,-BW14)</f>
        <v>0</v>
      </c>
      <c r="BW83" s="4">
        <f t="shared" si="27"/>
        <v>0</v>
      </c>
      <c r="BX83" s="4">
        <f t="shared" si="27"/>
        <v>0</v>
      </c>
      <c r="BY83" s="4">
        <f t="shared" si="27"/>
        <v>0</v>
      </c>
      <c r="BZ83" s="4">
        <f t="shared" si="27"/>
        <v>0</v>
      </c>
      <c r="CA83" s="4">
        <f t="shared" si="27"/>
        <v>0</v>
      </c>
      <c r="CB83" s="4">
        <f t="shared" si="27"/>
        <v>0</v>
      </c>
      <c r="CC83" s="4">
        <f t="shared" si="27"/>
        <v>0</v>
      </c>
      <c r="CD83" s="4">
        <f t="shared" si="27"/>
        <v>0</v>
      </c>
      <c r="CE83" s="4">
        <f t="shared" si="27"/>
        <v>0</v>
      </c>
      <c r="CF83" s="4">
        <f t="shared" si="27"/>
        <v>0</v>
      </c>
      <c r="CG83" s="136">
        <f t="shared" si="5"/>
        <v>0</v>
      </c>
      <c r="CH83" s="136">
        <f t="shared" si="6"/>
        <v>0</v>
      </c>
      <c r="CI83" s="136">
        <f t="shared" si="7"/>
        <v>0</v>
      </c>
      <c r="CK83" s="70"/>
      <c r="CQ83" s="27"/>
    </row>
    <row r="84" spans="4:95" s="1" customFormat="1" ht="69.95" customHeight="1" x14ac:dyDescent="0.2">
      <c r="D84" s="28">
        <v>49</v>
      </c>
      <c r="H84" s="4"/>
      <c r="I84" s="2"/>
      <c r="J84" s="4">
        <f t="shared" ref="J84:BU84" si="28">SUM((0.5*$CI84),J15,-K15)</f>
        <v>0</v>
      </c>
      <c r="K84" s="4">
        <f t="shared" si="28"/>
        <v>0</v>
      </c>
      <c r="L84" s="4">
        <f t="shared" si="28"/>
        <v>0</v>
      </c>
      <c r="M84" s="4">
        <f t="shared" si="28"/>
        <v>0</v>
      </c>
      <c r="N84" s="4">
        <f t="shared" si="28"/>
        <v>0</v>
      </c>
      <c r="O84" s="4">
        <f t="shared" si="28"/>
        <v>0</v>
      </c>
      <c r="P84" s="4">
        <f t="shared" si="28"/>
        <v>0</v>
      </c>
      <c r="Q84" s="4">
        <f t="shared" si="28"/>
        <v>0</v>
      </c>
      <c r="R84" s="4">
        <f t="shared" si="28"/>
        <v>0</v>
      </c>
      <c r="S84" s="4">
        <f t="shared" si="28"/>
        <v>0</v>
      </c>
      <c r="T84" s="4">
        <f t="shared" si="28"/>
        <v>0</v>
      </c>
      <c r="U84" s="4">
        <f t="shared" si="28"/>
        <v>0</v>
      </c>
      <c r="V84" s="4">
        <f t="shared" si="28"/>
        <v>0</v>
      </c>
      <c r="W84" s="4">
        <f t="shared" si="28"/>
        <v>0</v>
      </c>
      <c r="X84" s="4">
        <f t="shared" si="28"/>
        <v>0</v>
      </c>
      <c r="Y84" s="4">
        <f t="shared" si="28"/>
        <v>0</v>
      </c>
      <c r="Z84" s="4">
        <f t="shared" si="28"/>
        <v>0</v>
      </c>
      <c r="AA84" s="4">
        <f t="shared" si="28"/>
        <v>0</v>
      </c>
      <c r="AB84" s="4">
        <f t="shared" si="28"/>
        <v>0</v>
      </c>
      <c r="AC84" s="4">
        <f t="shared" si="28"/>
        <v>0</v>
      </c>
      <c r="AD84" s="4">
        <f t="shared" si="28"/>
        <v>0</v>
      </c>
      <c r="AE84" s="4">
        <f t="shared" si="28"/>
        <v>0</v>
      </c>
      <c r="AF84" s="4">
        <f t="shared" si="28"/>
        <v>0</v>
      </c>
      <c r="AG84" s="4">
        <f t="shared" si="28"/>
        <v>0</v>
      </c>
      <c r="AH84" s="4">
        <f t="shared" si="28"/>
        <v>0</v>
      </c>
      <c r="AI84" s="4">
        <f t="shared" si="28"/>
        <v>0</v>
      </c>
      <c r="AJ84" s="4">
        <f t="shared" si="28"/>
        <v>0</v>
      </c>
      <c r="AK84" s="4">
        <f t="shared" si="28"/>
        <v>0</v>
      </c>
      <c r="AL84" s="4">
        <f t="shared" si="28"/>
        <v>0</v>
      </c>
      <c r="AM84" s="4">
        <f t="shared" si="28"/>
        <v>0</v>
      </c>
      <c r="AN84" s="4">
        <f t="shared" si="28"/>
        <v>0</v>
      </c>
      <c r="AO84" s="4">
        <f t="shared" si="28"/>
        <v>0</v>
      </c>
      <c r="AP84" s="4">
        <f t="shared" si="28"/>
        <v>0</v>
      </c>
      <c r="AQ84" s="4">
        <f t="shared" si="28"/>
        <v>0</v>
      </c>
      <c r="AR84" s="4">
        <f t="shared" si="28"/>
        <v>0</v>
      </c>
      <c r="AS84" s="4">
        <f t="shared" si="28"/>
        <v>0</v>
      </c>
      <c r="AT84" s="4">
        <f t="shared" si="28"/>
        <v>0</v>
      </c>
      <c r="AU84" s="4">
        <f t="shared" si="28"/>
        <v>0</v>
      </c>
      <c r="AV84" s="4">
        <f t="shared" si="28"/>
        <v>0</v>
      </c>
      <c r="AW84" s="4">
        <f t="shared" si="28"/>
        <v>0</v>
      </c>
      <c r="AX84" s="4">
        <f t="shared" si="28"/>
        <v>0</v>
      </c>
      <c r="AY84" s="4">
        <f t="shared" si="28"/>
        <v>0</v>
      </c>
      <c r="AZ84" s="4">
        <f t="shared" si="28"/>
        <v>0</v>
      </c>
      <c r="BA84" s="4">
        <f t="shared" si="28"/>
        <v>0</v>
      </c>
      <c r="BB84" s="4">
        <f t="shared" si="28"/>
        <v>0</v>
      </c>
      <c r="BC84" s="4">
        <f t="shared" si="28"/>
        <v>0</v>
      </c>
      <c r="BD84" s="4">
        <f t="shared" si="28"/>
        <v>0</v>
      </c>
      <c r="BE84" s="4">
        <f t="shared" si="28"/>
        <v>0</v>
      </c>
      <c r="BF84" s="4">
        <f t="shared" si="28"/>
        <v>0</v>
      </c>
      <c r="BG84" s="4">
        <f t="shared" si="28"/>
        <v>0</v>
      </c>
      <c r="BH84" s="4">
        <f t="shared" si="28"/>
        <v>0</v>
      </c>
      <c r="BI84" s="4">
        <f t="shared" si="28"/>
        <v>0</v>
      </c>
      <c r="BJ84" s="4">
        <f t="shared" si="28"/>
        <v>0</v>
      </c>
      <c r="BK84" s="4">
        <f t="shared" si="28"/>
        <v>0</v>
      </c>
      <c r="BL84" s="4">
        <f t="shared" si="28"/>
        <v>0</v>
      </c>
      <c r="BM84" s="4">
        <f t="shared" si="28"/>
        <v>0</v>
      </c>
      <c r="BN84" s="4">
        <f t="shared" si="28"/>
        <v>0</v>
      </c>
      <c r="BO84" s="4">
        <f t="shared" si="28"/>
        <v>0</v>
      </c>
      <c r="BP84" s="4">
        <f t="shared" si="28"/>
        <v>0</v>
      </c>
      <c r="BQ84" s="4">
        <f t="shared" si="28"/>
        <v>0</v>
      </c>
      <c r="BR84" s="4">
        <f t="shared" si="28"/>
        <v>0</v>
      </c>
      <c r="BS84" s="4">
        <f t="shared" si="28"/>
        <v>0</v>
      </c>
      <c r="BT84" s="4">
        <f t="shared" si="28"/>
        <v>0</v>
      </c>
      <c r="BU84" s="4">
        <f t="shared" si="28"/>
        <v>0</v>
      </c>
      <c r="BV84" s="4">
        <f t="shared" ref="BV84:CF84" si="29">SUM((0.5*$CI84),BV15,-BW15)</f>
        <v>0</v>
      </c>
      <c r="BW84" s="4">
        <f t="shared" si="29"/>
        <v>0</v>
      </c>
      <c r="BX84" s="4">
        <f t="shared" si="29"/>
        <v>0</v>
      </c>
      <c r="BY84" s="4">
        <f t="shared" si="29"/>
        <v>0</v>
      </c>
      <c r="BZ84" s="4">
        <f t="shared" si="29"/>
        <v>0</v>
      </c>
      <c r="CA84" s="4">
        <f t="shared" si="29"/>
        <v>0</v>
      </c>
      <c r="CB84" s="4">
        <f t="shared" si="29"/>
        <v>0</v>
      </c>
      <c r="CC84" s="4">
        <f t="shared" si="29"/>
        <v>0</v>
      </c>
      <c r="CD84" s="4">
        <f t="shared" si="29"/>
        <v>0</v>
      </c>
      <c r="CE84" s="4">
        <f t="shared" si="29"/>
        <v>0</v>
      </c>
      <c r="CF84" s="4">
        <f t="shared" si="29"/>
        <v>0</v>
      </c>
      <c r="CG84" s="136">
        <f t="shared" si="5"/>
        <v>0</v>
      </c>
      <c r="CH84" s="136">
        <f t="shared" si="6"/>
        <v>0</v>
      </c>
      <c r="CI84" s="136">
        <f t="shared" si="7"/>
        <v>0</v>
      </c>
      <c r="CK84" s="70"/>
      <c r="CQ84" s="27"/>
    </row>
    <row r="85" spans="4:95" s="1" customFormat="1" ht="69.95" customHeight="1" x14ac:dyDescent="0.2">
      <c r="D85" s="28">
        <v>48</v>
      </c>
      <c r="H85" s="4"/>
      <c r="I85" s="2"/>
      <c r="J85" s="4">
        <f t="shared" ref="J85:BU85" si="30">SUM((0.5*$CI85),J16,-K16)</f>
        <v>0</v>
      </c>
      <c r="K85" s="4">
        <f t="shared" si="30"/>
        <v>0</v>
      </c>
      <c r="L85" s="4">
        <f t="shared" si="30"/>
        <v>0</v>
      </c>
      <c r="M85" s="4">
        <f t="shared" si="30"/>
        <v>0</v>
      </c>
      <c r="N85" s="4">
        <f t="shared" si="30"/>
        <v>0</v>
      </c>
      <c r="O85" s="4">
        <f t="shared" si="30"/>
        <v>0</v>
      </c>
      <c r="P85" s="4">
        <f t="shared" si="30"/>
        <v>0</v>
      </c>
      <c r="Q85" s="4">
        <f t="shared" si="30"/>
        <v>0</v>
      </c>
      <c r="R85" s="4">
        <f t="shared" si="30"/>
        <v>0</v>
      </c>
      <c r="S85" s="4">
        <f t="shared" si="30"/>
        <v>0</v>
      </c>
      <c r="T85" s="4">
        <f t="shared" si="30"/>
        <v>0</v>
      </c>
      <c r="U85" s="4">
        <f t="shared" si="30"/>
        <v>0</v>
      </c>
      <c r="V85" s="4">
        <f t="shared" si="30"/>
        <v>0</v>
      </c>
      <c r="W85" s="4">
        <f t="shared" si="30"/>
        <v>0</v>
      </c>
      <c r="X85" s="4">
        <f t="shared" si="30"/>
        <v>0</v>
      </c>
      <c r="Y85" s="4">
        <f t="shared" si="30"/>
        <v>0</v>
      </c>
      <c r="Z85" s="4">
        <f t="shared" si="30"/>
        <v>0</v>
      </c>
      <c r="AA85" s="4">
        <f t="shared" si="30"/>
        <v>0</v>
      </c>
      <c r="AB85" s="4">
        <f t="shared" si="30"/>
        <v>0</v>
      </c>
      <c r="AC85" s="4">
        <f t="shared" si="30"/>
        <v>0</v>
      </c>
      <c r="AD85" s="4">
        <f t="shared" si="30"/>
        <v>0</v>
      </c>
      <c r="AE85" s="4">
        <f t="shared" si="30"/>
        <v>0</v>
      </c>
      <c r="AF85" s="4">
        <f t="shared" si="30"/>
        <v>0</v>
      </c>
      <c r="AG85" s="4">
        <f t="shared" si="30"/>
        <v>0</v>
      </c>
      <c r="AH85" s="4">
        <f t="shared" si="30"/>
        <v>0</v>
      </c>
      <c r="AI85" s="4">
        <f t="shared" si="30"/>
        <v>0</v>
      </c>
      <c r="AJ85" s="4">
        <f t="shared" si="30"/>
        <v>0</v>
      </c>
      <c r="AK85" s="4">
        <f t="shared" si="30"/>
        <v>0</v>
      </c>
      <c r="AL85" s="4">
        <f t="shared" si="30"/>
        <v>0</v>
      </c>
      <c r="AM85" s="4">
        <f t="shared" si="30"/>
        <v>0</v>
      </c>
      <c r="AN85" s="4">
        <f t="shared" si="30"/>
        <v>0</v>
      </c>
      <c r="AO85" s="4">
        <f t="shared" si="30"/>
        <v>0</v>
      </c>
      <c r="AP85" s="4">
        <f t="shared" si="30"/>
        <v>0</v>
      </c>
      <c r="AQ85" s="4">
        <f t="shared" si="30"/>
        <v>0</v>
      </c>
      <c r="AR85" s="4">
        <f t="shared" si="30"/>
        <v>0</v>
      </c>
      <c r="AS85" s="4">
        <f t="shared" si="30"/>
        <v>0</v>
      </c>
      <c r="AT85" s="4">
        <f t="shared" si="30"/>
        <v>0</v>
      </c>
      <c r="AU85" s="4">
        <f t="shared" si="30"/>
        <v>0</v>
      </c>
      <c r="AV85" s="4">
        <f t="shared" si="30"/>
        <v>0</v>
      </c>
      <c r="AW85" s="4">
        <f t="shared" si="30"/>
        <v>0</v>
      </c>
      <c r="AX85" s="4">
        <f t="shared" si="30"/>
        <v>0</v>
      </c>
      <c r="AY85" s="4">
        <f t="shared" si="30"/>
        <v>0</v>
      </c>
      <c r="AZ85" s="4">
        <f t="shared" si="30"/>
        <v>0</v>
      </c>
      <c r="BA85" s="4">
        <f t="shared" si="30"/>
        <v>0</v>
      </c>
      <c r="BB85" s="4">
        <f t="shared" si="30"/>
        <v>0</v>
      </c>
      <c r="BC85" s="4">
        <f t="shared" si="30"/>
        <v>0</v>
      </c>
      <c r="BD85" s="4">
        <f t="shared" si="30"/>
        <v>0</v>
      </c>
      <c r="BE85" s="4">
        <f t="shared" si="30"/>
        <v>0</v>
      </c>
      <c r="BF85" s="4">
        <f t="shared" si="30"/>
        <v>0</v>
      </c>
      <c r="BG85" s="4">
        <f t="shared" si="30"/>
        <v>0</v>
      </c>
      <c r="BH85" s="4">
        <f t="shared" si="30"/>
        <v>0</v>
      </c>
      <c r="BI85" s="4">
        <f t="shared" si="30"/>
        <v>0</v>
      </c>
      <c r="BJ85" s="4">
        <f t="shared" si="30"/>
        <v>0</v>
      </c>
      <c r="BK85" s="4">
        <f t="shared" si="30"/>
        <v>0</v>
      </c>
      <c r="BL85" s="4">
        <f t="shared" si="30"/>
        <v>0</v>
      </c>
      <c r="BM85" s="4">
        <f t="shared" si="30"/>
        <v>0</v>
      </c>
      <c r="BN85" s="4">
        <f t="shared" si="30"/>
        <v>0</v>
      </c>
      <c r="BO85" s="4">
        <f t="shared" si="30"/>
        <v>0</v>
      </c>
      <c r="BP85" s="4">
        <f t="shared" si="30"/>
        <v>0</v>
      </c>
      <c r="BQ85" s="4">
        <f t="shared" si="30"/>
        <v>0</v>
      </c>
      <c r="BR85" s="4">
        <f t="shared" si="30"/>
        <v>0</v>
      </c>
      <c r="BS85" s="4">
        <f t="shared" si="30"/>
        <v>0</v>
      </c>
      <c r="BT85" s="4">
        <f t="shared" si="30"/>
        <v>0</v>
      </c>
      <c r="BU85" s="4">
        <f t="shared" si="30"/>
        <v>0</v>
      </c>
      <c r="BV85" s="4">
        <f t="shared" ref="BV85:CF85" si="31">SUM((0.5*$CI85),BV16,-BW16)</f>
        <v>0</v>
      </c>
      <c r="BW85" s="4">
        <f t="shared" si="31"/>
        <v>0</v>
      </c>
      <c r="BX85" s="4">
        <f t="shared" si="31"/>
        <v>0</v>
      </c>
      <c r="BY85" s="4">
        <f t="shared" si="31"/>
        <v>0</v>
      </c>
      <c r="BZ85" s="4">
        <f t="shared" si="31"/>
        <v>0</v>
      </c>
      <c r="CA85" s="4">
        <f t="shared" si="31"/>
        <v>0</v>
      </c>
      <c r="CB85" s="4">
        <f t="shared" si="31"/>
        <v>0</v>
      </c>
      <c r="CC85" s="4">
        <f t="shared" si="31"/>
        <v>0</v>
      </c>
      <c r="CD85" s="4">
        <f t="shared" si="31"/>
        <v>0</v>
      </c>
      <c r="CE85" s="4">
        <f t="shared" si="31"/>
        <v>0</v>
      </c>
      <c r="CF85" s="4">
        <f t="shared" si="31"/>
        <v>0</v>
      </c>
      <c r="CG85" s="136">
        <f t="shared" si="5"/>
        <v>0</v>
      </c>
      <c r="CH85" s="136">
        <f t="shared" si="6"/>
        <v>0</v>
      </c>
      <c r="CI85" s="136">
        <f t="shared" si="7"/>
        <v>0</v>
      </c>
      <c r="CK85" s="70"/>
      <c r="CQ85" s="27"/>
    </row>
    <row r="86" spans="4:95" s="1" customFormat="1" ht="69.95" customHeight="1" x14ac:dyDescent="0.2">
      <c r="D86" s="28">
        <v>47</v>
      </c>
      <c r="H86" s="4"/>
      <c r="I86" s="2"/>
      <c r="J86" s="4">
        <f t="shared" ref="J86:BU86" si="32">SUM((0.5*$CI86),J17,-K17)</f>
        <v>0</v>
      </c>
      <c r="K86" s="4">
        <f t="shared" si="32"/>
        <v>0</v>
      </c>
      <c r="L86" s="4">
        <f t="shared" si="32"/>
        <v>0</v>
      </c>
      <c r="M86" s="4">
        <f t="shared" si="32"/>
        <v>0</v>
      </c>
      <c r="N86" s="4">
        <f t="shared" si="32"/>
        <v>0</v>
      </c>
      <c r="O86" s="4">
        <f t="shared" si="32"/>
        <v>0</v>
      </c>
      <c r="P86" s="4">
        <f t="shared" si="32"/>
        <v>0</v>
      </c>
      <c r="Q86" s="4">
        <f t="shared" si="32"/>
        <v>0</v>
      </c>
      <c r="R86" s="4">
        <f t="shared" si="32"/>
        <v>0</v>
      </c>
      <c r="S86" s="4">
        <f t="shared" si="32"/>
        <v>0</v>
      </c>
      <c r="T86" s="4">
        <f t="shared" si="32"/>
        <v>0</v>
      </c>
      <c r="U86" s="4">
        <f t="shared" si="32"/>
        <v>0</v>
      </c>
      <c r="V86" s="4">
        <f t="shared" si="32"/>
        <v>0</v>
      </c>
      <c r="W86" s="4">
        <f t="shared" si="32"/>
        <v>0</v>
      </c>
      <c r="X86" s="4">
        <f t="shared" si="32"/>
        <v>0</v>
      </c>
      <c r="Y86" s="4">
        <f t="shared" si="32"/>
        <v>0</v>
      </c>
      <c r="Z86" s="4">
        <f t="shared" si="32"/>
        <v>0</v>
      </c>
      <c r="AA86" s="4">
        <f t="shared" si="32"/>
        <v>0</v>
      </c>
      <c r="AB86" s="4">
        <f t="shared" si="32"/>
        <v>0</v>
      </c>
      <c r="AC86" s="4">
        <f t="shared" si="32"/>
        <v>0</v>
      </c>
      <c r="AD86" s="4">
        <f t="shared" si="32"/>
        <v>0</v>
      </c>
      <c r="AE86" s="4">
        <f t="shared" si="32"/>
        <v>0</v>
      </c>
      <c r="AF86" s="4">
        <f t="shared" si="32"/>
        <v>0</v>
      </c>
      <c r="AG86" s="4">
        <f t="shared" si="32"/>
        <v>0</v>
      </c>
      <c r="AH86" s="4">
        <f t="shared" si="32"/>
        <v>0</v>
      </c>
      <c r="AI86" s="4">
        <f t="shared" si="32"/>
        <v>0</v>
      </c>
      <c r="AJ86" s="4">
        <f t="shared" si="32"/>
        <v>0</v>
      </c>
      <c r="AK86" s="4">
        <f t="shared" si="32"/>
        <v>0</v>
      </c>
      <c r="AL86" s="4">
        <f t="shared" si="32"/>
        <v>0</v>
      </c>
      <c r="AM86" s="4">
        <f t="shared" si="32"/>
        <v>0</v>
      </c>
      <c r="AN86" s="4">
        <f t="shared" si="32"/>
        <v>0</v>
      </c>
      <c r="AO86" s="4">
        <f t="shared" si="32"/>
        <v>0</v>
      </c>
      <c r="AP86" s="4">
        <f t="shared" si="32"/>
        <v>0</v>
      </c>
      <c r="AQ86" s="4">
        <f t="shared" si="32"/>
        <v>0</v>
      </c>
      <c r="AR86" s="4">
        <f t="shared" si="32"/>
        <v>0</v>
      </c>
      <c r="AS86" s="4">
        <f t="shared" si="32"/>
        <v>0</v>
      </c>
      <c r="AT86" s="4">
        <f t="shared" si="32"/>
        <v>0</v>
      </c>
      <c r="AU86" s="4">
        <f t="shared" si="32"/>
        <v>0</v>
      </c>
      <c r="AV86" s="4">
        <f t="shared" si="32"/>
        <v>0</v>
      </c>
      <c r="AW86" s="4">
        <f t="shared" si="32"/>
        <v>0</v>
      </c>
      <c r="AX86" s="4">
        <f t="shared" si="32"/>
        <v>0</v>
      </c>
      <c r="AY86" s="4">
        <f t="shared" si="32"/>
        <v>0</v>
      </c>
      <c r="AZ86" s="4">
        <f t="shared" si="32"/>
        <v>0</v>
      </c>
      <c r="BA86" s="4">
        <f t="shared" si="32"/>
        <v>0</v>
      </c>
      <c r="BB86" s="4">
        <f t="shared" si="32"/>
        <v>0</v>
      </c>
      <c r="BC86" s="4">
        <f t="shared" si="32"/>
        <v>0</v>
      </c>
      <c r="BD86" s="4">
        <f t="shared" si="32"/>
        <v>0</v>
      </c>
      <c r="BE86" s="4">
        <f t="shared" si="32"/>
        <v>0</v>
      </c>
      <c r="BF86" s="4">
        <f t="shared" si="32"/>
        <v>0</v>
      </c>
      <c r="BG86" s="4">
        <f t="shared" si="32"/>
        <v>0</v>
      </c>
      <c r="BH86" s="4">
        <f t="shared" si="32"/>
        <v>0</v>
      </c>
      <c r="BI86" s="4">
        <f t="shared" si="32"/>
        <v>0</v>
      </c>
      <c r="BJ86" s="4">
        <f t="shared" si="32"/>
        <v>0</v>
      </c>
      <c r="BK86" s="4">
        <f t="shared" si="32"/>
        <v>0</v>
      </c>
      <c r="BL86" s="4">
        <f t="shared" si="32"/>
        <v>0</v>
      </c>
      <c r="BM86" s="4">
        <f t="shared" si="32"/>
        <v>0</v>
      </c>
      <c r="BN86" s="4">
        <f t="shared" si="32"/>
        <v>0</v>
      </c>
      <c r="BO86" s="4">
        <f t="shared" si="32"/>
        <v>0</v>
      </c>
      <c r="BP86" s="4">
        <f t="shared" si="32"/>
        <v>0</v>
      </c>
      <c r="BQ86" s="4">
        <f t="shared" si="32"/>
        <v>0</v>
      </c>
      <c r="BR86" s="4">
        <f t="shared" si="32"/>
        <v>0</v>
      </c>
      <c r="BS86" s="4">
        <f t="shared" si="32"/>
        <v>0</v>
      </c>
      <c r="BT86" s="4">
        <f t="shared" si="32"/>
        <v>0</v>
      </c>
      <c r="BU86" s="4">
        <f t="shared" si="32"/>
        <v>0</v>
      </c>
      <c r="BV86" s="4">
        <f t="shared" ref="BV86:CF86" si="33">SUM((0.5*$CI86),BV17,-BW17)</f>
        <v>0</v>
      </c>
      <c r="BW86" s="4">
        <f t="shared" si="33"/>
        <v>0</v>
      </c>
      <c r="BX86" s="4">
        <f t="shared" si="33"/>
        <v>0</v>
      </c>
      <c r="BY86" s="4">
        <f t="shared" si="33"/>
        <v>0</v>
      </c>
      <c r="BZ86" s="4">
        <f t="shared" si="33"/>
        <v>0</v>
      </c>
      <c r="CA86" s="4">
        <f t="shared" si="33"/>
        <v>0</v>
      </c>
      <c r="CB86" s="4">
        <f t="shared" si="33"/>
        <v>0</v>
      </c>
      <c r="CC86" s="4">
        <f t="shared" si="33"/>
        <v>0</v>
      </c>
      <c r="CD86" s="4">
        <f t="shared" si="33"/>
        <v>0</v>
      </c>
      <c r="CE86" s="4">
        <f t="shared" si="33"/>
        <v>0</v>
      </c>
      <c r="CF86" s="4">
        <f t="shared" si="33"/>
        <v>0</v>
      </c>
      <c r="CG86" s="136">
        <f t="shared" si="5"/>
        <v>0</v>
      </c>
      <c r="CH86" s="136">
        <f t="shared" si="6"/>
        <v>0</v>
      </c>
      <c r="CI86" s="136">
        <f t="shared" si="7"/>
        <v>0</v>
      </c>
      <c r="CK86" s="70"/>
      <c r="CQ86" s="27"/>
    </row>
    <row r="87" spans="4:95" s="1" customFormat="1" ht="69.95" customHeight="1" x14ac:dyDescent="0.2">
      <c r="D87" s="28">
        <v>46</v>
      </c>
      <c r="H87" s="4"/>
      <c r="I87" s="2"/>
      <c r="J87" s="4">
        <f t="shared" ref="J87:BU87" si="34">SUM((0.5*$CI87),J18,-K18)</f>
        <v>0</v>
      </c>
      <c r="K87" s="4">
        <f t="shared" si="34"/>
        <v>0</v>
      </c>
      <c r="L87" s="4">
        <f t="shared" si="34"/>
        <v>0</v>
      </c>
      <c r="M87" s="4">
        <f t="shared" si="34"/>
        <v>0</v>
      </c>
      <c r="N87" s="4">
        <f t="shared" si="34"/>
        <v>0</v>
      </c>
      <c r="O87" s="4">
        <f t="shared" si="34"/>
        <v>0</v>
      </c>
      <c r="P87" s="4">
        <f t="shared" si="34"/>
        <v>0</v>
      </c>
      <c r="Q87" s="4">
        <f t="shared" si="34"/>
        <v>0</v>
      </c>
      <c r="R87" s="4">
        <f t="shared" si="34"/>
        <v>0</v>
      </c>
      <c r="S87" s="4">
        <f t="shared" si="34"/>
        <v>0</v>
      </c>
      <c r="T87" s="4">
        <f t="shared" si="34"/>
        <v>0</v>
      </c>
      <c r="U87" s="4">
        <f t="shared" si="34"/>
        <v>0</v>
      </c>
      <c r="V87" s="4">
        <f t="shared" si="34"/>
        <v>0</v>
      </c>
      <c r="W87" s="4">
        <f t="shared" si="34"/>
        <v>0</v>
      </c>
      <c r="X87" s="4">
        <f t="shared" si="34"/>
        <v>0</v>
      </c>
      <c r="Y87" s="4">
        <f t="shared" si="34"/>
        <v>0</v>
      </c>
      <c r="Z87" s="4">
        <f t="shared" si="34"/>
        <v>0</v>
      </c>
      <c r="AA87" s="4">
        <f t="shared" si="34"/>
        <v>0</v>
      </c>
      <c r="AB87" s="4">
        <f t="shared" si="34"/>
        <v>0</v>
      </c>
      <c r="AC87" s="4">
        <f t="shared" si="34"/>
        <v>0</v>
      </c>
      <c r="AD87" s="4">
        <f t="shared" si="34"/>
        <v>0</v>
      </c>
      <c r="AE87" s="4">
        <f t="shared" si="34"/>
        <v>0</v>
      </c>
      <c r="AF87" s="4">
        <f t="shared" si="34"/>
        <v>0</v>
      </c>
      <c r="AG87" s="4">
        <f t="shared" si="34"/>
        <v>0</v>
      </c>
      <c r="AH87" s="4">
        <f t="shared" si="34"/>
        <v>0</v>
      </c>
      <c r="AI87" s="4">
        <f t="shared" si="34"/>
        <v>0</v>
      </c>
      <c r="AJ87" s="4">
        <f t="shared" si="34"/>
        <v>0</v>
      </c>
      <c r="AK87" s="4">
        <f t="shared" si="34"/>
        <v>0</v>
      </c>
      <c r="AL87" s="4">
        <f t="shared" si="34"/>
        <v>0</v>
      </c>
      <c r="AM87" s="4">
        <f t="shared" si="34"/>
        <v>0</v>
      </c>
      <c r="AN87" s="4">
        <f t="shared" si="34"/>
        <v>0</v>
      </c>
      <c r="AO87" s="4">
        <f t="shared" si="34"/>
        <v>0</v>
      </c>
      <c r="AP87" s="4">
        <f t="shared" si="34"/>
        <v>0</v>
      </c>
      <c r="AQ87" s="4">
        <f t="shared" si="34"/>
        <v>0</v>
      </c>
      <c r="AR87" s="4">
        <f t="shared" si="34"/>
        <v>0</v>
      </c>
      <c r="AS87" s="4">
        <f t="shared" si="34"/>
        <v>0</v>
      </c>
      <c r="AT87" s="4">
        <f t="shared" si="34"/>
        <v>0</v>
      </c>
      <c r="AU87" s="4">
        <f t="shared" si="34"/>
        <v>0</v>
      </c>
      <c r="AV87" s="4">
        <f t="shared" si="34"/>
        <v>0</v>
      </c>
      <c r="AW87" s="4">
        <f t="shared" si="34"/>
        <v>0</v>
      </c>
      <c r="AX87" s="4">
        <f t="shared" si="34"/>
        <v>0</v>
      </c>
      <c r="AY87" s="4">
        <f t="shared" si="34"/>
        <v>0</v>
      </c>
      <c r="AZ87" s="4">
        <f t="shared" si="34"/>
        <v>0</v>
      </c>
      <c r="BA87" s="4">
        <f t="shared" si="34"/>
        <v>0</v>
      </c>
      <c r="BB87" s="4">
        <f t="shared" si="34"/>
        <v>0</v>
      </c>
      <c r="BC87" s="4">
        <f t="shared" si="34"/>
        <v>0</v>
      </c>
      <c r="BD87" s="4">
        <f t="shared" si="34"/>
        <v>0</v>
      </c>
      <c r="BE87" s="4">
        <f t="shared" si="34"/>
        <v>0</v>
      </c>
      <c r="BF87" s="4">
        <f t="shared" si="34"/>
        <v>0</v>
      </c>
      <c r="BG87" s="4">
        <f t="shared" si="34"/>
        <v>0</v>
      </c>
      <c r="BH87" s="4">
        <f t="shared" si="34"/>
        <v>0</v>
      </c>
      <c r="BI87" s="4">
        <f t="shared" si="34"/>
        <v>0</v>
      </c>
      <c r="BJ87" s="4">
        <f t="shared" si="34"/>
        <v>0</v>
      </c>
      <c r="BK87" s="4">
        <f t="shared" si="34"/>
        <v>0</v>
      </c>
      <c r="BL87" s="4">
        <f t="shared" si="34"/>
        <v>0</v>
      </c>
      <c r="BM87" s="4">
        <f t="shared" si="34"/>
        <v>0</v>
      </c>
      <c r="BN87" s="4">
        <f t="shared" si="34"/>
        <v>0</v>
      </c>
      <c r="BO87" s="4">
        <f t="shared" si="34"/>
        <v>0</v>
      </c>
      <c r="BP87" s="4">
        <f t="shared" si="34"/>
        <v>0</v>
      </c>
      <c r="BQ87" s="4">
        <f t="shared" si="34"/>
        <v>0</v>
      </c>
      <c r="BR87" s="4">
        <f t="shared" si="34"/>
        <v>0</v>
      </c>
      <c r="BS87" s="4">
        <f t="shared" si="34"/>
        <v>0</v>
      </c>
      <c r="BT87" s="4">
        <f t="shared" si="34"/>
        <v>0</v>
      </c>
      <c r="BU87" s="4">
        <f t="shared" si="34"/>
        <v>0</v>
      </c>
      <c r="BV87" s="4">
        <f t="shared" ref="BV87:CF87" si="35">SUM((0.5*$CI87),BV18,-BW18)</f>
        <v>0</v>
      </c>
      <c r="BW87" s="4">
        <f t="shared" si="35"/>
        <v>0</v>
      </c>
      <c r="BX87" s="4">
        <f t="shared" si="35"/>
        <v>0</v>
      </c>
      <c r="BY87" s="4">
        <f t="shared" si="35"/>
        <v>0</v>
      </c>
      <c r="BZ87" s="4">
        <f t="shared" si="35"/>
        <v>0</v>
      </c>
      <c r="CA87" s="4">
        <f t="shared" si="35"/>
        <v>0</v>
      </c>
      <c r="CB87" s="4">
        <f t="shared" si="35"/>
        <v>0</v>
      </c>
      <c r="CC87" s="4">
        <f t="shared" si="35"/>
        <v>0</v>
      </c>
      <c r="CD87" s="4">
        <f t="shared" si="35"/>
        <v>0</v>
      </c>
      <c r="CE87" s="4">
        <f t="shared" si="35"/>
        <v>0</v>
      </c>
      <c r="CF87" s="4">
        <f t="shared" si="35"/>
        <v>0</v>
      </c>
      <c r="CG87" s="136">
        <f t="shared" si="5"/>
        <v>0</v>
      </c>
      <c r="CH87" s="136">
        <f t="shared" si="6"/>
        <v>0</v>
      </c>
      <c r="CI87" s="136">
        <f t="shared" si="7"/>
        <v>0</v>
      </c>
      <c r="CK87" s="70"/>
      <c r="CQ87" s="27"/>
    </row>
    <row r="88" spans="4:95" s="1" customFormat="1" ht="69.95" customHeight="1" x14ac:dyDescent="0.2">
      <c r="D88" s="28">
        <v>45</v>
      </c>
      <c r="H88" s="4"/>
      <c r="I88" s="2"/>
      <c r="J88" s="4">
        <f t="shared" ref="J88:BU88" si="36">SUM((0.5*$CI88),J19,-K19)</f>
        <v>0</v>
      </c>
      <c r="K88" s="4">
        <f t="shared" si="36"/>
        <v>0</v>
      </c>
      <c r="L88" s="4">
        <f t="shared" si="36"/>
        <v>0</v>
      </c>
      <c r="M88" s="4">
        <f t="shared" si="36"/>
        <v>0</v>
      </c>
      <c r="N88" s="4">
        <f t="shared" si="36"/>
        <v>0</v>
      </c>
      <c r="O88" s="4">
        <f t="shared" si="36"/>
        <v>0</v>
      </c>
      <c r="P88" s="4">
        <f t="shared" si="36"/>
        <v>0</v>
      </c>
      <c r="Q88" s="4">
        <f t="shared" si="36"/>
        <v>0</v>
      </c>
      <c r="R88" s="4">
        <f t="shared" si="36"/>
        <v>0</v>
      </c>
      <c r="S88" s="4">
        <f t="shared" si="36"/>
        <v>0</v>
      </c>
      <c r="T88" s="4">
        <f t="shared" si="36"/>
        <v>0</v>
      </c>
      <c r="U88" s="4">
        <f t="shared" si="36"/>
        <v>0</v>
      </c>
      <c r="V88" s="4">
        <f t="shared" si="36"/>
        <v>0</v>
      </c>
      <c r="W88" s="4">
        <f t="shared" si="36"/>
        <v>0</v>
      </c>
      <c r="X88" s="4">
        <f t="shared" si="36"/>
        <v>0</v>
      </c>
      <c r="Y88" s="4">
        <f t="shared" si="36"/>
        <v>0</v>
      </c>
      <c r="Z88" s="4">
        <f t="shared" si="36"/>
        <v>0</v>
      </c>
      <c r="AA88" s="4">
        <f t="shared" si="36"/>
        <v>0</v>
      </c>
      <c r="AB88" s="4">
        <f t="shared" si="36"/>
        <v>0</v>
      </c>
      <c r="AC88" s="4">
        <f t="shared" si="36"/>
        <v>0</v>
      </c>
      <c r="AD88" s="4">
        <f t="shared" si="36"/>
        <v>0</v>
      </c>
      <c r="AE88" s="4">
        <f t="shared" si="36"/>
        <v>0</v>
      </c>
      <c r="AF88" s="4">
        <f t="shared" si="36"/>
        <v>0</v>
      </c>
      <c r="AG88" s="4">
        <f t="shared" si="36"/>
        <v>0</v>
      </c>
      <c r="AH88" s="4">
        <f t="shared" si="36"/>
        <v>0</v>
      </c>
      <c r="AI88" s="4">
        <f t="shared" si="36"/>
        <v>0</v>
      </c>
      <c r="AJ88" s="4">
        <f t="shared" si="36"/>
        <v>0</v>
      </c>
      <c r="AK88" s="4">
        <f t="shared" si="36"/>
        <v>0</v>
      </c>
      <c r="AL88" s="4">
        <f t="shared" si="36"/>
        <v>0</v>
      </c>
      <c r="AM88" s="4">
        <f t="shared" si="36"/>
        <v>0</v>
      </c>
      <c r="AN88" s="4">
        <f t="shared" si="36"/>
        <v>0</v>
      </c>
      <c r="AO88" s="4">
        <f t="shared" si="36"/>
        <v>0</v>
      </c>
      <c r="AP88" s="4">
        <f t="shared" si="36"/>
        <v>0</v>
      </c>
      <c r="AQ88" s="4">
        <f t="shared" si="36"/>
        <v>0</v>
      </c>
      <c r="AR88" s="4">
        <f t="shared" si="36"/>
        <v>0</v>
      </c>
      <c r="AS88" s="4">
        <f t="shared" si="36"/>
        <v>0</v>
      </c>
      <c r="AT88" s="4">
        <f t="shared" si="36"/>
        <v>0</v>
      </c>
      <c r="AU88" s="4">
        <f t="shared" si="36"/>
        <v>0</v>
      </c>
      <c r="AV88" s="4">
        <f t="shared" si="36"/>
        <v>0</v>
      </c>
      <c r="AW88" s="4">
        <f t="shared" si="36"/>
        <v>0</v>
      </c>
      <c r="AX88" s="4">
        <f t="shared" si="36"/>
        <v>0</v>
      </c>
      <c r="AY88" s="4">
        <f t="shared" si="36"/>
        <v>0</v>
      </c>
      <c r="AZ88" s="4">
        <f t="shared" si="36"/>
        <v>0</v>
      </c>
      <c r="BA88" s="4">
        <f t="shared" si="36"/>
        <v>0</v>
      </c>
      <c r="BB88" s="4">
        <f t="shared" si="36"/>
        <v>0</v>
      </c>
      <c r="BC88" s="4">
        <f t="shared" si="36"/>
        <v>0</v>
      </c>
      <c r="BD88" s="4">
        <f t="shared" si="36"/>
        <v>0</v>
      </c>
      <c r="BE88" s="4">
        <f t="shared" si="36"/>
        <v>0</v>
      </c>
      <c r="BF88" s="4">
        <f t="shared" si="36"/>
        <v>0</v>
      </c>
      <c r="BG88" s="4">
        <f t="shared" si="36"/>
        <v>0</v>
      </c>
      <c r="BH88" s="4">
        <f t="shared" si="36"/>
        <v>0</v>
      </c>
      <c r="BI88" s="4">
        <f t="shared" si="36"/>
        <v>0</v>
      </c>
      <c r="BJ88" s="4">
        <f t="shared" si="36"/>
        <v>0</v>
      </c>
      <c r="BK88" s="4">
        <f t="shared" si="36"/>
        <v>0</v>
      </c>
      <c r="BL88" s="4">
        <f t="shared" si="36"/>
        <v>0</v>
      </c>
      <c r="BM88" s="4">
        <f t="shared" si="36"/>
        <v>0</v>
      </c>
      <c r="BN88" s="4">
        <f t="shared" si="36"/>
        <v>0</v>
      </c>
      <c r="BO88" s="4">
        <f t="shared" si="36"/>
        <v>0</v>
      </c>
      <c r="BP88" s="4">
        <f t="shared" si="36"/>
        <v>0</v>
      </c>
      <c r="BQ88" s="4">
        <f t="shared" si="36"/>
        <v>0</v>
      </c>
      <c r="BR88" s="4">
        <f t="shared" si="36"/>
        <v>0</v>
      </c>
      <c r="BS88" s="4">
        <f t="shared" si="36"/>
        <v>0</v>
      </c>
      <c r="BT88" s="4">
        <f t="shared" si="36"/>
        <v>0</v>
      </c>
      <c r="BU88" s="4">
        <f t="shared" si="36"/>
        <v>0</v>
      </c>
      <c r="BV88" s="4">
        <f t="shared" ref="BV88:CF88" si="37">SUM((0.5*$CI88),BV19,-BW19)</f>
        <v>0</v>
      </c>
      <c r="BW88" s="4">
        <f t="shared" si="37"/>
        <v>0</v>
      </c>
      <c r="BX88" s="4">
        <f t="shared" si="37"/>
        <v>0</v>
      </c>
      <c r="BY88" s="4">
        <f t="shared" si="37"/>
        <v>0</v>
      </c>
      <c r="BZ88" s="4">
        <f t="shared" si="37"/>
        <v>0</v>
      </c>
      <c r="CA88" s="4">
        <f t="shared" si="37"/>
        <v>0</v>
      </c>
      <c r="CB88" s="4">
        <f t="shared" si="37"/>
        <v>0</v>
      </c>
      <c r="CC88" s="4">
        <f t="shared" si="37"/>
        <v>0</v>
      </c>
      <c r="CD88" s="4">
        <f t="shared" si="37"/>
        <v>0</v>
      </c>
      <c r="CE88" s="4">
        <f t="shared" si="37"/>
        <v>0</v>
      </c>
      <c r="CF88" s="4">
        <f t="shared" si="37"/>
        <v>0</v>
      </c>
      <c r="CG88" s="136">
        <f t="shared" si="5"/>
        <v>0</v>
      </c>
      <c r="CH88" s="136">
        <f t="shared" si="6"/>
        <v>0</v>
      </c>
      <c r="CI88" s="136">
        <f t="shared" si="7"/>
        <v>0</v>
      </c>
      <c r="CK88" s="70"/>
      <c r="CQ88" s="27"/>
    </row>
    <row r="89" spans="4:95" s="1" customFormat="1" ht="69.95" customHeight="1" x14ac:dyDescent="0.2">
      <c r="D89" s="28">
        <v>44</v>
      </c>
      <c r="H89" s="4"/>
      <c r="I89" s="2"/>
      <c r="J89" s="4">
        <f t="shared" ref="J89:BU89" si="38">SUM((0.5*$CI89),J20,-K20)</f>
        <v>0</v>
      </c>
      <c r="K89" s="4">
        <f t="shared" si="38"/>
        <v>0</v>
      </c>
      <c r="L89" s="4">
        <f t="shared" si="38"/>
        <v>0</v>
      </c>
      <c r="M89" s="4">
        <f t="shared" si="38"/>
        <v>0</v>
      </c>
      <c r="N89" s="4">
        <f t="shared" si="38"/>
        <v>0</v>
      </c>
      <c r="O89" s="4">
        <f t="shared" si="38"/>
        <v>0</v>
      </c>
      <c r="P89" s="4">
        <f t="shared" si="38"/>
        <v>0</v>
      </c>
      <c r="Q89" s="4">
        <f t="shared" si="38"/>
        <v>0</v>
      </c>
      <c r="R89" s="4">
        <f t="shared" si="38"/>
        <v>0</v>
      </c>
      <c r="S89" s="4">
        <f t="shared" si="38"/>
        <v>0</v>
      </c>
      <c r="T89" s="4">
        <f t="shared" si="38"/>
        <v>0</v>
      </c>
      <c r="U89" s="4">
        <f t="shared" si="38"/>
        <v>0</v>
      </c>
      <c r="V89" s="4">
        <f t="shared" si="38"/>
        <v>0</v>
      </c>
      <c r="W89" s="4">
        <f t="shared" si="38"/>
        <v>0</v>
      </c>
      <c r="X89" s="4">
        <f t="shared" si="38"/>
        <v>0</v>
      </c>
      <c r="Y89" s="4">
        <f t="shared" si="38"/>
        <v>0</v>
      </c>
      <c r="Z89" s="4">
        <f t="shared" si="38"/>
        <v>0</v>
      </c>
      <c r="AA89" s="4">
        <f t="shared" si="38"/>
        <v>0</v>
      </c>
      <c r="AB89" s="4">
        <f t="shared" si="38"/>
        <v>0</v>
      </c>
      <c r="AC89" s="4">
        <f t="shared" si="38"/>
        <v>0</v>
      </c>
      <c r="AD89" s="4">
        <f t="shared" si="38"/>
        <v>0</v>
      </c>
      <c r="AE89" s="4">
        <f t="shared" si="38"/>
        <v>0</v>
      </c>
      <c r="AF89" s="4">
        <f t="shared" si="38"/>
        <v>0</v>
      </c>
      <c r="AG89" s="4">
        <f t="shared" si="38"/>
        <v>0</v>
      </c>
      <c r="AH89" s="4">
        <f t="shared" si="38"/>
        <v>0</v>
      </c>
      <c r="AI89" s="4">
        <f t="shared" si="38"/>
        <v>0</v>
      </c>
      <c r="AJ89" s="4">
        <f t="shared" si="38"/>
        <v>0</v>
      </c>
      <c r="AK89" s="4">
        <f t="shared" si="38"/>
        <v>0</v>
      </c>
      <c r="AL89" s="4">
        <f t="shared" si="38"/>
        <v>0</v>
      </c>
      <c r="AM89" s="4">
        <f t="shared" si="38"/>
        <v>0</v>
      </c>
      <c r="AN89" s="4">
        <f t="shared" si="38"/>
        <v>0</v>
      </c>
      <c r="AO89" s="4">
        <f t="shared" si="38"/>
        <v>0</v>
      </c>
      <c r="AP89" s="4">
        <f t="shared" si="38"/>
        <v>0</v>
      </c>
      <c r="AQ89" s="4">
        <f t="shared" si="38"/>
        <v>0</v>
      </c>
      <c r="AR89" s="4">
        <f t="shared" si="38"/>
        <v>0</v>
      </c>
      <c r="AS89" s="4">
        <f t="shared" si="38"/>
        <v>0</v>
      </c>
      <c r="AT89" s="4">
        <f t="shared" si="38"/>
        <v>0</v>
      </c>
      <c r="AU89" s="4">
        <f t="shared" si="38"/>
        <v>0</v>
      </c>
      <c r="AV89" s="4">
        <f t="shared" si="38"/>
        <v>0</v>
      </c>
      <c r="AW89" s="4">
        <f t="shared" si="38"/>
        <v>0</v>
      </c>
      <c r="AX89" s="4">
        <f t="shared" si="38"/>
        <v>0</v>
      </c>
      <c r="AY89" s="4">
        <f t="shared" si="38"/>
        <v>0</v>
      </c>
      <c r="AZ89" s="4">
        <f t="shared" si="38"/>
        <v>0</v>
      </c>
      <c r="BA89" s="4">
        <f t="shared" si="38"/>
        <v>0</v>
      </c>
      <c r="BB89" s="4">
        <f t="shared" si="38"/>
        <v>0</v>
      </c>
      <c r="BC89" s="4">
        <f t="shared" si="38"/>
        <v>0</v>
      </c>
      <c r="BD89" s="4">
        <f t="shared" si="38"/>
        <v>0</v>
      </c>
      <c r="BE89" s="4">
        <f t="shared" si="38"/>
        <v>0</v>
      </c>
      <c r="BF89" s="4">
        <f t="shared" si="38"/>
        <v>0</v>
      </c>
      <c r="BG89" s="4">
        <f t="shared" si="38"/>
        <v>0</v>
      </c>
      <c r="BH89" s="4">
        <f t="shared" si="38"/>
        <v>0</v>
      </c>
      <c r="BI89" s="4">
        <f t="shared" si="38"/>
        <v>0</v>
      </c>
      <c r="BJ89" s="4">
        <f t="shared" si="38"/>
        <v>0</v>
      </c>
      <c r="BK89" s="4">
        <f t="shared" si="38"/>
        <v>0</v>
      </c>
      <c r="BL89" s="4">
        <f t="shared" si="38"/>
        <v>0</v>
      </c>
      <c r="BM89" s="4">
        <f t="shared" si="38"/>
        <v>0</v>
      </c>
      <c r="BN89" s="4">
        <f t="shared" si="38"/>
        <v>0</v>
      </c>
      <c r="BO89" s="4">
        <f t="shared" si="38"/>
        <v>0</v>
      </c>
      <c r="BP89" s="4">
        <f t="shared" si="38"/>
        <v>0</v>
      </c>
      <c r="BQ89" s="4">
        <f t="shared" si="38"/>
        <v>0</v>
      </c>
      <c r="BR89" s="4">
        <f t="shared" si="38"/>
        <v>0</v>
      </c>
      <c r="BS89" s="4">
        <f t="shared" si="38"/>
        <v>0</v>
      </c>
      <c r="BT89" s="4">
        <f t="shared" si="38"/>
        <v>0</v>
      </c>
      <c r="BU89" s="4">
        <f t="shared" si="38"/>
        <v>0</v>
      </c>
      <c r="BV89" s="4">
        <f t="shared" ref="BV89:CF89" si="39">SUM((0.5*$CI89),BV20,-BW20)</f>
        <v>0</v>
      </c>
      <c r="BW89" s="4">
        <f t="shared" si="39"/>
        <v>0</v>
      </c>
      <c r="BX89" s="4">
        <f t="shared" si="39"/>
        <v>0</v>
      </c>
      <c r="BY89" s="4">
        <f t="shared" si="39"/>
        <v>0</v>
      </c>
      <c r="BZ89" s="4">
        <f t="shared" si="39"/>
        <v>0</v>
      </c>
      <c r="CA89" s="4">
        <f t="shared" si="39"/>
        <v>0</v>
      </c>
      <c r="CB89" s="4">
        <f t="shared" si="39"/>
        <v>0</v>
      </c>
      <c r="CC89" s="4">
        <f t="shared" si="39"/>
        <v>0</v>
      </c>
      <c r="CD89" s="4">
        <f t="shared" si="39"/>
        <v>0</v>
      </c>
      <c r="CE89" s="4">
        <f t="shared" si="39"/>
        <v>0</v>
      </c>
      <c r="CF89" s="4">
        <f t="shared" si="39"/>
        <v>0</v>
      </c>
      <c r="CG89" s="136">
        <f t="shared" si="5"/>
        <v>0</v>
      </c>
      <c r="CH89" s="136">
        <f t="shared" si="6"/>
        <v>0</v>
      </c>
      <c r="CI89" s="136">
        <f t="shared" si="7"/>
        <v>0</v>
      </c>
      <c r="CK89" s="70"/>
      <c r="CQ89" s="27"/>
    </row>
    <row r="90" spans="4:95" s="1" customFormat="1" ht="69.95" customHeight="1" x14ac:dyDescent="0.2">
      <c r="D90" s="28">
        <v>43</v>
      </c>
      <c r="H90" s="4"/>
      <c r="I90" s="2"/>
      <c r="J90" s="4">
        <f t="shared" ref="J90:BU90" si="40">SUM((0.5*$CI90),J21,-K21)</f>
        <v>0</v>
      </c>
      <c r="K90" s="4">
        <f t="shared" si="40"/>
        <v>0</v>
      </c>
      <c r="L90" s="4">
        <f t="shared" si="40"/>
        <v>0</v>
      </c>
      <c r="M90" s="4">
        <f t="shared" si="40"/>
        <v>0</v>
      </c>
      <c r="N90" s="4">
        <f t="shared" si="40"/>
        <v>0</v>
      </c>
      <c r="O90" s="4">
        <f t="shared" si="40"/>
        <v>0</v>
      </c>
      <c r="P90" s="4">
        <f t="shared" si="40"/>
        <v>0</v>
      </c>
      <c r="Q90" s="4">
        <f t="shared" si="40"/>
        <v>0</v>
      </c>
      <c r="R90" s="4">
        <f t="shared" si="40"/>
        <v>0</v>
      </c>
      <c r="S90" s="4">
        <f t="shared" si="40"/>
        <v>0</v>
      </c>
      <c r="T90" s="4">
        <f t="shared" si="40"/>
        <v>0</v>
      </c>
      <c r="U90" s="4">
        <f t="shared" si="40"/>
        <v>0</v>
      </c>
      <c r="V90" s="4">
        <f t="shared" si="40"/>
        <v>0</v>
      </c>
      <c r="W90" s="4">
        <f t="shared" si="40"/>
        <v>0</v>
      </c>
      <c r="X90" s="4">
        <f t="shared" si="40"/>
        <v>0</v>
      </c>
      <c r="Y90" s="4">
        <f t="shared" si="40"/>
        <v>0</v>
      </c>
      <c r="Z90" s="4">
        <f t="shared" si="40"/>
        <v>0</v>
      </c>
      <c r="AA90" s="4">
        <f t="shared" si="40"/>
        <v>0</v>
      </c>
      <c r="AB90" s="4">
        <f t="shared" si="40"/>
        <v>0</v>
      </c>
      <c r="AC90" s="4">
        <f t="shared" si="40"/>
        <v>0</v>
      </c>
      <c r="AD90" s="4">
        <f t="shared" si="40"/>
        <v>0</v>
      </c>
      <c r="AE90" s="4">
        <f t="shared" si="40"/>
        <v>0</v>
      </c>
      <c r="AF90" s="4">
        <f t="shared" si="40"/>
        <v>0</v>
      </c>
      <c r="AG90" s="4">
        <f t="shared" si="40"/>
        <v>0</v>
      </c>
      <c r="AH90" s="4">
        <f t="shared" si="40"/>
        <v>0</v>
      </c>
      <c r="AI90" s="4">
        <f t="shared" si="40"/>
        <v>0</v>
      </c>
      <c r="AJ90" s="4">
        <f t="shared" si="40"/>
        <v>0</v>
      </c>
      <c r="AK90" s="4">
        <f t="shared" si="40"/>
        <v>0</v>
      </c>
      <c r="AL90" s="4">
        <f t="shared" si="40"/>
        <v>0</v>
      </c>
      <c r="AM90" s="4">
        <f t="shared" si="40"/>
        <v>0</v>
      </c>
      <c r="AN90" s="4">
        <f t="shared" si="40"/>
        <v>0</v>
      </c>
      <c r="AO90" s="4">
        <f t="shared" si="40"/>
        <v>0</v>
      </c>
      <c r="AP90" s="4">
        <f t="shared" si="40"/>
        <v>0</v>
      </c>
      <c r="AQ90" s="4">
        <f t="shared" si="40"/>
        <v>0</v>
      </c>
      <c r="AR90" s="4">
        <f t="shared" si="40"/>
        <v>0</v>
      </c>
      <c r="AS90" s="4">
        <f t="shared" si="40"/>
        <v>0</v>
      </c>
      <c r="AT90" s="4">
        <f t="shared" si="40"/>
        <v>0</v>
      </c>
      <c r="AU90" s="4">
        <f t="shared" si="40"/>
        <v>0</v>
      </c>
      <c r="AV90" s="4">
        <f t="shared" si="40"/>
        <v>0</v>
      </c>
      <c r="AW90" s="4">
        <f t="shared" si="40"/>
        <v>0</v>
      </c>
      <c r="AX90" s="4">
        <f t="shared" si="40"/>
        <v>0</v>
      </c>
      <c r="AY90" s="4">
        <f t="shared" si="40"/>
        <v>0</v>
      </c>
      <c r="AZ90" s="4">
        <f t="shared" si="40"/>
        <v>0</v>
      </c>
      <c r="BA90" s="4">
        <f t="shared" si="40"/>
        <v>0</v>
      </c>
      <c r="BB90" s="4">
        <f t="shared" si="40"/>
        <v>0</v>
      </c>
      <c r="BC90" s="4">
        <f t="shared" si="40"/>
        <v>0</v>
      </c>
      <c r="BD90" s="4">
        <f t="shared" si="40"/>
        <v>0</v>
      </c>
      <c r="BE90" s="4">
        <f t="shared" si="40"/>
        <v>0</v>
      </c>
      <c r="BF90" s="4">
        <f t="shared" si="40"/>
        <v>0</v>
      </c>
      <c r="BG90" s="4">
        <f t="shared" si="40"/>
        <v>0</v>
      </c>
      <c r="BH90" s="4">
        <f t="shared" si="40"/>
        <v>0</v>
      </c>
      <c r="BI90" s="4">
        <f t="shared" si="40"/>
        <v>0</v>
      </c>
      <c r="BJ90" s="4">
        <f t="shared" si="40"/>
        <v>0</v>
      </c>
      <c r="BK90" s="4">
        <f t="shared" si="40"/>
        <v>0</v>
      </c>
      <c r="BL90" s="4">
        <f t="shared" si="40"/>
        <v>0</v>
      </c>
      <c r="BM90" s="4">
        <f t="shared" si="40"/>
        <v>0</v>
      </c>
      <c r="BN90" s="4">
        <f t="shared" si="40"/>
        <v>0</v>
      </c>
      <c r="BO90" s="4">
        <f t="shared" si="40"/>
        <v>0</v>
      </c>
      <c r="BP90" s="4">
        <f t="shared" si="40"/>
        <v>0</v>
      </c>
      <c r="BQ90" s="4">
        <f t="shared" si="40"/>
        <v>0</v>
      </c>
      <c r="BR90" s="4">
        <f t="shared" si="40"/>
        <v>0</v>
      </c>
      <c r="BS90" s="4">
        <f t="shared" si="40"/>
        <v>0</v>
      </c>
      <c r="BT90" s="4">
        <f t="shared" si="40"/>
        <v>0</v>
      </c>
      <c r="BU90" s="4">
        <f t="shared" si="40"/>
        <v>0</v>
      </c>
      <c r="BV90" s="4">
        <f t="shared" ref="BV90:CF90" si="41">SUM((0.5*$CI90),BV21,-BW21)</f>
        <v>0</v>
      </c>
      <c r="BW90" s="4">
        <f t="shared" si="41"/>
        <v>0</v>
      </c>
      <c r="BX90" s="4">
        <f t="shared" si="41"/>
        <v>0</v>
      </c>
      <c r="BY90" s="4">
        <f t="shared" si="41"/>
        <v>0</v>
      </c>
      <c r="BZ90" s="4">
        <f t="shared" si="41"/>
        <v>0</v>
      </c>
      <c r="CA90" s="4">
        <f t="shared" si="41"/>
        <v>0</v>
      </c>
      <c r="CB90" s="4">
        <f t="shared" si="41"/>
        <v>0</v>
      </c>
      <c r="CC90" s="4">
        <f t="shared" si="41"/>
        <v>0</v>
      </c>
      <c r="CD90" s="4">
        <f t="shared" si="41"/>
        <v>0</v>
      </c>
      <c r="CE90" s="4">
        <f t="shared" si="41"/>
        <v>0</v>
      </c>
      <c r="CF90" s="4">
        <f t="shared" si="41"/>
        <v>0</v>
      </c>
      <c r="CG90" s="136">
        <f t="shared" si="5"/>
        <v>0</v>
      </c>
      <c r="CH90" s="136">
        <f t="shared" si="6"/>
        <v>0</v>
      </c>
      <c r="CI90" s="136">
        <f t="shared" si="7"/>
        <v>0</v>
      </c>
      <c r="CK90" s="70"/>
      <c r="CQ90" s="27"/>
    </row>
    <row r="91" spans="4:95" s="1" customFormat="1" ht="69.95" customHeight="1" x14ac:dyDescent="0.2">
      <c r="D91" s="28">
        <v>42</v>
      </c>
      <c r="H91" s="4"/>
      <c r="I91" s="2"/>
      <c r="J91" s="4">
        <f t="shared" ref="J91:BU91" si="42">SUM((0.5*$CI91),J22,-K22)</f>
        <v>0</v>
      </c>
      <c r="K91" s="4">
        <f t="shared" si="42"/>
        <v>0</v>
      </c>
      <c r="L91" s="4">
        <f t="shared" si="42"/>
        <v>0</v>
      </c>
      <c r="M91" s="4">
        <f t="shared" si="42"/>
        <v>0</v>
      </c>
      <c r="N91" s="4">
        <f t="shared" si="42"/>
        <v>0</v>
      </c>
      <c r="O91" s="4">
        <f t="shared" si="42"/>
        <v>0</v>
      </c>
      <c r="P91" s="4">
        <f t="shared" si="42"/>
        <v>0</v>
      </c>
      <c r="Q91" s="4">
        <f t="shared" si="42"/>
        <v>0</v>
      </c>
      <c r="R91" s="4">
        <f t="shared" si="42"/>
        <v>0</v>
      </c>
      <c r="S91" s="4">
        <f t="shared" si="42"/>
        <v>0</v>
      </c>
      <c r="T91" s="4">
        <f t="shared" si="42"/>
        <v>0</v>
      </c>
      <c r="U91" s="4">
        <f t="shared" si="42"/>
        <v>0</v>
      </c>
      <c r="V91" s="4">
        <f t="shared" si="42"/>
        <v>0</v>
      </c>
      <c r="W91" s="4">
        <f t="shared" si="42"/>
        <v>0</v>
      </c>
      <c r="X91" s="4">
        <f t="shared" si="42"/>
        <v>0</v>
      </c>
      <c r="Y91" s="4">
        <f t="shared" si="42"/>
        <v>0</v>
      </c>
      <c r="Z91" s="4">
        <f t="shared" si="42"/>
        <v>0</v>
      </c>
      <c r="AA91" s="4">
        <f t="shared" si="42"/>
        <v>0</v>
      </c>
      <c r="AB91" s="4">
        <f t="shared" si="42"/>
        <v>0</v>
      </c>
      <c r="AC91" s="4">
        <f t="shared" si="42"/>
        <v>0</v>
      </c>
      <c r="AD91" s="4">
        <f t="shared" si="42"/>
        <v>0</v>
      </c>
      <c r="AE91" s="4">
        <f t="shared" si="42"/>
        <v>0</v>
      </c>
      <c r="AF91" s="4">
        <f t="shared" si="42"/>
        <v>0</v>
      </c>
      <c r="AG91" s="4">
        <f t="shared" si="42"/>
        <v>0</v>
      </c>
      <c r="AH91" s="4">
        <f t="shared" si="42"/>
        <v>0</v>
      </c>
      <c r="AI91" s="4">
        <f t="shared" si="42"/>
        <v>0</v>
      </c>
      <c r="AJ91" s="4">
        <f t="shared" si="42"/>
        <v>0</v>
      </c>
      <c r="AK91" s="4">
        <f t="shared" si="42"/>
        <v>0</v>
      </c>
      <c r="AL91" s="4">
        <f t="shared" si="42"/>
        <v>0</v>
      </c>
      <c r="AM91" s="4">
        <f t="shared" si="42"/>
        <v>0</v>
      </c>
      <c r="AN91" s="4">
        <f t="shared" si="42"/>
        <v>0</v>
      </c>
      <c r="AO91" s="4">
        <f t="shared" si="42"/>
        <v>0</v>
      </c>
      <c r="AP91" s="4">
        <f t="shared" si="42"/>
        <v>0</v>
      </c>
      <c r="AQ91" s="4">
        <f t="shared" si="42"/>
        <v>0</v>
      </c>
      <c r="AR91" s="4">
        <f t="shared" si="42"/>
        <v>0</v>
      </c>
      <c r="AS91" s="4">
        <f t="shared" si="42"/>
        <v>0</v>
      </c>
      <c r="AT91" s="4">
        <f t="shared" si="42"/>
        <v>0</v>
      </c>
      <c r="AU91" s="4">
        <f t="shared" si="42"/>
        <v>0</v>
      </c>
      <c r="AV91" s="4">
        <f t="shared" si="42"/>
        <v>0</v>
      </c>
      <c r="AW91" s="4">
        <f t="shared" si="42"/>
        <v>0</v>
      </c>
      <c r="AX91" s="4">
        <f t="shared" si="42"/>
        <v>0</v>
      </c>
      <c r="AY91" s="4">
        <f t="shared" si="42"/>
        <v>0</v>
      </c>
      <c r="AZ91" s="4">
        <f t="shared" si="42"/>
        <v>0</v>
      </c>
      <c r="BA91" s="4">
        <f t="shared" si="42"/>
        <v>0</v>
      </c>
      <c r="BB91" s="4">
        <f t="shared" si="42"/>
        <v>0</v>
      </c>
      <c r="BC91" s="4">
        <f t="shared" si="42"/>
        <v>0</v>
      </c>
      <c r="BD91" s="4">
        <f t="shared" si="42"/>
        <v>0</v>
      </c>
      <c r="BE91" s="4">
        <f t="shared" si="42"/>
        <v>0</v>
      </c>
      <c r="BF91" s="4">
        <f t="shared" si="42"/>
        <v>0</v>
      </c>
      <c r="BG91" s="4">
        <f t="shared" si="42"/>
        <v>0</v>
      </c>
      <c r="BH91" s="4">
        <f t="shared" si="42"/>
        <v>0</v>
      </c>
      <c r="BI91" s="4">
        <f t="shared" si="42"/>
        <v>0</v>
      </c>
      <c r="BJ91" s="4">
        <f t="shared" si="42"/>
        <v>0</v>
      </c>
      <c r="BK91" s="4">
        <f t="shared" si="42"/>
        <v>0</v>
      </c>
      <c r="BL91" s="4">
        <f t="shared" si="42"/>
        <v>0</v>
      </c>
      <c r="BM91" s="4">
        <f t="shared" si="42"/>
        <v>0</v>
      </c>
      <c r="BN91" s="4">
        <f t="shared" si="42"/>
        <v>0</v>
      </c>
      <c r="BO91" s="4">
        <f t="shared" si="42"/>
        <v>0</v>
      </c>
      <c r="BP91" s="4">
        <f t="shared" si="42"/>
        <v>0</v>
      </c>
      <c r="BQ91" s="4">
        <f t="shared" si="42"/>
        <v>0</v>
      </c>
      <c r="BR91" s="4">
        <f t="shared" si="42"/>
        <v>0</v>
      </c>
      <c r="BS91" s="4">
        <f t="shared" si="42"/>
        <v>0</v>
      </c>
      <c r="BT91" s="4">
        <f t="shared" si="42"/>
        <v>0</v>
      </c>
      <c r="BU91" s="4">
        <f t="shared" si="42"/>
        <v>0</v>
      </c>
      <c r="BV91" s="4">
        <f t="shared" ref="BV91:CF91" si="43">SUM((0.5*$CI91),BV22,-BW22)</f>
        <v>0</v>
      </c>
      <c r="BW91" s="4">
        <f t="shared" si="43"/>
        <v>0</v>
      </c>
      <c r="BX91" s="4">
        <f t="shared" si="43"/>
        <v>0</v>
      </c>
      <c r="BY91" s="4">
        <f t="shared" si="43"/>
        <v>0</v>
      </c>
      <c r="BZ91" s="4">
        <f t="shared" si="43"/>
        <v>0</v>
      </c>
      <c r="CA91" s="4">
        <f t="shared" si="43"/>
        <v>0</v>
      </c>
      <c r="CB91" s="4">
        <f t="shared" si="43"/>
        <v>0</v>
      </c>
      <c r="CC91" s="4">
        <f t="shared" si="43"/>
        <v>0</v>
      </c>
      <c r="CD91" s="4">
        <f t="shared" si="43"/>
        <v>0</v>
      </c>
      <c r="CE91" s="4">
        <f t="shared" si="43"/>
        <v>0</v>
      </c>
      <c r="CF91" s="4">
        <f t="shared" si="43"/>
        <v>0</v>
      </c>
      <c r="CG91" s="136">
        <f t="shared" si="5"/>
        <v>0</v>
      </c>
      <c r="CH91" s="136">
        <f t="shared" si="6"/>
        <v>0</v>
      </c>
      <c r="CI91" s="136">
        <f t="shared" si="7"/>
        <v>0</v>
      </c>
      <c r="CK91" s="70"/>
      <c r="CQ91" s="27"/>
    </row>
    <row r="92" spans="4:95" s="1" customFormat="1" ht="69.95" customHeight="1" x14ac:dyDescent="0.2">
      <c r="D92" s="28">
        <v>41</v>
      </c>
      <c r="H92" s="4"/>
      <c r="I92" s="2"/>
      <c r="J92" s="4">
        <f t="shared" ref="J92:BU92" si="44">SUM((0.5*$CI92),J23,-K23)</f>
        <v>0</v>
      </c>
      <c r="K92" s="4">
        <f t="shared" si="44"/>
        <v>0</v>
      </c>
      <c r="L92" s="4">
        <f t="shared" si="44"/>
        <v>0</v>
      </c>
      <c r="M92" s="4">
        <f t="shared" si="44"/>
        <v>0</v>
      </c>
      <c r="N92" s="4">
        <f t="shared" si="44"/>
        <v>0</v>
      </c>
      <c r="O92" s="4">
        <f t="shared" si="44"/>
        <v>0</v>
      </c>
      <c r="P92" s="4">
        <f t="shared" si="44"/>
        <v>0</v>
      </c>
      <c r="Q92" s="4">
        <f t="shared" si="44"/>
        <v>0</v>
      </c>
      <c r="R92" s="4">
        <f t="shared" si="44"/>
        <v>0</v>
      </c>
      <c r="S92" s="4">
        <f t="shared" si="44"/>
        <v>0</v>
      </c>
      <c r="T92" s="4">
        <f t="shared" si="44"/>
        <v>0</v>
      </c>
      <c r="U92" s="4">
        <f t="shared" si="44"/>
        <v>0</v>
      </c>
      <c r="V92" s="4">
        <f t="shared" si="44"/>
        <v>0</v>
      </c>
      <c r="W92" s="4">
        <f t="shared" si="44"/>
        <v>0</v>
      </c>
      <c r="X92" s="4">
        <f t="shared" si="44"/>
        <v>0</v>
      </c>
      <c r="Y92" s="4">
        <f t="shared" si="44"/>
        <v>0</v>
      </c>
      <c r="Z92" s="4">
        <f t="shared" si="44"/>
        <v>0</v>
      </c>
      <c r="AA92" s="4">
        <f t="shared" si="44"/>
        <v>0</v>
      </c>
      <c r="AB92" s="4">
        <f t="shared" si="44"/>
        <v>0</v>
      </c>
      <c r="AC92" s="4">
        <f t="shared" si="44"/>
        <v>0</v>
      </c>
      <c r="AD92" s="4">
        <f t="shared" si="44"/>
        <v>0</v>
      </c>
      <c r="AE92" s="4">
        <f t="shared" si="44"/>
        <v>0</v>
      </c>
      <c r="AF92" s="4">
        <f t="shared" si="44"/>
        <v>0</v>
      </c>
      <c r="AG92" s="4">
        <f t="shared" si="44"/>
        <v>0</v>
      </c>
      <c r="AH92" s="4">
        <f t="shared" si="44"/>
        <v>0</v>
      </c>
      <c r="AI92" s="4">
        <f t="shared" si="44"/>
        <v>0</v>
      </c>
      <c r="AJ92" s="4">
        <f t="shared" si="44"/>
        <v>0</v>
      </c>
      <c r="AK92" s="4">
        <f t="shared" si="44"/>
        <v>0</v>
      </c>
      <c r="AL92" s="4">
        <f t="shared" si="44"/>
        <v>0</v>
      </c>
      <c r="AM92" s="4">
        <f t="shared" si="44"/>
        <v>0</v>
      </c>
      <c r="AN92" s="4">
        <f t="shared" si="44"/>
        <v>0</v>
      </c>
      <c r="AO92" s="4">
        <f t="shared" si="44"/>
        <v>0</v>
      </c>
      <c r="AP92" s="4">
        <f t="shared" si="44"/>
        <v>0</v>
      </c>
      <c r="AQ92" s="4">
        <f t="shared" si="44"/>
        <v>0</v>
      </c>
      <c r="AR92" s="4">
        <f t="shared" si="44"/>
        <v>0</v>
      </c>
      <c r="AS92" s="4">
        <f t="shared" si="44"/>
        <v>0</v>
      </c>
      <c r="AT92" s="4">
        <f t="shared" si="44"/>
        <v>0</v>
      </c>
      <c r="AU92" s="4">
        <f t="shared" si="44"/>
        <v>0</v>
      </c>
      <c r="AV92" s="4">
        <f t="shared" si="44"/>
        <v>0</v>
      </c>
      <c r="AW92" s="4">
        <f t="shared" si="44"/>
        <v>0</v>
      </c>
      <c r="AX92" s="4">
        <f t="shared" si="44"/>
        <v>0</v>
      </c>
      <c r="AY92" s="4">
        <f t="shared" si="44"/>
        <v>0</v>
      </c>
      <c r="AZ92" s="4">
        <f t="shared" si="44"/>
        <v>0</v>
      </c>
      <c r="BA92" s="4">
        <f t="shared" si="44"/>
        <v>0</v>
      </c>
      <c r="BB92" s="4">
        <f t="shared" si="44"/>
        <v>0</v>
      </c>
      <c r="BC92" s="4">
        <f t="shared" si="44"/>
        <v>0</v>
      </c>
      <c r="BD92" s="4">
        <f t="shared" si="44"/>
        <v>0</v>
      </c>
      <c r="BE92" s="4">
        <f t="shared" si="44"/>
        <v>0</v>
      </c>
      <c r="BF92" s="4">
        <f t="shared" si="44"/>
        <v>0</v>
      </c>
      <c r="BG92" s="4">
        <f t="shared" si="44"/>
        <v>0</v>
      </c>
      <c r="BH92" s="4">
        <f t="shared" si="44"/>
        <v>0</v>
      </c>
      <c r="BI92" s="4">
        <f t="shared" si="44"/>
        <v>0</v>
      </c>
      <c r="BJ92" s="4">
        <f t="shared" si="44"/>
        <v>0</v>
      </c>
      <c r="BK92" s="4">
        <f t="shared" si="44"/>
        <v>0</v>
      </c>
      <c r="BL92" s="4">
        <f t="shared" si="44"/>
        <v>0</v>
      </c>
      <c r="BM92" s="4">
        <f t="shared" si="44"/>
        <v>0</v>
      </c>
      <c r="BN92" s="4">
        <f t="shared" si="44"/>
        <v>0</v>
      </c>
      <c r="BO92" s="4">
        <f t="shared" si="44"/>
        <v>0</v>
      </c>
      <c r="BP92" s="4">
        <f t="shared" si="44"/>
        <v>0</v>
      </c>
      <c r="BQ92" s="4">
        <f t="shared" si="44"/>
        <v>0</v>
      </c>
      <c r="BR92" s="4">
        <f t="shared" si="44"/>
        <v>0</v>
      </c>
      <c r="BS92" s="4">
        <f t="shared" si="44"/>
        <v>0</v>
      </c>
      <c r="BT92" s="4">
        <f t="shared" si="44"/>
        <v>0</v>
      </c>
      <c r="BU92" s="4">
        <f t="shared" si="44"/>
        <v>0</v>
      </c>
      <c r="BV92" s="4">
        <f t="shared" ref="BV92:CF92" si="45">SUM((0.5*$CI92),BV23,-BW23)</f>
        <v>0</v>
      </c>
      <c r="BW92" s="4">
        <f t="shared" si="45"/>
        <v>0</v>
      </c>
      <c r="BX92" s="4">
        <f t="shared" si="45"/>
        <v>0</v>
      </c>
      <c r="BY92" s="4">
        <f t="shared" si="45"/>
        <v>0</v>
      </c>
      <c r="BZ92" s="4">
        <f t="shared" si="45"/>
        <v>0</v>
      </c>
      <c r="CA92" s="4">
        <f t="shared" si="45"/>
        <v>0</v>
      </c>
      <c r="CB92" s="4">
        <f t="shared" si="45"/>
        <v>0</v>
      </c>
      <c r="CC92" s="4">
        <f t="shared" si="45"/>
        <v>0</v>
      </c>
      <c r="CD92" s="4">
        <f t="shared" si="45"/>
        <v>0</v>
      </c>
      <c r="CE92" s="4">
        <f t="shared" si="45"/>
        <v>0</v>
      </c>
      <c r="CF92" s="4">
        <f t="shared" si="45"/>
        <v>0</v>
      </c>
      <c r="CG92" s="136">
        <f t="shared" si="5"/>
        <v>0</v>
      </c>
      <c r="CH92" s="136">
        <f t="shared" si="6"/>
        <v>0</v>
      </c>
      <c r="CI92" s="136">
        <f t="shared" si="7"/>
        <v>0</v>
      </c>
      <c r="CK92" s="70"/>
      <c r="CQ92" s="27"/>
    </row>
    <row r="93" spans="4:95" s="1" customFormat="1" ht="69.95" customHeight="1" x14ac:dyDescent="0.2">
      <c r="D93" s="28">
        <v>40</v>
      </c>
      <c r="H93" s="4"/>
      <c r="I93" s="2"/>
      <c r="J93" s="4">
        <f t="shared" ref="J93:BU93" si="46">SUM((0.5*$CI93),J24,-K24)</f>
        <v>0</v>
      </c>
      <c r="K93" s="4">
        <f t="shared" si="46"/>
        <v>0</v>
      </c>
      <c r="L93" s="4">
        <f t="shared" si="46"/>
        <v>0</v>
      </c>
      <c r="M93" s="4">
        <f t="shared" si="46"/>
        <v>0</v>
      </c>
      <c r="N93" s="4">
        <f t="shared" si="46"/>
        <v>0</v>
      </c>
      <c r="O93" s="4">
        <f t="shared" si="46"/>
        <v>0</v>
      </c>
      <c r="P93" s="4">
        <f t="shared" si="46"/>
        <v>0</v>
      </c>
      <c r="Q93" s="4">
        <f t="shared" si="46"/>
        <v>0</v>
      </c>
      <c r="R93" s="4">
        <f t="shared" si="46"/>
        <v>0</v>
      </c>
      <c r="S93" s="4">
        <f t="shared" si="46"/>
        <v>0</v>
      </c>
      <c r="T93" s="4">
        <f t="shared" si="46"/>
        <v>0</v>
      </c>
      <c r="U93" s="4">
        <f t="shared" si="46"/>
        <v>0</v>
      </c>
      <c r="V93" s="4">
        <f t="shared" si="46"/>
        <v>0</v>
      </c>
      <c r="W93" s="4">
        <f t="shared" si="46"/>
        <v>0</v>
      </c>
      <c r="X93" s="4">
        <f t="shared" si="46"/>
        <v>0</v>
      </c>
      <c r="Y93" s="4">
        <f t="shared" si="46"/>
        <v>0</v>
      </c>
      <c r="Z93" s="4">
        <f t="shared" si="46"/>
        <v>0</v>
      </c>
      <c r="AA93" s="4">
        <f t="shared" si="46"/>
        <v>0</v>
      </c>
      <c r="AB93" s="4">
        <f t="shared" si="46"/>
        <v>0</v>
      </c>
      <c r="AC93" s="4">
        <f t="shared" si="46"/>
        <v>0</v>
      </c>
      <c r="AD93" s="4">
        <f t="shared" si="46"/>
        <v>0</v>
      </c>
      <c r="AE93" s="4">
        <f t="shared" si="46"/>
        <v>0</v>
      </c>
      <c r="AF93" s="4">
        <f t="shared" si="46"/>
        <v>0</v>
      </c>
      <c r="AG93" s="4">
        <f t="shared" si="46"/>
        <v>0</v>
      </c>
      <c r="AH93" s="4">
        <f t="shared" si="46"/>
        <v>0</v>
      </c>
      <c r="AI93" s="4">
        <f t="shared" si="46"/>
        <v>0</v>
      </c>
      <c r="AJ93" s="4">
        <f t="shared" si="46"/>
        <v>0</v>
      </c>
      <c r="AK93" s="4">
        <f t="shared" si="46"/>
        <v>0</v>
      </c>
      <c r="AL93" s="4">
        <f t="shared" si="46"/>
        <v>0</v>
      </c>
      <c r="AM93" s="4">
        <f t="shared" si="46"/>
        <v>0</v>
      </c>
      <c r="AN93" s="4">
        <f t="shared" si="46"/>
        <v>0</v>
      </c>
      <c r="AO93" s="4">
        <f t="shared" si="46"/>
        <v>0</v>
      </c>
      <c r="AP93" s="4">
        <f t="shared" si="46"/>
        <v>0</v>
      </c>
      <c r="AQ93" s="4">
        <f t="shared" si="46"/>
        <v>0</v>
      </c>
      <c r="AR93" s="4">
        <f t="shared" si="46"/>
        <v>0</v>
      </c>
      <c r="AS93" s="4">
        <f t="shared" si="46"/>
        <v>0</v>
      </c>
      <c r="AT93" s="4">
        <f t="shared" si="46"/>
        <v>0</v>
      </c>
      <c r="AU93" s="4">
        <f t="shared" si="46"/>
        <v>0</v>
      </c>
      <c r="AV93" s="4">
        <f t="shared" si="46"/>
        <v>0</v>
      </c>
      <c r="AW93" s="4">
        <f t="shared" si="46"/>
        <v>0</v>
      </c>
      <c r="AX93" s="4">
        <f t="shared" si="46"/>
        <v>0</v>
      </c>
      <c r="AY93" s="4">
        <f t="shared" si="46"/>
        <v>0</v>
      </c>
      <c r="AZ93" s="4">
        <f t="shared" si="46"/>
        <v>0</v>
      </c>
      <c r="BA93" s="4">
        <f t="shared" si="46"/>
        <v>0</v>
      </c>
      <c r="BB93" s="4">
        <f t="shared" si="46"/>
        <v>0</v>
      </c>
      <c r="BC93" s="4">
        <f t="shared" si="46"/>
        <v>0</v>
      </c>
      <c r="BD93" s="4">
        <f t="shared" si="46"/>
        <v>0</v>
      </c>
      <c r="BE93" s="4">
        <f t="shared" si="46"/>
        <v>0</v>
      </c>
      <c r="BF93" s="4">
        <f t="shared" si="46"/>
        <v>0</v>
      </c>
      <c r="BG93" s="4">
        <f t="shared" si="46"/>
        <v>0</v>
      </c>
      <c r="BH93" s="4">
        <f t="shared" si="46"/>
        <v>0</v>
      </c>
      <c r="BI93" s="4">
        <f t="shared" si="46"/>
        <v>0</v>
      </c>
      <c r="BJ93" s="4">
        <f t="shared" si="46"/>
        <v>0</v>
      </c>
      <c r="BK93" s="4">
        <f t="shared" si="46"/>
        <v>0</v>
      </c>
      <c r="BL93" s="4">
        <f t="shared" si="46"/>
        <v>0</v>
      </c>
      <c r="BM93" s="4">
        <f t="shared" si="46"/>
        <v>0</v>
      </c>
      <c r="BN93" s="4">
        <f t="shared" si="46"/>
        <v>0</v>
      </c>
      <c r="BO93" s="4">
        <f t="shared" si="46"/>
        <v>0</v>
      </c>
      <c r="BP93" s="4">
        <f t="shared" si="46"/>
        <v>0</v>
      </c>
      <c r="BQ93" s="4">
        <f t="shared" si="46"/>
        <v>0</v>
      </c>
      <c r="BR93" s="4">
        <f t="shared" si="46"/>
        <v>0</v>
      </c>
      <c r="BS93" s="4">
        <f t="shared" si="46"/>
        <v>0</v>
      </c>
      <c r="BT93" s="4">
        <f t="shared" si="46"/>
        <v>0</v>
      </c>
      <c r="BU93" s="4">
        <f t="shared" si="46"/>
        <v>0</v>
      </c>
      <c r="BV93" s="4">
        <f t="shared" ref="BV93:CF93" si="47">SUM((0.5*$CI93),BV24,-BW24)</f>
        <v>0</v>
      </c>
      <c r="BW93" s="4">
        <f t="shared" si="47"/>
        <v>0</v>
      </c>
      <c r="BX93" s="4">
        <f t="shared" si="47"/>
        <v>0</v>
      </c>
      <c r="BY93" s="4">
        <f t="shared" si="47"/>
        <v>0</v>
      </c>
      <c r="BZ93" s="4">
        <f t="shared" si="47"/>
        <v>0</v>
      </c>
      <c r="CA93" s="4">
        <f t="shared" si="47"/>
        <v>0</v>
      </c>
      <c r="CB93" s="4">
        <f t="shared" si="47"/>
        <v>0</v>
      </c>
      <c r="CC93" s="4">
        <f t="shared" si="47"/>
        <v>0</v>
      </c>
      <c r="CD93" s="4">
        <f t="shared" si="47"/>
        <v>0</v>
      </c>
      <c r="CE93" s="4">
        <f t="shared" si="47"/>
        <v>0</v>
      </c>
      <c r="CF93" s="4">
        <f t="shared" si="47"/>
        <v>0</v>
      </c>
      <c r="CG93" s="136">
        <f t="shared" si="5"/>
        <v>0</v>
      </c>
      <c r="CH93" s="136">
        <f t="shared" si="6"/>
        <v>0</v>
      </c>
      <c r="CI93" s="136">
        <f t="shared" si="7"/>
        <v>0</v>
      </c>
      <c r="CK93" s="70"/>
      <c r="CQ93" s="27"/>
    </row>
    <row r="94" spans="4:95" s="1" customFormat="1" ht="69.95" customHeight="1" x14ac:dyDescent="0.2">
      <c r="D94" s="28">
        <v>39</v>
      </c>
      <c r="H94" s="4"/>
      <c r="I94" s="2"/>
      <c r="J94" s="4">
        <f t="shared" ref="J94:BU94" si="48">SUM((0.5*$CI94),J25,-K25)</f>
        <v>0</v>
      </c>
      <c r="K94" s="4">
        <f t="shared" si="48"/>
        <v>0</v>
      </c>
      <c r="L94" s="4">
        <f t="shared" si="48"/>
        <v>0</v>
      </c>
      <c r="M94" s="4">
        <f t="shared" si="48"/>
        <v>0</v>
      </c>
      <c r="N94" s="4">
        <f t="shared" si="48"/>
        <v>0</v>
      </c>
      <c r="O94" s="4">
        <f t="shared" si="48"/>
        <v>0</v>
      </c>
      <c r="P94" s="4">
        <f t="shared" si="48"/>
        <v>0</v>
      </c>
      <c r="Q94" s="4">
        <f t="shared" si="48"/>
        <v>0</v>
      </c>
      <c r="R94" s="4">
        <f t="shared" si="48"/>
        <v>0</v>
      </c>
      <c r="S94" s="4">
        <f t="shared" si="48"/>
        <v>0</v>
      </c>
      <c r="T94" s="4">
        <f t="shared" si="48"/>
        <v>0</v>
      </c>
      <c r="U94" s="4">
        <f t="shared" si="48"/>
        <v>0</v>
      </c>
      <c r="V94" s="4">
        <f t="shared" si="48"/>
        <v>0</v>
      </c>
      <c r="W94" s="4">
        <f t="shared" si="48"/>
        <v>0</v>
      </c>
      <c r="X94" s="4">
        <f t="shared" si="48"/>
        <v>0</v>
      </c>
      <c r="Y94" s="4">
        <f t="shared" si="48"/>
        <v>0</v>
      </c>
      <c r="Z94" s="4">
        <f t="shared" si="48"/>
        <v>0</v>
      </c>
      <c r="AA94" s="4">
        <f t="shared" si="48"/>
        <v>0</v>
      </c>
      <c r="AB94" s="4">
        <f t="shared" si="48"/>
        <v>0</v>
      </c>
      <c r="AC94" s="4">
        <f t="shared" si="48"/>
        <v>0</v>
      </c>
      <c r="AD94" s="4">
        <f t="shared" si="48"/>
        <v>0</v>
      </c>
      <c r="AE94" s="4">
        <f t="shared" si="48"/>
        <v>0</v>
      </c>
      <c r="AF94" s="4">
        <f t="shared" si="48"/>
        <v>0</v>
      </c>
      <c r="AG94" s="4">
        <f t="shared" si="48"/>
        <v>0</v>
      </c>
      <c r="AH94" s="4">
        <f t="shared" si="48"/>
        <v>0</v>
      </c>
      <c r="AI94" s="4">
        <f t="shared" si="48"/>
        <v>0</v>
      </c>
      <c r="AJ94" s="4">
        <f t="shared" si="48"/>
        <v>0</v>
      </c>
      <c r="AK94" s="4">
        <f t="shared" si="48"/>
        <v>0</v>
      </c>
      <c r="AL94" s="4">
        <f t="shared" si="48"/>
        <v>0</v>
      </c>
      <c r="AM94" s="4">
        <f t="shared" si="48"/>
        <v>0</v>
      </c>
      <c r="AN94" s="4">
        <f t="shared" si="48"/>
        <v>0</v>
      </c>
      <c r="AO94" s="4">
        <f t="shared" si="48"/>
        <v>0</v>
      </c>
      <c r="AP94" s="4">
        <f t="shared" si="48"/>
        <v>0</v>
      </c>
      <c r="AQ94" s="4">
        <f t="shared" si="48"/>
        <v>0</v>
      </c>
      <c r="AR94" s="4">
        <f t="shared" si="48"/>
        <v>0</v>
      </c>
      <c r="AS94" s="4">
        <f t="shared" si="48"/>
        <v>0</v>
      </c>
      <c r="AT94" s="4">
        <f t="shared" si="48"/>
        <v>0</v>
      </c>
      <c r="AU94" s="4">
        <f t="shared" si="48"/>
        <v>0</v>
      </c>
      <c r="AV94" s="4">
        <f t="shared" si="48"/>
        <v>0</v>
      </c>
      <c r="AW94" s="4">
        <f t="shared" si="48"/>
        <v>0</v>
      </c>
      <c r="AX94" s="4">
        <f t="shared" si="48"/>
        <v>0</v>
      </c>
      <c r="AY94" s="4">
        <f t="shared" si="48"/>
        <v>0</v>
      </c>
      <c r="AZ94" s="4">
        <f t="shared" si="48"/>
        <v>0</v>
      </c>
      <c r="BA94" s="4">
        <f t="shared" si="48"/>
        <v>0</v>
      </c>
      <c r="BB94" s="4">
        <f t="shared" si="48"/>
        <v>0</v>
      </c>
      <c r="BC94" s="4">
        <f t="shared" si="48"/>
        <v>0</v>
      </c>
      <c r="BD94" s="4">
        <f t="shared" si="48"/>
        <v>0</v>
      </c>
      <c r="BE94" s="4">
        <f t="shared" si="48"/>
        <v>0</v>
      </c>
      <c r="BF94" s="4">
        <f t="shared" si="48"/>
        <v>0</v>
      </c>
      <c r="BG94" s="4">
        <f t="shared" si="48"/>
        <v>0</v>
      </c>
      <c r="BH94" s="4">
        <f t="shared" si="48"/>
        <v>0</v>
      </c>
      <c r="BI94" s="4">
        <f t="shared" si="48"/>
        <v>0</v>
      </c>
      <c r="BJ94" s="4">
        <f t="shared" si="48"/>
        <v>0</v>
      </c>
      <c r="BK94" s="4">
        <f t="shared" si="48"/>
        <v>0</v>
      </c>
      <c r="BL94" s="4">
        <f t="shared" si="48"/>
        <v>0</v>
      </c>
      <c r="BM94" s="4">
        <f t="shared" si="48"/>
        <v>0</v>
      </c>
      <c r="BN94" s="4">
        <f t="shared" si="48"/>
        <v>0</v>
      </c>
      <c r="BO94" s="4">
        <f t="shared" si="48"/>
        <v>0</v>
      </c>
      <c r="BP94" s="4">
        <f t="shared" si="48"/>
        <v>0</v>
      </c>
      <c r="BQ94" s="4">
        <f t="shared" si="48"/>
        <v>0</v>
      </c>
      <c r="BR94" s="4">
        <f t="shared" si="48"/>
        <v>0</v>
      </c>
      <c r="BS94" s="4">
        <f t="shared" si="48"/>
        <v>0</v>
      </c>
      <c r="BT94" s="4">
        <f t="shared" si="48"/>
        <v>0</v>
      </c>
      <c r="BU94" s="4">
        <f t="shared" si="48"/>
        <v>0</v>
      </c>
      <c r="BV94" s="4">
        <f t="shared" ref="BV94:CF94" si="49">SUM((0.5*$CI94),BV25,-BW25)</f>
        <v>0</v>
      </c>
      <c r="BW94" s="4">
        <f t="shared" si="49"/>
        <v>0</v>
      </c>
      <c r="BX94" s="4">
        <f t="shared" si="49"/>
        <v>0</v>
      </c>
      <c r="BY94" s="4">
        <f t="shared" si="49"/>
        <v>0</v>
      </c>
      <c r="BZ94" s="4">
        <f t="shared" si="49"/>
        <v>0</v>
      </c>
      <c r="CA94" s="4">
        <f t="shared" si="49"/>
        <v>0</v>
      </c>
      <c r="CB94" s="4">
        <f t="shared" si="49"/>
        <v>0</v>
      </c>
      <c r="CC94" s="4">
        <f t="shared" si="49"/>
        <v>0</v>
      </c>
      <c r="CD94" s="4">
        <f t="shared" si="49"/>
        <v>0</v>
      </c>
      <c r="CE94" s="4">
        <f t="shared" si="49"/>
        <v>0</v>
      </c>
      <c r="CF94" s="4">
        <f t="shared" si="49"/>
        <v>0</v>
      </c>
      <c r="CG94" s="136">
        <f t="shared" si="5"/>
        <v>0</v>
      </c>
      <c r="CH94" s="136">
        <f t="shared" si="6"/>
        <v>0</v>
      </c>
      <c r="CI94" s="136">
        <f t="shared" si="7"/>
        <v>0</v>
      </c>
      <c r="CK94" s="70"/>
      <c r="CQ94" s="27"/>
    </row>
    <row r="95" spans="4:95" s="1" customFormat="1" ht="69.95" customHeight="1" x14ac:dyDescent="0.2">
      <c r="D95" s="28">
        <v>38</v>
      </c>
      <c r="H95" s="4"/>
      <c r="I95" s="2"/>
      <c r="J95" s="4">
        <f t="shared" ref="J95:BU95" si="50">SUM((0.5*$CI95),J26,-K26)</f>
        <v>0</v>
      </c>
      <c r="K95" s="4">
        <f t="shared" si="50"/>
        <v>0</v>
      </c>
      <c r="L95" s="4">
        <f t="shared" si="50"/>
        <v>0</v>
      </c>
      <c r="M95" s="4">
        <f t="shared" si="50"/>
        <v>0</v>
      </c>
      <c r="N95" s="4">
        <f t="shared" si="50"/>
        <v>0</v>
      </c>
      <c r="O95" s="4">
        <f t="shared" si="50"/>
        <v>0</v>
      </c>
      <c r="P95" s="4">
        <f t="shared" si="50"/>
        <v>0</v>
      </c>
      <c r="Q95" s="4">
        <f t="shared" si="50"/>
        <v>0</v>
      </c>
      <c r="R95" s="4">
        <f t="shared" si="50"/>
        <v>0</v>
      </c>
      <c r="S95" s="4">
        <f t="shared" si="50"/>
        <v>0</v>
      </c>
      <c r="T95" s="4">
        <f t="shared" si="50"/>
        <v>0</v>
      </c>
      <c r="U95" s="4">
        <f t="shared" si="50"/>
        <v>0</v>
      </c>
      <c r="V95" s="4">
        <f t="shared" si="50"/>
        <v>0</v>
      </c>
      <c r="W95" s="4">
        <f t="shared" si="50"/>
        <v>0</v>
      </c>
      <c r="X95" s="4">
        <f t="shared" si="50"/>
        <v>0</v>
      </c>
      <c r="Y95" s="4">
        <f t="shared" si="50"/>
        <v>0</v>
      </c>
      <c r="Z95" s="4">
        <f t="shared" si="50"/>
        <v>0</v>
      </c>
      <c r="AA95" s="4">
        <f t="shared" si="50"/>
        <v>0</v>
      </c>
      <c r="AB95" s="4">
        <f t="shared" si="50"/>
        <v>0</v>
      </c>
      <c r="AC95" s="4">
        <f t="shared" si="50"/>
        <v>0</v>
      </c>
      <c r="AD95" s="4">
        <f t="shared" si="50"/>
        <v>0</v>
      </c>
      <c r="AE95" s="4">
        <f t="shared" si="50"/>
        <v>0</v>
      </c>
      <c r="AF95" s="4">
        <f t="shared" si="50"/>
        <v>0</v>
      </c>
      <c r="AG95" s="4">
        <f t="shared" si="50"/>
        <v>0</v>
      </c>
      <c r="AH95" s="4">
        <f t="shared" si="50"/>
        <v>0</v>
      </c>
      <c r="AI95" s="4">
        <f t="shared" si="50"/>
        <v>0</v>
      </c>
      <c r="AJ95" s="4">
        <f t="shared" si="50"/>
        <v>0</v>
      </c>
      <c r="AK95" s="4">
        <f t="shared" si="50"/>
        <v>0</v>
      </c>
      <c r="AL95" s="4">
        <f t="shared" si="50"/>
        <v>0</v>
      </c>
      <c r="AM95" s="4">
        <f t="shared" si="50"/>
        <v>0</v>
      </c>
      <c r="AN95" s="4">
        <f t="shared" si="50"/>
        <v>0</v>
      </c>
      <c r="AO95" s="4">
        <f t="shared" si="50"/>
        <v>0</v>
      </c>
      <c r="AP95" s="4">
        <f t="shared" si="50"/>
        <v>0</v>
      </c>
      <c r="AQ95" s="4">
        <f t="shared" si="50"/>
        <v>0</v>
      </c>
      <c r="AR95" s="4">
        <f t="shared" si="50"/>
        <v>0</v>
      </c>
      <c r="AS95" s="4">
        <f t="shared" si="50"/>
        <v>0</v>
      </c>
      <c r="AT95" s="4">
        <f t="shared" si="50"/>
        <v>0</v>
      </c>
      <c r="AU95" s="4">
        <f t="shared" si="50"/>
        <v>0</v>
      </c>
      <c r="AV95" s="4">
        <f t="shared" si="50"/>
        <v>0</v>
      </c>
      <c r="AW95" s="4">
        <f t="shared" si="50"/>
        <v>0</v>
      </c>
      <c r="AX95" s="4">
        <f t="shared" si="50"/>
        <v>0</v>
      </c>
      <c r="AY95" s="4">
        <f t="shared" si="50"/>
        <v>0</v>
      </c>
      <c r="AZ95" s="4">
        <f t="shared" si="50"/>
        <v>0</v>
      </c>
      <c r="BA95" s="4">
        <f t="shared" si="50"/>
        <v>0</v>
      </c>
      <c r="BB95" s="4">
        <f t="shared" si="50"/>
        <v>0</v>
      </c>
      <c r="BC95" s="4">
        <f t="shared" si="50"/>
        <v>0</v>
      </c>
      <c r="BD95" s="4">
        <f t="shared" si="50"/>
        <v>0</v>
      </c>
      <c r="BE95" s="4">
        <f t="shared" si="50"/>
        <v>0</v>
      </c>
      <c r="BF95" s="4">
        <f t="shared" si="50"/>
        <v>0</v>
      </c>
      <c r="BG95" s="4">
        <f t="shared" si="50"/>
        <v>0</v>
      </c>
      <c r="BH95" s="4">
        <f t="shared" si="50"/>
        <v>0</v>
      </c>
      <c r="BI95" s="4">
        <f t="shared" si="50"/>
        <v>0</v>
      </c>
      <c r="BJ95" s="4">
        <f t="shared" si="50"/>
        <v>0</v>
      </c>
      <c r="BK95" s="4">
        <f t="shared" si="50"/>
        <v>0</v>
      </c>
      <c r="BL95" s="4">
        <f t="shared" si="50"/>
        <v>0</v>
      </c>
      <c r="BM95" s="4">
        <f t="shared" si="50"/>
        <v>0</v>
      </c>
      <c r="BN95" s="4">
        <f t="shared" si="50"/>
        <v>0</v>
      </c>
      <c r="BO95" s="4">
        <f t="shared" si="50"/>
        <v>0</v>
      </c>
      <c r="BP95" s="4">
        <f t="shared" si="50"/>
        <v>0</v>
      </c>
      <c r="BQ95" s="4">
        <f t="shared" si="50"/>
        <v>0</v>
      </c>
      <c r="BR95" s="4">
        <f t="shared" si="50"/>
        <v>0</v>
      </c>
      <c r="BS95" s="4">
        <f t="shared" si="50"/>
        <v>0</v>
      </c>
      <c r="BT95" s="4">
        <f t="shared" si="50"/>
        <v>0</v>
      </c>
      <c r="BU95" s="4">
        <f t="shared" si="50"/>
        <v>0</v>
      </c>
      <c r="BV95" s="4">
        <f t="shared" ref="BV95:CF95" si="51">SUM((0.5*$CI95),BV26,-BW26)</f>
        <v>0</v>
      </c>
      <c r="BW95" s="4">
        <f t="shared" si="51"/>
        <v>0</v>
      </c>
      <c r="BX95" s="4">
        <f t="shared" si="51"/>
        <v>0</v>
      </c>
      <c r="BY95" s="4">
        <f t="shared" si="51"/>
        <v>0</v>
      </c>
      <c r="BZ95" s="4">
        <f t="shared" si="51"/>
        <v>0</v>
      </c>
      <c r="CA95" s="4">
        <f t="shared" si="51"/>
        <v>0</v>
      </c>
      <c r="CB95" s="4">
        <f t="shared" si="51"/>
        <v>0</v>
      </c>
      <c r="CC95" s="4">
        <f t="shared" si="51"/>
        <v>0</v>
      </c>
      <c r="CD95" s="4">
        <f t="shared" si="51"/>
        <v>0</v>
      </c>
      <c r="CE95" s="4">
        <f t="shared" si="51"/>
        <v>0</v>
      </c>
      <c r="CF95" s="4">
        <f t="shared" si="51"/>
        <v>0</v>
      </c>
      <c r="CG95" s="136">
        <f t="shared" si="5"/>
        <v>0</v>
      </c>
      <c r="CH95" s="136">
        <f t="shared" si="6"/>
        <v>0</v>
      </c>
      <c r="CI95" s="136">
        <f t="shared" si="7"/>
        <v>0</v>
      </c>
      <c r="CK95" s="70"/>
      <c r="CQ95" s="27"/>
    </row>
    <row r="96" spans="4:95" s="1" customFormat="1" ht="69.95" customHeight="1" x14ac:dyDescent="0.2">
      <c r="D96" s="28">
        <v>37</v>
      </c>
      <c r="H96" s="4"/>
      <c r="I96" s="2"/>
      <c r="J96" s="4">
        <f t="shared" ref="J96:BU96" si="52">SUM((0.5*$CI96),J27,-K27)</f>
        <v>0</v>
      </c>
      <c r="K96" s="4">
        <f t="shared" si="52"/>
        <v>0</v>
      </c>
      <c r="L96" s="4">
        <f t="shared" si="52"/>
        <v>0</v>
      </c>
      <c r="M96" s="4">
        <f t="shared" si="52"/>
        <v>0</v>
      </c>
      <c r="N96" s="4">
        <f t="shared" si="52"/>
        <v>0</v>
      </c>
      <c r="O96" s="4">
        <f t="shared" si="52"/>
        <v>0</v>
      </c>
      <c r="P96" s="4">
        <f t="shared" si="52"/>
        <v>0</v>
      </c>
      <c r="Q96" s="4">
        <f t="shared" si="52"/>
        <v>0</v>
      </c>
      <c r="R96" s="4">
        <f t="shared" si="52"/>
        <v>0</v>
      </c>
      <c r="S96" s="4">
        <f t="shared" si="52"/>
        <v>0</v>
      </c>
      <c r="T96" s="4">
        <f t="shared" si="52"/>
        <v>0</v>
      </c>
      <c r="U96" s="4">
        <f t="shared" si="52"/>
        <v>0</v>
      </c>
      <c r="V96" s="4">
        <f t="shared" si="52"/>
        <v>0</v>
      </c>
      <c r="W96" s="4">
        <f t="shared" si="52"/>
        <v>0</v>
      </c>
      <c r="X96" s="4">
        <f t="shared" si="52"/>
        <v>0</v>
      </c>
      <c r="Y96" s="4">
        <f t="shared" si="52"/>
        <v>0</v>
      </c>
      <c r="Z96" s="4">
        <f t="shared" si="52"/>
        <v>0</v>
      </c>
      <c r="AA96" s="4">
        <f t="shared" si="52"/>
        <v>0</v>
      </c>
      <c r="AB96" s="4">
        <f t="shared" si="52"/>
        <v>0</v>
      </c>
      <c r="AC96" s="4">
        <f t="shared" si="52"/>
        <v>0</v>
      </c>
      <c r="AD96" s="4">
        <f t="shared" si="52"/>
        <v>0</v>
      </c>
      <c r="AE96" s="4">
        <f t="shared" si="52"/>
        <v>0</v>
      </c>
      <c r="AF96" s="4">
        <f t="shared" si="52"/>
        <v>0</v>
      </c>
      <c r="AG96" s="4">
        <f t="shared" si="52"/>
        <v>0</v>
      </c>
      <c r="AH96" s="4">
        <f t="shared" si="52"/>
        <v>0</v>
      </c>
      <c r="AI96" s="4">
        <f t="shared" si="52"/>
        <v>0</v>
      </c>
      <c r="AJ96" s="4">
        <f t="shared" si="52"/>
        <v>0</v>
      </c>
      <c r="AK96" s="4">
        <f t="shared" si="52"/>
        <v>0</v>
      </c>
      <c r="AL96" s="4">
        <f t="shared" si="52"/>
        <v>0</v>
      </c>
      <c r="AM96" s="4">
        <f t="shared" si="52"/>
        <v>0</v>
      </c>
      <c r="AN96" s="4">
        <f t="shared" si="52"/>
        <v>0</v>
      </c>
      <c r="AO96" s="4">
        <f t="shared" si="52"/>
        <v>0</v>
      </c>
      <c r="AP96" s="4">
        <f t="shared" si="52"/>
        <v>0</v>
      </c>
      <c r="AQ96" s="4">
        <f t="shared" si="52"/>
        <v>0</v>
      </c>
      <c r="AR96" s="4">
        <f t="shared" si="52"/>
        <v>0</v>
      </c>
      <c r="AS96" s="4">
        <f t="shared" si="52"/>
        <v>0</v>
      </c>
      <c r="AT96" s="4">
        <f t="shared" si="52"/>
        <v>0</v>
      </c>
      <c r="AU96" s="4">
        <f t="shared" si="52"/>
        <v>0</v>
      </c>
      <c r="AV96" s="4">
        <f t="shared" si="52"/>
        <v>0</v>
      </c>
      <c r="AW96" s="4">
        <f t="shared" si="52"/>
        <v>0</v>
      </c>
      <c r="AX96" s="4">
        <f t="shared" si="52"/>
        <v>0</v>
      </c>
      <c r="AY96" s="4">
        <f t="shared" si="52"/>
        <v>0</v>
      </c>
      <c r="AZ96" s="4">
        <f t="shared" si="52"/>
        <v>0</v>
      </c>
      <c r="BA96" s="4">
        <f t="shared" si="52"/>
        <v>0</v>
      </c>
      <c r="BB96" s="4">
        <f t="shared" si="52"/>
        <v>0</v>
      </c>
      <c r="BC96" s="4">
        <f t="shared" si="52"/>
        <v>0</v>
      </c>
      <c r="BD96" s="4">
        <f t="shared" si="52"/>
        <v>0</v>
      </c>
      <c r="BE96" s="4">
        <f t="shared" si="52"/>
        <v>0</v>
      </c>
      <c r="BF96" s="4">
        <f t="shared" si="52"/>
        <v>0</v>
      </c>
      <c r="BG96" s="4">
        <f t="shared" si="52"/>
        <v>0</v>
      </c>
      <c r="BH96" s="4">
        <f t="shared" si="52"/>
        <v>0</v>
      </c>
      <c r="BI96" s="4">
        <f t="shared" si="52"/>
        <v>0</v>
      </c>
      <c r="BJ96" s="4">
        <f t="shared" si="52"/>
        <v>0</v>
      </c>
      <c r="BK96" s="4">
        <f t="shared" si="52"/>
        <v>0</v>
      </c>
      <c r="BL96" s="4">
        <f t="shared" si="52"/>
        <v>0</v>
      </c>
      <c r="BM96" s="4">
        <f t="shared" si="52"/>
        <v>0</v>
      </c>
      <c r="BN96" s="4">
        <f t="shared" si="52"/>
        <v>0</v>
      </c>
      <c r="BO96" s="4">
        <f t="shared" si="52"/>
        <v>0</v>
      </c>
      <c r="BP96" s="4">
        <f t="shared" si="52"/>
        <v>0</v>
      </c>
      <c r="BQ96" s="4">
        <f t="shared" si="52"/>
        <v>0</v>
      </c>
      <c r="BR96" s="4">
        <f t="shared" si="52"/>
        <v>0</v>
      </c>
      <c r="BS96" s="4">
        <f t="shared" si="52"/>
        <v>0</v>
      </c>
      <c r="BT96" s="4">
        <f t="shared" si="52"/>
        <v>0</v>
      </c>
      <c r="BU96" s="4">
        <f t="shared" si="52"/>
        <v>0</v>
      </c>
      <c r="BV96" s="4">
        <f t="shared" ref="BV96:CF96" si="53">SUM((0.5*$CI96),BV27,-BW27)</f>
        <v>0</v>
      </c>
      <c r="BW96" s="4">
        <f t="shared" si="53"/>
        <v>0</v>
      </c>
      <c r="BX96" s="4">
        <f t="shared" si="53"/>
        <v>0</v>
      </c>
      <c r="BY96" s="4">
        <f t="shared" si="53"/>
        <v>0</v>
      </c>
      <c r="BZ96" s="4">
        <f t="shared" si="53"/>
        <v>0</v>
      </c>
      <c r="CA96" s="4">
        <f t="shared" si="53"/>
        <v>0</v>
      </c>
      <c r="CB96" s="4">
        <f t="shared" si="53"/>
        <v>0</v>
      </c>
      <c r="CC96" s="4">
        <f t="shared" si="53"/>
        <v>0</v>
      </c>
      <c r="CD96" s="4">
        <f t="shared" si="53"/>
        <v>0</v>
      </c>
      <c r="CE96" s="4">
        <f t="shared" si="53"/>
        <v>0</v>
      </c>
      <c r="CF96" s="4">
        <f t="shared" si="53"/>
        <v>0</v>
      </c>
      <c r="CG96" s="136">
        <f t="shared" si="5"/>
        <v>0</v>
      </c>
      <c r="CH96" s="136">
        <f t="shared" si="6"/>
        <v>0</v>
      </c>
      <c r="CI96" s="136">
        <f t="shared" si="7"/>
        <v>0</v>
      </c>
      <c r="CK96" s="70"/>
      <c r="CQ96" s="27"/>
    </row>
    <row r="97" spans="4:95" s="1" customFormat="1" ht="69.95" customHeight="1" x14ac:dyDescent="0.2">
      <c r="D97" s="28">
        <v>36</v>
      </c>
      <c r="H97" s="4"/>
      <c r="I97" s="2"/>
      <c r="J97" s="4">
        <f t="shared" ref="J97:BU97" si="54">SUM((0.5*$CI97),J28,-K28)</f>
        <v>0</v>
      </c>
      <c r="K97" s="4">
        <f t="shared" si="54"/>
        <v>0</v>
      </c>
      <c r="L97" s="4">
        <f t="shared" si="54"/>
        <v>0</v>
      </c>
      <c r="M97" s="4">
        <f t="shared" si="54"/>
        <v>0</v>
      </c>
      <c r="N97" s="4">
        <f t="shared" si="54"/>
        <v>0</v>
      </c>
      <c r="O97" s="4">
        <f t="shared" si="54"/>
        <v>0</v>
      </c>
      <c r="P97" s="4">
        <f t="shared" si="54"/>
        <v>0</v>
      </c>
      <c r="Q97" s="4">
        <f t="shared" si="54"/>
        <v>0</v>
      </c>
      <c r="R97" s="4">
        <f t="shared" si="54"/>
        <v>0</v>
      </c>
      <c r="S97" s="4">
        <f t="shared" si="54"/>
        <v>0</v>
      </c>
      <c r="T97" s="4">
        <f t="shared" si="54"/>
        <v>0</v>
      </c>
      <c r="U97" s="4">
        <f t="shared" si="54"/>
        <v>0</v>
      </c>
      <c r="V97" s="4">
        <f t="shared" si="54"/>
        <v>0</v>
      </c>
      <c r="W97" s="4">
        <f t="shared" si="54"/>
        <v>0</v>
      </c>
      <c r="X97" s="4">
        <f t="shared" si="54"/>
        <v>0</v>
      </c>
      <c r="Y97" s="4">
        <f t="shared" si="54"/>
        <v>0</v>
      </c>
      <c r="Z97" s="4">
        <f t="shared" si="54"/>
        <v>0</v>
      </c>
      <c r="AA97" s="4">
        <f t="shared" si="54"/>
        <v>0</v>
      </c>
      <c r="AB97" s="4">
        <f t="shared" si="54"/>
        <v>0</v>
      </c>
      <c r="AC97" s="4">
        <f t="shared" si="54"/>
        <v>0</v>
      </c>
      <c r="AD97" s="4">
        <f t="shared" si="54"/>
        <v>0</v>
      </c>
      <c r="AE97" s="4">
        <f t="shared" si="54"/>
        <v>0</v>
      </c>
      <c r="AF97" s="4">
        <f t="shared" si="54"/>
        <v>0</v>
      </c>
      <c r="AG97" s="4">
        <f t="shared" si="54"/>
        <v>0</v>
      </c>
      <c r="AH97" s="4">
        <f t="shared" si="54"/>
        <v>0</v>
      </c>
      <c r="AI97" s="4">
        <f t="shared" si="54"/>
        <v>0</v>
      </c>
      <c r="AJ97" s="4">
        <f t="shared" si="54"/>
        <v>0</v>
      </c>
      <c r="AK97" s="4">
        <f t="shared" si="54"/>
        <v>0</v>
      </c>
      <c r="AL97" s="4">
        <f t="shared" si="54"/>
        <v>0</v>
      </c>
      <c r="AM97" s="4">
        <f t="shared" si="54"/>
        <v>0</v>
      </c>
      <c r="AN97" s="4">
        <f t="shared" si="54"/>
        <v>0</v>
      </c>
      <c r="AO97" s="4">
        <f t="shared" si="54"/>
        <v>0</v>
      </c>
      <c r="AP97" s="4">
        <f t="shared" si="54"/>
        <v>0</v>
      </c>
      <c r="AQ97" s="4">
        <f t="shared" si="54"/>
        <v>0</v>
      </c>
      <c r="AR97" s="4">
        <f t="shared" si="54"/>
        <v>0</v>
      </c>
      <c r="AS97" s="4">
        <f t="shared" si="54"/>
        <v>0</v>
      </c>
      <c r="AT97" s="4">
        <f t="shared" si="54"/>
        <v>0</v>
      </c>
      <c r="AU97" s="4">
        <f t="shared" si="54"/>
        <v>0</v>
      </c>
      <c r="AV97" s="4">
        <f t="shared" si="54"/>
        <v>0</v>
      </c>
      <c r="AW97" s="4">
        <f t="shared" si="54"/>
        <v>0</v>
      </c>
      <c r="AX97" s="4">
        <f t="shared" si="54"/>
        <v>0</v>
      </c>
      <c r="AY97" s="4">
        <f t="shared" si="54"/>
        <v>0</v>
      </c>
      <c r="AZ97" s="4">
        <f t="shared" si="54"/>
        <v>0</v>
      </c>
      <c r="BA97" s="4">
        <f t="shared" si="54"/>
        <v>0</v>
      </c>
      <c r="BB97" s="4">
        <f t="shared" si="54"/>
        <v>0</v>
      </c>
      <c r="BC97" s="4">
        <f t="shared" si="54"/>
        <v>0</v>
      </c>
      <c r="BD97" s="4">
        <f t="shared" si="54"/>
        <v>0</v>
      </c>
      <c r="BE97" s="4">
        <f t="shared" si="54"/>
        <v>0</v>
      </c>
      <c r="BF97" s="4">
        <f t="shared" si="54"/>
        <v>0</v>
      </c>
      <c r="BG97" s="4">
        <f t="shared" si="54"/>
        <v>0</v>
      </c>
      <c r="BH97" s="4">
        <f t="shared" si="54"/>
        <v>0</v>
      </c>
      <c r="BI97" s="4">
        <f t="shared" si="54"/>
        <v>0</v>
      </c>
      <c r="BJ97" s="4">
        <f t="shared" si="54"/>
        <v>0</v>
      </c>
      <c r="BK97" s="4">
        <f t="shared" si="54"/>
        <v>0</v>
      </c>
      <c r="BL97" s="4">
        <f t="shared" si="54"/>
        <v>0</v>
      </c>
      <c r="BM97" s="4">
        <f t="shared" si="54"/>
        <v>0</v>
      </c>
      <c r="BN97" s="4">
        <f t="shared" si="54"/>
        <v>0</v>
      </c>
      <c r="BO97" s="4">
        <f t="shared" si="54"/>
        <v>0</v>
      </c>
      <c r="BP97" s="4">
        <f t="shared" si="54"/>
        <v>0</v>
      </c>
      <c r="BQ97" s="4">
        <f t="shared" si="54"/>
        <v>0</v>
      </c>
      <c r="BR97" s="4">
        <f t="shared" si="54"/>
        <v>0</v>
      </c>
      <c r="BS97" s="4">
        <f t="shared" si="54"/>
        <v>0</v>
      </c>
      <c r="BT97" s="4">
        <f t="shared" si="54"/>
        <v>0</v>
      </c>
      <c r="BU97" s="4">
        <f t="shared" si="54"/>
        <v>0</v>
      </c>
      <c r="BV97" s="4">
        <f t="shared" ref="BV97:CF97" si="55">SUM((0.5*$CI97),BV28,-BW28)</f>
        <v>0</v>
      </c>
      <c r="BW97" s="4">
        <f t="shared" si="55"/>
        <v>0</v>
      </c>
      <c r="BX97" s="4">
        <f t="shared" si="55"/>
        <v>0</v>
      </c>
      <c r="BY97" s="4">
        <f t="shared" si="55"/>
        <v>0</v>
      </c>
      <c r="BZ97" s="4">
        <f t="shared" si="55"/>
        <v>0</v>
      </c>
      <c r="CA97" s="4">
        <f t="shared" si="55"/>
        <v>0</v>
      </c>
      <c r="CB97" s="4">
        <f t="shared" si="55"/>
        <v>0</v>
      </c>
      <c r="CC97" s="4">
        <f t="shared" si="55"/>
        <v>0</v>
      </c>
      <c r="CD97" s="4">
        <f t="shared" si="55"/>
        <v>0</v>
      </c>
      <c r="CE97" s="4">
        <f t="shared" si="55"/>
        <v>0</v>
      </c>
      <c r="CF97" s="4">
        <f t="shared" si="55"/>
        <v>0</v>
      </c>
      <c r="CG97" s="136">
        <f t="shared" si="5"/>
        <v>0</v>
      </c>
      <c r="CH97" s="136">
        <f t="shared" si="6"/>
        <v>0</v>
      </c>
      <c r="CI97" s="136">
        <f t="shared" si="7"/>
        <v>0</v>
      </c>
      <c r="CK97" s="70"/>
      <c r="CQ97" s="27"/>
    </row>
    <row r="98" spans="4:95" s="1" customFormat="1" ht="69.95" customHeight="1" x14ac:dyDescent="0.2">
      <c r="D98" s="28">
        <v>35</v>
      </c>
      <c r="H98" s="4"/>
      <c r="I98" s="2"/>
      <c r="J98" s="4">
        <f t="shared" ref="J98:BU98" si="56">SUM((0.5*$CI98),J29,-K29)</f>
        <v>0</v>
      </c>
      <c r="K98" s="4">
        <f t="shared" si="56"/>
        <v>0</v>
      </c>
      <c r="L98" s="4">
        <f t="shared" si="56"/>
        <v>0</v>
      </c>
      <c r="M98" s="4">
        <f t="shared" si="56"/>
        <v>0</v>
      </c>
      <c r="N98" s="4">
        <f t="shared" si="56"/>
        <v>0</v>
      </c>
      <c r="O98" s="4">
        <f t="shared" si="56"/>
        <v>0</v>
      </c>
      <c r="P98" s="4">
        <f t="shared" si="56"/>
        <v>0</v>
      </c>
      <c r="Q98" s="4">
        <f t="shared" si="56"/>
        <v>0</v>
      </c>
      <c r="R98" s="4">
        <f t="shared" si="56"/>
        <v>0</v>
      </c>
      <c r="S98" s="4">
        <f t="shared" si="56"/>
        <v>0</v>
      </c>
      <c r="T98" s="4">
        <f t="shared" si="56"/>
        <v>0</v>
      </c>
      <c r="U98" s="4">
        <f t="shared" si="56"/>
        <v>0</v>
      </c>
      <c r="V98" s="4">
        <f t="shared" si="56"/>
        <v>0</v>
      </c>
      <c r="W98" s="4">
        <f t="shared" si="56"/>
        <v>0</v>
      </c>
      <c r="X98" s="4">
        <f t="shared" si="56"/>
        <v>0</v>
      </c>
      <c r="Y98" s="4">
        <f t="shared" si="56"/>
        <v>0</v>
      </c>
      <c r="Z98" s="4">
        <f t="shared" si="56"/>
        <v>0</v>
      </c>
      <c r="AA98" s="4">
        <f t="shared" si="56"/>
        <v>0</v>
      </c>
      <c r="AB98" s="4">
        <f t="shared" si="56"/>
        <v>0</v>
      </c>
      <c r="AC98" s="4">
        <f t="shared" si="56"/>
        <v>0</v>
      </c>
      <c r="AD98" s="4">
        <f t="shared" si="56"/>
        <v>0</v>
      </c>
      <c r="AE98" s="4">
        <f t="shared" si="56"/>
        <v>0</v>
      </c>
      <c r="AF98" s="4">
        <f t="shared" si="56"/>
        <v>0</v>
      </c>
      <c r="AG98" s="4">
        <f t="shared" si="56"/>
        <v>0</v>
      </c>
      <c r="AH98" s="4">
        <f t="shared" si="56"/>
        <v>0</v>
      </c>
      <c r="AI98" s="4">
        <f t="shared" si="56"/>
        <v>0</v>
      </c>
      <c r="AJ98" s="4">
        <f t="shared" si="56"/>
        <v>0</v>
      </c>
      <c r="AK98" s="4">
        <f t="shared" si="56"/>
        <v>0</v>
      </c>
      <c r="AL98" s="4">
        <f t="shared" si="56"/>
        <v>0</v>
      </c>
      <c r="AM98" s="4">
        <f t="shared" si="56"/>
        <v>0</v>
      </c>
      <c r="AN98" s="4">
        <f t="shared" si="56"/>
        <v>0</v>
      </c>
      <c r="AO98" s="4">
        <f t="shared" si="56"/>
        <v>0</v>
      </c>
      <c r="AP98" s="4">
        <f t="shared" si="56"/>
        <v>0</v>
      </c>
      <c r="AQ98" s="4">
        <f t="shared" si="56"/>
        <v>0</v>
      </c>
      <c r="AR98" s="4">
        <f t="shared" si="56"/>
        <v>0</v>
      </c>
      <c r="AS98" s="4">
        <f t="shared" si="56"/>
        <v>0</v>
      </c>
      <c r="AT98" s="4">
        <f t="shared" si="56"/>
        <v>0</v>
      </c>
      <c r="AU98" s="4">
        <f t="shared" si="56"/>
        <v>0</v>
      </c>
      <c r="AV98" s="4">
        <f t="shared" si="56"/>
        <v>0</v>
      </c>
      <c r="AW98" s="4">
        <f t="shared" si="56"/>
        <v>0</v>
      </c>
      <c r="AX98" s="4">
        <f t="shared" si="56"/>
        <v>0</v>
      </c>
      <c r="AY98" s="4">
        <f t="shared" si="56"/>
        <v>0</v>
      </c>
      <c r="AZ98" s="4">
        <f t="shared" si="56"/>
        <v>0</v>
      </c>
      <c r="BA98" s="4">
        <f t="shared" si="56"/>
        <v>0</v>
      </c>
      <c r="BB98" s="4">
        <f t="shared" si="56"/>
        <v>0</v>
      </c>
      <c r="BC98" s="4">
        <f t="shared" si="56"/>
        <v>0</v>
      </c>
      <c r="BD98" s="4">
        <f t="shared" si="56"/>
        <v>0</v>
      </c>
      <c r="BE98" s="4">
        <f t="shared" si="56"/>
        <v>0</v>
      </c>
      <c r="BF98" s="4">
        <f t="shared" si="56"/>
        <v>0</v>
      </c>
      <c r="BG98" s="4">
        <f t="shared" si="56"/>
        <v>0</v>
      </c>
      <c r="BH98" s="4">
        <f t="shared" si="56"/>
        <v>0</v>
      </c>
      <c r="BI98" s="4">
        <f t="shared" si="56"/>
        <v>0</v>
      </c>
      <c r="BJ98" s="4">
        <f t="shared" si="56"/>
        <v>0</v>
      </c>
      <c r="BK98" s="4">
        <f t="shared" si="56"/>
        <v>0</v>
      </c>
      <c r="BL98" s="4">
        <f t="shared" si="56"/>
        <v>0</v>
      </c>
      <c r="BM98" s="4">
        <f t="shared" si="56"/>
        <v>0</v>
      </c>
      <c r="BN98" s="4">
        <f t="shared" si="56"/>
        <v>0</v>
      </c>
      <c r="BO98" s="4">
        <f t="shared" si="56"/>
        <v>0</v>
      </c>
      <c r="BP98" s="4">
        <f t="shared" si="56"/>
        <v>0</v>
      </c>
      <c r="BQ98" s="4">
        <f t="shared" si="56"/>
        <v>0</v>
      </c>
      <c r="BR98" s="4">
        <f t="shared" si="56"/>
        <v>0</v>
      </c>
      <c r="BS98" s="4">
        <f t="shared" si="56"/>
        <v>0</v>
      </c>
      <c r="BT98" s="4">
        <f t="shared" si="56"/>
        <v>0</v>
      </c>
      <c r="BU98" s="4">
        <f t="shared" si="56"/>
        <v>0</v>
      </c>
      <c r="BV98" s="4">
        <f t="shared" ref="BV98:CF98" si="57">SUM((0.5*$CI98),BV29,-BW29)</f>
        <v>0</v>
      </c>
      <c r="BW98" s="4">
        <f t="shared" si="57"/>
        <v>0</v>
      </c>
      <c r="BX98" s="4">
        <f t="shared" si="57"/>
        <v>0</v>
      </c>
      <c r="BY98" s="4">
        <f t="shared" si="57"/>
        <v>0</v>
      </c>
      <c r="BZ98" s="4">
        <f t="shared" si="57"/>
        <v>0</v>
      </c>
      <c r="CA98" s="4">
        <f t="shared" si="57"/>
        <v>0</v>
      </c>
      <c r="CB98" s="4">
        <f t="shared" si="57"/>
        <v>0</v>
      </c>
      <c r="CC98" s="4">
        <f t="shared" si="57"/>
        <v>0</v>
      </c>
      <c r="CD98" s="4">
        <f t="shared" si="57"/>
        <v>0</v>
      </c>
      <c r="CE98" s="4">
        <f t="shared" si="57"/>
        <v>0</v>
      </c>
      <c r="CF98" s="4">
        <f t="shared" si="57"/>
        <v>0</v>
      </c>
      <c r="CG98" s="136">
        <f t="shared" si="5"/>
        <v>0</v>
      </c>
      <c r="CH98" s="136">
        <f t="shared" si="6"/>
        <v>0</v>
      </c>
      <c r="CI98" s="136">
        <f t="shared" si="7"/>
        <v>0</v>
      </c>
      <c r="CK98" s="70"/>
      <c r="CQ98" s="27"/>
    </row>
    <row r="99" spans="4:95" s="1" customFormat="1" ht="69.95" customHeight="1" x14ac:dyDescent="0.2">
      <c r="D99" s="28">
        <v>34</v>
      </c>
      <c r="H99" s="4"/>
      <c r="I99" s="2"/>
      <c r="J99" s="4">
        <f t="shared" ref="J99:BU99" si="58">SUM((0.5*$CI99),J30,-K30)</f>
        <v>0</v>
      </c>
      <c r="K99" s="4">
        <f t="shared" si="58"/>
        <v>0</v>
      </c>
      <c r="L99" s="4">
        <f t="shared" si="58"/>
        <v>0</v>
      </c>
      <c r="M99" s="4">
        <f t="shared" si="58"/>
        <v>0</v>
      </c>
      <c r="N99" s="4">
        <f t="shared" si="58"/>
        <v>0</v>
      </c>
      <c r="O99" s="4">
        <f t="shared" si="58"/>
        <v>0</v>
      </c>
      <c r="P99" s="4">
        <f t="shared" si="58"/>
        <v>0</v>
      </c>
      <c r="Q99" s="4">
        <f t="shared" si="58"/>
        <v>0</v>
      </c>
      <c r="R99" s="4">
        <f t="shared" si="58"/>
        <v>0</v>
      </c>
      <c r="S99" s="4">
        <f t="shared" si="58"/>
        <v>0</v>
      </c>
      <c r="T99" s="4">
        <f t="shared" si="58"/>
        <v>0</v>
      </c>
      <c r="U99" s="4">
        <f t="shared" si="58"/>
        <v>0</v>
      </c>
      <c r="V99" s="4">
        <f t="shared" si="58"/>
        <v>0</v>
      </c>
      <c r="W99" s="4">
        <f t="shared" si="58"/>
        <v>0</v>
      </c>
      <c r="X99" s="4">
        <f t="shared" si="58"/>
        <v>0</v>
      </c>
      <c r="Y99" s="4">
        <f t="shared" si="58"/>
        <v>0</v>
      </c>
      <c r="Z99" s="4">
        <f t="shared" si="58"/>
        <v>0</v>
      </c>
      <c r="AA99" s="4">
        <f t="shared" si="58"/>
        <v>0</v>
      </c>
      <c r="AB99" s="4">
        <f t="shared" si="58"/>
        <v>0</v>
      </c>
      <c r="AC99" s="4">
        <f t="shared" si="58"/>
        <v>0</v>
      </c>
      <c r="AD99" s="4">
        <f t="shared" si="58"/>
        <v>0</v>
      </c>
      <c r="AE99" s="4">
        <f t="shared" si="58"/>
        <v>0</v>
      </c>
      <c r="AF99" s="4">
        <f t="shared" si="58"/>
        <v>0</v>
      </c>
      <c r="AG99" s="4">
        <f t="shared" si="58"/>
        <v>0</v>
      </c>
      <c r="AH99" s="4">
        <f t="shared" si="58"/>
        <v>0</v>
      </c>
      <c r="AI99" s="4">
        <f t="shared" si="58"/>
        <v>0</v>
      </c>
      <c r="AJ99" s="4">
        <f t="shared" si="58"/>
        <v>0</v>
      </c>
      <c r="AK99" s="4">
        <f t="shared" si="58"/>
        <v>0</v>
      </c>
      <c r="AL99" s="4">
        <f t="shared" si="58"/>
        <v>0</v>
      </c>
      <c r="AM99" s="4">
        <f t="shared" si="58"/>
        <v>0</v>
      </c>
      <c r="AN99" s="4">
        <f t="shared" si="58"/>
        <v>0</v>
      </c>
      <c r="AO99" s="4">
        <f t="shared" si="58"/>
        <v>0</v>
      </c>
      <c r="AP99" s="4">
        <f t="shared" si="58"/>
        <v>0</v>
      </c>
      <c r="AQ99" s="4">
        <f t="shared" si="58"/>
        <v>0</v>
      </c>
      <c r="AR99" s="4">
        <f t="shared" si="58"/>
        <v>0</v>
      </c>
      <c r="AS99" s="4">
        <f t="shared" si="58"/>
        <v>0</v>
      </c>
      <c r="AT99" s="4">
        <f t="shared" si="58"/>
        <v>0</v>
      </c>
      <c r="AU99" s="4">
        <f t="shared" si="58"/>
        <v>0</v>
      </c>
      <c r="AV99" s="4">
        <f t="shared" si="58"/>
        <v>0</v>
      </c>
      <c r="AW99" s="4">
        <f t="shared" si="58"/>
        <v>0</v>
      </c>
      <c r="AX99" s="4">
        <f t="shared" si="58"/>
        <v>0</v>
      </c>
      <c r="AY99" s="4">
        <f t="shared" si="58"/>
        <v>0</v>
      </c>
      <c r="AZ99" s="4">
        <f t="shared" si="58"/>
        <v>0</v>
      </c>
      <c r="BA99" s="4">
        <f t="shared" si="58"/>
        <v>0</v>
      </c>
      <c r="BB99" s="4">
        <f t="shared" si="58"/>
        <v>0</v>
      </c>
      <c r="BC99" s="4">
        <f t="shared" si="58"/>
        <v>0</v>
      </c>
      <c r="BD99" s="4">
        <f t="shared" si="58"/>
        <v>0</v>
      </c>
      <c r="BE99" s="4">
        <f t="shared" si="58"/>
        <v>0</v>
      </c>
      <c r="BF99" s="4">
        <f t="shared" si="58"/>
        <v>0</v>
      </c>
      <c r="BG99" s="4">
        <f t="shared" si="58"/>
        <v>0</v>
      </c>
      <c r="BH99" s="4">
        <f t="shared" si="58"/>
        <v>0</v>
      </c>
      <c r="BI99" s="4">
        <f t="shared" si="58"/>
        <v>0</v>
      </c>
      <c r="BJ99" s="4">
        <f t="shared" si="58"/>
        <v>0</v>
      </c>
      <c r="BK99" s="4">
        <f t="shared" si="58"/>
        <v>0</v>
      </c>
      <c r="BL99" s="4">
        <f t="shared" si="58"/>
        <v>0</v>
      </c>
      <c r="BM99" s="4">
        <f t="shared" si="58"/>
        <v>0</v>
      </c>
      <c r="BN99" s="4">
        <f t="shared" si="58"/>
        <v>0</v>
      </c>
      <c r="BO99" s="4">
        <f t="shared" si="58"/>
        <v>0</v>
      </c>
      <c r="BP99" s="4">
        <f t="shared" si="58"/>
        <v>0</v>
      </c>
      <c r="BQ99" s="4">
        <f t="shared" si="58"/>
        <v>0</v>
      </c>
      <c r="BR99" s="4">
        <f t="shared" si="58"/>
        <v>0</v>
      </c>
      <c r="BS99" s="4">
        <f t="shared" si="58"/>
        <v>0</v>
      </c>
      <c r="BT99" s="4">
        <f t="shared" si="58"/>
        <v>0</v>
      </c>
      <c r="BU99" s="4">
        <f t="shared" si="58"/>
        <v>0</v>
      </c>
      <c r="BV99" s="4">
        <f t="shared" ref="BV99:CF99" si="59">SUM((0.5*$CI99),BV30,-BW30)</f>
        <v>0</v>
      </c>
      <c r="BW99" s="4">
        <f t="shared" si="59"/>
        <v>0</v>
      </c>
      <c r="BX99" s="4">
        <f t="shared" si="59"/>
        <v>0</v>
      </c>
      <c r="BY99" s="4">
        <f t="shared" si="59"/>
        <v>0</v>
      </c>
      <c r="BZ99" s="4">
        <f t="shared" si="59"/>
        <v>0</v>
      </c>
      <c r="CA99" s="4">
        <f t="shared" si="59"/>
        <v>0</v>
      </c>
      <c r="CB99" s="4">
        <f t="shared" si="59"/>
        <v>0</v>
      </c>
      <c r="CC99" s="4">
        <f t="shared" si="59"/>
        <v>0</v>
      </c>
      <c r="CD99" s="4">
        <f t="shared" si="59"/>
        <v>0</v>
      </c>
      <c r="CE99" s="4">
        <f t="shared" si="59"/>
        <v>0</v>
      </c>
      <c r="CF99" s="4">
        <f t="shared" si="59"/>
        <v>0</v>
      </c>
      <c r="CG99" s="136">
        <f t="shared" si="5"/>
        <v>0</v>
      </c>
      <c r="CH99" s="136">
        <f t="shared" si="6"/>
        <v>0</v>
      </c>
      <c r="CI99" s="136">
        <f t="shared" si="7"/>
        <v>0</v>
      </c>
      <c r="CK99" s="70"/>
      <c r="CQ99" s="27"/>
    </row>
    <row r="100" spans="4:95" s="1" customFormat="1" ht="69.95" customHeight="1" x14ac:dyDescent="0.2">
      <c r="D100" s="28">
        <v>33</v>
      </c>
      <c r="H100" s="4"/>
      <c r="I100" s="2"/>
      <c r="J100" s="4">
        <f t="shared" ref="J100:BU100" si="60">SUM((0.5*$CI100),J31,-K31)</f>
        <v>0</v>
      </c>
      <c r="K100" s="4">
        <f t="shared" si="60"/>
        <v>0</v>
      </c>
      <c r="L100" s="4">
        <f t="shared" si="60"/>
        <v>0</v>
      </c>
      <c r="M100" s="4">
        <f t="shared" si="60"/>
        <v>0</v>
      </c>
      <c r="N100" s="4">
        <f t="shared" si="60"/>
        <v>0</v>
      </c>
      <c r="O100" s="4">
        <f t="shared" si="60"/>
        <v>0</v>
      </c>
      <c r="P100" s="4">
        <f t="shared" si="60"/>
        <v>0</v>
      </c>
      <c r="Q100" s="4">
        <f t="shared" si="60"/>
        <v>0</v>
      </c>
      <c r="R100" s="4">
        <f t="shared" si="60"/>
        <v>0</v>
      </c>
      <c r="S100" s="4">
        <f t="shared" si="60"/>
        <v>0</v>
      </c>
      <c r="T100" s="4">
        <f t="shared" si="60"/>
        <v>0</v>
      </c>
      <c r="U100" s="4">
        <f t="shared" si="60"/>
        <v>0</v>
      </c>
      <c r="V100" s="4">
        <f t="shared" si="60"/>
        <v>0</v>
      </c>
      <c r="W100" s="4">
        <f t="shared" si="60"/>
        <v>0</v>
      </c>
      <c r="X100" s="4">
        <f t="shared" si="60"/>
        <v>0</v>
      </c>
      <c r="Y100" s="4">
        <f t="shared" si="60"/>
        <v>0</v>
      </c>
      <c r="Z100" s="4">
        <f t="shared" si="60"/>
        <v>0</v>
      </c>
      <c r="AA100" s="4">
        <f t="shared" si="60"/>
        <v>0</v>
      </c>
      <c r="AB100" s="4">
        <f t="shared" si="60"/>
        <v>0</v>
      </c>
      <c r="AC100" s="4">
        <f t="shared" si="60"/>
        <v>0</v>
      </c>
      <c r="AD100" s="4">
        <f t="shared" si="60"/>
        <v>0</v>
      </c>
      <c r="AE100" s="4">
        <f t="shared" si="60"/>
        <v>0</v>
      </c>
      <c r="AF100" s="4">
        <f t="shared" si="60"/>
        <v>0</v>
      </c>
      <c r="AG100" s="4">
        <f t="shared" si="60"/>
        <v>0</v>
      </c>
      <c r="AH100" s="4">
        <f t="shared" si="60"/>
        <v>0</v>
      </c>
      <c r="AI100" s="4">
        <f t="shared" si="60"/>
        <v>0</v>
      </c>
      <c r="AJ100" s="4">
        <f t="shared" si="60"/>
        <v>0</v>
      </c>
      <c r="AK100" s="4">
        <f t="shared" si="60"/>
        <v>0</v>
      </c>
      <c r="AL100" s="4">
        <f t="shared" si="60"/>
        <v>0</v>
      </c>
      <c r="AM100" s="4">
        <f t="shared" si="60"/>
        <v>0</v>
      </c>
      <c r="AN100" s="4">
        <f t="shared" si="60"/>
        <v>0</v>
      </c>
      <c r="AO100" s="4">
        <f t="shared" si="60"/>
        <v>0</v>
      </c>
      <c r="AP100" s="4">
        <f t="shared" si="60"/>
        <v>0</v>
      </c>
      <c r="AQ100" s="4">
        <f t="shared" si="60"/>
        <v>0</v>
      </c>
      <c r="AR100" s="4">
        <f t="shared" si="60"/>
        <v>0</v>
      </c>
      <c r="AS100" s="4">
        <f t="shared" si="60"/>
        <v>0</v>
      </c>
      <c r="AT100" s="4">
        <f t="shared" si="60"/>
        <v>0</v>
      </c>
      <c r="AU100" s="4">
        <f t="shared" si="60"/>
        <v>0</v>
      </c>
      <c r="AV100" s="4">
        <f t="shared" si="60"/>
        <v>0</v>
      </c>
      <c r="AW100" s="4">
        <f t="shared" si="60"/>
        <v>0</v>
      </c>
      <c r="AX100" s="4">
        <f t="shared" si="60"/>
        <v>0</v>
      </c>
      <c r="AY100" s="4">
        <f t="shared" si="60"/>
        <v>0</v>
      </c>
      <c r="AZ100" s="4">
        <f t="shared" si="60"/>
        <v>0</v>
      </c>
      <c r="BA100" s="4">
        <f t="shared" si="60"/>
        <v>0</v>
      </c>
      <c r="BB100" s="4">
        <f t="shared" si="60"/>
        <v>0</v>
      </c>
      <c r="BC100" s="4">
        <f t="shared" si="60"/>
        <v>0</v>
      </c>
      <c r="BD100" s="4">
        <f t="shared" si="60"/>
        <v>0</v>
      </c>
      <c r="BE100" s="4">
        <f t="shared" si="60"/>
        <v>0</v>
      </c>
      <c r="BF100" s="4">
        <f t="shared" si="60"/>
        <v>0</v>
      </c>
      <c r="BG100" s="4">
        <f t="shared" si="60"/>
        <v>0</v>
      </c>
      <c r="BH100" s="4">
        <f t="shared" si="60"/>
        <v>0</v>
      </c>
      <c r="BI100" s="4">
        <f t="shared" si="60"/>
        <v>0</v>
      </c>
      <c r="BJ100" s="4">
        <f t="shared" si="60"/>
        <v>0</v>
      </c>
      <c r="BK100" s="4">
        <f t="shared" si="60"/>
        <v>0</v>
      </c>
      <c r="BL100" s="4">
        <f t="shared" si="60"/>
        <v>0</v>
      </c>
      <c r="BM100" s="4">
        <f t="shared" si="60"/>
        <v>0</v>
      </c>
      <c r="BN100" s="4">
        <f t="shared" si="60"/>
        <v>0</v>
      </c>
      <c r="BO100" s="4">
        <f t="shared" si="60"/>
        <v>0</v>
      </c>
      <c r="BP100" s="4">
        <f t="shared" si="60"/>
        <v>0</v>
      </c>
      <c r="BQ100" s="4">
        <f t="shared" si="60"/>
        <v>0</v>
      </c>
      <c r="BR100" s="4">
        <f t="shared" si="60"/>
        <v>0</v>
      </c>
      <c r="BS100" s="4">
        <f t="shared" si="60"/>
        <v>0</v>
      </c>
      <c r="BT100" s="4">
        <f t="shared" si="60"/>
        <v>0</v>
      </c>
      <c r="BU100" s="4">
        <f t="shared" si="60"/>
        <v>0</v>
      </c>
      <c r="BV100" s="4">
        <f t="shared" ref="BV100:CF100" si="61">SUM((0.5*$CI100),BV31,-BW31)</f>
        <v>0</v>
      </c>
      <c r="BW100" s="4">
        <f t="shared" si="61"/>
        <v>0</v>
      </c>
      <c r="BX100" s="4">
        <f t="shared" si="61"/>
        <v>0</v>
      </c>
      <c r="BY100" s="4">
        <f t="shared" si="61"/>
        <v>0</v>
      </c>
      <c r="BZ100" s="4">
        <f t="shared" si="61"/>
        <v>0</v>
      </c>
      <c r="CA100" s="4">
        <f t="shared" si="61"/>
        <v>0</v>
      </c>
      <c r="CB100" s="4">
        <f t="shared" si="61"/>
        <v>0</v>
      </c>
      <c r="CC100" s="4">
        <f t="shared" si="61"/>
        <v>0</v>
      </c>
      <c r="CD100" s="4">
        <f t="shared" si="61"/>
        <v>0</v>
      </c>
      <c r="CE100" s="4">
        <f t="shared" si="61"/>
        <v>0</v>
      </c>
      <c r="CF100" s="4">
        <f t="shared" si="61"/>
        <v>0</v>
      </c>
      <c r="CG100" s="136">
        <f t="shared" si="5"/>
        <v>0</v>
      </c>
      <c r="CH100" s="136">
        <f t="shared" si="6"/>
        <v>0</v>
      </c>
      <c r="CI100" s="136">
        <f t="shared" si="7"/>
        <v>0</v>
      </c>
      <c r="CK100" s="70"/>
      <c r="CQ100" s="27"/>
    </row>
    <row r="101" spans="4:95" s="1" customFormat="1" ht="69.95" customHeight="1" x14ac:dyDescent="0.2">
      <c r="D101" s="28">
        <v>32</v>
      </c>
      <c r="H101" s="4"/>
      <c r="I101" s="2"/>
      <c r="J101" s="4">
        <f t="shared" ref="J101:BU101" si="62">SUM((0.5*$CI101),J32,-K32)</f>
        <v>0</v>
      </c>
      <c r="K101" s="4">
        <f t="shared" si="62"/>
        <v>0</v>
      </c>
      <c r="L101" s="4">
        <f t="shared" si="62"/>
        <v>0</v>
      </c>
      <c r="M101" s="4">
        <f t="shared" si="62"/>
        <v>0</v>
      </c>
      <c r="N101" s="4">
        <f t="shared" si="62"/>
        <v>0</v>
      </c>
      <c r="O101" s="4">
        <f t="shared" si="62"/>
        <v>0</v>
      </c>
      <c r="P101" s="4">
        <f t="shared" si="62"/>
        <v>0</v>
      </c>
      <c r="Q101" s="4">
        <f t="shared" si="62"/>
        <v>0</v>
      </c>
      <c r="R101" s="4">
        <f t="shared" si="62"/>
        <v>0</v>
      </c>
      <c r="S101" s="4">
        <f t="shared" si="62"/>
        <v>0</v>
      </c>
      <c r="T101" s="4">
        <f t="shared" si="62"/>
        <v>0</v>
      </c>
      <c r="U101" s="4">
        <f t="shared" si="62"/>
        <v>0</v>
      </c>
      <c r="V101" s="4">
        <f t="shared" si="62"/>
        <v>0</v>
      </c>
      <c r="W101" s="4">
        <f t="shared" si="62"/>
        <v>0</v>
      </c>
      <c r="X101" s="4">
        <f t="shared" si="62"/>
        <v>0</v>
      </c>
      <c r="Y101" s="4">
        <f t="shared" si="62"/>
        <v>0</v>
      </c>
      <c r="Z101" s="4">
        <f t="shared" si="62"/>
        <v>0</v>
      </c>
      <c r="AA101" s="4">
        <f t="shared" si="62"/>
        <v>0</v>
      </c>
      <c r="AB101" s="4">
        <f t="shared" si="62"/>
        <v>0</v>
      </c>
      <c r="AC101" s="4">
        <f t="shared" si="62"/>
        <v>0</v>
      </c>
      <c r="AD101" s="4">
        <f t="shared" si="62"/>
        <v>0</v>
      </c>
      <c r="AE101" s="4">
        <f t="shared" si="62"/>
        <v>0</v>
      </c>
      <c r="AF101" s="4">
        <f t="shared" si="62"/>
        <v>0</v>
      </c>
      <c r="AG101" s="4">
        <f t="shared" si="62"/>
        <v>0</v>
      </c>
      <c r="AH101" s="4">
        <f t="shared" si="62"/>
        <v>0</v>
      </c>
      <c r="AI101" s="4">
        <f t="shared" si="62"/>
        <v>0</v>
      </c>
      <c r="AJ101" s="4">
        <f t="shared" si="62"/>
        <v>0</v>
      </c>
      <c r="AK101" s="4">
        <f t="shared" si="62"/>
        <v>0</v>
      </c>
      <c r="AL101" s="4">
        <f t="shared" si="62"/>
        <v>0</v>
      </c>
      <c r="AM101" s="4">
        <f t="shared" si="62"/>
        <v>0</v>
      </c>
      <c r="AN101" s="4">
        <f t="shared" si="62"/>
        <v>0</v>
      </c>
      <c r="AO101" s="4">
        <f t="shared" si="62"/>
        <v>0</v>
      </c>
      <c r="AP101" s="4">
        <f t="shared" si="62"/>
        <v>0</v>
      </c>
      <c r="AQ101" s="4">
        <f t="shared" si="62"/>
        <v>0</v>
      </c>
      <c r="AR101" s="4">
        <f t="shared" si="62"/>
        <v>0</v>
      </c>
      <c r="AS101" s="4">
        <f t="shared" si="62"/>
        <v>0</v>
      </c>
      <c r="AT101" s="4">
        <f t="shared" si="62"/>
        <v>0</v>
      </c>
      <c r="AU101" s="4">
        <f t="shared" si="62"/>
        <v>0</v>
      </c>
      <c r="AV101" s="4">
        <f t="shared" si="62"/>
        <v>0</v>
      </c>
      <c r="AW101" s="4">
        <f t="shared" si="62"/>
        <v>0</v>
      </c>
      <c r="AX101" s="4">
        <f t="shared" si="62"/>
        <v>0</v>
      </c>
      <c r="AY101" s="4">
        <f t="shared" si="62"/>
        <v>0</v>
      </c>
      <c r="AZ101" s="4">
        <f t="shared" si="62"/>
        <v>0</v>
      </c>
      <c r="BA101" s="4">
        <f t="shared" si="62"/>
        <v>0</v>
      </c>
      <c r="BB101" s="4">
        <f t="shared" si="62"/>
        <v>0</v>
      </c>
      <c r="BC101" s="4">
        <f t="shared" si="62"/>
        <v>0</v>
      </c>
      <c r="BD101" s="4">
        <f t="shared" si="62"/>
        <v>0</v>
      </c>
      <c r="BE101" s="4">
        <f t="shared" si="62"/>
        <v>0</v>
      </c>
      <c r="BF101" s="4">
        <f t="shared" si="62"/>
        <v>0</v>
      </c>
      <c r="BG101" s="4">
        <f t="shared" si="62"/>
        <v>0</v>
      </c>
      <c r="BH101" s="4">
        <f t="shared" si="62"/>
        <v>0</v>
      </c>
      <c r="BI101" s="4">
        <f t="shared" si="62"/>
        <v>0</v>
      </c>
      <c r="BJ101" s="4">
        <f t="shared" si="62"/>
        <v>0</v>
      </c>
      <c r="BK101" s="4">
        <f t="shared" si="62"/>
        <v>0</v>
      </c>
      <c r="BL101" s="4">
        <f t="shared" si="62"/>
        <v>0</v>
      </c>
      <c r="BM101" s="4">
        <f t="shared" si="62"/>
        <v>0</v>
      </c>
      <c r="BN101" s="4">
        <f t="shared" si="62"/>
        <v>0</v>
      </c>
      <c r="BO101" s="4">
        <f t="shared" si="62"/>
        <v>0</v>
      </c>
      <c r="BP101" s="4">
        <f t="shared" si="62"/>
        <v>0</v>
      </c>
      <c r="BQ101" s="4">
        <f t="shared" si="62"/>
        <v>0</v>
      </c>
      <c r="BR101" s="4">
        <f t="shared" si="62"/>
        <v>0</v>
      </c>
      <c r="BS101" s="4">
        <f t="shared" si="62"/>
        <v>0</v>
      </c>
      <c r="BT101" s="4">
        <f t="shared" si="62"/>
        <v>0</v>
      </c>
      <c r="BU101" s="4">
        <f t="shared" si="62"/>
        <v>0</v>
      </c>
      <c r="BV101" s="4">
        <f t="shared" ref="BV101:CF101" si="63">SUM((0.5*$CI101),BV32,-BW32)</f>
        <v>0</v>
      </c>
      <c r="BW101" s="4">
        <f t="shared" si="63"/>
        <v>0</v>
      </c>
      <c r="BX101" s="4">
        <f t="shared" si="63"/>
        <v>0</v>
      </c>
      <c r="BY101" s="4">
        <f t="shared" si="63"/>
        <v>0</v>
      </c>
      <c r="BZ101" s="4">
        <f t="shared" si="63"/>
        <v>0</v>
      </c>
      <c r="CA101" s="4">
        <f t="shared" si="63"/>
        <v>0</v>
      </c>
      <c r="CB101" s="4">
        <f t="shared" si="63"/>
        <v>0</v>
      </c>
      <c r="CC101" s="4">
        <f t="shared" si="63"/>
        <v>0</v>
      </c>
      <c r="CD101" s="4">
        <f t="shared" si="63"/>
        <v>0</v>
      </c>
      <c r="CE101" s="4">
        <f t="shared" si="63"/>
        <v>0</v>
      </c>
      <c r="CF101" s="4">
        <f t="shared" si="63"/>
        <v>0</v>
      </c>
      <c r="CG101" s="136">
        <f t="shared" si="5"/>
        <v>0</v>
      </c>
      <c r="CH101" s="136">
        <f t="shared" si="6"/>
        <v>0</v>
      </c>
      <c r="CI101" s="136">
        <f t="shared" si="7"/>
        <v>0</v>
      </c>
      <c r="CK101" s="70"/>
      <c r="CQ101" s="27"/>
    </row>
    <row r="102" spans="4:95" s="1" customFormat="1" ht="69.95" customHeight="1" x14ac:dyDescent="0.2">
      <c r="D102" s="28">
        <v>31</v>
      </c>
      <c r="H102" s="4"/>
      <c r="I102" s="2"/>
      <c r="J102" s="4">
        <f t="shared" ref="J102:BU102" si="64">SUM((0.5*$CI102),J33,-K33)</f>
        <v>0</v>
      </c>
      <c r="K102" s="4">
        <f t="shared" si="64"/>
        <v>0</v>
      </c>
      <c r="L102" s="4">
        <f t="shared" si="64"/>
        <v>0</v>
      </c>
      <c r="M102" s="4">
        <f t="shared" si="64"/>
        <v>0</v>
      </c>
      <c r="N102" s="4">
        <f t="shared" si="64"/>
        <v>0</v>
      </c>
      <c r="O102" s="4">
        <f t="shared" si="64"/>
        <v>0</v>
      </c>
      <c r="P102" s="4">
        <f t="shared" si="64"/>
        <v>0</v>
      </c>
      <c r="Q102" s="4">
        <f t="shared" si="64"/>
        <v>0</v>
      </c>
      <c r="R102" s="4">
        <f t="shared" si="64"/>
        <v>0</v>
      </c>
      <c r="S102" s="4">
        <f t="shared" si="64"/>
        <v>0</v>
      </c>
      <c r="T102" s="4">
        <f t="shared" si="64"/>
        <v>0</v>
      </c>
      <c r="U102" s="4">
        <f t="shared" si="64"/>
        <v>0</v>
      </c>
      <c r="V102" s="4">
        <f t="shared" si="64"/>
        <v>0</v>
      </c>
      <c r="W102" s="4">
        <f t="shared" si="64"/>
        <v>0</v>
      </c>
      <c r="X102" s="4">
        <f t="shared" si="64"/>
        <v>0</v>
      </c>
      <c r="Y102" s="4">
        <f t="shared" si="64"/>
        <v>0</v>
      </c>
      <c r="Z102" s="4">
        <f t="shared" si="64"/>
        <v>0</v>
      </c>
      <c r="AA102" s="4">
        <f t="shared" si="64"/>
        <v>0</v>
      </c>
      <c r="AB102" s="4">
        <f t="shared" si="64"/>
        <v>0</v>
      </c>
      <c r="AC102" s="4">
        <f t="shared" si="64"/>
        <v>0</v>
      </c>
      <c r="AD102" s="4">
        <f t="shared" si="64"/>
        <v>0</v>
      </c>
      <c r="AE102" s="4">
        <f t="shared" si="64"/>
        <v>0</v>
      </c>
      <c r="AF102" s="4">
        <f t="shared" si="64"/>
        <v>0</v>
      </c>
      <c r="AG102" s="4">
        <f t="shared" si="64"/>
        <v>0</v>
      </c>
      <c r="AH102" s="4">
        <f t="shared" si="64"/>
        <v>0</v>
      </c>
      <c r="AI102" s="4">
        <f t="shared" si="64"/>
        <v>0</v>
      </c>
      <c r="AJ102" s="4">
        <f t="shared" si="64"/>
        <v>0</v>
      </c>
      <c r="AK102" s="4">
        <f t="shared" si="64"/>
        <v>0</v>
      </c>
      <c r="AL102" s="4">
        <f t="shared" si="64"/>
        <v>0</v>
      </c>
      <c r="AM102" s="4">
        <f t="shared" si="64"/>
        <v>0</v>
      </c>
      <c r="AN102" s="4">
        <f t="shared" si="64"/>
        <v>0</v>
      </c>
      <c r="AO102" s="4">
        <f t="shared" si="64"/>
        <v>0</v>
      </c>
      <c r="AP102" s="4">
        <f t="shared" si="64"/>
        <v>0</v>
      </c>
      <c r="AQ102" s="4">
        <f t="shared" si="64"/>
        <v>0</v>
      </c>
      <c r="AR102" s="4">
        <f t="shared" si="64"/>
        <v>0</v>
      </c>
      <c r="AS102" s="4">
        <f t="shared" si="64"/>
        <v>0</v>
      </c>
      <c r="AT102" s="4">
        <f t="shared" si="64"/>
        <v>0</v>
      </c>
      <c r="AU102" s="4">
        <f t="shared" si="64"/>
        <v>0</v>
      </c>
      <c r="AV102" s="4">
        <f t="shared" si="64"/>
        <v>0</v>
      </c>
      <c r="AW102" s="4">
        <f t="shared" si="64"/>
        <v>0</v>
      </c>
      <c r="AX102" s="4">
        <f t="shared" si="64"/>
        <v>0</v>
      </c>
      <c r="AY102" s="4">
        <f t="shared" si="64"/>
        <v>0</v>
      </c>
      <c r="AZ102" s="4">
        <f t="shared" si="64"/>
        <v>0</v>
      </c>
      <c r="BA102" s="4">
        <f t="shared" si="64"/>
        <v>0</v>
      </c>
      <c r="BB102" s="4">
        <f t="shared" si="64"/>
        <v>0</v>
      </c>
      <c r="BC102" s="4">
        <f t="shared" si="64"/>
        <v>0</v>
      </c>
      <c r="BD102" s="4">
        <f t="shared" si="64"/>
        <v>0</v>
      </c>
      <c r="BE102" s="4">
        <f t="shared" si="64"/>
        <v>0</v>
      </c>
      <c r="BF102" s="4">
        <f t="shared" si="64"/>
        <v>0</v>
      </c>
      <c r="BG102" s="4">
        <f t="shared" si="64"/>
        <v>0</v>
      </c>
      <c r="BH102" s="4">
        <f t="shared" si="64"/>
        <v>0</v>
      </c>
      <c r="BI102" s="4">
        <f t="shared" si="64"/>
        <v>0</v>
      </c>
      <c r="BJ102" s="4">
        <f t="shared" si="64"/>
        <v>0</v>
      </c>
      <c r="BK102" s="4">
        <f t="shared" si="64"/>
        <v>0</v>
      </c>
      <c r="BL102" s="4">
        <f t="shared" si="64"/>
        <v>0</v>
      </c>
      <c r="BM102" s="4">
        <f t="shared" si="64"/>
        <v>0</v>
      </c>
      <c r="BN102" s="4">
        <f t="shared" si="64"/>
        <v>0</v>
      </c>
      <c r="BO102" s="4">
        <f t="shared" si="64"/>
        <v>0</v>
      </c>
      <c r="BP102" s="4">
        <f t="shared" si="64"/>
        <v>0</v>
      </c>
      <c r="BQ102" s="4">
        <f t="shared" si="64"/>
        <v>0</v>
      </c>
      <c r="BR102" s="4">
        <f t="shared" si="64"/>
        <v>0</v>
      </c>
      <c r="BS102" s="4">
        <f t="shared" si="64"/>
        <v>0</v>
      </c>
      <c r="BT102" s="4">
        <f t="shared" si="64"/>
        <v>0</v>
      </c>
      <c r="BU102" s="4">
        <f t="shared" si="64"/>
        <v>0</v>
      </c>
      <c r="BV102" s="4">
        <f t="shared" ref="BV102:CF102" si="65">SUM((0.5*$CI102),BV33,-BW33)</f>
        <v>0</v>
      </c>
      <c r="BW102" s="4">
        <f t="shared" si="65"/>
        <v>0</v>
      </c>
      <c r="BX102" s="4">
        <f t="shared" si="65"/>
        <v>0</v>
      </c>
      <c r="BY102" s="4">
        <f t="shared" si="65"/>
        <v>0</v>
      </c>
      <c r="BZ102" s="4">
        <f t="shared" si="65"/>
        <v>0</v>
      </c>
      <c r="CA102" s="4">
        <f t="shared" si="65"/>
        <v>0</v>
      </c>
      <c r="CB102" s="4">
        <f t="shared" si="65"/>
        <v>0</v>
      </c>
      <c r="CC102" s="4">
        <f t="shared" si="65"/>
        <v>0</v>
      </c>
      <c r="CD102" s="4">
        <f t="shared" si="65"/>
        <v>0</v>
      </c>
      <c r="CE102" s="4">
        <f t="shared" si="65"/>
        <v>0</v>
      </c>
      <c r="CF102" s="4">
        <f t="shared" si="65"/>
        <v>0</v>
      </c>
      <c r="CG102" s="136">
        <f t="shared" si="5"/>
        <v>0</v>
      </c>
      <c r="CH102" s="136">
        <f t="shared" si="6"/>
        <v>0</v>
      </c>
      <c r="CI102" s="136">
        <f t="shared" si="7"/>
        <v>0</v>
      </c>
      <c r="CK102" s="70"/>
      <c r="CQ102" s="27"/>
    </row>
    <row r="103" spans="4:95" s="1" customFormat="1" ht="69.95" customHeight="1" x14ac:dyDescent="0.2">
      <c r="D103" s="28">
        <v>30</v>
      </c>
      <c r="H103" s="4"/>
      <c r="I103" s="2"/>
      <c r="J103" s="4">
        <f t="shared" ref="J103:BU103" si="66">SUM((0.5*$CI103),J34,-K34)</f>
        <v>0</v>
      </c>
      <c r="K103" s="4">
        <f t="shared" si="66"/>
        <v>0</v>
      </c>
      <c r="L103" s="4">
        <f t="shared" si="66"/>
        <v>0</v>
      </c>
      <c r="M103" s="4">
        <f t="shared" si="66"/>
        <v>0</v>
      </c>
      <c r="N103" s="4">
        <f t="shared" si="66"/>
        <v>0</v>
      </c>
      <c r="O103" s="4">
        <f t="shared" si="66"/>
        <v>0</v>
      </c>
      <c r="P103" s="4">
        <f t="shared" si="66"/>
        <v>0</v>
      </c>
      <c r="Q103" s="4">
        <f t="shared" si="66"/>
        <v>0</v>
      </c>
      <c r="R103" s="4">
        <f t="shared" si="66"/>
        <v>0</v>
      </c>
      <c r="S103" s="4">
        <f t="shared" si="66"/>
        <v>0</v>
      </c>
      <c r="T103" s="4">
        <f t="shared" si="66"/>
        <v>0</v>
      </c>
      <c r="U103" s="4">
        <f t="shared" si="66"/>
        <v>0</v>
      </c>
      <c r="V103" s="4">
        <f t="shared" si="66"/>
        <v>0</v>
      </c>
      <c r="W103" s="4">
        <f t="shared" si="66"/>
        <v>0</v>
      </c>
      <c r="X103" s="4">
        <f t="shared" si="66"/>
        <v>0</v>
      </c>
      <c r="Y103" s="4">
        <f t="shared" si="66"/>
        <v>0</v>
      </c>
      <c r="Z103" s="4">
        <f t="shared" si="66"/>
        <v>0</v>
      </c>
      <c r="AA103" s="4">
        <f t="shared" si="66"/>
        <v>0</v>
      </c>
      <c r="AB103" s="4">
        <f t="shared" si="66"/>
        <v>0</v>
      </c>
      <c r="AC103" s="4">
        <f t="shared" si="66"/>
        <v>0</v>
      </c>
      <c r="AD103" s="4">
        <f t="shared" si="66"/>
        <v>0</v>
      </c>
      <c r="AE103" s="4">
        <f t="shared" si="66"/>
        <v>0</v>
      </c>
      <c r="AF103" s="4">
        <f t="shared" si="66"/>
        <v>0</v>
      </c>
      <c r="AG103" s="4">
        <f t="shared" si="66"/>
        <v>0</v>
      </c>
      <c r="AH103" s="4">
        <f t="shared" si="66"/>
        <v>0</v>
      </c>
      <c r="AI103" s="4">
        <f t="shared" si="66"/>
        <v>0</v>
      </c>
      <c r="AJ103" s="4">
        <f t="shared" si="66"/>
        <v>0</v>
      </c>
      <c r="AK103" s="4">
        <f t="shared" si="66"/>
        <v>0</v>
      </c>
      <c r="AL103" s="4">
        <f t="shared" si="66"/>
        <v>0</v>
      </c>
      <c r="AM103" s="4">
        <f t="shared" si="66"/>
        <v>0</v>
      </c>
      <c r="AN103" s="4">
        <f t="shared" si="66"/>
        <v>0</v>
      </c>
      <c r="AO103" s="4">
        <f t="shared" si="66"/>
        <v>0</v>
      </c>
      <c r="AP103" s="4">
        <f t="shared" si="66"/>
        <v>0</v>
      </c>
      <c r="AQ103" s="4">
        <f t="shared" si="66"/>
        <v>0</v>
      </c>
      <c r="AR103" s="4">
        <f t="shared" si="66"/>
        <v>0</v>
      </c>
      <c r="AS103" s="4">
        <f t="shared" si="66"/>
        <v>0</v>
      </c>
      <c r="AT103" s="4">
        <f t="shared" si="66"/>
        <v>0</v>
      </c>
      <c r="AU103" s="4">
        <f t="shared" si="66"/>
        <v>0</v>
      </c>
      <c r="AV103" s="4">
        <f t="shared" si="66"/>
        <v>0</v>
      </c>
      <c r="AW103" s="4">
        <f t="shared" si="66"/>
        <v>0</v>
      </c>
      <c r="AX103" s="4">
        <f t="shared" si="66"/>
        <v>0</v>
      </c>
      <c r="AY103" s="4">
        <f t="shared" si="66"/>
        <v>0</v>
      </c>
      <c r="AZ103" s="4">
        <f t="shared" si="66"/>
        <v>0</v>
      </c>
      <c r="BA103" s="4">
        <f t="shared" si="66"/>
        <v>0</v>
      </c>
      <c r="BB103" s="4">
        <f t="shared" si="66"/>
        <v>0</v>
      </c>
      <c r="BC103" s="4">
        <f t="shared" si="66"/>
        <v>0</v>
      </c>
      <c r="BD103" s="4">
        <f t="shared" si="66"/>
        <v>0</v>
      </c>
      <c r="BE103" s="4">
        <f t="shared" si="66"/>
        <v>0</v>
      </c>
      <c r="BF103" s="4">
        <f t="shared" si="66"/>
        <v>0</v>
      </c>
      <c r="BG103" s="4">
        <f t="shared" si="66"/>
        <v>0</v>
      </c>
      <c r="BH103" s="4">
        <f t="shared" si="66"/>
        <v>0</v>
      </c>
      <c r="BI103" s="4">
        <f t="shared" si="66"/>
        <v>0</v>
      </c>
      <c r="BJ103" s="4">
        <f t="shared" si="66"/>
        <v>0</v>
      </c>
      <c r="BK103" s="4">
        <f t="shared" si="66"/>
        <v>0</v>
      </c>
      <c r="BL103" s="4">
        <f t="shared" si="66"/>
        <v>0</v>
      </c>
      <c r="BM103" s="4">
        <f t="shared" si="66"/>
        <v>0</v>
      </c>
      <c r="BN103" s="4">
        <f t="shared" si="66"/>
        <v>0</v>
      </c>
      <c r="BO103" s="4">
        <f t="shared" si="66"/>
        <v>0</v>
      </c>
      <c r="BP103" s="4">
        <f t="shared" si="66"/>
        <v>0</v>
      </c>
      <c r="BQ103" s="4">
        <f t="shared" si="66"/>
        <v>0</v>
      </c>
      <c r="BR103" s="4">
        <f t="shared" si="66"/>
        <v>0</v>
      </c>
      <c r="BS103" s="4">
        <f t="shared" si="66"/>
        <v>0</v>
      </c>
      <c r="BT103" s="4">
        <f t="shared" si="66"/>
        <v>0</v>
      </c>
      <c r="BU103" s="4">
        <f t="shared" si="66"/>
        <v>0</v>
      </c>
      <c r="BV103" s="4">
        <f t="shared" ref="BV103:CF103" si="67">SUM((0.5*$CI103),BV34,-BW34)</f>
        <v>0</v>
      </c>
      <c r="BW103" s="4">
        <f t="shared" si="67"/>
        <v>0</v>
      </c>
      <c r="BX103" s="4">
        <f t="shared" si="67"/>
        <v>0</v>
      </c>
      <c r="BY103" s="4">
        <f t="shared" si="67"/>
        <v>0</v>
      </c>
      <c r="BZ103" s="4">
        <f t="shared" si="67"/>
        <v>0</v>
      </c>
      <c r="CA103" s="4">
        <f t="shared" si="67"/>
        <v>0</v>
      </c>
      <c r="CB103" s="4">
        <f t="shared" si="67"/>
        <v>0</v>
      </c>
      <c r="CC103" s="4">
        <f t="shared" si="67"/>
        <v>0</v>
      </c>
      <c r="CD103" s="4">
        <f t="shared" si="67"/>
        <v>0</v>
      </c>
      <c r="CE103" s="4">
        <f t="shared" si="67"/>
        <v>0</v>
      </c>
      <c r="CF103" s="4">
        <f t="shared" si="67"/>
        <v>0</v>
      </c>
      <c r="CG103" s="136">
        <f t="shared" si="5"/>
        <v>0</v>
      </c>
      <c r="CH103" s="136">
        <f t="shared" si="6"/>
        <v>0</v>
      </c>
      <c r="CI103" s="136">
        <f t="shared" si="7"/>
        <v>0</v>
      </c>
      <c r="CK103" s="70"/>
      <c r="CQ103" s="27"/>
    </row>
    <row r="104" spans="4:95" s="1" customFormat="1" ht="69.95" customHeight="1" x14ac:dyDescent="0.2">
      <c r="D104" s="28">
        <v>29</v>
      </c>
      <c r="H104" s="4"/>
      <c r="I104" s="2"/>
      <c r="J104" s="4">
        <f t="shared" ref="J104:BU104" si="68">SUM((0.5*$CI104),J35,-K35)</f>
        <v>0</v>
      </c>
      <c r="K104" s="4">
        <f t="shared" si="68"/>
        <v>0</v>
      </c>
      <c r="L104" s="4">
        <f t="shared" si="68"/>
        <v>0</v>
      </c>
      <c r="M104" s="4">
        <f t="shared" si="68"/>
        <v>0</v>
      </c>
      <c r="N104" s="4">
        <f t="shared" si="68"/>
        <v>0</v>
      </c>
      <c r="O104" s="4">
        <f t="shared" si="68"/>
        <v>0</v>
      </c>
      <c r="P104" s="4">
        <f t="shared" si="68"/>
        <v>0</v>
      </c>
      <c r="Q104" s="4">
        <f t="shared" si="68"/>
        <v>0</v>
      </c>
      <c r="R104" s="4">
        <f t="shared" si="68"/>
        <v>0</v>
      </c>
      <c r="S104" s="4">
        <f t="shared" si="68"/>
        <v>0</v>
      </c>
      <c r="T104" s="4">
        <f t="shared" si="68"/>
        <v>0</v>
      </c>
      <c r="U104" s="4">
        <f t="shared" si="68"/>
        <v>0</v>
      </c>
      <c r="V104" s="4">
        <f t="shared" si="68"/>
        <v>0</v>
      </c>
      <c r="W104" s="4">
        <f t="shared" si="68"/>
        <v>0</v>
      </c>
      <c r="X104" s="4">
        <f t="shared" si="68"/>
        <v>0</v>
      </c>
      <c r="Y104" s="4">
        <f t="shared" si="68"/>
        <v>0</v>
      </c>
      <c r="Z104" s="4">
        <f t="shared" si="68"/>
        <v>0</v>
      </c>
      <c r="AA104" s="4">
        <f t="shared" si="68"/>
        <v>0</v>
      </c>
      <c r="AB104" s="4">
        <f t="shared" si="68"/>
        <v>0</v>
      </c>
      <c r="AC104" s="4">
        <f t="shared" si="68"/>
        <v>0</v>
      </c>
      <c r="AD104" s="4">
        <f t="shared" si="68"/>
        <v>0</v>
      </c>
      <c r="AE104" s="4">
        <f t="shared" si="68"/>
        <v>0</v>
      </c>
      <c r="AF104" s="4">
        <f t="shared" si="68"/>
        <v>0</v>
      </c>
      <c r="AG104" s="4">
        <f t="shared" si="68"/>
        <v>0</v>
      </c>
      <c r="AH104" s="4">
        <f t="shared" si="68"/>
        <v>0</v>
      </c>
      <c r="AI104" s="4">
        <f t="shared" si="68"/>
        <v>0</v>
      </c>
      <c r="AJ104" s="4">
        <f t="shared" si="68"/>
        <v>0</v>
      </c>
      <c r="AK104" s="4">
        <f t="shared" si="68"/>
        <v>0</v>
      </c>
      <c r="AL104" s="4">
        <f t="shared" si="68"/>
        <v>0</v>
      </c>
      <c r="AM104" s="4">
        <f t="shared" si="68"/>
        <v>0</v>
      </c>
      <c r="AN104" s="4">
        <f t="shared" si="68"/>
        <v>0</v>
      </c>
      <c r="AO104" s="4">
        <f t="shared" si="68"/>
        <v>0</v>
      </c>
      <c r="AP104" s="4">
        <f t="shared" si="68"/>
        <v>0</v>
      </c>
      <c r="AQ104" s="4">
        <f t="shared" si="68"/>
        <v>0</v>
      </c>
      <c r="AR104" s="4">
        <f t="shared" si="68"/>
        <v>0</v>
      </c>
      <c r="AS104" s="4">
        <f t="shared" si="68"/>
        <v>0</v>
      </c>
      <c r="AT104" s="4">
        <f t="shared" si="68"/>
        <v>0</v>
      </c>
      <c r="AU104" s="4">
        <f t="shared" si="68"/>
        <v>0</v>
      </c>
      <c r="AV104" s="4">
        <f t="shared" si="68"/>
        <v>0</v>
      </c>
      <c r="AW104" s="4">
        <f t="shared" si="68"/>
        <v>0</v>
      </c>
      <c r="AX104" s="4">
        <f t="shared" si="68"/>
        <v>0</v>
      </c>
      <c r="AY104" s="4">
        <f t="shared" si="68"/>
        <v>0</v>
      </c>
      <c r="AZ104" s="4">
        <f t="shared" si="68"/>
        <v>0</v>
      </c>
      <c r="BA104" s="4">
        <f t="shared" si="68"/>
        <v>0</v>
      </c>
      <c r="BB104" s="4">
        <f t="shared" si="68"/>
        <v>0</v>
      </c>
      <c r="BC104" s="4">
        <f t="shared" si="68"/>
        <v>0</v>
      </c>
      <c r="BD104" s="4">
        <f t="shared" si="68"/>
        <v>0</v>
      </c>
      <c r="BE104" s="4">
        <f t="shared" si="68"/>
        <v>0</v>
      </c>
      <c r="BF104" s="4">
        <f t="shared" si="68"/>
        <v>0</v>
      </c>
      <c r="BG104" s="4">
        <f t="shared" si="68"/>
        <v>0</v>
      </c>
      <c r="BH104" s="4">
        <f t="shared" si="68"/>
        <v>0</v>
      </c>
      <c r="BI104" s="4">
        <f t="shared" si="68"/>
        <v>0</v>
      </c>
      <c r="BJ104" s="4">
        <f t="shared" si="68"/>
        <v>0</v>
      </c>
      <c r="BK104" s="4">
        <f t="shared" si="68"/>
        <v>0</v>
      </c>
      <c r="BL104" s="4">
        <f t="shared" si="68"/>
        <v>0</v>
      </c>
      <c r="BM104" s="4">
        <f t="shared" si="68"/>
        <v>0</v>
      </c>
      <c r="BN104" s="4">
        <f t="shared" si="68"/>
        <v>0</v>
      </c>
      <c r="BO104" s="4">
        <f t="shared" si="68"/>
        <v>0</v>
      </c>
      <c r="BP104" s="4">
        <f t="shared" si="68"/>
        <v>0</v>
      </c>
      <c r="BQ104" s="4">
        <f t="shared" si="68"/>
        <v>0</v>
      </c>
      <c r="BR104" s="4">
        <f t="shared" si="68"/>
        <v>0</v>
      </c>
      <c r="BS104" s="4">
        <f t="shared" si="68"/>
        <v>0</v>
      </c>
      <c r="BT104" s="4">
        <f t="shared" si="68"/>
        <v>0</v>
      </c>
      <c r="BU104" s="4">
        <f t="shared" si="68"/>
        <v>0</v>
      </c>
      <c r="BV104" s="4">
        <f t="shared" ref="BV104:CF104" si="69">SUM((0.5*$CI104),BV35,-BW35)</f>
        <v>0</v>
      </c>
      <c r="BW104" s="4">
        <f t="shared" si="69"/>
        <v>0</v>
      </c>
      <c r="BX104" s="4">
        <f t="shared" si="69"/>
        <v>0</v>
      </c>
      <c r="BY104" s="4">
        <f t="shared" si="69"/>
        <v>0</v>
      </c>
      <c r="BZ104" s="4">
        <f t="shared" si="69"/>
        <v>0</v>
      </c>
      <c r="CA104" s="4">
        <f t="shared" si="69"/>
        <v>0</v>
      </c>
      <c r="CB104" s="4">
        <f t="shared" si="69"/>
        <v>0</v>
      </c>
      <c r="CC104" s="4">
        <f t="shared" si="69"/>
        <v>0</v>
      </c>
      <c r="CD104" s="4">
        <f t="shared" si="69"/>
        <v>0</v>
      </c>
      <c r="CE104" s="4">
        <f t="shared" si="69"/>
        <v>0</v>
      </c>
      <c r="CF104" s="4">
        <f t="shared" si="69"/>
        <v>0</v>
      </c>
      <c r="CG104" s="136">
        <f t="shared" si="5"/>
        <v>0</v>
      </c>
      <c r="CH104" s="136">
        <f t="shared" si="6"/>
        <v>0</v>
      </c>
      <c r="CI104" s="136">
        <f t="shared" si="7"/>
        <v>0</v>
      </c>
      <c r="CK104" s="70"/>
      <c r="CQ104" s="27"/>
    </row>
    <row r="105" spans="4:95" s="1" customFormat="1" ht="69.95" customHeight="1" x14ac:dyDescent="0.2">
      <c r="D105" s="28">
        <v>28</v>
      </c>
      <c r="H105" s="4"/>
      <c r="I105" s="2"/>
      <c r="J105" s="4">
        <f t="shared" ref="J105:BU105" si="70">SUM((0.5*$CI105),J36,-K36)</f>
        <v>0</v>
      </c>
      <c r="K105" s="4">
        <f t="shared" si="70"/>
        <v>0</v>
      </c>
      <c r="L105" s="4">
        <f t="shared" si="70"/>
        <v>0</v>
      </c>
      <c r="M105" s="4">
        <f t="shared" si="70"/>
        <v>0</v>
      </c>
      <c r="N105" s="4">
        <f t="shared" si="70"/>
        <v>0</v>
      </c>
      <c r="O105" s="4">
        <f t="shared" si="70"/>
        <v>0</v>
      </c>
      <c r="P105" s="4">
        <f t="shared" si="70"/>
        <v>0</v>
      </c>
      <c r="Q105" s="4">
        <f t="shared" si="70"/>
        <v>0</v>
      </c>
      <c r="R105" s="4">
        <f t="shared" si="70"/>
        <v>0</v>
      </c>
      <c r="S105" s="4">
        <f t="shared" si="70"/>
        <v>0</v>
      </c>
      <c r="T105" s="4">
        <f t="shared" si="70"/>
        <v>0</v>
      </c>
      <c r="U105" s="4">
        <f t="shared" si="70"/>
        <v>0</v>
      </c>
      <c r="V105" s="4">
        <f t="shared" si="70"/>
        <v>0</v>
      </c>
      <c r="W105" s="4">
        <f t="shared" si="70"/>
        <v>0</v>
      </c>
      <c r="X105" s="4">
        <f t="shared" si="70"/>
        <v>0</v>
      </c>
      <c r="Y105" s="4">
        <f t="shared" si="70"/>
        <v>0</v>
      </c>
      <c r="Z105" s="4">
        <f t="shared" si="70"/>
        <v>0</v>
      </c>
      <c r="AA105" s="4">
        <f t="shared" si="70"/>
        <v>0</v>
      </c>
      <c r="AB105" s="4">
        <f t="shared" si="70"/>
        <v>0</v>
      </c>
      <c r="AC105" s="4">
        <f t="shared" si="70"/>
        <v>0</v>
      </c>
      <c r="AD105" s="4">
        <f t="shared" si="70"/>
        <v>0</v>
      </c>
      <c r="AE105" s="4">
        <f t="shared" si="70"/>
        <v>0</v>
      </c>
      <c r="AF105" s="4">
        <f t="shared" si="70"/>
        <v>0</v>
      </c>
      <c r="AG105" s="4">
        <f t="shared" si="70"/>
        <v>0</v>
      </c>
      <c r="AH105" s="4">
        <f t="shared" si="70"/>
        <v>0</v>
      </c>
      <c r="AI105" s="4">
        <f t="shared" si="70"/>
        <v>0</v>
      </c>
      <c r="AJ105" s="4">
        <f t="shared" si="70"/>
        <v>0</v>
      </c>
      <c r="AK105" s="4">
        <f t="shared" si="70"/>
        <v>0</v>
      </c>
      <c r="AL105" s="4">
        <f t="shared" si="70"/>
        <v>0</v>
      </c>
      <c r="AM105" s="4">
        <f t="shared" si="70"/>
        <v>0</v>
      </c>
      <c r="AN105" s="4">
        <f t="shared" si="70"/>
        <v>0</v>
      </c>
      <c r="AO105" s="4">
        <f t="shared" si="70"/>
        <v>0</v>
      </c>
      <c r="AP105" s="4">
        <f t="shared" si="70"/>
        <v>0</v>
      </c>
      <c r="AQ105" s="4">
        <f t="shared" si="70"/>
        <v>0</v>
      </c>
      <c r="AR105" s="4">
        <f t="shared" si="70"/>
        <v>0</v>
      </c>
      <c r="AS105" s="4">
        <f t="shared" si="70"/>
        <v>0</v>
      </c>
      <c r="AT105" s="4">
        <f t="shared" si="70"/>
        <v>0</v>
      </c>
      <c r="AU105" s="4">
        <f t="shared" si="70"/>
        <v>0</v>
      </c>
      <c r="AV105" s="4">
        <f t="shared" si="70"/>
        <v>0</v>
      </c>
      <c r="AW105" s="4">
        <f t="shared" si="70"/>
        <v>0</v>
      </c>
      <c r="AX105" s="4">
        <f t="shared" si="70"/>
        <v>0</v>
      </c>
      <c r="AY105" s="4">
        <f t="shared" si="70"/>
        <v>0</v>
      </c>
      <c r="AZ105" s="4">
        <f t="shared" si="70"/>
        <v>0</v>
      </c>
      <c r="BA105" s="4">
        <f t="shared" si="70"/>
        <v>0</v>
      </c>
      <c r="BB105" s="4">
        <f t="shared" si="70"/>
        <v>0</v>
      </c>
      <c r="BC105" s="4">
        <f t="shared" si="70"/>
        <v>0</v>
      </c>
      <c r="BD105" s="4">
        <f t="shared" si="70"/>
        <v>0</v>
      </c>
      <c r="BE105" s="4">
        <f t="shared" si="70"/>
        <v>0</v>
      </c>
      <c r="BF105" s="4">
        <f t="shared" si="70"/>
        <v>0</v>
      </c>
      <c r="BG105" s="4">
        <f t="shared" si="70"/>
        <v>0</v>
      </c>
      <c r="BH105" s="4">
        <f t="shared" si="70"/>
        <v>0</v>
      </c>
      <c r="BI105" s="4">
        <f t="shared" si="70"/>
        <v>0</v>
      </c>
      <c r="BJ105" s="4">
        <f t="shared" si="70"/>
        <v>0</v>
      </c>
      <c r="BK105" s="4">
        <f t="shared" si="70"/>
        <v>0</v>
      </c>
      <c r="BL105" s="4">
        <f t="shared" si="70"/>
        <v>0</v>
      </c>
      <c r="BM105" s="4">
        <f t="shared" si="70"/>
        <v>0</v>
      </c>
      <c r="BN105" s="4">
        <f t="shared" si="70"/>
        <v>0</v>
      </c>
      <c r="BO105" s="4">
        <f t="shared" si="70"/>
        <v>0</v>
      </c>
      <c r="BP105" s="4">
        <f t="shared" si="70"/>
        <v>0</v>
      </c>
      <c r="BQ105" s="4">
        <f t="shared" si="70"/>
        <v>0</v>
      </c>
      <c r="BR105" s="4">
        <f t="shared" si="70"/>
        <v>0</v>
      </c>
      <c r="BS105" s="4">
        <f t="shared" si="70"/>
        <v>0</v>
      </c>
      <c r="BT105" s="4">
        <f t="shared" si="70"/>
        <v>0</v>
      </c>
      <c r="BU105" s="4">
        <f t="shared" si="70"/>
        <v>0</v>
      </c>
      <c r="BV105" s="4">
        <f t="shared" ref="BV105:CF105" si="71">SUM((0.5*$CI105),BV36,-BW36)</f>
        <v>0</v>
      </c>
      <c r="BW105" s="4">
        <f t="shared" si="71"/>
        <v>0</v>
      </c>
      <c r="BX105" s="4">
        <f t="shared" si="71"/>
        <v>0</v>
      </c>
      <c r="BY105" s="4">
        <f t="shared" si="71"/>
        <v>0</v>
      </c>
      <c r="BZ105" s="4">
        <f t="shared" si="71"/>
        <v>0</v>
      </c>
      <c r="CA105" s="4">
        <f t="shared" si="71"/>
        <v>0</v>
      </c>
      <c r="CB105" s="4">
        <f t="shared" si="71"/>
        <v>0</v>
      </c>
      <c r="CC105" s="4">
        <f t="shared" si="71"/>
        <v>0</v>
      </c>
      <c r="CD105" s="4">
        <f t="shared" si="71"/>
        <v>0</v>
      </c>
      <c r="CE105" s="4">
        <f t="shared" si="71"/>
        <v>0</v>
      </c>
      <c r="CF105" s="4">
        <f t="shared" si="71"/>
        <v>0</v>
      </c>
      <c r="CG105" s="136">
        <f t="shared" si="5"/>
        <v>0</v>
      </c>
      <c r="CH105" s="136">
        <f t="shared" si="6"/>
        <v>0</v>
      </c>
      <c r="CI105" s="136">
        <f t="shared" si="7"/>
        <v>0</v>
      </c>
      <c r="CK105" s="70"/>
      <c r="CQ105" s="27"/>
    </row>
    <row r="106" spans="4:95" s="1" customFormat="1" ht="69.95" customHeight="1" x14ac:dyDescent="0.2">
      <c r="D106" s="28">
        <v>27</v>
      </c>
      <c r="H106" s="4"/>
      <c r="I106" s="2"/>
      <c r="J106" s="4">
        <f t="shared" ref="J106:BU106" si="72">SUM((0.5*$CI106),J37,-K37)</f>
        <v>0</v>
      </c>
      <c r="K106" s="4">
        <f t="shared" si="72"/>
        <v>0</v>
      </c>
      <c r="L106" s="4">
        <f t="shared" si="72"/>
        <v>0</v>
      </c>
      <c r="M106" s="4">
        <f t="shared" si="72"/>
        <v>0</v>
      </c>
      <c r="N106" s="4">
        <f t="shared" si="72"/>
        <v>0</v>
      </c>
      <c r="O106" s="4">
        <f t="shared" si="72"/>
        <v>0</v>
      </c>
      <c r="P106" s="4">
        <f t="shared" si="72"/>
        <v>0</v>
      </c>
      <c r="Q106" s="4">
        <f t="shared" si="72"/>
        <v>0</v>
      </c>
      <c r="R106" s="4">
        <f t="shared" si="72"/>
        <v>0</v>
      </c>
      <c r="S106" s="4">
        <f t="shared" si="72"/>
        <v>0</v>
      </c>
      <c r="T106" s="4">
        <f t="shared" si="72"/>
        <v>0</v>
      </c>
      <c r="U106" s="4">
        <f t="shared" si="72"/>
        <v>0</v>
      </c>
      <c r="V106" s="4">
        <f t="shared" si="72"/>
        <v>0</v>
      </c>
      <c r="W106" s="4">
        <f t="shared" si="72"/>
        <v>0</v>
      </c>
      <c r="X106" s="4">
        <f t="shared" si="72"/>
        <v>0</v>
      </c>
      <c r="Y106" s="4">
        <f t="shared" si="72"/>
        <v>0</v>
      </c>
      <c r="Z106" s="4">
        <f t="shared" si="72"/>
        <v>0</v>
      </c>
      <c r="AA106" s="4">
        <f t="shared" si="72"/>
        <v>0</v>
      </c>
      <c r="AB106" s="4">
        <f t="shared" si="72"/>
        <v>0</v>
      </c>
      <c r="AC106" s="4">
        <f t="shared" si="72"/>
        <v>0</v>
      </c>
      <c r="AD106" s="4">
        <f t="shared" si="72"/>
        <v>0</v>
      </c>
      <c r="AE106" s="4">
        <f t="shared" si="72"/>
        <v>0</v>
      </c>
      <c r="AF106" s="4">
        <f t="shared" si="72"/>
        <v>0</v>
      </c>
      <c r="AG106" s="4">
        <f t="shared" si="72"/>
        <v>0</v>
      </c>
      <c r="AH106" s="4">
        <f t="shared" si="72"/>
        <v>0</v>
      </c>
      <c r="AI106" s="4">
        <f t="shared" si="72"/>
        <v>0</v>
      </c>
      <c r="AJ106" s="4">
        <f t="shared" si="72"/>
        <v>0</v>
      </c>
      <c r="AK106" s="4">
        <f t="shared" si="72"/>
        <v>0</v>
      </c>
      <c r="AL106" s="4">
        <f t="shared" si="72"/>
        <v>0</v>
      </c>
      <c r="AM106" s="4">
        <f t="shared" si="72"/>
        <v>0</v>
      </c>
      <c r="AN106" s="4">
        <f t="shared" si="72"/>
        <v>0</v>
      </c>
      <c r="AO106" s="4">
        <f t="shared" si="72"/>
        <v>0</v>
      </c>
      <c r="AP106" s="4">
        <f t="shared" si="72"/>
        <v>0</v>
      </c>
      <c r="AQ106" s="4">
        <f t="shared" si="72"/>
        <v>0</v>
      </c>
      <c r="AR106" s="4">
        <f t="shared" si="72"/>
        <v>0</v>
      </c>
      <c r="AS106" s="4">
        <f t="shared" si="72"/>
        <v>0</v>
      </c>
      <c r="AT106" s="4">
        <f t="shared" si="72"/>
        <v>0</v>
      </c>
      <c r="AU106" s="4">
        <f t="shared" si="72"/>
        <v>0</v>
      </c>
      <c r="AV106" s="4">
        <f t="shared" si="72"/>
        <v>0</v>
      </c>
      <c r="AW106" s="4">
        <f t="shared" si="72"/>
        <v>0</v>
      </c>
      <c r="AX106" s="4">
        <f t="shared" si="72"/>
        <v>0</v>
      </c>
      <c r="AY106" s="4">
        <f t="shared" si="72"/>
        <v>0</v>
      </c>
      <c r="AZ106" s="4">
        <f t="shared" si="72"/>
        <v>0</v>
      </c>
      <c r="BA106" s="4">
        <f t="shared" si="72"/>
        <v>0</v>
      </c>
      <c r="BB106" s="4">
        <f t="shared" si="72"/>
        <v>0</v>
      </c>
      <c r="BC106" s="4">
        <f t="shared" si="72"/>
        <v>0</v>
      </c>
      <c r="BD106" s="4">
        <f t="shared" si="72"/>
        <v>0</v>
      </c>
      <c r="BE106" s="4">
        <f t="shared" si="72"/>
        <v>0</v>
      </c>
      <c r="BF106" s="4">
        <f t="shared" si="72"/>
        <v>0</v>
      </c>
      <c r="BG106" s="4">
        <f t="shared" si="72"/>
        <v>0</v>
      </c>
      <c r="BH106" s="4">
        <f t="shared" si="72"/>
        <v>0</v>
      </c>
      <c r="BI106" s="4">
        <f t="shared" si="72"/>
        <v>0</v>
      </c>
      <c r="BJ106" s="4">
        <f t="shared" si="72"/>
        <v>0</v>
      </c>
      <c r="BK106" s="4">
        <f t="shared" si="72"/>
        <v>0</v>
      </c>
      <c r="BL106" s="4">
        <f t="shared" si="72"/>
        <v>0</v>
      </c>
      <c r="BM106" s="4">
        <f t="shared" si="72"/>
        <v>0</v>
      </c>
      <c r="BN106" s="4">
        <f t="shared" si="72"/>
        <v>0</v>
      </c>
      <c r="BO106" s="4">
        <f t="shared" si="72"/>
        <v>0</v>
      </c>
      <c r="BP106" s="4">
        <f t="shared" si="72"/>
        <v>0</v>
      </c>
      <c r="BQ106" s="4">
        <f t="shared" si="72"/>
        <v>0</v>
      </c>
      <c r="BR106" s="4">
        <f t="shared" si="72"/>
        <v>0</v>
      </c>
      <c r="BS106" s="4">
        <f t="shared" si="72"/>
        <v>0</v>
      </c>
      <c r="BT106" s="4">
        <f t="shared" si="72"/>
        <v>0</v>
      </c>
      <c r="BU106" s="4">
        <f t="shared" si="72"/>
        <v>0</v>
      </c>
      <c r="BV106" s="4">
        <f t="shared" ref="BV106:CF106" si="73">SUM((0.5*$CI106),BV37,-BW37)</f>
        <v>0</v>
      </c>
      <c r="BW106" s="4">
        <f t="shared" si="73"/>
        <v>0</v>
      </c>
      <c r="BX106" s="4">
        <f t="shared" si="73"/>
        <v>0</v>
      </c>
      <c r="BY106" s="4">
        <f t="shared" si="73"/>
        <v>0</v>
      </c>
      <c r="BZ106" s="4">
        <f t="shared" si="73"/>
        <v>0</v>
      </c>
      <c r="CA106" s="4">
        <f t="shared" si="73"/>
        <v>0</v>
      </c>
      <c r="CB106" s="4">
        <f t="shared" si="73"/>
        <v>0</v>
      </c>
      <c r="CC106" s="4">
        <f t="shared" si="73"/>
        <v>0</v>
      </c>
      <c r="CD106" s="4">
        <f t="shared" si="73"/>
        <v>0</v>
      </c>
      <c r="CE106" s="4">
        <f t="shared" si="73"/>
        <v>0</v>
      </c>
      <c r="CF106" s="4">
        <f t="shared" si="73"/>
        <v>0</v>
      </c>
      <c r="CG106" s="136">
        <f t="shared" si="5"/>
        <v>0</v>
      </c>
      <c r="CH106" s="136">
        <f t="shared" si="6"/>
        <v>0</v>
      </c>
      <c r="CI106" s="136">
        <f t="shared" si="7"/>
        <v>0</v>
      </c>
      <c r="CK106" s="70"/>
      <c r="CQ106" s="27"/>
    </row>
    <row r="107" spans="4:95" s="1" customFormat="1" ht="69.95" customHeight="1" x14ac:dyDescent="0.2">
      <c r="D107" s="28">
        <v>26</v>
      </c>
      <c r="H107" s="4"/>
      <c r="I107" s="2"/>
      <c r="J107" s="4">
        <f t="shared" ref="J107:BU107" si="74">SUM((0.5*$CI107),J38,-K38)</f>
        <v>0</v>
      </c>
      <c r="K107" s="4">
        <f t="shared" si="74"/>
        <v>0</v>
      </c>
      <c r="L107" s="4">
        <f t="shared" si="74"/>
        <v>0</v>
      </c>
      <c r="M107" s="4">
        <f t="shared" si="74"/>
        <v>0</v>
      </c>
      <c r="N107" s="4">
        <f t="shared" si="74"/>
        <v>0</v>
      </c>
      <c r="O107" s="4">
        <f t="shared" si="74"/>
        <v>0</v>
      </c>
      <c r="P107" s="4">
        <f t="shared" si="74"/>
        <v>0</v>
      </c>
      <c r="Q107" s="4">
        <f t="shared" si="74"/>
        <v>0</v>
      </c>
      <c r="R107" s="4">
        <f t="shared" si="74"/>
        <v>0</v>
      </c>
      <c r="S107" s="4">
        <f t="shared" si="74"/>
        <v>0</v>
      </c>
      <c r="T107" s="4">
        <f t="shared" si="74"/>
        <v>0</v>
      </c>
      <c r="U107" s="4">
        <f t="shared" si="74"/>
        <v>0</v>
      </c>
      <c r="V107" s="4">
        <f t="shared" si="74"/>
        <v>0</v>
      </c>
      <c r="W107" s="4">
        <f t="shared" si="74"/>
        <v>0</v>
      </c>
      <c r="X107" s="4">
        <f t="shared" si="74"/>
        <v>0</v>
      </c>
      <c r="Y107" s="4">
        <f t="shared" si="74"/>
        <v>0</v>
      </c>
      <c r="Z107" s="4">
        <f t="shared" si="74"/>
        <v>0</v>
      </c>
      <c r="AA107" s="4">
        <f t="shared" si="74"/>
        <v>0</v>
      </c>
      <c r="AB107" s="4">
        <f t="shared" si="74"/>
        <v>0</v>
      </c>
      <c r="AC107" s="4">
        <f t="shared" si="74"/>
        <v>0</v>
      </c>
      <c r="AD107" s="4">
        <f t="shared" si="74"/>
        <v>0</v>
      </c>
      <c r="AE107" s="4">
        <f t="shared" si="74"/>
        <v>0</v>
      </c>
      <c r="AF107" s="4">
        <f t="shared" si="74"/>
        <v>0</v>
      </c>
      <c r="AG107" s="4">
        <f t="shared" si="74"/>
        <v>0</v>
      </c>
      <c r="AH107" s="4">
        <f t="shared" si="74"/>
        <v>0</v>
      </c>
      <c r="AI107" s="4">
        <f t="shared" si="74"/>
        <v>0</v>
      </c>
      <c r="AJ107" s="4">
        <f t="shared" si="74"/>
        <v>0</v>
      </c>
      <c r="AK107" s="4">
        <f t="shared" si="74"/>
        <v>0</v>
      </c>
      <c r="AL107" s="4">
        <f t="shared" si="74"/>
        <v>0</v>
      </c>
      <c r="AM107" s="4">
        <f t="shared" si="74"/>
        <v>0</v>
      </c>
      <c r="AN107" s="4">
        <f t="shared" si="74"/>
        <v>0</v>
      </c>
      <c r="AO107" s="4">
        <f t="shared" si="74"/>
        <v>0</v>
      </c>
      <c r="AP107" s="4">
        <f t="shared" si="74"/>
        <v>0</v>
      </c>
      <c r="AQ107" s="4">
        <f t="shared" si="74"/>
        <v>0</v>
      </c>
      <c r="AR107" s="4">
        <f t="shared" si="74"/>
        <v>0</v>
      </c>
      <c r="AS107" s="4">
        <f t="shared" si="74"/>
        <v>0</v>
      </c>
      <c r="AT107" s="4">
        <f t="shared" si="74"/>
        <v>0</v>
      </c>
      <c r="AU107" s="4">
        <f t="shared" si="74"/>
        <v>0</v>
      </c>
      <c r="AV107" s="4">
        <f t="shared" si="74"/>
        <v>0</v>
      </c>
      <c r="AW107" s="4">
        <f t="shared" si="74"/>
        <v>0</v>
      </c>
      <c r="AX107" s="4">
        <f t="shared" si="74"/>
        <v>0</v>
      </c>
      <c r="AY107" s="4">
        <f t="shared" si="74"/>
        <v>0</v>
      </c>
      <c r="AZ107" s="4">
        <f t="shared" si="74"/>
        <v>0</v>
      </c>
      <c r="BA107" s="4">
        <f t="shared" si="74"/>
        <v>0</v>
      </c>
      <c r="BB107" s="4">
        <f t="shared" si="74"/>
        <v>0</v>
      </c>
      <c r="BC107" s="4">
        <f t="shared" si="74"/>
        <v>0</v>
      </c>
      <c r="BD107" s="4">
        <f t="shared" si="74"/>
        <v>0</v>
      </c>
      <c r="BE107" s="4">
        <f t="shared" si="74"/>
        <v>0</v>
      </c>
      <c r="BF107" s="4">
        <f t="shared" si="74"/>
        <v>0</v>
      </c>
      <c r="BG107" s="4">
        <f t="shared" si="74"/>
        <v>0</v>
      </c>
      <c r="BH107" s="4">
        <f t="shared" si="74"/>
        <v>0</v>
      </c>
      <c r="BI107" s="4">
        <f t="shared" si="74"/>
        <v>0</v>
      </c>
      <c r="BJ107" s="4">
        <f t="shared" si="74"/>
        <v>0</v>
      </c>
      <c r="BK107" s="4">
        <f t="shared" si="74"/>
        <v>0</v>
      </c>
      <c r="BL107" s="4">
        <f t="shared" si="74"/>
        <v>0</v>
      </c>
      <c r="BM107" s="4">
        <f t="shared" si="74"/>
        <v>0</v>
      </c>
      <c r="BN107" s="4">
        <f t="shared" si="74"/>
        <v>0</v>
      </c>
      <c r="BO107" s="4">
        <f t="shared" si="74"/>
        <v>0</v>
      </c>
      <c r="BP107" s="4">
        <f t="shared" si="74"/>
        <v>0</v>
      </c>
      <c r="BQ107" s="4">
        <f t="shared" si="74"/>
        <v>0</v>
      </c>
      <c r="BR107" s="4">
        <f t="shared" si="74"/>
        <v>0</v>
      </c>
      <c r="BS107" s="4">
        <f t="shared" si="74"/>
        <v>0</v>
      </c>
      <c r="BT107" s="4">
        <f t="shared" si="74"/>
        <v>0</v>
      </c>
      <c r="BU107" s="4">
        <f t="shared" si="74"/>
        <v>0</v>
      </c>
      <c r="BV107" s="4">
        <f t="shared" ref="BV107:CF107" si="75">SUM((0.5*$CI107),BV38,-BW38)</f>
        <v>0</v>
      </c>
      <c r="BW107" s="4">
        <f t="shared" si="75"/>
        <v>0</v>
      </c>
      <c r="BX107" s="4">
        <f t="shared" si="75"/>
        <v>0</v>
      </c>
      <c r="BY107" s="4">
        <f t="shared" si="75"/>
        <v>0</v>
      </c>
      <c r="BZ107" s="4">
        <f t="shared" si="75"/>
        <v>0</v>
      </c>
      <c r="CA107" s="4">
        <f t="shared" si="75"/>
        <v>0</v>
      </c>
      <c r="CB107" s="4">
        <f t="shared" si="75"/>
        <v>0</v>
      </c>
      <c r="CC107" s="4">
        <f t="shared" si="75"/>
        <v>0</v>
      </c>
      <c r="CD107" s="4">
        <f t="shared" si="75"/>
        <v>0</v>
      </c>
      <c r="CE107" s="4">
        <f t="shared" si="75"/>
        <v>0</v>
      </c>
      <c r="CF107" s="4">
        <f t="shared" si="75"/>
        <v>0</v>
      </c>
      <c r="CG107" s="136">
        <f t="shared" si="5"/>
        <v>0</v>
      </c>
      <c r="CH107" s="136">
        <f t="shared" si="6"/>
        <v>0</v>
      </c>
      <c r="CI107" s="136">
        <f t="shared" si="7"/>
        <v>0</v>
      </c>
      <c r="CK107" s="70"/>
      <c r="CQ107" s="27"/>
    </row>
    <row r="108" spans="4:95" s="1" customFormat="1" ht="69.95" customHeight="1" x14ac:dyDescent="0.2">
      <c r="D108" s="28">
        <v>25</v>
      </c>
      <c r="H108" s="4"/>
      <c r="I108" s="2"/>
      <c r="J108" s="4">
        <f t="shared" ref="J108:BU108" si="76">SUM((0.5*$CI108),J39,-K39)</f>
        <v>0</v>
      </c>
      <c r="K108" s="4">
        <f t="shared" si="76"/>
        <v>0</v>
      </c>
      <c r="L108" s="4">
        <f t="shared" si="76"/>
        <v>0</v>
      </c>
      <c r="M108" s="4">
        <f t="shared" si="76"/>
        <v>0</v>
      </c>
      <c r="N108" s="4">
        <f t="shared" si="76"/>
        <v>0</v>
      </c>
      <c r="O108" s="4">
        <f t="shared" si="76"/>
        <v>0</v>
      </c>
      <c r="P108" s="4">
        <f t="shared" si="76"/>
        <v>0</v>
      </c>
      <c r="Q108" s="4">
        <f t="shared" si="76"/>
        <v>0</v>
      </c>
      <c r="R108" s="4">
        <f t="shared" si="76"/>
        <v>0</v>
      </c>
      <c r="S108" s="4">
        <f t="shared" si="76"/>
        <v>0</v>
      </c>
      <c r="T108" s="4">
        <f t="shared" si="76"/>
        <v>0</v>
      </c>
      <c r="U108" s="4">
        <f t="shared" si="76"/>
        <v>0</v>
      </c>
      <c r="V108" s="4">
        <f t="shared" si="76"/>
        <v>0</v>
      </c>
      <c r="W108" s="4">
        <f t="shared" si="76"/>
        <v>0</v>
      </c>
      <c r="X108" s="4">
        <f t="shared" si="76"/>
        <v>0</v>
      </c>
      <c r="Y108" s="4">
        <f t="shared" si="76"/>
        <v>0</v>
      </c>
      <c r="Z108" s="4">
        <f t="shared" si="76"/>
        <v>0</v>
      </c>
      <c r="AA108" s="4">
        <f t="shared" si="76"/>
        <v>0</v>
      </c>
      <c r="AB108" s="4">
        <f t="shared" si="76"/>
        <v>0</v>
      </c>
      <c r="AC108" s="4">
        <f t="shared" si="76"/>
        <v>0</v>
      </c>
      <c r="AD108" s="4">
        <f t="shared" si="76"/>
        <v>0</v>
      </c>
      <c r="AE108" s="4">
        <f t="shared" si="76"/>
        <v>0</v>
      </c>
      <c r="AF108" s="4">
        <f t="shared" si="76"/>
        <v>0</v>
      </c>
      <c r="AG108" s="4">
        <f t="shared" si="76"/>
        <v>0</v>
      </c>
      <c r="AH108" s="4">
        <f t="shared" si="76"/>
        <v>0</v>
      </c>
      <c r="AI108" s="4">
        <f t="shared" si="76"/>
        <v>0</v>
      </c>
      <c r="AJ108" s="4">
        <f t="shared" si="76"/>
        <v>0</v>
      </c>
      <c r="AK108" s="4">
        <f t="shared" si="76"/>
        <v>0</v>
      </c>
      <c r="AL108" s="4">
        <f t="shared" si="76"/>
        <v>0</v>
      </c>
      <c r="AM108" s="4">
        <f t="shared" si="76"/>
        <v>0</v>
      </c>
      <c r="AN108" s="4">
        <f t="shared" si="76"/>
        <v>0</v>
      </c>
      <c r="AO108" s="4">
        <f t="shared" si="76"/>
        <v>0</v>
      </c>
      <c r="AP108" s="4">
        <f t="shared" si="76"/>
        <v>0</v>
      </c>
      <c r="AQ108" s="4">
        <f t="shared" si="76"/>
        <v>0</v>
      </c>
      <c r="AR108" s="4">
        <f t="shared" si="76"/>
        <v>0</v>
      </c>
      <c r="AS108" s="4">
        <f t="shared" si="76"/>
        <v>0</v>
      </c>
      <c r="AT108" s="4">
        <f t="shared" si="76"/>
        <v>0</v>
      </c>
      <c r="AU108" s="4">
        <f t="shared" si="76"/>
        <v>0</v>
      </c>
      <c r="AV108" s="4">
        <f t="shared" si="76"/>
        <v>0</v>
      </c>
      <c r="AW108" s="4">
        <f t="shared" si="76"/>
        <v>0</v>
      </c>
      <c r="AX108" s="4">
        <f t="shared" si="76"/>
        <v>0</v>
      </c>
      <c r="AY108" s="4">
        <f t="shared" si="76"/>
        <v>0</v>
      </c>
      <c r="AZ108" s="4">
        <f t="shared" si="76"/>
        <v>0</v>
      </c>
      <c r="BA108" s="4">
        <f t="shared" si="76"/>
        <v>0</v>
      </c>
      <c r="BB108" s="4">
        <f t="shared" si="76"/>
        <v>0</v>
      </c>
      <c r="BC108" s="4">
        <f t="shared" si="76"/>
        <v>0</v>
      </c>
      <c r="BD108" s="4">
        <f t="shared" si="76"/>
        <v>0</v>
      </c>
      <c r="BE108" s="4">
        <f t="shared" si="76"/>
        <v>0</v>
      </c>
      <c r="BF108" s="4">
        <f t="shared" si="76"/>
        <v>0</v>
      </c>
      <c r="BG108" s="4">
        <f t="shared" si="76"/>
        <v>0</v>
      </c>
      <c r="BH108" s="4">
        <f t="shared" si="76"/>
        <v>0</v>
      </c>
      <c r="BI108" s="4">
        <f t="shared" si="76"/>
        <v>0</v>
      </c>
      <c r="BJ108" s="4">
        <f t="shared" si="76"/>
        <v>0</v>
      </c>
      <c r="BK108" s="4">
        <f t="shared" si="76"/>
        <v>0</v>
      </c>
      <c r="BL108" s="4">
        <f t="shared" si="76"/>
        <v>0</v>
      </c>
      <c r="BM108" s="4">
        <f t="shared" si="76"/>
        <v>0</v>
      </c>
      <c r="BN108" s="4">
        <f t="shared" si="76"/>
        <v>0</v>
      </c>
      <c r="BO108" s="4">
        <f t="shared" si="76"/>
        <v>0</v>
      </c>
      <c r="BP108" s="4">
        <f t="shared" si="76"/>
        <v>0</v>
      </c>
      <c r="BQ108" s="4">
        <f t="shared" si="76"/>
        <v>0</v>
      </c>
      <c r="BR108" s="4">
        <f t="shared" si="76"/>
        <v>0</v>
      </c>
      <c r="BS108" s="4">
        <f t="shared" si="76"/>
        <v>0</v>
      </c>
      <c r="BT108" s="4">
        <f t="shared" si="76"/>
        <v>0</v>
      </c>
      <c r="BU108" s="4">
        <f t="shared" si="76"/>
        <v>0</v>
      </c>
      <c r="BV108" s="4">
        <f t="shared" ref="BV108:CF108" si="77">SUM((0.5*$CI108),BV39,-BW39)</f>
        <v>0</v>
      </c>
      <c r="BW108" s="4">
        <f t="shared" si="77"/>
        <v>0</v>
      </c>
      <c r="BX108" s="4">
        <f t="shared" si="77"/>
        <v>0</v>
      </c>
      <c r="BY108" s="4">
        <f t="shared" si="77"/>
        <v>0</v>
      </c>
      <c r="BZ108" s="4">
        <f t="shared" si="77"/>
        <v>0</v>
      </c>
      <c r="CA108" s="4">
        <f t="shared" si="77"/>
        <v>0</v>
      </c>
      <c r="CB108" s="4">
        <f t="shared" si="77"/>
        <v>0</v>
      </c>
      <c r="CC108" s="4">
        <f t="shared" si="77"/>
        <v>0</v>
      </c>
      <c r="CD108" s="4">
        <f t="shared" si="77"/>
        <v>0</v>
      </c>
      <c r="CE108" s="4">
        <f t="shared" si="77"/>
        <v>0</v>
      </c>
      <c r="CF108" s="4">
        <f t="shared" si="77"/>
        <v>0</v>
      </c>
      <c r="CG108" s="136">
        <f t="shared" si="5"/>
        <v>0</v>
      </c>
      <c r="CH108" s="136">
        <f t="shared" si="6"/>
        <v>0</v>
      </c>
      <c r="CI108" s="136">
        <f t="shared" si="7"/>
        <v>0</v>
      </c>
      <c r="CK108" s="70"/>
      <c r="CQ108" s="27"/>
    </row>
    <row r="109" spans="4:95" s="1" customFormat="1" ht="69.95" customHeight="1" x14ac:dyDescent="0.2">
      <c r="D109" s="28">
        <v>24</v>
      </c>
      <c r="H109" s="4"/>
      <c r="I109" s="2"/>
      <c r="J109" s="4">
        <f t="shared" ref="J109:BU109" si="78">SUM((0.5*$CI109),J40,-K40)</f>
        <v>0</v>
      </c>
      <c r="K109" s="4">
        <f t="shared" si="78"/>
        <v>0</v>
      </c>
      <c r="L109" s="4">
        <f t="shared" si="78"/>
        <v>0</v>
      </c>
      <c r="M109" s="4">
        <f t="shared" si="78"/>
        <v>0</v>
      </c>
      <c r="N109" s="4">
        <f t="shared" si="78"/>
        <v>0</v>
      </c>
      <c r="O109" s="4">
        <f t="shared" si="78"/>
        <v>0</v>
      </c>
      <c r="P109" s="4">
        <f t="shared" si="78"/>
        <v>0</v>
      </c>
      <c r="Q109" s="4">
        <f t="shared" si="78"/>
        <v>0</v>
      </c>
      <c r="R109" s="4">
        <f t="shared" si="78"/>
        <v>0</v>
      </c>
      <c r="S109" s="4">
        <f t="shared" si="78"/>
        <v>0</v>
      </c>
      <c r="T109" s="4">
        <f t="shared" si="78"/>
        <v>0</v>
      </c>
      <c r="U109" s="4">
        <f t="shared" si="78"/>
        <v>0</v>
      </c>
      <c r="V109" s="4">
        <f t="shared" si="78"/>
        <v>0</v>
      </c>
      <c r="W109" s="4">
        <f t="shared" si="78"/>
        <v>0</v>
      </c>
      <c r="X109" s="4">
        <f t="shared" si="78"/>
        <v>0</v>
      </c>
      <c r="Y109" s="4">
        <f t="shared" si="78"/>
        <v>0</v>
      </c>
      <c r="Z109" s="4">
        <f t="shared" si="78"/>
        <v>0</v>
      </c>
      <c r="AA109" s="4">
        <f t="shared" si="78"/>
        <v>0</v>
      </c>
      <c r="AB109" s="4">
        <f t="shared" si="78"/>
        <v>0</v>
      </c>
      <c r="AC109" s="4">
        <f t="shared" si="78"/>
        <v>0</v>
      </c>
      <c r="AD109" s="4">
        <f t="shared" si="78"/>
        <v>0</v>
      </c>
      <c r="AE109" s="4">
        <f t="shared" si="78"/>
        <v>0</v>
      </c>
      <c r="AF109" s="4">
        <f t="shared" si="78"/>
        <v>0</v>
      </c>
      <c r="AG109" s="4">
        <f t="shared" si="78"/>
        <v>0</v>
      </c>
      <c r="AH109" s="4">
        <f t="shared" si="78"/>
        <v>0</v>
      </c>
      <c r="AI109" s="4">
        <f t="shared" si="78"/>
        <v>0</v>
      </c>
      <c r="AJ109" s="4">
        <f t="shared" si="78"/>
        <v>0</v>
      </c>
      <c r="AK109" s="4">
        <f t="shared" si="78"/>
        <v>0</v>
      </c>
      <c r="AL109" s="4">
        <f t="shared" si="78"/>
        <v>0</v>
      </c>
      <c r="AM109" s="4">
        <f t="shared" si="78"/>
        <v>0</v>
      </c>
      <c r="AN109" s="4">
        <f t="shared" si="78"/>
        <v>0</v>
      </c>
      <c r="AO109" s="4">
        <f t="shared" si="78"/>
        <v>0</v>
      </c>
      <c r="AP109" s="4">
        <f t="shared" si="78"/>
        <v>0</v>
      </c>
      <c r="AQ109" s="4">
        <f t="shared" si="78"/>
        <v>0</v>
      </c>
      <c r="AR109" s="4">
        <f t="shared" si="78"/>
        <v>0</v>
      </c>
      <c r="AS109" s="4">
        <f t="shared" si="78"/>
        <v>0</v>
      </c>
      <c r="AT109" s="4">
        <f t="shared" si="78"/>
        <v>0</v>
      </c>
      <c r="AU109" s="4">
        <f t="shared" si="78"/>
        <v>0</v>
      </c>
      <c r="AV109" s="4">
        <f t="shared" si="78"/>
        <v>0</v>
      </c>
      <c r="AW109" s="4">
        <f t="shared" si="78"/>
        <v>0</v>
      </c>
      <c r="AX109" s="4">
        <f t="shared" si="78"/>
        <v>0</v>
      </c>
      <c r="AY109" s="4">
        <f t="shared" si="78"/>
        <v>0</v>
      </c>
      <c r="AZ109" s="4">
        <f t="shared" si="78"/>
        <v>0</v>
      </c>
      <c r="BA109" s="4">
        <f t="shared" si="78"/>
        <v>0</v>
      </c>
      <c r="BB109" s="4">
        <f t="shared" si="78"/>
        <v>0</v>
      </c>
      <c r="BC109" s="4">
        <f t="shared" si="78"/>
        <v>0</v>
      </c>
      <c r="BD109" s="4">
        <f t="shared" si="78"/>
        <v>0</v>
      </c>
      <c r="BE109" s="4">
        <f t="shared" si="78"/>
        <v>0</v>
      </c>
      <c r="BF109" s="4">
        <f t="shared" si="78"/>
        <v>0</v>
      </c>
      <c r="BG109" s="4">
        <f t="shared" si="78"/>
        <v>0</v>
      </c>
      <c r="BH109" s="4">
        <f t="shared" si="78"/>
        <v>0</v>
      </c>
      <c r="BI109" s="4">
        <f t="shared" si="78"/>
        <v>0</v>
      </c>
      <c r="BJ109" s="4">
        <f t="shared" si="78"/>
        <v>0</v>
      </c>
      <c r="BK109" s="4">
        <f t="shared" si="78"/>
        <v>0</v>
      </c>
      <c r="BL109" s="4">
        <f t="shared" si="78"/>
        <v>0</v>
      </c>
      <c r="BM109" s="4">
        <f t="shared" si="78"/>
        <v>0</v>
      </c>
      <c r="BN109" s="4">
        <f t="shared" si="78"/>
        <v>0</v>
      </c>
      <c r="BO109" s="4">
        <f t="shared" si="78"/>
        <v>0</v>
      </c>
      <c r="BP109" s="4">
        <f t="shared" si="78"/>
        <v>0</v>
      </c>
      <c r="BQ109" s="4">
        <f t="shared" si="78"/>
        <v>0</v>
      </c>
      <c r="BR109" s="4">
        <f t="shared" si="78"/>
        <v>0</v>
      </c>
      <c r="BS109" s="4">
        <f t="shared" si="78"/>
        <v>0</v>
      </c>
      <c r="BT109" s="4">
        <f t="shared" si="78"/>
        <v>0</v>
      </c>
      <c r="BU109" s="4">
        <f t="shared" si="78"/>
        <v>0</v>
      </c>
      <c r="BV109" s="4">
        <f t="shared" ref="BV109:CF109" si="79">SUM((0.5*$CI109),BV40,-BW40)</f>
        <v>0</v>
      </c>
      <c r="BW109" s="4">
        <f t="shared" si="79"/>
        <v>0</v>
      </c>
      <c r="BX109" s="4">
        <f t="shared" si="79"/>
        <v>0</v>
      </c>
      <c r="BY109" s="4">
        <f t="shared" si="79"/>
        <v>0</v>
      </c>
      <c r="BZ109" s="4">
        <f t="shared" si="79"/>
        <v>0</v>
      </c>
      <c r="CA109" s="4">
        <f t="shared" si="79"/>
        <v>0</v>
      </c>
      <c r="CB109" s="4">
        <f t="shared" si="79"/>
        <v>0</v>
      </c>
      <c r="CC109" s="4">
        <f t="shared" si="79"/>
        <v>0</v>
      </c>
      <c r="CD109" s="4">
        <f t="shared" si="79"/>
        <v>0</v>
      </c>
      <c r="CE109" s="4">
        <f t="shared" si="79"/>
        <v>0</v>
      </c>
      <c r="CF109" s="4">
        <f t="shared" si="79"/>
        <v>0</v>
      </c>
      <c r="CG109" s="136">
        <f t="shared" si="5"/>
        <v>0</v>
      </c>
      <c r="CH109" s="136">
        <f t="shared" si="6"/>
        <v>0</v>
      </c>
      <c r="CI109" s="136">
        <f t="shared" si="7"/>
        <v>0</v>
      </c>
      <c r="CK109" s="70"/>
      <c r="CQ109" s="27"/>
    </row>
    <row r="110" spans="4:95" s="1" customFormat="1" ht="69.95" customHeight="1" x14ac:dyDescent="0.2">
      <c r="D110" s="28">
        <v>23</v>
      </c>
      <c r="H110" s="4"/>
      <c r="I110" s="2"/>
      <c r="J110" s="4">
        <f t="shared" ref="J110:BU110" si="80">SUM((0.5*$CI110),J41,-K41)</f>
        <v>0</v>
      </c>
      <c r="K110" s="4">
        <f t="shared" si="80"/>
        <v>0</v>
      </c>
      <c r="L110" s="4">
        <f t="shared" si="80"/>
        <v>0</v>
      </c>
      <c r="M110" s="4">
        <f t="shared" si="80"/>
        <v>0</v>
      </c>
      <c r="N110" s="4">
        <f t="shared" si="80"/>
        <v>0</v>
      </c>
      <c r="O110" s="4">
        <f t="shared" si="80"/>
        <v>0</v>
      </c>
      <c r="P110" s="4">
        <f t="shared" si="80"/>
        <v>0</v>
      </c>
      <c r="Q110" s="4">
        <f t="shared" si="80"/>
        <v>0</v>
      </c>
      <c r="R110" s="4">
        <f t="shared" si="80"/>
        <v>0</v>
      </c>
      <c r="S110" s="4">
        <f t="shared" si="80"/>
        <v>0</v>
      </c>
      <c r="T110" s="4">
        <f t="shared" si="80"/>
        <v>0</v>
      </c>
      <c r="U110" s="4">
        <f t="shared" si="80"/>
        <v>0</v>
      </c>
      <c r="V110" s="4">
        <f t="shared" si="80"/>
        <v>0</v>
      </c>
      <c r="W110" s="4">
        <f t="shared" si="80"/>
        <v>0</v>
      </c>
      <c r="X110" s="4">
        <f t="shared" si="80"/>
        <v>0</v>
      </c>
      <c r="Y110" s="4">
        <f t="shared" si="80"/>
        <v>0</v>
      </c>
      <c r="Z110" s="4">
        <f t="shared" si="80"/>
        <v>0</v>
      </c>
      <c r="AA110" s="4">
        <f t="shared" si="80"/>
        <v>0</v>
      </c>
      <c r="AB110" s="4">
        <f t="shared" si="80"/>
        <v>0</v>
      </c>
      <c r="AC110" s="4">
        <f t="shared" si="80"/>
        <v>0</v>
      </c>
      <c r="AD110" s="4">
        <f t="shared" si="80"/>
        <v>0</v>
      </c>
      <c r="AE110" s="4">
        <f t="shared" si="80"/>
        <v>0</v>
      </c>
      <c r="AF110" s="4">
        <f t="shared" si="80"/>
        <v>0</v>
      </c>
      <c r="AG110" s="4">
        <f t="shared" si="80"/>
        <v>0</v>
      </c>
      <c r="AH110" s="4">
        <f t="shared" si="80"/>
        <v>0</v>
      </c>
      <c r="AI110" s="4">
        <f t="shared" si="80"/>
        <v>0</v>
      </c>
      <c r="AJ110" s="4">
        <f t="shared" si="80"/>
        <v>0</v>
      </c>
      <c r="AK110" s="4">
        <f t="shared" si="80"/>
        <v>0</v>
      </c>
      <c r="AL110" s="4">
        <f t="shared" si="80"/>
        <v>0</v>
      </c>
      <c r="AM110" s="4">
        <f t="shared" si="80"/>
        <v>0</v>
      </c>
      <c r="AN110" s="4">
        <f t="shared" si="80"/>
        <v>0</v>
      </c>
      <c r="AO110" s="4">
        <f t="shared" si="80"/>
        <v>0</v>
      </c>
      <c r="AP110" s="4">
        <f t="shared" si="80"/>
        <v>0</v>
      </c>
      <c r="AQ110" s="4">
        <f t="shared" si="80"/>
        <v>0</v>
      </c>
      <c r="AR110" s="4">
        <f t="shared" si="80"/>
        <v>0</v>
      </c>
      <c r="AS110" s="4">
        <f t="shared" si="80"/>
        <v>0</v>
      </c>
      <c r="AT110" s="4">
        <f t="shared" si="80"/>
        <v>0</v>
      </c>
      <c r="AU110" s="4">
        <f t="shared" si="80"/>
        <v>0</v>
      </c>
      <c r="AV110" s="4">
        <f t="shared" si="80"/>
        <v>0</v>
      </c>
      <c r="AW110" s="4">
        <f t="shared" si="80"/>
        <v>0</v>
      </c>
      <c r="AX110" s="4">
        <f t="shared" si="80"/>
        <v>0</v>
      </c>
      <c r="AY110" s="4">
        <f t="shared" si="80"/>
        <v>0</v>
      </c>
      <c r="AZ110" s="4">
        <f t="shared" si="80"/>
        <v>0</v>
      </c>
      <c r="BA110" s="4">
        <f t="shared" si="80"/>
        <v>0</v>
      </c>
      <c r="BB110" s="4">
        <f t="shared" si="80"/>
        <v>0</v>
      </c>
      <c r="BC110" s="4">
        <f t="shared" si="80"/>
        <v>0</v>
      </c>
      <c r="BD110" s="4">
        <f t="shared" si="80"/>
        <v>0</v>
      </c>
      <c r="BE110" s="4">
        <f t="shared" si="80"/>
        <v>0</v>
      </c>
      <c r="BF110" s="4">
        <f t="shared" si="80"/>
        <v>0</v>
      </c>
      <c r="BG110" s="4">
        <f t="shared" si="80"/>
        <v>0</v>
      </c>
      <c r="BH110" s="4">
        <f t="shared" si="80"/>
        <v>0</v>
      </c>
      <c r="BI110" s="4">
        <f t="shared" si="80"/>
        <v>0</v>
      </c>
      <c r="BJ110" s="4">
        <f t="shared" si="80"/>
        <v>0</v>
      </c>
      <c r="BK110" s="4">
        <f t="shared" si="80"/>
        <v>0</v>
      </c>
      <c r="BL110" s="4">
        <f t="shared" si="80"/>
        <v>0</v>
      </c>
      <c r="BM110" s="4">
        <f t="shared" si="80"/>
        <v>0</v>
      </c>
      <c r="BN110" s="4">
        <f t="shared" si="80"/>
        <v>0</v>
      </c>
      <c r="BO110" s="4">
        <f t="shared" si="80"/>
        <v>0</v>
      </c>
      <c r="BP110" s="4">
        <f t="shared" si="80"/>
        <v>0</v>
      </c>
      <c r="BQ110" s="4">
        <f t="shared" si="80"/>
        <v>0</v>
      </c>
      <c r="BR110" s="4">
        <f t="shared" si="80"/>
        <v>0</v>
      </c>
      <c r="BS110" s="4">
        <f t="shared" si="80"/>
        <v>0</v>
      </c>
      <c r="BT110" s="4">
        <f t="shared" si="80"/>
        <v>0</v>
      </c>
      <c r="BU110" s="4">
        <f t="shared" si="80"/>
        <v>0</v>
      </c>
      <c r="BV110" s="4">
        <f t="shared" ref="BV110:CF110" si="81">SUM((0.5*$CI110),BV41,-BW41)</f>
        <v>0</v>
      </c>
      <c r="BW110" s="4">
        <f t="shared" si="81"/>
        <v>0</v>
      </c>
      <c r="BX110" s="4">
        <f t="shared" si="81"/>
        <v>0</v>
      </c>
      <c r="BY110" s="4">
        <f t="shared" si="81"/>
        <v>0</v>
      </c>
      <c r="BZ110" s="4">
        <f t="shared" si="81"/>
        <v>0</v>
      </c>
      <c r="CA110" s="4">
        <f t="shared" si="81"/>
        <v>0</v>
      </c>
      <c r="CB110" s="4">
        <f t="shared" si="81"/>
        <v>0</v>
      </c>
      <c r="CC110" s="4">
        <f t="shared" si="81"/>
        <v>0</v>
      </c>
      <c r="CD110" s="4">
        <f t="shared" si="81"/>
        <v>0</v>
      </c>
      <c r="CE110" s="4">
        <f t="shared" si="81"/>
        <v>0</v>
      </c>
      <c r="CF110" s="4">
        <f t="shared" si="81"/>
        <v>0</v>
      </c>
      <c r="CG110" s="136">
        <f t="shared" si="5"/>
        <v>0</v>
      </c>
      <c r="CH110" s="136">
        <f t="shared" si="6"/>
        <v>0</v>
      </c>
      <c r="CI110" s="136">
        <f t="shared" si="7"/>
        <v>0</v>
      </c>
      <c r="CK110" s="70"/>
      <c r="CQ110" s="27"/>
    </row>
    <row r="111" spans="4:95" s="1" customFormat="1" ht="69.95" customHeight="1" x14ac:dyDescent="0.2">
      <c r="D111" s="28">
        <v>22</v>
      </c>
      <c r="H111" s="4"/>
      <c r="I111" s="2"/>
      <c r="J111" s="4">
        <f t="shared" ref="J111:BU111" si="82">SUM((0.5*$CI111),J42,-K42)</f>
        <v>0</v>
      </c>
      <c r="K111" s="4">
        <f t="shared" si="82"/>
        <v>0</v>
      </c>
      <c r="L111" s="4">
        <f t="shared" si="82"/>
        <v>0</v>
      </c>
      <c r="M111" s="4">
        <f t="shared" si="82"/>
        <v>0</v>
      </c>
      <c r="N111" s="4">
        <f t="shared" si="82"/>
        <v>0</v>
      </c>
      <c r="O111" s="4">
        <f t="shared" si="82"/>
        <v>0</v>
      </c>
      <c r="P111" s="4">
        <f t="shared" si="82"/>
        <v>0</v>
      </c>
      <c r="Q111" s="4">
        <f t="shared" si="82"/>
        <v>0</v>
      </c>
      <c r="R111" s="4">
        <f t="shared" si="82"/>
        <v>0</v>
      </c>
      <c r="S111" s="4">
        <f t="shared" si="82"/>
        <v>0</v>
      </c>
      <c r="T111" s="4">
        <f t="shared" si="82"/>
        <v>0</v>
      </c>
      <c r="U111" s="4">
        <f t="shared" si="82"/>
        <v>0</v>
      </c>
      <c r="V111" s="4">
        <f t="shared" si="82"/>
        <v>0</v>
      </c>
      <c r="W111" s="4">
        <f t="shared" si="82"/>
        <v>0</v>
      </c>
      <c r="X111" s="4">
        <f t="shared" si="82"/>
        <v>0</v>
      </c>
      <c r="Y111" s="4">
        <f t="shared" si="82"/>
        <v>0</v>
      </c>
      <c r="Z111" s="4">
        <f t="shared" si="82"/>
        <v>0</v>
      </c>
      <c r="AA111" s="4">
        <f t="shared" si="82"/>
        <v>0</v>
      </c>
      <c r="AB111" s="4">
        <f t="shared" si="82"/>
        <v>0</v>
      </c>
      <c r="AC111" s="4">
        <f t="shared" si="82"/>
        <v>0</v>
      </c>
      <c r="AD111" s="4">
        <f t="shared" si="82"/>
        <v>0</v>
      </c>
      <c r="AE111" s="4">
        <f t="shared" si="82"/>
        <v>0</v>
      </c>
      <c r="AF111" s="4">
        <f t="shared" si="82"/>
        <v>0</v>
      </c>
      <c r="AG111" s="4">
        <f t="shared" si="82"/>
        <v>0</v>
      </c>
      <c r="AH111" s="4">
        <f t="shared" si="82"/>
        <v>0</v>
      </c>
      <c r="AI111" s="4">
        <f t="shared" si="82"/>
        <v>0</v>
      </c>
      <c r="AJ111" s="4">
        <f t="shared" si="82"/>
        <v>0</v>
      </c>
      <c r="AK111" s="4">
        <f t="shared" si="82"/>
        <v>0</v>
      </c>
      <c r="AL111" s="4">
        <f t="shared" si="82"/>
        <v>0</v>
      </c>
      <c r="AM111" s="4">
        <f t="shared" si="82"/>
        <v>0</v>
      </c>
      <c r="AN111" s="4">
        <f t="shared" si="82"/>
        <v>0</v>
      </c>
      <c r="AO111" s="4">
        <f t="shared" si="82"/>
        <v>0</v>
      </c>
      <c r="AP111" s="4">
        <f t="shared" si="82"/>
        <v>0</v>
      </c>
      <c r="AQ111" s="4">
        <f t="shared" si="82"/>
        <v>0</v>
      </c>
      <c r="AR111" s="4">
        <f t="shared" si="82"/>
        <v>0</v>
      </c>
      <c r="AS111" s="4">
        <f t="shared" si="82"/>
        <v>0</v>
      </c>
      <c r="AT111" s="4">
        <f t="shared" si="82"/>
        <v>0</v>
      </c>
      <c r="AU111" s="4">
        <f t="shared" si="82"/>
        <v>0</v>
      </c>
      <c r="AV111" s="4">
        <f t="shared" si="82"/>
        <v>0</v>
      </c>
      <c r="AW111" s="4">
        <f t="shared" si="82"/>
        <v>0</v>
      </c>
      <c r="AX111" s="4">
        <f t="shared" si="82"/>
        <v>0</v>
      </c>
      <c r="AY111" s="4">
        <f t="shared" si="82"/>
        <v>0</v>
      </c>
      <c r="AZ111" s="4">
        <f t="shared" si="82"/>
        <v>0</v>
      </c>
      <c r="BA111" s="4">
        <f t="shared" si="82"/>
        <v>0</v>
      </c>
      <c r="BB111" s="4">
        <f t="shared" si="82"/>
        <v>0</v>
      </c>
      <c r="BC111" s="4">
        <f t="shared" si="82"/>
        <v>0</v>
      </c>
      <c r="BD111" s="4">
        <f t="shared" si="82"/>
        <v>0</v>
      </c>
      <c r="BE111" s="4">
        <f t="shared" si="82"/>
        <v>0</v>
      </c>
      <c r="BF111" s="4">
        <f t="shared" si="82"/>
        <v>0</v>
      </c>
      <c r="BG111" s="4">
        <f t="shared" si="82"/>
        <v>0</v>
      </c>
      <c r="BH111" s="4">
        <f t="shared" si="82"/>
        <v>0</v>
      </c>
      <c r="BI111" s="4">
        <f t="shared" si="82"/>
        <v>0</v>
      </c>
      <c r="BJ111" s="4">
        <f t="shared" si="82"/>
        <v>0</v>
      </c>
      <c r="BK111" s="4">
        <f t="shared" si="82"/>
        <v>0</v>
      </c>
      <c r="BL111" s="4">
        <f t="shared" si="82"/>
        <v>0</v>
      </c>
      <c r="BM111" s="4">
        <f t="shared" si="82"/>
        <v>0</v>
      </c>
      <c r="BN111" s="4">
        <f t="shared" si="82"/>
        <v>0</v>
      </c>
      <c r="BO111" s="4">
        <f t="shared" si="82"/>
        <v>0</v>
      </c>
      <c r="BP111" s="4">
        <f t="shared" si="82"/>
        <v>0</v>
      </c>
      <c r="BQ111" s="4">
        <f t="shared" si="82"/>
        <v>0</v>
      </c>
      <c r="BR111" s="4">
        <f t="shared" si="82"/>
        <v>0</v>
      </c>
      <c r="BS111" s="4">
        <f t="shared" si="82"/>
        <v>0</v>
      </c>
      <c r="BT111" s="4">
        <f t="shared" si="82"/>
        <v>0</v>
      </c>
      <c r="BU111" s="4">
        <f t="shared" si="82"/>
        <v>0</v>
      </c>
      <c r="BV111" s="4">
        <f t="shared" ref="BV111:CF111" si="83">SUM((0.5*$CI111),BV42,-BW42)</f>
        <v>0</v>
      </c>
      <c r="BW111" s="4">
        <f t="shared" si="83"/>
        <v>0</v>
      </c>
      <c r="BX111" s="4">
        <f t="shared" si="83"/>
        <v>0</v>
      </c>
      <c r="BY111" s="4">
        <f t="shared" si="83"/>
        <v>0</v>
      </c>
      <c r="BZ111" s="4">
        <f t="shared" si="83"/>
        <v>0</v>
      </c>
      <c r="CA111" s="4">
        <f t="shared" si="83"/>
        <v>0</v>
      </c>
      <c r="CB111" s="4">
        <f t="shared" si="83"/>
        <v>0</v>
      </c>
      <c r="CC111" s="4">
        <f t="shared" si="83"/>
        <v>0</v>
      </c>
      <c r="CD111" s="4">
        <f t="shared" si="83"/>
        <v>0</v>
      </c>
      <c r="CE111" s="4">
        <f t="shared" si="83"/>
        <v>0</v>
      </c>
      <c r="CF111" s="4">
        <f t="shared" si="83"/>
        <v>0</v>
      </c>
      <c r="CG111" s="136">
        <f t="shared" si="5"/>
        <v>0</v>
      </c>
      <c r="CH111" s="136">
        <f t="shared" si="6"/>
        <v>0</v>
      </c>
      <c r="CI111" s="136">
        <f t="shared" si="7"/>
        <v>0</v>
      </c>
      <c r="CK111" s="70"/>
      <c r="CQ111" s="27"/>
    </row>
    <row r="112" spans="4:95" s="1" customFormat="1" ht="69.95" customHeight="1" x14ac:dyDescent="0.2">
      <c r="D112" s="28">
        <v>21</v>
      </c>
      <c r="H112" s="4"/>
      <c r="I112" s="2"/>
      <c r="J112" s="4">
        <f t="shared" ref="J112:BU112" si="84">SUM((0.5*$CI112),J43,-K43)</f>
        <v>0</v>
      </c>
      <c r="K112" s="4">
        <f t="shared" si="84"/>
        <v>0</v>
      </c>
      <c r="L112" s="4">
        <f t="shared" si="84"/>
        <v>0</v>
      </c>
      <c r="M112" s="4">
        <f t="shared" si="84"/>
        <v>0</v>
      </c>
      <c r="N112" s="4">
        <f t="shared" si="84"/>
        <v>0</v>
      </c>
      <c r="O112" s="4">
        <f t="shared" si="84"/>
        <v>0</v>
      </c>
      <c r="P112" s="4">
        <f t="shared" si="84"/>
        <v>0</v>
      </c>
      <c r="Q112" s="4">
        <f t="shared" si="84"/>
        <v>0</v>
      </c>
      <c r="R112" s="4">
        <f t="shared" si="84"/>
        <v>0</v>
      </c>
      <c r="S112" s="4">
        <f t="shared" si="84"/>
        <v>0</v>
      </c>
      <c r="T112" s="4">
        <f t="shared" si="84"/>
        <v>0</v>
      </c>
      <c r="U112" s="4">
        <f t="shared" si="84"/>
        <v>0</v>
      </c>
      <c r="V112" s="4">
        <f t="shared" si="84"/>
        <v>0</v>
      </c>
      <c r="W112" s="4">
        <f t="shared" si="84"/>
        <v>0</v>
      </c>
      <c r="X112" s="4">
        <f t="shared" si="84"/>
        <v>0</v>
      </c>
      <c r="Y112" s="4">
        <f t="shared" si="84"/>
        <v>0</v>
      </c>
      <c r="Z112" s="4">
        <f t="shared" si="84"/>
        <v>0</v>
      </c>
      <c r="AA112" s="4">
        <f t="shared" si="84"/>
        <v>0</v>
      </c>
      <c r="AB112" s="4">
        <f t="shared" si="84"/>
        <v>0</v>
      </c>
      <c r="AC112" s="4">
        <f t="shared" si="84"/>
        <v>0</v>
      </c>
      <c r="AD112" s="4">
        <f t="shared" si="84"/>
        <v>0</v>
      </c>
      <c r="AE112" s="4">
        <f t="shared" si="84"/>
        <v>0</v>
      </c>
      <c r="AF112" s="4">
        <f t="shared" si="84"/>
        <v>0</v>
      </c>
      <c r="AG112" s="4">
        <f t="shared" si="84"/>
        <v>0</v>
      </c>
      <c r="AH112" s="4">
        <f t="shared" si="84"/>
        <v>0</v>
      </c>
      <c r="AI112" s="4">
        <f t="shared" si="84"/>
        <v>0</v>
      </c>
      <c r="AJ112" s="4">
        <f t="shared" si="84"/>
        <v>0</v>
      </c>
      <c r="AK112" s="4">
        <f t="shared" si="84"/>
        <v>0</v>
      </c>
      <c r="AL112" s="4">
        <f t="shared" si="84"/>
        <v>0</v>
      </c>
      <c r="AM112" s="4">
        <f t="shared" si="84"/>
        <v>0</v>
      </c>
      <c r="AN112" s="4">
        <f t="shared" si="84"/>
        <v>0</v>
      </c>
      <c r="AO112" s="4">
        <f t="shared" si="84"/>
        <v>0</v>
      </c>
      <c r="AP112" s="4">
        <f t="shared" si="84"/>
        <v>0</v>
      </c>
      <c r="AQ112" s="4">
        <f t="shared" si="84"/>
        <v>0</v>
      </c>
      <c r="AR112" s="4">
        <f t="shared" si="84"/>
        <v>0</v>
      </c>
      <c r="AS112" s="4">
        <f t="shared" si="84"/>
        <v>0</v>
      </c>
      <c r="AT112" s="4">
        <f t="shared" si="84"/>
        <v>0</v>
      </c>
      <c r="AU112" s="4">
        <f t="shared" si="84"/>
        <v>0</v>
      </c>
      <c r="AV112" s="4">
        <f t="shared" si="84"/>
        <v>0</v>
      </c>
      <c r="AW112" s="4">
        <f t="shared" si="84"/>
        <v>0</v>
      </c>
      <c r="AX112" s="4">
        <f t="shared" si="84"/>
        <v>0</v>
      </c>
      <c r="AY112" s="4">
        <f t="shared" si="84"/>
        <v>0</v>
      </c>
      <c r="AZ112" s="4">
        <f t="shared" si="84"/>
        <v>0</v>
      </c>
      <c r="BA112" s="4">
        <f t="shared" si="84"/>
        <v>0</v>
      </c>
      <c r="BB112" s="4">
        <f t="shared" si="84"/>
        <v>0</v>
      </c>
      <c r="BC112" s="4">
        <f t="shared" si="84"/>
        <v>0</v>
      </c>
      <c r="BD112" s="4">
        <f t="shared" si="84"/>
        <v>0</v>
      </c>
      <c r="BE112" s="4">
        <f t="shared" si="84"/>
        <v>0</v>
      </c>
      <c r="BF112" s="4">
        <f t="shared" si="84"/>
        <v>0</v>
      </c>
      <c r="BG112" s="4">
        <f t="shared" si="84"/>
        <v>0</v>
      </c>
      <c r="BH112" s="4">
        <f t="shared" si="84"/>
        <v>0</v>
      </c>
      <c r="BI112" s="4">
        <f t="shared" si="84"/>
        <v>0</v>
      </c>
      <c r="BJ112" s="4">
        <f t="shared" si="84"/>
        <v>0</v>
      </c>
      <c r="BK112" s="4">
        <f t="shared" si="84"/>
        <v>0</v>
      </c>
      <c r="BL112" s="4">
        <f t="shared" si="84"/>
        <v>0</v>
      </c>
      <c r="BM112" s="4">
        <f t="shared" si="84"/>
        <v>0</v>
      </c>
      <c r="BN112" s="4">
        <f t="shared" si="84"/>
        <v>0</v>
      </c>
      <c r="BO112" s="4">
        <f t="shared" si="84"/>
        <v>0</v>
      </c>
      <c r="BP112" s="4">
        <f t="shared" si="84"/>
        <v>0</v>
      </c>
      <c r="BQ112" s="4">
        <f t="shared" si="84"/>
        <v>0</v>
      </c>
      <c r="BR112" s="4">
        <f t="shared" si="84"/>
        <v>0</v>
      </c>
      <c r="BS112" s="4">
        <f t="shared" si="84"/>
        <v>0</v>
      </c>
      <c r="BT112" s="4">
        <f t="shared" si="84"/>
        <v>0</v>
      </c>
      <c r="BU112" s="4">
        <f t="shared" si="84"/>
        <v>0</v>
      </c>
      <c r="BV112" s="4">
        <f t="shared" ref="BV112:CF112" si="85">SUM((0.5*$CI112),BV43,-BW43)</f>
        <v>0</v>
      </c>
      <c r="BW112" s="4">
        <f t="shared" si="85"/>
        <v>0</v>
      </c>
      <c r="BX112" s="4">
        <f t="shared" si="85"/>
        <v>0</v>
      </c>
      <c r="BY112" s="4">
        <f t="shared" si="85"/>
        <v>0</v>
      </c>
      <c r="BZ112" s="4">
        <f t="shared" si="85"/>
        <v>0</v>
      </c>
      <c r="CA112" s="4">
        <f t="shared" si="85"/>
        <v>0</v>
      </c>
      <c r="CB112" s="4">
        <f t="shared" si="85"/>
        <v>0</v>
      </c>
      <c r="CC112" s="4">
        <f t="shared" si="85"/>
        <v>0</v>
      </c>
      <c r="CD112" s="4">
        <f t="shared" si="85"/>
        <v>0</v>
      </c>
      <c r="CE112" s="4">
        <f t="shared" si="85"/>
        <v>0</v>
      </c>
      <c r="CF112" s="4">
        <f t="shared" si="85"/>
        <v>0</v>
      </c>
      <c r="CG112" s="136">
        <f t="shared" si="5"/>
        <v>0</v>
      </c>
      <c r="CH112" s="136">
        <f t="shared" si="6"/>
        <v>0</v>
      </c>
      <c r="CI112" s="136">
        <f t="shared" si="7"/>
        <v>0</v>
      </c>
      <c r="CK112" s="70"/>
      <c r="CQ112" s="27"/>
    </row>
    <row r="113" spans="4:95" s="1" customFormat="1" ht="69.95" customHeight="1" x14ac:dyDescent="0.2">
      <c r="D113" s="28">
        <v>20</v>
      </c>
      <c r="H113" s="4"/>
      <c r="I113" s="2"/>
      <c r="J113" s="4">
        <f t="shared" ref="J113:BU113" si="86">SUM((0.5*$CI113),J44,-K44)</f>
        <v>0</v>
      </c>
      <c r="K113" s="4">
        <f t="shared" si="86"/>
        <v>0</v>
      </c>
      <c r="L113" s="4">
        <f t="shared" si="86"/>
        <v>0</v>
      </c>
      <c r="M113" s="4">
        <f t="shared" si="86"/>
        <v>0</v>
      </c>
      <c r="N113" s="4">
        <f t="shared" si="86"/>
        <v>0</v>
      </c>
      <c r="O113" s="4">
        <f t="shared" si="86"/>
        <v>0</v>
      </c>
      <c r="P113" s="4">
        <f t="shared" si="86"/>
        <v>0</v>
      </c>
      <c r="Q113" s="4">
        <f t="shared" si="86"/>
        <v>0</v>
      </c>
      <c r="R113" s="4">
        <f t="shared" si="86"/>
        <v>0</v>
      </c>
      <c r="S113" s="4">
        <f t="shared" si="86"/>
        <v>0</v>
      </c>
      <c r="T113" s="4">
        <f t="shared" si="86"/>
        <v>0</v>
      </c>
      <c r="U113" s="4">
        <f t="shared" si="86"/>
        <v>0</v>
      </c>
      <c r="V113" s="4">
        <f t="shared" si="86"/>
        <v>0</v>
      </c>
      <c r="W113" s="4">
        <f t="shared" si="86"/>
        <v>0</v>
      </c>
      <c r="X113" s="4">
        <f t="shared" si="86"/>
        <v>0</v>
      </c>
      <c r="Y113" s="4">
        <f t="shared" si="86"/>
        <v>0</v>
      </c>
      <c r="Z113" s="4">
        <f t="shared" si="86"/>
        <v>0</v>
      </c>
      <c r="AA113" s="4">
        <f t="shared" si="86"/>
        <v>0</v>
      </c>
      <c r="AB113" s="4">
        <f t="shared" si="86"/>
        <v>0</v>
      </c>
      <c r="AC113" s="4">
        <f t="shared" si="86"/>
        <v>0</v>
      </c>
      <c r="AD113" s="4">
        <f t="shared" si="86"/>
        <v>0</v>
      </c>
      <c r="AE113" s="4">
        <f t="shared" si="86"/>
        <v>0</v>
      </c>
      <c r="AF113" s="4">
        <f t="shared" si="86"/>
        <v>0</v>
      </c>
      <c r="AG113" s="4">
        <f t="shared" si="86"/>
        <v>0</v>
      </c>
      <c r="AH113" s="4">
        <f t="shared" si="86"/>
        <v>0</v>
      </c>
      <c r="AI113" s="4">
        <f t="shared" si="86"/>
        <v>0</v>
      </c>
      <c r="AJ113" s="4">
        <f t="shared" si="86"/>
        <v>0</v>
      </c>
      <c r="AK113" s="4">
        <f t="shared" si="86"/>
        <v>0</v>
      </c>
      <c r="AL113" s="4">
        <f t="shared" si="86"/>
        <v>0</v>
      </c>
      <c r="AM113" s="4">
        <f t="shared" si="86"/>
        <v>0</v>
      </c>
      <c r="AN113" s="4">
        <f t="shared" si="86"/>
        <v>0</v>
      </c>
      <c r="AO113" s="4">
        <f t="shared" si="86"/>
        <v>0</v>
      </c>
      <c r="AP113" s="4">
        <f t="shared" si="86"/>
        <v>0</v>
      </c>
      <c r="AQ113" s="4">
        <f t="shared" si="86"/>
        <v>0</v>
      </c>
      <c r="AR113" s="4">
        <f t="shared" si="86"/>
        <v>0</v>
      </c>
      <c r="AS113" s="4">
        <f t="shared" si="86"/>
        <v>0</v>
      </c>
      <c r="AT113" s="4">
        <f t="shared" si="86"/>
        <v>0</v>
      </c>
      <c r="AU113" s="4">
        <f t="shared" si="86"/>
        <v>0</v>
      </c>
      <c r="AV113" s="4">
        <f t="shared" si="86"/>
        <v>0</v>
      </c>
      <c r="AW113" s="4">
        <f t="shared" si="86"/>
        <v>0</v>
      </c>
      <c r="AX113" s="4">
        <f t="shared" si="86"/>
        <v>0</v>
      </c>
      <c r="AY113" s="4">
        <f t="shared" si="86"/>
        <v>0</v>
      </c>
      <c r="AZ113" s="4">
        <f t="shared" si="86"/>
        <v>0</v>
      </c>
      <c r="BA113" s="4">
        <f t="shared" si="86"/>
        <v>0</v>
      </c>
      <c r="BB113" s="4">
        <f t="shared" si="86"/>
        <v>0</v>
      </c>
      <c r="BC113" s="4">
        <f t="shared" si="86"/>
        <v>0</v>
      </c>
      <c r="BD113" s="4">
        <f t="shared" si="86"/>
        <v>0</v>
      </c>
      <c r="BE113" s="4">
        <f t="shared" si="86"/>
        <v>0</v>
      </c>
      <c r="BF113" s="4">
        <f t="shared" si="86"/>
        <v>0</v>
      </c>
      <c r="BG113" s="4">
        <f t="shared" si="86"/>
        <v>0</v>
      </c>
      <c r="BH113" s="4">
        <f t="shared" si="86"/>
        <v>0</v>
      </c>
      <c r="BI113" s="4">
        <f t="shared" si="86"/>
        <v>0</v>
      </c>
      <c r="BJ113" s="4">
        <f t="shared" si="86"/>
        <v>0</v>
      </c>
      <c r="BK113" s="4">
        <f t="shared" si="86"/>
        <v>0</v>
      </c>
      <c r="BL113" s="4">
        <f t="shared" si="86"/>
        <v>0</v>
      </c>
      <c r="BM113" s="4">
        <f t="shared" si="86"/>
        <v>0</v>
      </c>
      <c r="BN113" s="4">
        <f t="shared" si="86"/>
        <v>0</v>
      </c>
      <c r="BO113" s="4">
        <f t="shared" si="86"/>
        <v>0</v>
      </c>
      <c r="BP113" s="4">
        <f t="shared" si="86"/>
        <v>0</v>
      </c>
      <c r="BQ113" s="4">
        <f t="shared" si="86"/>
        <v>0</v>
      </c>
      <c r="BR113" s="4">
        <f t="shared" si="86"/>
        <v>0</v>
      </c>
      <c r="BS113" s="4">
        <f t="shared" si="86"/>
        <v>0</v>
      </c>
      <c r="BT113" s="4">
        <f t="shared" si="86"/>
        <v>0</v>
      </c>
      <c r="BU113" s="4">
        <f t="shared" si="86"/>
        <v>0</v>
      </c>
      <c r="BV113" s="4">
        <f t="shared" ref="BV113:CF113" si="87">SUM((0.5*$CI113),BV44,-BW44)</f>
        <v>0</v>
      </c>
      <c r="BW113" s="4">
        <f t="shared" si="87"/>
        <v>0</v>
      </c>
      <c r="BX113" s="4">
        <f t="shared" si="87"/>
        <v>0</v>
      </c>
      <c r="BY113" s="4">
        <f t="shared" si="87"/>
        <v>0</v>
      </c>
      <c r="BZ113" s="4">
        <f t="shared" si="87"/>
        <v>0</v>
      </c>
      <c r="CA113" s="4">
        <f t="shared" si="87"/>
        <v>0</v>
      </c>
      <c r="CB113" s="4">
        <f t="shared" si="87"/>
        <v>0</v>
      </c>
      <c r="CC113" s="4">
        <f t="shared" si="87"/>
        <v>0</v>
      </c>
      <c r="CD113" s="4">
        <f t="shared" si="87"/>
        <v>0</v>
      </c>
      <c r="CE113" s="4">
        <f t="shared" si="87"/>
        <v>0</v>
      </c>
      <c r="CF113" s="4">
        <f t="shared" si="87"/>
        <v>0</v>
      </c>
      <c r="CG113" s="136">
        <f t="shared" si="5"/>
        <v>0</v>
      </c>
      <c r="CH113" s="136">
        <f t="shared" si="6"/>
        <v>0</v>
      </c>
      <c r="CI113" s="136">
        <f t="shared" si="7"/>
        <v>0</v>
      </c>
      <c r="CK113" s="70"/>
      <c r="CQ113" s="27"/>
    </row>
    <row r="114" spans="4:95" s="1" customFormat="1" ht="69.95" customHeight="1" x14ac:dyDescent="0.2">
      <c r="D114" s="28">
        <v>19</v>
      </c>
      <c r="H114" s="4"/>
      <c r="I114" s="2"/>
      <c r="J114" s="4">
        <f t="shared" ref="J114:BU114" si="88">SUM((0.5*$CI114),J45,-K45)</f>
        <v>0</v>
      </c>
      <c r="K114" s="4">
        <f t="shared" si="88"/>
        <v>0</v>
      </c>
      <c r="L114" s="4">
        <f t="shared" si="88"/>
        <v>0</v>
      </c>
      <c r="M114" s="4">
        <f t="shared" si="88"/>
        <v>0</v>
      </c>
      <c r="N114" s="4">
        <f t="shared" si="88"/>
        <v>0</v>
      </c>
      <c r="O114" s="4">
        <f t="shared" si="88"/>
        <v>0</v>
      </c>
      <c r="P114" s="4">
        <f t="shared" si="88"/>
        <v>0</v>
      </c>
      <c r="Q114" s="4">
        <f t="shared" si="88"/>
        <v>0</v>
      </c>
      <c r="R114" s="4">
        <f t="shared" si="88"/>
        <v>0</v>
      </c>
      <c r="S114" s="4">
        <f t="shared" si="88"/>
        <v>0</v>
      </c>
      <c r="T114" s="4">
        <f t="shared" si="88"/>
        <v>0</v>
      </c>
      <c r="U114" s="4">
        <f t="shared" si="88"/>
        <v>0</v>
      </c>
      <c r="V114" s="4">
        <f t="shared" si="88"/>
        <v>0</v>
      </c>
      <c r="W114" s="4">
        <f t="shared" si="88"/>
        <v>0</v>
      </c>
      <c r="X114" s="4">
        <f t="shared" si="88"/>
        <v>0</v>
      </c>
      <c r="Y114" s="4">
        <f t="shared" si="88"/>
        <v>0</v>
      </c>
      <c r="Z114" s="4">
        <f t="shared" si="88"/>
        <v>0</v>
      </c>
      <c r="AA114" s="4">
        <f t="shared" si="88"/>
        <v>0</v>
      </c>
      <c r="AB114" s="4">
        <f t="shared" si="88"/>
        <v>0</v>
      </c>
      <c r="AC114" s="4">
        <f t="shared" si="88"/>
        <v>0</v>
      </c>
      <c r="AD114" s="4">
        <f t="shared" si="88"/>
        <v>0</v>
      </c>
      <c r="AE114" s="4">
        <f t="shared" si="88"/>
        <v>0</v>
      </c>
      <c r="AF114" s="4">
        <f t="shared" si="88"/>
        <v>0</v>
      </c>
      <c r="AG114" s="4">
        <f t="shared" si="88"/>
        <v>0</v>
      </c>
      <c r="AH114" s="4">
        <f t="shared" si="88"/>
        <v>0</v>
      </c>
      <c r="AI114" s="4">
        <f t="shared" si="88"/>
        <v>0</v>
      </c>
      <c r="AJ114" s="4">
        <f t="shared" si="88"/>
        <v>0</v>
      </c>
      <c r="AK114" s="4">
        <f t="shared" si="88"/>
        <v>0</v>
      </c>
      <c r="AL114" s="4">
        <f t="shared" si="88"/>
        <v>0</v>
      </c>
      <c r="AM114" s="4">
        <f t="shared" si="88"/>
        <v>0</v>
      </c>
      <c r="AN114" s="4">
        <f t="shared" si="88"/>
        <v>0</v>
      </c>
      <c r="AO114" s="4">
        <f t="shared" si="88"/>
        <v>0</v>
      </c>
      <c r="AP114" s="4">
        <f t="shared" si="88"/>
        <v>0</v>
      </c>
      <c r="AQ114" s="4">
        <f t="shared" si="88"/>
        <v>0</v>
      </c>
      <c r="AR114" s="4">
        <f t="shared" si="88"/>
        <v>0</v>
      </c>
      <c r="AS114" s="4">
        <f t="shared" si="88"/>
        <v>0</v>
      </c>
      <c r="AT114" s="4">
        <f t="shared" si="88"/>
        <v>0</v>
      </c>
      <c r="AU114" s="4">
        <f t="shared" si="88"/>
        <v>0</v>
      </c>
      <c r="AV114" s="4">
        <f t="shared" si="88"/>
        <v>0</v>
      </c>
      <c r="AW114" s="4">
        <f t="shared" si="88"/>
        <v>0</v>
      </c>
      <c r="AX114" s="4">
        <f t="shared" si="88"/>
        <v>0</v>
      </c>
      <c r="AY114" s="4">
        <f t="shared" si="88"/>
        <v>0</v>
      </c>
      <c r="AZ114" s="4">
        <f t="shared" si="88"/>
        <v>0</v>
      </c>
      <c r="BA114" s="4">
        <f t="shared" si="88"/>
        <v>0</v>
      </c>
      <c r="BB114" s="4">
        <f t="shared" si="88"/>
        <v>0</v>
      </c>
      <c r="BC114" s="4">
        <f t="shared" si="88"/>
        <v>0</v>
      </c>
      <c r="BD114" s="4">
        <f t="shared" si="88"/>
        <v>0</v>
      </c>
      <c r="BE114" s="4">
        <f t="shared" si="88"/>
        <v>0</v>
      </c>
      <c r="BF114" s="4">
        <f t="shared" si="88"/>
        <v>0</v>
      </c>
      <c r="BG114" s="4">
        <f t="shared" si="88"/>
        <v>0</v>
      </c>
      <c r="BH114" s="4">
        <f t="shared" si="88"/>
        <v>0</v>
      </c>
      <c r="BI114" s="4">
        <f t="shared" si="88"/>
        <v>0</v>
      </c>
      <c r="BJ114" s="4">
        <f t="shared" si="88"/>
        <v>0</v>
      </c>
      <c r="BK114" s="4">
        <f t="shared" si="88"/>
        <v>0</v>
      </c>
      <c r="BL114" s="4">
        <f t="shared" si="88"/>
        <v>0</v>
      </c>
      <c r="BM114" s="4">
        <f t="shared" si="88"/>
        <v>0</v>
      </c>
      <c r="BN114" s="4">
        <f t="shared" si="88"/>
        <v>0</v>
      </c>
      <c r="BO114" s="4">
        <f t="shared" si="88"/>
        <v>0</v>
      </c>
      <c r="BP114" s="4">
        <f t="shared" si="88"/>
        <v>0</v>
      </c>
      <c r="BQ114" s="4">
        <f t="shared" si="88"/>
        <v>0</v>
      </c>
      <c r="BR114" s="4">
        <f t="shared" si="88"/>
        <v>0</v>
      </c>
      <c r="BS114" s="4">
        <f t="shared" si="88"/>
        <v>0</v>
      </c>
      <c r="BT114" s="4">
        <f t="shared" si="88"/>
        <v>0</v>
      </c>
      <c r="BU114" s="4">
        <f t="shared" si="88"/>
        <v>0</v>
      </c>
      <c r="BV114" s="4">
        <f t="shared" ref="BV114:CF114" si="89">SUM((0.5*$CI114),BV45,-BW45)</f>
        <v>0</v>
      </c>
      <c r="BW114" s="4">
        <f t="shared" si="89"/>
        <v>0</v>
      </c>
      <c r="BX114" s="4">
        <f t="shared" si="89"/>
        <v>0</v>
      </c>
      <c r="BY114" s="4">
        <f t="shared" si="89"/>
        <v>0</v>
      </c>
      <c r="BZ114" s="4">
        <f t="shared" si="89"/>
        <v>0</v>
      </c>
      <c r="CA114" s="4">
        <f t="shared" si="89"/>
        <v>0</v>
      </c>
      <c r="CB114" s="4">
        <f t="shared" si="89"/>
        <v>0</v>
      </c>
      <c r="CC114" s="4">
        <f t="shared" si="89"/>
        <v>0</v>
      </c>
      <c r="CD114" s="4">
        <f t="shared" si="89"/>
        <v>0</v>
      </c>
      <c r="CE114" s="4">
        <f t="shared" si="89"/>
        <v>0</v>
      </c>
      <c r="CF114" s="4">
        <f t="shared" si="89"/>
        <v>0</v>
      </c>
      <c r="CG114" s="136">
        <f t="shared" si="5"/>
        <v>0</v>
      </c>
      <c r="CH114" s="136">
        <f t="shared" si="6"/>
        <v>0</v>
      </c>
      <c r="CI114" s="136">
        <f t="shared" si="7"/>
        <v>0</v>
      </c>
      <c r="CK114" s="70"/>
      <c r="CQ114" s="27"/>
    </row>
    <row r="115" spans="4:95" s="1" customFormat="1" ht="69.95" customHeight="1" x14ac:dyDescent="0.2">
      <c r="D115" s="28">
        <v>18</v>
      </c>
      <c r="H115" s="4"/>
      <c r="I115" s="2"/>
      <c r="J115" s="4">
        <f t="shared" ref="J115:BU115" si="90">SUM((0.5*$CI115),J46,-K46)</f>
        <v>0</v>
      </c>
      <c r="K115" s="4">
        <f t="shared" si="90"/>
        <v>0</v>
      </c>
      <c r="L115" s="4">
        <f t="shared" si="90"/>
        <v>0</v>
      </c>
      <c r="M115" s="4">
        <f t="shared" si="90"/>
        <v>0</v>
      </c>
      <c r="N115" s="4">
        <f t="shared" si="90"/>
        <v>0</v>
      </c>
      <c r="O115" s="4">
        <f t="shared" si="90"/>
        <v>0</v>
      </c>
      <c r="P115" s="4">
        <f t="shared" si="90"/>
        <v>0</v>
      </c>
      <c r="Q115" s="4">
        <f t="shared" si="90"/>
        <v>0</v>
      </c>
      <c r="R115" s="4">
        <f t="shared" si="90"/>
        <v>0</v>
      </c>
      <c r="S115" s="4">
        <f t="shared" si="90"/>
        <v>0</v>
      </c>
      <c r="T115" s="4">
        <f t="shared" si="90"/>
        <v>0</v>
      </c>
      <c r="U115" s="4">
        <f t="shared" si="90"/>
        <v>0</v>
      </c>
      <c r="V115" s="4">
        <f t="shared" si="90"/>
        <v>0</v>
      </c>
      <c r="W115" s="4">
        <f t="shared" si="90"/>
        <v>0</v>
      </c>
      <c r="X115" s="4">
        <f t="shared" si="90"/>
        <v>0</v>
      </c>
      <c r="Y115" s="4">
        <f t="shared" si="90"/>
        <v>0</v>
      </c>
      <c r="Z115" s="4">
        <f t="shared" si="90"/>
        <v>0</v>
      </c>
      <c r="AA115" s="4">
        <f t="shared" si="90"/>
        <v>0</v>
      </c>
      <c r="AB115" s="4">
        <f t="shared" si="90"/>
        <v>0</v>
      </c>
      <c r="AC115" s="4">
        <f t="shared" si="90"/>
        <v>0</v>
      </c>
      <c r="AD115" s="4">
        <f t="shared" si="90"/>
        <v>0</v>
      </c>
      <c r="AE115" s="4">
        <f t="shared" si="90"/>
        <v>0</v>
      </c>
      <c r="AF115" s="4">
        <f t="shared" si="90"/>
        <v>0</v>
      </c>
      <c r="AG115" s="4">
        <f t="shared" si="90"/>
        <v>0</v>
      </c>
      <c r="AH115" s="4">
        <f t="shared" si="90"/>
        <v>0</v>
      </c>
      <c r="AI115" s="4">
        <f t="shared" si="90"/>
        <v>0</v>
      </c>
      <c r="AJ115" s="4">
        <f t="shared" si="90"/>
        <v>0</v>
      </c>
      <c r="AK115" s="4">
        <f t="shared" si="90"/>
        <v>0</v>
      </c>
      <c r="AL115" s="4">
        <f t="shared" si="90"/>
        <v>0</v>
      </c>
      <c r="AM115" s="4">
        <f t="shared" si="90"/>
        <v>0</v>
      </c>
      <c r="AN115" s="4">
        <f t="shared" si="90"/>
        <v>0</v>
      </c>
      <c r="AO115" s="4">
        <f t="shared" si="90"/>
        <v>0</v>
      </c>
      <c r="AP115" s="4">
        <f t="shared" si="90"/>
        <v>0</v>
      </c>
      <c r="AQ115" s="4">
        <f t="shared" si="90"/>
        <v>0</v>
      </c>
      <c r="AR115" s="4">
        <f t="shared" si="90"/>
        <v>0</v>
      </c>
      <c r="AS115" s="4">
        <f t="shared" si="90"/>
        <v>0</v>
      </c>
      <c r="AT115" s="4">
        <f t="shared" si="90"/>
        <v>0</v>
      </c>
      <c r="AU115" s="4">
        <f t="shared" si="90"/>
        <v>0</v>
      </c>
      <c r="AV115" s="4">
        <f t="shared" si="90"/>
        <v>0</v>
      </c>
      <c r="AW115" s="4">
        <f t="shared" si="90"/>
        <v>0</v>
      </c>
      <c r="AX115" s="4">
        <f t="shared" si="90"/>
        <v>0</v>
      </c>
      <c r="AY115" s="4">
        <f t="shared" si="90"/>
        <v>0</v>
      </c>
      <c r="AZ115" s="4">
        <f t="shared" si="90"/>
        <v>0</v>
      </c>
      <c r="BA115" s="4">
        <f t="shared" si="90"/>
        <v>0</v>
      </c>
      <c r="BB115" s="4">
        <f t="shared" si="90"/>
        <v>0</v>
      </c>
      <c r="BC115" s="4">
        <f t="shared" si="90"/>
        <v>0</v>
      </c>
      <c r="BD115" s="4">
        <f t="shared" si="90"/>
        <v>0</v>
      </c>
      <c r="BE115" s="4">
        <f t="shared" si="90"/>
        <v>0</v>
      </c>
      <c r="BF115" s="4">
        <f t="shared" si="90"/>
        <v>0</v>
      </c>
      <c r="BG115" s="4">
        <f t="shared" si="90"/>
        <v>0</v>
      </c>
      <c r="BH115" s="4">
        <f t="shared" si="90"/>
        <v>0</v>
      </c>
      <c r="BI115" s="4">
        <f t="shared" si="90"/>
        <v>0</v>
      </c>
      <c r="BJ115" s="4">
        <f t="shared" si="90"/>
        <v>0</v>
      </c>
      <c r="BK115" s="4">
        <f t="shared" si="90"/>
        <v>0</v>
      </c>
      <c r="BL115" s="4">
        <f t="shared" si="90"/>
        <v>0</v>
      </c>
      <c r="BM115" s="4">
        <f t="shared" si="90"/>
        <v>0</v>
      </c>
      <c r="BN115" s="4">
        <f t="shared" si="90"/>
        <v>0</v>
      </c>
      <c r="BO115" s="4">
        <f t="shared" si="90"/>
        <v>0</v>
      </c>
      <c r="BP115" s="4">
        <f t="shared" si="90"/>
        <v>0</v>
      </c>
      <c r="BQ115" s="4">
        <f t="shared" si="90"/>
        <v>0</v>
      </c>
      <c r="BR115" s="4">
        <f t="shared" si="90"/>
        <v>0</v>
      </c>
      <c r="BS115" s="4">
        <f t="shared" si="90"/>
        <v>0</v>
      </c>
      <c r="BT115" s="4">
        <f t="shared" si="90"/>
        <v>0</v>
      </c>
      <c r="BU115" s="4">
        <f t="shared" si="90"/>
        <v>0</v>
      </c>
      <c r="BV115" s="4">
        <f t="shared" ref="BV115:CF115" si="91">SUM((0.5*$CI115),BV46,-BW46)</f>
        <v>0</v>
      </c>
      <c r="BW115" s="4">
        <f t="shared" si="91"/>
        <v>0</v>
      </c>
      <c r="BX115" s="4">
        <f t="shared" si="91"/>
        <v>0</v>
      </c>
      <c r="BY115" s="4">
        <f t="shared" si="91"/>
        <v>0</v>
      </c>
      <c r="BZ115" s="4">
        <f t="shared" si="91"/>
        <v>0</v>
      </c>
      <c r="CA115" s="4">
        <f t="shared" si="91"/>
        <v>0</v>
      </c>
      <c r="CB115" s="4">
        <f t="shared" si="91"/>
        <v>0</v>
      </c>
      <c r="CC115" s="4">
        <f t="shared" si="91"/>
        <v>0</v>
      </c>
      <c r="CD115" s="4">
        <f t="shared" si="91"/>
        <v>0</v>
      </c>
      <c r="CE115" s="4">
        <f t="shared" si="91"/>
        <v>0</v>
      </c>
      <c r="CF115" s="4">
        <f t="shared" si="91"/>
        <v>0</v>
      </c>
      <c r="CG115" s="136">
        <f t="shared" si="5"/>
        <v>0</v>
      </c>
      <c r="CH115" s="136">
        <f t="shared" si="6"/>
        <v>0</v>
      </c>
      <c r="CI115" s="136">
        <f t="shared" si="7"/>
        <v>0</v>
      </c>
      <c r="CK115" s="70"/>
      <c r="CQ115" s="27"/>
    </row>
    <row r="116" spans="4:95" s="1" customFormat="1" ht="69.95" customHeight="1" x14ac:dyDescent="0.2">
      <c r="D116" s="28">
        <v>17</v>
      </c>
      <c r="H116" s="4"/>
      <c r="I116" s="2"/>
      <c r="J116" s="4">
        <f t="shared" ref="J116:BU116" si="92">SUM((0.5*$CI116),J47,-K47)</f>
        <v>0</v>
      </c>
      <c r="K116" s="4">
        <f t="shared" si="92"/>
        <v>0</v>
      </c>
      <c r="L116" s="4">
        <f t="shared" si="92"/>
        <v>0</v>
      </c>
      <c r="M116" s="4">
        <f t="shared" si="92"/>
        <v>0</v>
      </c>
      <c r="N116" s="4">
        <f t="shared" si="92"/>
        <v>0</v>
      </c>
      <c r="O116" s="4">
        <f t="shared" si="92"/>
        <v>0</v>
      </c>
      <c r="P116" s="4">
        <f t="shared" si="92"/>
        <v>0</v>
      </c>
      <c r="Q116" s="4">
        <f t="shared" si="92"/>
        <v>0</v>
      </c>
      <c r="R116" s="4">
        <f t="shared" si="92"/>
        <v>0</v>
      </c>
      <c r="S116" s="4">
        <f t="shared" si="92"/>
        <v>0</v>
      </c>
      <c r="T116" s="4">
        <f t="shared" si="92"/>
        <v>0</v>
      </c>
      <c r="U116" s="4">
        <f t="shared" si="92"/>
        <v>0</v>
      </c>
      <c r="V116" s="4">
        <f t="shared" si="92"/>
        <v>0</v>
      </c>
      <c r="W116" s="4">
        <f t="shared" si="92"/>
        <v>0</v>
      </c>
      <c r="X116" s="4">
        <f t="shared" si="92"/>
        <v>0</v>
      </c>
      <c r="Y116" s="4">
        <f t="shared" si="92"/>
        <v>0</v>
      </c>
      <c r="Z116" s="4">
        <f t="shared" si="92"/>
        <v>0</v>
      </c>
      <c r="AA116" s="4">
        <f t="shared" si="92"/>
        <v>0</v>
      </c>
      <c r="AB116" s="4">
        <f t="shared" si="92"/>
        <v>0</v>
      </c>
      <c r="AC116" s="4">
        <f t="shared" si="92"/>
        <v>0</v>
      </c>
      <c r="AD116" s="4">
        <f t="shared" si="92"/>
        <v>0</v>
      </c>
      <c r="AE116" s="4">
        <f t="shared" si="92"/>
        <v>0</v>
      </c>
      <c r="AF116" s="4">
        <f t="shared" si="92"/>
        <v>0</v>
      </c>
      <c r="AG116" s="4">
        <f t="shared" si="92"/>
        <v>0</v>
      </c>
      <c r="AH116" s="4">
        <f t="shared" si="92"/>
        <v>0</v>
      </c>
      <c r="AI116" s="4">
        <f t="shared" si="92"/>
        <v>0</v>
      </c>
      <c r="AJ116" s="4">
        <f t="shared" si="92"/>
        <v>0</v>
      </c>
      <c r="AK116" s="4">
        <f t="shared" si="92"/>
        <v>0</v>
      </c>
      <c r="AL116" s="4">
        <f t="shared" si="92"/>
        <v>0</v>
      </c>
      <c r="AM116" s="4">
        <f t="shared" si="92"/>
        <v>0</v>
      </c>
      <c r="AN116" s="4">
        <f t="shared" si="92"/>
        <v>0</v>
      </c>
      <c r="AO116" s="4">
        <f t="shared" si="92"/>
        <v>0</v>
      </c>
      <c r="AP116" s="4">
        <f t="shared" si="92"/>
        <v>0</v>
      </c>
      <c r="AQ116" s="4">
        <f t="shared" si="92"/>
        <v>0</v>
      </c>
      <c r="AR116" s="4">
        <f t="shared" si="92"/>
        <v>0</v>
      </c>
      <c r="AS116" s="4">
        <f t="shared" si="92"/>
        <v>0</v>
      </c>
      <c r="AT116" s="4">
        <f t="shared" si="92"/>
        <v>0</v>
      </c>
      <c r="AU116" s="4">
        <f t="shared" si="92"/>
        <v>0</v>
      </c>
      <c r="AV116" s="4">
        <f t="shared" si="92"/>
        <v>0</v>
      </c>
      <c r="AW116" s="4">
        <f t="shared" si="92"/>
        <v>0</v>
      </c>
      <c r="AX116" s="4">
        <f t="shared" si="92"/>
        <v>0</v>
      </c>
      <c r="AY116" s="4">
        <f t="shared" si="92"/>
        <v>0</v>
      </c>
      <c r="AZ116" s="4">
        <f t="shared" si="92"/>
        <v>0</v>
      </c>
      <c r="BA116" s="4">
        <f t="shared" si="92"/>
        <v>0</v>
      </c>
      <c r="BB116" s="4">
        <f t="shared" si="92"/>
        <v>0</v>
      </c>
      <c r="BC116" s="4">
        <f t="shared" si="92"/>
        <v>0</v>
      </c>
      <c r="BD116" s="4">
        <f t="shared" si="92"/>
        <v>0</v>
      </c>
      <c r="BE116" s="4">
        <f t="shared" si="92"/>
        <v>0</v>
      </c>
      <c r="BF116" s="4">
        <f t="shared" si="92"/>
        <v>0</v>
      </c>
      <c r="BG116" s="4">
        <f t="shared" si="92"/>
        <v>0</v>
      </c>
      <c r="BH116" s="4">
        <f t="shared" si="92"/>
        <v>0</v>
      </c>
      <c r="BI116" s="4">
        <f t="shared" si="92"/>
        <v>0</v>
      </c>
      <c r="BJ116" s="4">
        <f t="shared" si="92"/>
        <v>0</v>
      </c>
      <c r="BK116" s="4">
        <f t="shared" si="92"/>
        <v>0</v>
      </c>
      <c r="BL116" s="4">
        <f t="shared" si="92"/>
        <v>0</v>
      </c>
      <c r="BM116" s="4">
        <f t="shared" si="92"/>
        <v>0</v>
      </c>
      <c r="BN116" s="4">
        <f t="shared" si="92"/>
        <v>0</v>
      </c>
      <c r="BO116" s="4">
        <f t="shared" si="92"/>
        <v>0</v>
      </c>
      <c r="BP116" s="4">
        <f t="shared" si="92"/>
        <v>0</v>
      </c>
      <c r="BQ116" s="4">
        <f t="shared" si="92"/>
        <v>0</v>
      </c>
      <c r="BR116" s="4">
        <f t="shared" si="92"/>
        <v>0</v>
      </c>
      <c r="BS116" s="4">
        <f t="shared" si="92"/>
        <v>0</v>
      </c>
      <c r="BT116" s="4">
        <f t="shared" si="92"/>
        <v>0</v>
      </c>
      <c r="BU116" s="4">
        <f t="shared" si="92"/>
        <v>0</v>
      </c>
      <c r="BV116" s="4">
        <f t="shared" ref="BV116:CF116" si="93">SUM((0.5*$CI116),BV47,-BW47)</f>
        <v>0</v>
      </c>
      <c r="BW116" s="4">
        <f t="shared" si="93"/>
        <v>0</v>
      </c>
      <c r="BX116" s="4">
        <f t="shared" si="93"/>
        <v>0</v>
      </c>
      <c r="BY116" s="4">
        <f t="shared" si="93"/>
        <v>0</v>
      </c>
      <c r="BZ116" s="4">
        <f t="shared" si="93"/>
        <v>0</v>
      </c>
      <c r="CA116" s="4">
        <f t="shared" si="93"/>
        <v>0</v>
      </c>
      <c r="CB116" s="4">
        <f t="shared" si="93"/>
        <v>0</v>
      </c>
      <c r="CC116" s="4">
        <f t="shared" si="93"/>
        <v>0</v>
      </c>
      <c r="CD116" s="4">
        <f t="shared" si="93"/>
        <v>0</v>
      </c>
      <c r="CE116" s="4">
        <f t="shared" si="93"/>
        <v>0</v>
      </c>
      <c r="CF116" s="4">
        <f t="shared" si="93"/>
        <v>0</v>
      </c>
      <c r="CG116" s="136">
        <f t="shared" si="5"/>
        <v>0</v>
      </c>
      <c r="CH116" s="136">
        <f t="shared" si="6"/>
        <v>0</v>
      </c>
      <c r="CI116" s="136">
        <f t="shared" si="7"/>
        <v>0</v>
      </c>
      <c r="CK116" s="70">
        <f t="shared" ref="CK116:CK132" si="94">CM47</f>
        <v>0</v>
      </c>
      <c r="CQ116" s="27"/>
    </row>
    <row r="117" spans="4:95" s="1" customFormat="1" ht="69.95" customHeight="1" x14ac:dyDescent="0.2">
      <c r="D117" s="28">
        <v>16</v>
      </c>
      <c r="H117" s="4"/>
      <c r="I117" s="2"/>
      <c r="J117" s="4">
        <f t="shared" ref="J117:BU117" si="95">SUM((0.5*$CI117),J48,-K48)</f>
        <v>0</v>
      </c>
      <c r="K117" s="4">
        <f t="shared" si="95"/>
        <v>0</v>
      </c>
      <c r="L117" s="4">
        <f t="shared" si="95"/>
        <v>0</v>
      </c>
      <c r="M117" s="4">
        <f t="shared" si="95"/>
        <v>0</v>
      </c>
      <c r="N117" s="4">
        <f t="shared" si="95"/>
        <v>0</v>
      </c>
      <c r="O117" s="4">
        <f t="shared" si="95"/>
        <v>0</v>
      </c>
      <c r="P117" s="4">
        <f t="shared" si="95"/>
        <v>0</v>
      </c>
      <c r="Q117" s="4">
        <f t="shared" si="95"/>
        <v>0</v>
      </c>
      <c r="R117" s="4">
        <f t="shared" si="95"/>
        <v>0</v>
      </c>
      <c r="S117" s="4">
        <f t="shared" si="95"/>
        <v>0</v>
      </c>
      <c r="T117" s="4">
        <f t="shared" si="95"/>
        <v>0</v>
      </c>
      <c r="U117" s="4">
        <f t="shared" si="95"/>
        <v>0</v>
      </c>
      <c r="V117" s="4">
        <f t="shared" si="95"/>
        <v>0</v>
      </c>
      <c r="W117" s="4">
        <f t="shared" si="95"/>
        <v>0</v>
      </c>
      <c r="X117" s="4">
        <f t="shared" si="95"/>
        <v>0</v>
      </c>
      <c r="Y117" s="4">
        <f t="shared" si="95"/>
        <v>0</v>
      </c>
      <c r="Z117" s="4">
        <f t="shared" si="95"/>
        <v>0</v>
      </c>
      <c r="AA117" s="4">
        <f t="shared" si="95"/>
        <v>0</v>
      </c>
      <c r="AB117" s="4">
        <f t="shared" si="95"/>
        <v>0</v>
      </c>
      <c r="AC117" s="4">
        <f t="shared" si="95"/>
        <v>0</v>
      </c>
      <c r="AD117" s="4">
        <f t="shared" si="95"/>
        <v>0</v>
      </c>
      <c r="AE117" s="4">
        <f t="shared" si="95"/>
        <v>0</v>
      </c>
      <c r="AF117" s="4">
        <f t="shared" si="95"/>
        <v>0</v>
      </c>
      <c r="AG117" s="4">
        <f t="shared" si="95"/>
        <v>0</v>
      </c>
      <c r="AH117" s="4">
        <f t="shared" si="95"/>
        <v>0</v>
      </c>
      <c r="AI117" s="4">
        <f t="shared" si="95"/>
        <v>0</v>
      </c>
      <c r="AJ117" s="4">
        <f t="shared" si="95"/>
        <v>0</v>
      </c>
      <c r="AK117" s="4">
        <f t="shared" si="95"/>
        <v>0</v>
      </c>
      <c r="AL117" s="4">
        <f t="shared" si="95"/>
        <v>0</v>
      </c>
      <c r="AM117" s="4">
        <f t="shared" si="95"/>
        <v>0</v>
      </c>
      <c r="AN117" s="4">
        <f t="shared" si="95"/>
        <v>0</v>
      </c>
      <c r="AO117" s="4">
        <f t="shared" si="95"/>
        <v>0</v>
      </c>
      <c r="AP117" s="4">
        <f t="shared" si="95"/>
        <v>0</v>
      </c>
      <c r="AQ117" s="4">
        <f t="shared" si="95"/>
        <v>0</v>
      </c>
      <c r="AR117" s="4">
        <f t="shared" si="95"/>
        <v>0</v>
      </c>
      <c r="AS117" s="4">
        <f t="shared" si="95"/>
        <v>0</v>
      </c>
      <c r="AT117" s="4">
        <f t="shared" si="95"/>
        <v>0</v>
      </c>
      <c r="AU117" s="4">
        <f t="shared" si="95"/>
        <v>0</v>
      </c>
      <c r="AV117" s="4">
        <f t="shared" si="95"/>
        <v>0</v>
      </c>
      <c r="AW117" s="4">
        <f t="shared" si="95"/>
        <v>0</v>
      </c>
      <c r="AX117" s="4">
        <f t="shared" si="95"/>
        <v>0</v>
      </c>
      <c r="AY117" s="4">
        <f t="shared" si="95"/>
        <v>0</v>
      </c>
      <c r="AZ117" s="4">
        <f t="shared" si="95"/>
        <v>0</v>
      </c>
      <c r="BA117" s="4">
        <f t="shared" si="95"/>
        <v>0</v>
      </c>
      <c r="BB117" s="4">
        <f t="shared" si="95"/>
        <v>0</v>
      </c>
      <c r="BC117" s="4">
        <f t="shared" si="95"/>
        <v>0</v>
      </c>
      <c r="BD117" s="4">
        <f t="shared" si="95"/>
        <v>0</v>
      </c>
      <c r="BE117" s="4">
        <f t="shared" si="95"/>
        <v>0</v>
      </c>
      <c r="BF117" s="4">
        <f t="shared" si="95"/>
        <v>0</v>
      </c>
      <c r="BG117" s="4">
        <f t="shared" si="95"/>
        <v>0</v>
      </c>
      <c r="BH117" s="4">
        <f t="shared" si="95"/>
        <v>0</v>
      </c>
      <c r="BI117" s="4">
        <f t="shared" si="95"/>
        <v>0</v>
      </c>
      <c r="BJ117" s="4">
        <f t="shared" si="95"/>
        <v>0</v>
      </c>
      <c r="BK117" s="4">
        <f t="shared" si="95"/>
        <v>0</v>
      </c>
      <c r="BL117" s="4">
        <f t="shared" si="95"/>
        <v>0</v>
      </c>
      <c r="BM117" s="4">
        <f t="shared" si="95"/>
        <v>0</v>
      </c>
      <c r="BN117" s="4">
        <f t="shared" si="95"/>
        <v>0</v>
      </c>
      <c r="BO117" s="4">
        <f t="shared" si="95"/>
        <v>0</v>
      </c>
      <c r="BP117" s="4">
        <f t="shared" si="95"/>
        <v>0</v>
      </c>
      <c r="BQ117" s="4">
        <f t="shared" si="95"/>
        <v>0</v>
      </c>
      <c r="BR117" s="4">
        <f t="shared" si="95"/>
        <v>0</v>
      </c>
      <c r="BS117" s="4">
        <f t="shared" si="95"/>
        <v>0</v>
      </c>
      <c r="BT117" s="4">
        <f t="shared" si="95"/>
        <v>0</v>
      </c>
      <c r="BU117" s="4">
        <f t="shared" si="95"/>
        <v>0</v>
      </c>
      <c r="BV117" s="4">
        <f t="shared" ref="BV117:CF117" si="96">SUM((0.5*$CI117),BV48,-BW48)</f>
        <v>0</v>
      </c>
      <c r="BW117" s="4">
        <f t="shared" si="96"/>
        <v>0</v>
      </c>
      <c r="BX117" s="4">
        <f t="shared" si="96"/>
        <v>0</v>
      </c>
      <c r="BY117" s="4">
        <f t="shared" si="96"/>
        <v>0</v>
      </c>
      <c r="BZ117" s="4">
        <f t="shared" si="96"/>
        <v>0</v>
      </c>
      <c r="CA117" s="4">
        <f t="shared" si="96"/>
        <v>0</v>
      </c>
      <c r="CB117" s="4">
        <f t="shared" si="96"/>
        <v>0</v>
      </c>
      <c r="CC117" s="4">
        <f t="shared" si="96"/>
        <v>0</v>
      </c>
      <c r="CD117" s="4">
        <f t="shared" si="96"/>
        <v>0</v>
      </c>
      <c r="CE117" s="4">
        <f t="shared" si="96"/>
        <v>0</v>
      </c>
      <c r="CF117" s="4">
        <f t="shared" si="96"/>
        <v>0</v>
      </c>
      <c r="CG117" s="136">
        <f t="shared" si="5"/>
        <v>0</v>
      </c>
      <c r="CH117" s="136">
        <f t="shared" si="6"/>
        <v>0</v>
      </c>
      <c r="CI117" s="136">
        <f t="shared" si="7"/>
        <v>0</v>
      </c>
      <c r="CK117" s="70">
        <f t="shared" si="94"/>
        <v>0</v>
      </c>
      <c r="CQ117" s="27"/>
    </row>
    <row r="118" spans="4:95" s="1" customFormat="1" ht="69.95" customHeight="1" x14ac:dyDescent="0.2">
      <c r="D118" s="28">
        <v>15</v>
      </c>
      <c r="H118" s="4"/>
      <c r="I118" s="2"/>
      <c r="J118" s="4">
        <f t="shared" ref="J118:BU118" si="97">SUM((0.5*$CI118),J49,-K49)</f>
        <v>0</v>
      </c>
      <c r="K118" s="4">
        <f t="shared" si="97"/>
        <v>0</v>
      </c>
      <c r="L118" s="4">
        <f t="shared" si="97"/>
        <v>0</v>
      </c>
      <c r="M118" s="4">
        <f t="shared" si="97"/>
        <v>0</v>
      </c>
      <c r="N118" s="4">
        <f t="shared" si="97"/>
        <v>0</v>
      </c>
      <c r="O118" s="4">
        <f t="shared" si="97"/>
        <v>0</v>
      </c>
      <c r="P118" s="4">
        <f t="shared" si="97"/>
        <v>0</v>
      </c>
      <c r="Q118" s="4">
        <f t="shared" si="97"/>
        <v>0</v>
      </c>
      <c r="R118" s="4">
        <f t="shared" si="97"/>
        <v>0</v>
      </c>
      <c r="S118" s="4">
        <f t="shared" si="97"/>
        <v>0</v>
      </c>
      <c r="T118" s="4">
        <f t="shared" si="97"/>
        <v>0</v>
      </c>
      <c r="U118" s="4">
        <f t="shared" si="97"/>
        <v>0</v>
      </c>
      <c r="V118" s="4">
        <f t="shared" si="97"/>
        <v>0</v>
      </c>
      <c r="W118" s="4">
        <f t="shared" si="97"/>
        <v>0</v>
      </c>
      <c r="X118" s="4">
        <f t="shared" si="97"/>
        <v>0</v>
      </c>
      <c r="Y118" s="4">
        <f t="shared" si="97"/>
        <v>0</v>
      </c>
      <c r="Z118" s="4">
        <f t="shared" si="97"/>
        <v>0</v>
      </c>
      <c r="AA118" s="4">
        <f t="shared" si="97"/>
        <v>0</v>
      </c>
      <c r="AB118" s="4">
        <f t="shared" si="97"/>
        <v>0</v>
      </c>
      <c r="AC118" s="4">
        <f t="shared" si="97"/>
        <v>0</v>
      </c>
      <c r="AD118" s="4">
        <f t="shared" si="97"/>
        <v>0</v>
      </c>
      <c r="AE118" s="4">
        <f t="shared" si="97"/>
        <v>0</v>
      </c>
      <c r="AF118" s="4">
        <f t="shared" si="97"/>
        <v>0</v>
      </c>
      <c r="AG118" s="4">
        <f t="shared" si="97"/>
        <v>0</v>
      </c>
      <c r="AH118" s="4">
        <f t="shared" si="97"/>
        <v>0</v>
      </c>
      <c r="AI118" s="4">
        <f t="shared" si="97"/>
        <v>0</v>
      </c>
      <c r="AJ118" s="4">
        <f t="shared" si="97"/>
        <v>0</v>
      </c>
      <c r="AK118" s="4">
        <f t="shared" si="97"/>
        <v>0</v>
      </c>
      <c r="AL118" s="4">
        <f t="shared" si="97"/>
        <v>0</v>
      </c>
      <c r="AM118" s="4">
        <f t="shared" si="97"/>
        <v>0</v>
      </c>
      <c r="AN118" s="4">
        <f t="shared" si="97"/>
        <v>0</v>
      </c>
      <c r="AO118" s="4">
        <f t="shared" si="97"/>
        <v>0</v>
      </c>
      <c r="AP118" s="4">
        <f t="shared" si="97"/>
        <v>0</v>
      </c>
      <c r="AQ118" s="4">
        <f t="shared" si="97"/>
        <v>0</v>
      </c>
      <c r="AR118" s="4">
        <f t="shared" si="97"/>
        <v>0</v>
      </c>
      <c r="AS118" s="4">
        <f t="shared" si="97"/>
        <v>0</v>
      </c>
      <c r="AT118" s="4">
        <f t="shared" si="97"/>
        <v>0</v>
      </c>
      <c r="AU118" s="4">
        <f t="shared" si="97"/>
        <v>0</v>
      </c>
      <c r="AV118" s="4">
        <f t="shared" si="97"/>
        <v>0</v>
      </c>
      <c r="AW118" s="4">
        <f t="shared" si="97"/>
        <v>0</v>
      </c>
      <c r="AX118" s="4">
        <f t="shared" si="97"/>
        <v>0</v>
      </c>
      <c r="AY118" s="4">
        <f t="shared" si="97"/>
        <v>0</v>
      </c>
      <c r="AZ118" s="4">
        <f t="shared" si="97"/>
        <v>0</v>
      </c>
      <c r="BA118" s="4">
        <f t="shared" si="97"/>
        <v>0</v>
      </c>
      <c r="BB118" s="4">
        <f t="shared" si="97"/>
        <v>0</v>
      </c>
      <c r="BC118" s="4">
        <f t="shared" si="97"/>
        <v>0</v>
      </c>
      <c r="BD118" s="4">
        <f t="shared" si="97"/>
        <v>0</v>
      </c>
      <c r="BE118" s="4">
        <f t="shared" si="97"/>
        <v>0</v>
      </c>
      <c r="BF118" s="4">
        <f t="shared" si="97"/>
        <v>0</v>
      </c>
      <c r="BG118" s="4">
        <f t="shared" si="97"/>
        <v>0</v>
      </c>
      <c r="BH118" s="4">
        <f t="shared" si="97"/>
        <v>0</v>
      </c>
      <c r="BI118" s="4">
        <f t="shared" si="97"/>
        <v>0</v>
      </c>
      <c r="BJ118" s="4">
        <f t="shared" si="97"/>
        <v>0</v>
      </c>
      <c r="BK118" s="4">
        <f t="shared" si="97"/>
        <v>0</v>
      </c>
      <c r="BL118" s="4">
        <f t="shared" si="97"/>
        <v>0</v>
      </c>
      <c r="BM118" s="4">
        <f t="shared" si="97"/>
        <v>0</v>
      </c>
      <c r="BN118" s="4">
        <f t="shared" si="97"/>
        <v>0</v>
      </c>
      <c r="BO118" s="4">
        <f t="shared" si="97"/>
        <v>0</v>
      </c>
      <c r="BP118" s="4">
        <f t="shared" si="97"/>
        <v>0</v>
      </c>
      <c r="BQ118" s="4">
        <f t="shared" si="97"/>
        <v>0</v>
      </c>
      <c r="BR118" s="4">
        <f t="shared" si="97"/>
        <v>0</v>
      </c>
      <c r="BS118" s="4">
        <f t="shared" si="97"/>
        <v>0</v>
      </c>
      <c r="BT118" s="4">
        <f t="shared" si="97"/>
        <v>0</v>
      </c>
      <c r="BU118" s="4">
        <f t="shared" si="97"/>
        <v>0</v>
      </c>
      <c r="BV118" s="4">
        <f t="shared" ref="BV118:CF118" si="98">SUM((0.5*$CI118),BV49,-BW49)</f>
        <v>0</v>
      </c>
      <c r="BW118" s="4">
        <f t="shared" si="98"/>
        <v>0</v>
      </c>
      <c r="BX118" s="4">
        <f t="shared" si="98"/>
        <v>0</v>
      </c>
      <c r="BY118" s="4">
        <f t="shared" si="98"/>
        <v>0</v>
      </c>
      <c r="BZ118" s="4">
        <f t="shared" si="98"/>
        <v>0</v>
      </c>
      <c r="CA118" s="4">
        <f t="shared" si="98"/>
        <v>0</v>
      </c>
      <c r="CB118" s="4">
        <f t="shared" si="98"/>
        <v>0</v>
      </c>
      <c r="CC118" s="4">
        <f t="shared" si="98"/>
        <v>0</v>
      </c>
      <c r="CD118" s="4">
        <f t="shared" si="98"/>
        <v>0</v>
      </c>
      <c r="CE118" s="4">
        <f t="shared" si="98"/>
        <v>0</v>
      </c>
      <c r="CF118" s="4">
        <f t="shared" si="98"/>
        <v>0</v>
      </c>
      <c r="CG118" s="136">
        <f t="shared" si="5"/>
        <v>0</v>
      </c>
      <c r="CH118" s="136">
        <f t="shared" si="6"/>
        <v>0</v>
      </c>
      <c r="CI118" s="136">
        <f t="shared" si="7"/>
        <v>0</v>
      </c>
      <c r="CK118" s="70">
        <f t="shared" si="94"/>
        <v>0</v>
      </c>
      <c r="CQ118" s="27"/>
    </row>
    <row r="119" spans="4:95" s="1" customFormat="1" ht="69.95" customHeight="1" x14ac:dyDescent="0.2">
      <c r="D119" s="28">
        <v>14</v>
      </c>
      <c r="H119" s="4"/>
      <c r="I119" s="2"/>
      <c r="J119" s="4">
        <f t="shared" ref="J119:BU119" si="99">SUM((0.5*$CI119),J50,-K50)</f>
        <v>0</v>
      </c>
      <c r="K119" s="4">
        <f t="shared" si="99"/>
        <v>0</v>
      </c>
      <c r="L119" s="4">
        <f t="shared" si="99"/>
        <v>0</v>
      </c>
      <c r="M119" s="4">
        <f t="shared" si="99"/>
        <v>0</v>
      </c>
      <c r="N119" s="4">
        <f t="shared" si="99"/>
        <v>0</v>
      </c>
      <c r="O119" s="4">
        <f t="shared" si="99"/>
        <v>0</v>
      </c>
      <c r="P119" s="4">
        <f t="shared" si="99"/>
        <v>0</v>
      </c>
      <c r="Q119" s="4">
        <f t="shared" si="99"/>
        <v>0</v>
      </c>
      <c r="R119" s="4">
        <f t="shared" si="99"/>
        <v>0</v>
      </c>
      <c r="S119" s="4">
        <f t="shared" si="99"/>
        <v>0</v>
      </c>
      <c r="T119" s="4">
        <f t="shared" si="99"/>
        <v>0</v>
      </c>
      <c r="U119" s="4">
        <f t="shared" si="99"/>
        <v>0</v>
      </c>
      <c r="V119" s="4">
        <f t="shared" si="99"/>
        <v>0</v>
      </c>
      <c r="W119" s="4">
        <f t="shared" si="99"/>
        <v>0</v>
      </c>
      <c r="X119" s="4">
        <f t="shared" si="99"/>
        <v>0</v>
      </c>
      <c r="Y119" s="4">
        <f t="shared" si="99"/>
        <v>0</v>
      </c>
      <c r="Z119" s="4">
        <f t="shared" si="99"/>
        <v>0</v>
      </c>
      <c r="AA119" s="4">
        <f t="shared" si="99"/>
        <v>0</v>
      </c>
      <c r="AB119" s="4">
        <f t="shared" si="99"/>
        <v>0</v>
      </c>
      <c r="AC119" s="4">
        <f t="shared" si="99"/>
        <v>0</v>
      </c>
      <c r="AD119" s="4">
        <f t="shared" si="99"/>
        <v>0</v>
      </c>
      <c r="AE119" s="4">
        <f t="shared" si="99"/>
        <v>0</v>
      </c>
      <c r="AF119" s="4">
        <f t="shared" si="99"/>
        <v>0</v>
      </c>
      <c r="AG119" s="4">
        <f t="shared" si="99"/>
        <v>0</v>
      </c>
      <c r="AH119" s="4">
        <f t="shared" si="99"/>
        <v>0</v>
      </c>
      <c r="AI119" s="4">
        <f t="shared" si="99"/>
        <v>0</v>
      </c>
      <c r="AJ119" s="4">
        <f t="shared" si="99"/>
        <v>0</v>
      </c>
      <c r="AK119" s="4">
        <f t="shared" si="99"/>
        <v>0</v>
      </c>
      <c r="AL119" s="4">
        <f t="shared" si="99"/>
        <v>0</v>
      </c>
      <c r="AM119" s="4">
        <f t="shared" si="99"/>
        <v>0</v>
      </c>
      <c r="AN119" s="4">
        <f t="shared" si="99"/>
        <v>0</v>
      </c>
      <c r="AO119" s="4">
        <f t="shared" si="99"/>
        <v>0</v>
      </c>
      <c r="AP119" s="4">
        <f t="shared" si="99"/>
        <v>0</v>
      </c>
      <c r="AQ119" s="4">
        <f t="shared" si="99"/>
        <v>0</v>
      </c>
      <c r="AR119" s="4">
        <f t="shared" si="99"/>
        <v>0</v>
      </c>
      <c r="AS119" s="4">
        <f t="shared" si="99"/>
        <v>0</v>
      </c>
      <c r="AT119" s="4">
        <f t="shared" si="99"/>
        <v>0</v>
      </c>
      <c r="AU119" s="4">
        <f t="shared" si="99"/>
        <v>0</v>
      </c>
      <c r="AV119" s="4">
        <f t="shared" si="99"/>
        <v>0</v>
      </c>
      <c r="AW119" s="4">
        <f t="shared" si="99"/>
        <v>0</v>
      </c>
      <c r="AX119" s="4">
        <f t="shared" si="99"/>
        <v>0</v>
      </c>
      <c r="AY119" s="4">
        <f t="shared" si="99"/>
        <v>0</v>
      </c>
      <c r="AZ119" s="4">
        <f t="shared" si="99"/>
        <v>0</v>
      </c>
      <c r="BA119" s="4">
        <f t="shared" si="99"/>
        <v>0</v>
      </c>
      <c r="BB119" s="4">
        <f t="shared" si="99"/>
        <v>0</v>
      </c>
      <c r="BC119" s="4">
        <f t="shared" si="99"/>
        <v>0</v>
      </c>
      <c r="BD119" s="4">
        <f t="shared" si="99"/>
        <v>0</v>
      </c>
      <c r="BE119" s="4">
        <f t="shared" si="99"/>
        <v>0</v>
      </c>
      <c r="BF119" s="4">
        <f t="shared" si="99"/>
        <v>0</v>
      </c>
      <c r="BG119" s="4">
        <f t="shared" si="99"/>
        <v>0</v>
      </c>
      <c r="BH119" s="4">
        <f t="shared" si="99"/>
        <v>0</v>
      </c>
      <c r="BI119" s="4">
        <f t="shared" si="99"/>
        <v>0</v>
      </c>
      <c r="BJ119" s="4">
        <f t="shared" si="99"/>
        <v>0</v>
      </c>
      <c r="BK119" s="4">
        <f t="shared" si="99"/>
        <v>0</v>
      </c>
      <c r="BL119" s="4">
        <f t="shared" si="99"/>
        <v>0</v>
      </c>
      <c r="BM119" s="4">
        <f t="shared" si="99"/>
        <v>0</v>
      </c>
      <c r="BN119" s="4">
        <f t="shared" si="99"/>
        <v>0</v>
      </c>
      <c r="BO119" s="4">
        <f t="shared" si="99"/>
        <v>0</v>
      </c>
      <c r="BP119" s="4">
        <f t="shared" si="99"/>
        <v>0</v>
      </c>
      <c r="BQ119" s="4">
        <f t="shared" si="99"/>
        <v>0</v>
      </c>
      <c r="BR119" s="4">
        <f t="shared" si="99"/>
        <v>0</v>
      </c>
      <c r="BS119" s="4">
        <f t="shared" si="99"/>
        <v>0</v>
      </c>
      <c r="BT119" s="4">
        <f t="shared" si="99"/>
        <v>0</v>
      </c>
      <c r="BU119" s="4">
        <f t="shared" si="99"/>
        <v>0</v>
      </c>
      <c r="BV119" s="4">
        <f t="shared" ref="BV119:CF119" si="100">SUM((0.5*$CI119),BV50,-BW50)</f>
        <v>0</v>
      </c>
      <c r="BW119" s="4">
        <f t="shared" si="100"/>
        <v>0</v>
      </c>
      <c r="BX119" s="4">
        <f t="shared" si="100"/>
        <v>0</v>
      </c>
      <c r="BY119" s="4">
        <f t="shared" si="100"/>
        <v>0</v>
      </c>
      <c r="BZ119" s="4">
        <f t="shared" si="100"/>
        <v>0</v>
      </c>
      <c r="CA119" s="4">
        <f t="shared" si="100"/>
        <v>0</v>
      </c>
      <c r="CB119" s="4">
        <f t="shared" si="100"/>
        <v>0</v>
      </c>
      <c r="CC119" s="4">
        <f t="shared" si="100"/>
        <v>0</v>
      </c>
      <c r="CD119" s="4">
        <f t="shared" si="100"/>
        <v>0</v>
      </c>
      <c r="CE119" s="4">
        <f t="shared" si="100"/>
        <v>0</v>
      </c>
      <c r="CF119" s="4">
        <f t="shared" si="100"/>
        <v>0</v>
      </c>
      <c r="CG119" s="136">
        <f t="shared" si="5"/>
        <v>0</v>
      </c>
      <c r="CH119" s="136">
        <f t="shared" si="6"/>
        <v>0</v>
      </c>
      <c r="CI119" s="136">
        <f t="shared" si="7"/>
        <v>0</v>
      </c>
      <c r="CK119" s="70">
        <f t="shared" si="94"/>
        <v>0</v>
      </c>
      <c r="CQ119" s="27"/>
    </row>
    <row r="120" spans="4:95" s="1" customFormat="1" ht="69.95" customHeight="1" x14ac:dyDescent="0.2">
      <c r="D120" s="28">
        <v>13</v>
      </c>
      <c r="H120" s="4"/>
      <c r="I120" s="2"/>
      <c r="J120" s="4">
        <f t="shared" ref="J120:BU120" si="101">SUM((0.5*$CI120),J51,-K51)</f>
        <v>0</v>
      </c>
      <c r="K120" s="4">
        <f t="shared" si="101"/>
        <v>0</v>
      </c>
      <c r="L120" s="4">
        <f t="shared" si="101"/>
        <v>0</v>
      </c>
      <c r="M120" s="4">
        <f t="shared" si="101"/>
        <v>0</v>
      </c>
      <c r="N120" s="4">
        <f t="shared" si="101"/>
        <v>0</v>
      </c>
      <c r="O120" s="4">
        <f t="shared" si="101"/>
        <v>0</v>
      </c>
      <c r="P120" s="4">
        <f t="shared" si="101"/>
        <v>0</v>
      </c>
      <c r="Q120" s="4">
        <f t="shared" si="101"/>
        <v>0</v>
      </c>
      <c r="R120" s="4">
        <f t="shared" si="101"/>
        <v>0</v>
      </c>
      <c r="S120" s="4">
        <f t="shared" si="101"/>
        <v>0</v>
      </c>
      <c r="T120" s="4">
        <f t="shared" si="101"/>
        <v>0</v>
      </c>
      <c r="U120" s="4">
        <f t="shared" si="101"/>
        <v>0</v>
      </c>
      <c r="V120" s="4">
        <f t="shared" si="101"/>
        <v>0</v>
      </c>
      <c r="W120" s="4">
        <f t="shared" si="101"/>
        <v>0</v>
      </c>
      <c r="X120" s="4">
        <f t="shared" si="101"/>
        <v>0</v>
      </c>
      <c r="Y120" s="4">
        <f t="shared" si="101"/>
        <v>0</v>
      </c>
      <c r="Z120" s="4">
        <f t="shared" si="101"/>
        <v>0</v>
      </c>
      <c r="AA120" s="4">
        <f t="shared" si="101"/>
        <v>0</v>
      </c>
      <c r="AB120" s="4">
        <f t="shared" si="101"/>
        <v>0</v>
      </c>
      <c r="AC120" s="4">
        <f t="shared" si="101"/>
        <v>0</v>
      </c>
      <c r="AD120" s="4">
        <f t="shared" si="101"/>
        <v>0</v>
      </c>
      <c r="AE120" s="4">
        <f t="shared" si="101"/>
        <v>0</v>
      </c>
      <c r="AF120" s="4">
        <f t="shared" si="101"/>
        <v>0</v>
      </c>
      <c r="AG120" s="4">
        <f t="shared" si="101"/>
        <v>0</v>
      </c>
      <c r="AH120" s="4">
        <f t="shared" si="101"/>
        <v>0</v>
      </c>
      <c r="AI120" s="4">
        <f t="shared" si="101"/>
        <v>0</v>
      </c>
      <c r="AJ120" s="4">
        <f t="shared" si="101"/>
        <v>0</v>
      </c>
      <c r="AK120" s="4">
        <f t="shared" si="101"/>
        <v>0</v>
      </c>
      <c r="AL120" s="4">
        <f t="shared" si="101"/>
        <v>0</v>
      </c>
      <c r="AM120" s="4">
        <f t="shared" si="101"/>
        <v>0</v>
      </c>
      <c r="AN120" s="4">
        <f t="shared" si="101"/>
        <v>0</v>
      </c>
      <c r="AO120" s="4">
        <f t="shared" si="101"/>
        <v>0</v>
      </c>
      <c r="AP120" s="4">
        <f t="shared" si="101"/>
        <v>0</v>
      </c>
      <c r="AQ120" s="4">
        <f t="shared" si="101"/>
        <v>0</v>
      </c>
      <c r="AR120" s="4">
        <f t="shared" si="101"/>
        <v>0</v>
      </c>
      <c r="AS120" s="4">
        <f t="shared" si="101"/>
        <v>0</v>
      </c>
      <c r="AT120" s="4">
        <f t="shared" si="101"/>
        <v>0</v>
      </c>
      <c r="AU120" s="4">
        <f t="shared" si="101"/>
        <v>0</v>
      </c>
      <c r="AV120" s="4">
        <f t="shared" si="101"/>
        <v>0</v>
      </c>
      <c r="AW120" s="4">
        <f t="shared" si="101"/>
        <v>0</v>
      </c>
      <c r="AX120" s="4">
        <f t="shared" si="101"/>
        <v>0</v>
      </c>
      <c r="AY120" s="4">
        <f t="shared" si="101"/>
        <v>0</v>
      </c>
      <c r="AZ120" s="4">
        <f t="shared" si="101"/>
        <v>0</v>
      </c>
      <c r="BA120" s="4">
        <f t="shared" si="101"/>
        <v>0</v>
      </c>
      <c r="BB120" s="4">
        <f t="shared" si="101"/>
        <v>0</v>
      </c>
      <c r="BC120" s="4">
        <f t="shared" si="101"/>
        <v>0</v>
      </c>
      <c r="BD120" s="4">
        <f t="shared" si="101"/>
        <v>0</v>
      </c>
      <c r="BE120" s="4">
        <f t="shared" si="101"/>
        <v>0</v>
      </c>
      <c r="BF120" s="4">
        <f t="shared" si="101"/>
        <v>0</v>
      </c>
      <c r="BG120" s="4">
        <f t="shared" si="101"/>
        <v>0</v>
      </c>
      <c r="BH120" s="4">
        <f t="shared" si="101"/>
        <v>0</v>
      </c>
      <c r="BI120" s="4">
        <f t="shared" si="101"/>
        <v>0</v>
      </c>
      <c r="BJ120" s="4">
        <f t="shared" si="101"/>
        <v>0</v>
      </c>
      <c r="BK120" s="4">
        <f t="shared" si="101"/>
        <v>0</v>
      </c>
      <c r="BL120" s="4">
        <f t="shared" si="101"/>
        <v>0</v>
      </c>
      <c r="BM120" s="4">
        <f t="shared" si="101"/>
        <v>0</v>
      </c>
      <c r="BN120" s="4">
        <f t="shared" si="101"/>
        <v>0</v>
      </c>
      <c r="BO120" s="4">
        <f t="shared" si="101"/>
        <v>0</v>
      </c>
      <c r="BP120" s="4">
        <f t="shared" si="101"/>
        <v>0</v>
      </c>
      <c r="BQ120" s="4">
        <f t="shared" si="101"/>
        <v>0</v>
      </c>
      <c r="BR120" s="4">
        <f t="shared" si="101"/>
        <v>0</v>
      </c>
      <c r="BS120" s="4">
        <f t="shared" si="101"/>
        <v>0</v>
      </c>
      <c r="BT120" s="4">
        <f t="shared" si="101"/>
        <v>0</v>
      </c>
      <c r="BU120" s="4">
        <f t="shared" si="101"/>
        <v>0</v>
      </c>
      <c r="BV120" s="4">
        <f t="shared" ref="BV120:CF120" si="102">SUM((0.5*$CI120),BV51,-BW51)</f>
        <v>0</v>
      </c>
      <c r="BW120" s="4">
        <f t="shared" si="102"/>
        <v>0</v>
      </c>
      <c r="BX120" s="4">
        <f t="shared" si="102"/>
        <v>0</v>
      </c>
      <c r="BY120" s="4">
        <f t="shared" si="102"/>
        <v>0</v>
      </c>
      <c r="BZ120" s="4">
        <f t="shared" si="102"/>
        <v>0</v>
      </c>
      <c r="CA120" s="4">
        <f t="shared" si="102"/>
        <v>0</v>
      </c>
      <c r="CB120" s="4">
        <f t="shared" si="102"/>
        <v>0</v>
      </c>
      <c r="CC120" s="4">
        <f t="shared" si="102"/>
        <v>0</v>
      </c>
      <c r="CD120" s="4">
        <f t="shared" si="102"/>
        <v>0</v>
      </c>
      <c r="CE120" s="4">
        <f t="shared" si="102"/>
        <v>0</v>
      </c>
      <c r="CF120" s="4">
        <f t="shared" si="102"/>
        <v>0</v>
      </c>
      <c r="CG120" s="136">
        <f t="shared" si="5"/>
        <v>0</v>
      </c>
      <c r="CH120" s="136">
        <f t="shared" si="6"/>
        <v>0</v>
      </c>
      <c r="CI120" s="136">
        <f t="shared" si="7"/>
        <v>0</v>
      </c>
      <c r="CK120" s="70">
        <f t="shared" si="94"/>
        <v>0</v>
      </c>
      <c r="CQ120" s="27"/>
    </row>
    <row r="121" spans="4:95" s="1" customFormat="1" ht="69.95" customHeight="1" x14ac:dyDescent="0.2">
      <c r="D121" s="28">
        <v>12</v>
      </c>
      <c r="H121" s="4"/>
      <c r="I121" s="2"/>
      <c r="J121" s="4">
        <f t="shared" ref="J121:BU121" si="103">SUM((0.5*$CI121),J52,-K52)</f>
        <v>0</v>
      </c>
      <c r="K121" s="4">
        <f t="shared" si="103"/>
        <v>0</v>
      </c>
      <c r="L121" s="4">
        <f t="shared" si="103"/>
        <v>0</v>
      </c>
      <c r="M121" s="4">
        <f t="shared" si="103"/>
        <v>0</v>
      </c>
      <c r="N121" s="4">
        <f t="shared" si="103"/>
        <v>0</v>
      </c>
      <c r="O121" s="4">
        <f t="shared" si="103"/>
        <v>0</v>
      </c>
      <c r="P121" s="4">
        <f t="shared" si="103"/>
        <v>0</v>
      </c>
      <c r="Q121" s="4">
        <f t="shared" si="103"/>
        <v>0</v>
      </c>
      <c r="R121" s="4">
        <f t="shared" si="103"/>
        <v>0</v>
      </c>
      <c r="S121" s="4">
        <f t="shared" si="103"/>
        <v>0</v>
      </c>
      <c r="T121" s="4">
        <f t="shared" si="103"/>
        <v>0</v>
      </c>
      <c r="U121" s="4">
        <f t="shared" si="103"/>
        <v>0</v>
      </c>
      <c r="V121" s="4">
        <f t="shared" si="103"/>
        <v>0</v>
      </c>
      <c r="W121" s="4">
        <f t="shared" si="103"/>
        <v>0</v>
      </c>
      <c r="X121" s="4">
        <f t="shared" si="103"/>
        <v>0</v>
      </c>
      <c r="Y121" s="4">
        <f t="shared" si="103"/>
        <v>0</v>
      </c>
      <c r="Z121" s="4">
        <f t="shared" si="103"/>
        <v>0</v>
      </c>
      <c r="AA121" s="4">
        <f t="shared" si="103"/>
        <v>0</v>
      </c>
      <c r="AB121" s="4">
        <f t="shared" si="103"/>
        <v>0</v>
      </c>
      <c r="AC121" s="4">
        <f t="shared" si="103"/>
        <v>0</v>
      </c>
      <c r="AD121" s="4">
        <f t="shared" si="103"/>
        <v>0</v>
      </c>
      <c r="AE121" s="4">
        <f t="shared" si="103"/>
        <v>0</v>
      </c>
      <c r="AF121" s="4">
        <f t="shared" si="103"/>
        <v>0</v>
      </c>
      <c r="AG121" s="4">
        <f t="shared" si="103"/>
        <v>0</v>
      </c>
      <c r="AH121" s="4">
        <f t="shared" si="103"/>
        <v>0</v>
      </c>
      <c r="AI121" s="4">
        <f t="shared" si="103"/>
        <v>0</v>
      </c>
      <c r="AJ121" s="4">
        <f t="shared" si="103"/>
        <v>0</v>
      </c>
      <c r="AK121" s="4">
        <f t="shared" si="103"/>
        <v>0</v>
      </c>
      <c r="AL121" s="4">
        <f t="shared" si="103"/>
        <v>0</v>
      </c>
      <c r="AM121" s="4">
        <f t="shared" si="103"/>
        <v>0</v>
      </c>
      <c r="AN121" s="4">
        <f t="shared" si="103"/>
        <v>0</v>
      </c>
      <c r="AO121" s="4">
        <f t="shared" si="103"/>
        <v>0</v>
      </c>
      <c r="AP121" s="4">
        <f t="shared" si="103"/>
        <v>0</v>
      </c>
      <c r="AQ121" s="4">
        <f t="shared" si="103"/>
        <v>0</v>
      </c>
      <c r="AR121" s="4">
        <f t="shared" si="103"/>
        <v>0</v>
      </c>
      <c r="AS121" s="4">
        <f t="shared" si="103"/>
        <v>0</v>
      </c>
      <c r="AT121" s="4">
        <f t="shared" si="103"/>
        <v>0</v>
      </c>
      <c r="AU121" s="4">
        <f t="shared" si="103"/>
        <v>0</v>
      </c>
      <c r="AV121" s="4">
        <f t="shared" si="103"/>
        <v>0</v>
      </c>
      <c r="AW121" s="4">
        <f t="shared" si="103"/>
        <v>0</v>
      </c>
      <c r="AX121" s="4">
        <f t="shared" si="103"/>
        <v>0</v>
      </c>
      <c r="AY121" s="4">
        <f t="shared" si="103"/>
        <v>0</v>
      </c>
      <c r="AZ121" s="4">
        <f t="shared" si="103"/>
        <v>0</v>
      </c>
      <c r="BA121" s="4">
        <f t="shared" si="103"/>
        <v>0</v>
      </c>
      <c r="BB121" s="4">
        <f t="shared" si="103"/>
        <v>0</v>
      </c>
      <c r="BC121" s="4">
        <f t="shared" si="103"/>
        <v>0</v>
      </c>
      <c r="BD121" s="4">
        <f t="shared" si="103"/>
        <v>0</v>
      </c>
      <c r="BE121" s="4">
        <f t="shared" si="103"/>
        <v>0</v>
      </c>
      <c r="BF121" s="4">
        <f t="shared" si="103"/>
        <v>0</v>
      </c>
      <c r="BG121" s="4">
        <f t="shared" si="103"/>
        <v>0</v>
      </c>
      <c r="BH121" s="4">
        <f t="shared" si="103"/>
        <v>0</v>
      </c>
      <c r="BI121" s="4">
        <f t="shared" si="103"/>
        <v>0</v>
      </c>
      <c r="BJ121" s="4">
        <f t="shared" si="103"/>
        <v>0</v>
      </c>
      <c r="BK121" s="4">
        <f t="shared" si="103"/>
        <v>0</v>
      </c>
      <c r="BL121" s="4">
        <f t="shared" si="103"/>
        <v>0</v>
      </c>
      <c r="BM121" s="4">
        <f t="shared" si="103"/>
        <v>0</v>
      </c>
      <c r="BN121" s="4">
        <f t="shared" si="103"/>
        <v>0</v>
      </c>
      <c r="BO121" s="4">
        <f t="shared" si="103"/>
        <v>0</v>
      </c>
      <c r="BP121" s="4">
        <f t="shared" si="103"/>
        <v>0</v>
      </c>
      <c r="BQ121" s="4">
        <f t="shared" si="103"/>
        <v>0</v>
      </c>
      <c r="BR121" s="4">
        <f t="shared" si="103"/>
        <v>0</v>
      </c>
      <c r="BS121" s="4">
        <f t="shared" si="103"/>
        <v>0</v>
      </c>
      <c r="BT121" s="4">
        <f t="shared" si="103"/>
        <v>0</v>
      </c>
      <c r="BU121" s="4">
        <f t="shared" si="103"/>
        <v>0</v>
      </c>
      <c r="BV121" s="4">
        <f t="shared" ref="BV121:CF121" si="104">SUM((0.5*$CI121),BV52,-BW52)</f>
        <v>0</v>
      </c>
      <c r="BW121" s="4">
        <f t="shared" si="104"/>
        <v>0</v>
      </c>
      <c r="BX121" s="4">
        <f t="shared" si="104"/>
        <v>0</v>
      </c>
      <c r="BY121" s="4">
        <f t="shared" si="104"/>
        <v>0</v>
      </c>
      <c r="BZ121" s="4">
        <f t="shared" si="104"/>
        <v>0</v>
      </c>
      <c r="CA121" s="4">
        <f t="shared" si="104"/>
        <v>0</v>
      </c>
      <c r="CB121" s="4">
        <f t="shared" si="104"/>
        <v>0</v>
      </c>
      <c r="CC121" s="4">
        <f t="shared" si="104"/>
        <v>0</v>
      </c>
      <c r="CD121" s="4">
        <f t="shared" si="104"/>
        <v>0</v>
      </c>
      <c r="CE121" s="4">
        <f t="shared" si="104"/>
        <v>0</v>
      </c>
      <c r="CF121" s="4">
        <f t="shared" si="104"/>
        <v>0</v>
      </c>
      <c r="CG121" s="136">
        <f t="shared" si="5"/>
        <v>0</v>
      </c>
      <c r="CH121" s="136">
        <f t="shared" si="6"/>
        <v>0</v>
      </c>
      <c r="CI121" s="136">
        <f t="shared" si="7"/>
        <v>0</v>
      </c>
      <c r="CK121" s="70">
        <f t="shared" si="94"/>
        <v>0</v>
      </c>
      <c r="CQ121" s="27"/>
    </row>
    <row r="122" spans="4:95" s="1" customFormat="1" ht="69.95" customHeight="1" x14ac:dyDescent="0.2">
      <c r="D122" s="28">
        <v>11</v>
      </c>
      <c r="H122" s="4"/>
      <c r="I122" s="2"/>
      <c r="J122" s="4">
        <f t="shared" ref="J122:BU122" si="105">SUM((0.5*$CI122),J53,-K53)</f>
        <v>0</v>
      </c>
      <c r="K122" s="4">
        <f t="shared" si="105"/>
        <v>0</v>
      </c>
      <c r="L122" s="4">
        <f t="shared" si="105"/>
        <v>0</v>
      </c>
      <c r="M122" s="4">
        <f t="shared" si="105"/>
        <v>0</v>
      </c>
      <c r="N122" s="4">
        <f t="shared" si="105"/>
        <v>0</v>
      </c>
      <c r="O122" s="4">
        <f t="shared" si="105"/>
        <v>0</v>
      </c>
      <c r="P122" s="4">
        <f t="shared" si="105"/>
        <v>0</v>
      </c>
      <c r="Q122" s="4">
        <f t="shared" si="105"/>
        <v>0</v>
      </c>
      <c r="R122" s="4">
        <f t="shared" si="105"/>
        <v>0</v>
      </c>
      <c r="S122" s="4">
        <f t="shared" si="105"/>
        <v>0</v>
      </c>
      <c r="T122" s="4">
        <f t="shared" si="105"/>
        <v>0</v>
      </c>
      <c r="U122" s="4">
        <f t="shared" si="105"/>
        <v>0</v>
      </c>
      <c r="V122" s="4">
        <f t="shared" si="105"/>
        <v>0</v>
      </c>
      <c r="W122" s="4">
        <f t="shared" si="105"/>
        <v>0</v>
      </c>
      <c r="X122" s="4">
        <f t="shared" si="105"/>
        <v>0</v>
      </c>
      <c r="Y122" s="4">
        <f t="shared" si="105"/>
        <v>0</v>
      </c>
      <c r="Z122" s="4">
        <f t="shared" si="105"/>
        <v>0</v>
      </c>
      <c r="AA122" s="4">
        <f t="shared" si="105"/>
        <v>0</v>
      </c>
      <c r="AB122" s="4">
        <f t="shared" si="105"/>
        <v>0</v>
      </c>
      <c r="AC122" s="4">
        <f t="shared" si="105"/>
        <v>0</v>
      </c>
      <c r="AD122" s="4">
        <f t="shared" si="105"/>
        <v>0</v>
      </c>
      <c r="AE122" s="4">
        <f t="shared" si="105"/>
        <v>0</v>
      </c>
      <c r="AF122" s="4">
        <f t="shared" si="105"/>
        <v>0</v>
      </c>
      <c r="AG122" s="4">
        <f t="shared" si="105"/>
        <v>0</v>
      </c>
      <c r="AH122" s="4">
        <f t="shared" si="105"/>
        <v>0</v>
      </c>
      <c r="AI122" s="4">
        <f t="shared" si="105"/>
        <v>0</v>
      </c>
      <c r="AJ122" s="4">
        <f t="shared" si="105"/>
        <v>0</v>
      </c>
      <c r="AK122" s="4">
        <f t="shared" si="105"/>
        <v>0</v>
      </c>
      <c r="AL122" s="4">
        <f t="shared" si="105"/>
        <v>0</v>
      </c>
      <c r="AM122" s="4">
        <f t="shared" si="105"/>
        <v>0</v>
      </c>
      <c r="AN122" s="4">
        <f t="shared" si="105"/>
        <v>0</v>
      </c>
      <c r="AO122" s="4">
        <f t="shared" si="105"/>
        <v>0</v>
      </c>
      <c r="AP122" s="4">
        <f t="shared" si="105"/>
        <v>0</v>
      </c>
      <c r="AQ122" s="4">
        <f t="shared" si="105"/>
        <v>0</v>
      </c>
      <c r="AR122" s="4">
        <f t="shared" si="105"/>
        <v>0</v>
      </c>
      <c r="AS122" s="4">
        <f t="shared" si="105"/>
        <v>0</v>
      </c>
      <c r="AT122" s="4">
        <f t="shared" si="105"/>
        <v>0</v>
      </c>
      <c r="AU122" s="4">
        <f t="shared" si="105"/>
        <v>0</v>
      </c>
      <c r="AV122" s="4">
        <f t="shared" si="105"/>
        <v>0</v>
      </c>
      <c r="AW122" s="4">
        <f t="shared" si="105"/>
        <v>0</v>
      </c>
      <c r="AX122" s="4">
        <f t="shared" si="105"/>
        <v>0</v>
      </c>
      <c r="AY122" s="4">
        <f t="shared" si="105"/>
        <v>0</v>
      </c>
      <c r="AZ122" s="4">
        <f t="shared" si="105"/>
        <v>0</v>
      </c>
      <c r="BA122" s="4">
        <f t="shared" si="105"/>
        <v>0</v>
      </c>
      <c r="BB122" s="4">
        <f t="shared" si="105"/>
        <v>0</v>
      </c>
      <c r="BC122" s="4">
        <f t="shared" si="105"/>
        <v>0</v>
      </c>
      <c r="BD122" s="4">
        <f t="shared" si="105"/>
        <v>0</v>
      </c>
      <c r="BE122" s="4">
        <f t="shared" si="105"/>
        <v>0</v>
      </c>
      <c r="BF122" s="4">
        <f t="shared" si="105"/>
        <v>0</v>
      </c>
      <c r="BG122" s="4">
        <f t="shared" si="105"/>
        <v>0</v>
      </c>
      <c r="BH122" s="4">
        <f t="shared" si="105"/>
        <v>0</v>
      </c>
      <c r="BI122" s="4">
        <f t="shared" si="105"/>
        <v>0</v>
      </c>
      <c r="BJ122" s="4">
        <f t="shared" si="105"/>
        <v>0</v>
      </c>
      <c r="BK122" s="4">
        <f t="shared" si="105"/>
        <v>0</v>
      </c>
      <c r="BL122" s="4">
        <f t="shared" si="105"/>
        <v>0</v>
      </c>
      <c r="BM122" s="4">
        <f t="shared" si="105"/>
        <v>0</v>
      </c>
      <c r="BN122" s="4">
        <f t="shared" si="105"/>
        <v>0</v>
      </c>
      <c r="BO122" s="4">
        <f t="shared" si="105"/>
        <v>0</v>
      </c>
      <c r="BP122" s="4">
        <f t="shared" si="105"/>
        <v>0</v>
      </c>
      <c r="BQ122" s="4">
        <f t="shared" si="105"/>
        <v>0</v>
      </c>
      <c r="BR122" s="4">
        <f t="shared" si="105"/>
        <v>0</v>
      </c>
      <c r="BS122" s="4">
        <f t="shared" si="105"/>
        <v>0</v>
      </c>
      <c r="BT122" s="4">
        <f t="shared" si="105"/>
        <v>0</v>
      </c>
      <c r="BU122" s="4">
        <f t="shared" si="105"/>
        <v>0</v>
      </c>
      <c r="BV122" s="4">
        <f t="shared" ref="BV122:CF122" si="106">SUM((0.5*$CI122),BV53,-BW53)</f>
        <v>0</v>
      </c>
      <c r="BW122" s="4">
        <f t="shared" si="106"/>
        <v>0</v>
      </c>
      <c r="BX122" s="4">
        <f t="shared" si="106"/>
        <v>0</v>
      </c>
      <c r="BY122" s="4">
        <f t="shared" si="106"/>
        <v>0</v>
      </c>
      <c r="BZ122" s="4">
        <f t="shared" si="106"/>
        <v>0</v>
      </c>
      <c r="CA122" s="4">
        <f t="shared" si="106"/>
        <v>0</v>
      </c>
      <c r="CB122" s="4">
        <f t="shared" si="106"/>
        <v>0</v>
      </c>
      <c r="CC122" s="4">
        <f t="shared" si="106"/>
        <v>0</v>
      </c>
      <c r="CD122" s="4">
        <f t="shared" si="106"/>
        <v>0</v>
      </c>
      <c r="CE122" s="4">
        <f t="shared" si="106"/>
        <v>0</v>
      </c>
      <c r="CF122" s="4">
        <f t="shared" si="106"/>
        <v>0</v>
      </c>
      <c r="CG122" s="136">
        <f t="shared" si="5"/>
        <v>0</v>
      </c>
      <c r="CH122" s="136">
        <f t="shared" si="6"/>
        <v>0</v>
      </c>
      <c r="CI122" s="136">
        <f t="shared" si="7"/>
        <v>0</v>
      </c>
      <c r="CK122" s="70">
        <f t="shared" si="94"/>
        <v>0</v>
      </c>
      <c r="CQ122" s="27"/>
    </row>
    <row r="123" spans="4:95" s="1" customFormat="1" ht="69.95" customHeight="1" x14ac:dyDescent="0.2">
      <c r="D123" s="28">
        <v>10</v>
      </c>
      <c r="H123" s="4"/>
      <c r="I123" s="2"/>
      <c r="J123" s="4">
        <f t="shared" ref="J123:BU123" si="107">SUM((0.5*$CI123),J54,-K54)</f>
        <v>0</v>
      </c>
      <c r="K123" s="4">
        <f t="shared" si="107"/>
        <v>0</v>
      </c>
      <c r="L123" s="4">
        <f t="shared" si="107"/>
        <v>0</v>
      </c>
      <c r="M123" s="4">
        <f t="shared" si="107"/>
        <v>0</v>
      </c>
      <c r="N123" s="4">
        <f t="shared" si="107"/>
        <v>0</v>
      </c>
      <c r="O123" s="4">
        <f t="shared" si="107"/>
        <v>0</v>
      </c>
      <c r="P123" s="4">
        <f t="shared" si="107"/>
        <v>0</v>
      </c>
      <c r="Q123" s="4">
        <f t="shared" si="107"/>
        <v>0</v>
      </c>
      <c r="R123" s="4">
        <f t="shared" si="107"/>
        <v>0</v>
      </c>
      <c r="S123" s="4">
        <f t="shared" si="107"/>
        <v>0</v>
      </c>
      <c r="T123" s="4">
        <f t="shared" si="107"/>
        <v>0</v>
      </c>
      <c r="U123" s="4">
        <f t="shared" si="107"/>
        <v>0</v>
      </c>
      <c r="V123" s="4">
        <f t="shared" si="107"/>
        <v>0</v>
      </c>
      <c r="W123" s="4">
        <f t="shared" si="107"/>
        <v>0</v>
      </c>
      <c r="X123" s="4">
        <f t="shared" si="107"/>
        <v>0</v>
      </c>
      <c r="Y123" s="4">
        <f t="shared" si="107"/>
        <v>0</v>
      </c>
      <c r="Z123" s="4">
        <f t="shared" si="107"/>
        <v>0</v>
      </c>
      <c r="AA123" s="4">
        <f t="shared" si="107"/>
        <v>0</v>
      </c>
      <c r="AB123" s="4">
        <f t="shared" si="107"/>
        <v>0</v>
      </c>
      <c r="AC123" s="4">
        <f t="shared" si="107"/>
        <v>0</v>
      </c>
      <c r="AD123" s="4">
        <f t="shared" si="107"/>
        <v>0</v>
      </c>
      <c r="AE123" s="4">
        <f t="shared" si="107"/>
        <v>0</v>
      </c>
      <c r="AF123" s="4">
        <f t="shared" si="107"/>
        <v>0</v>
      </c>
      <c r="AG123" s="4">
        <f t="shared" si="107"/>
        <v>0</v>
      </c>
      <c r="AH123" s="4">
        <f t="shared" si="107"/>
        <v>0</v>
      </c>
      <c r="AI123" s="4">
        <f t="shared" si="107"/>
        <v>0</v>
      </c>
      <c r="AJ123" s="4">
        <f t="shared" si="107"/>
        <v>0</v>
      </c>
      <c r="AK123" s="4">
        <f t="shared" si="107"/>
        <v>0</v>
      </c>
      <c r="AL123" s="4">
        <f t="shared" si="107"/>
        <v>0</v>
      </c>
      <c r="AM123" s="4">
        <f t="shared" si="107"/>
        <v>0</v>
      </c>
      <c r="AN123" s="4">
        <f t="shared" si="107"/>
        <v>0</v>
      </c>
      <c r="AO123" s="4">
        <f t="shared" si="107"/>
        <v>0</v>
      </c>
      <c r="AP123" s="4">
        <f t="shared" si="107"/>
        <v>0</v>
      </c>
      <c r="AQ123" s="4">
        <f t="shared" si="107"/>
        <v>0</v>
      </c>
      <c r="AR123" s="4">
        <f t="shared" si="107"/>
        <v>0</v>
      </c>
      <c r="AS123" s="4">
        <f t="shared" si="107"/>
        <v>0</v>
      </c>
      <c r="AT123" s="4">
        <f t="shared" si="107"/>
        <v>0</v>
      </c>
      <c r="AU123" s="4">
        <f t="shared" si="107"/>
        <v>0</v>
      </c>
      <c r="AV123" s="4">
        <f t="shared" si="107"/>
        <v>0</v>
      </c>
      <c r="AW123" s="4">
        <f t="shared" si="107"/>
        <v>0</v>
      </c>
      <c r="AX123" s="4">
        <f t="shared" si="107"/>
        <v>0</v>
      </c>
      <c r="AY123" s="4">
        <f t="shared" si="107"/>
        <v>0</v>
      </c>
      <c r="AZ123" s="4">
        <f t="shared" si="107"/>
        <v>0</v>
      </c>
      <c r="BA123" s="4">
        <f t="shared" si="107"/>
        <v>0</v>
      </c>
      <c r="BB123" s="4">
        <f t="shared" si="107"/>
        <v>0</v>
      </c>
      <c r="BC123" s="4">
        <f t="shared" si="107"/>
        <v>0</v>
      </c>
      <c r="BD123" s="4">
        <f t="shared" si="107"/>
        <v>0</v>
      </c>
      <c r="BE123" s="4">
        <f t="shared" si="107"/>
        <v>0</v>
      </c>
      <c r="BF123" s="4">
        <f t="shared" si="107"/>
        <v>0</v>
      </c>
      <c r="BG123" s="4">
        <f t="shared" si="107"/>
        <v>0</v>
      </c>
      <c r="BH123" s="4">
        <f t="shared" si="107"/>
        <v>0</v>
      </c>
      <c r="BI123" s="4">
        <f t="shared" si="107"/>
        <v>0</v>
      </c>
      <c r="BJ123" s="4">
        <f t="shared" si="107"/>
        <v>0</v>
      </c>
      <c r="BK123" s="4">
        <f t="shared" si="107"/>
        <v>0</v>
      </c>
      <c r="BL123" s="4">
        <f t="shared" si="107"/>
        <v>0</v>
      </c>
      <c r="BM123" s="4">
        <f t="shared" si="107"/>
        <v>0</v>
      </c>
      <c r="BN123" s="4">
        <f t="shared" si="107"/>
        <v>0</v>
      </c>
      <c r="BO123" s="4">
        <f t="shared" si="107"/>
        <v>0</v>
      </c>
      <c r="BP123" s="4">
        <f t="shared" si="107"/>
        <v>0</v>
      </c>
      <c r="BQ123" s="4">
        <f t="shared" si="107"/>
        <v>0</v>
      </c>
      <c r="BR123" s="4">
        <f t="shared" si="107"/>
        <v>0</v>
      </c>
      <c r="BS123" s="4">
        <f t="shared" si="107"/>
        <v>0</v>
      </c>
      <c r="BT123" s="4">
        <f t="shared" si="107"/>
        <v>0</v>
      </c>
      <c r="BU123" s="4">
        <f t="shared" si="107"/>
        <v>0</v>
      </c>
      <c r="BV123" s="4">
        <f t="shared" ref="BV123:CF123" si="108">SUM((0.5*$CI123),BV54,-BW54)</f>
        <v>0</v>
      </c>
      <c r="BW123" s="4">
        <f t="shared" si="108"/>
        <v>0</v>
      </c>
      <c r="BX123" s="4">
        <f t="shared" si="108"/>
        <v>0</v>
      </c>
      <c r="BY123" s="4">
        <f t="shared" si="108"/>
        <v>0</v>
      </c>
      <c r="BZ123" s="4">
        <f t="shared" si="108"/>
        <v>0</v>
      </c>
      <c r="CA123" s="4">
        <f t="shared" si="108"/>
        <v>0</v>
      </c>
      <c r="CB123" s="4">
        <f t="shared" si="108"/>
        <v>0</v>
      </c>
      <c r="CC123" s="4">
        <f t="shared" si="108"/>
        <v>0</v>
      </c>
      <c r="CD123" s="4">
        <f t="shared" si="108"/>
        <v>0</v>
      </c>
      <c r="CE123" s="4">
        <f t="shared" si="108"/>
        <v>0</v>
      </c>
      <c r="CF123" s="4">
        <f t="shared" si="108"/>
        <v>0</v>
      </c>
      <c r="CG123" s="136">
        <f t="shared" si="5"/>
        <v>0</v>
      </c>
      <c r="CH123" s="136">
        <f t="shared" si="6"/>
        <v>0</v>
      </c>
      <c r="CI123" s="136">
        <f t="shared" si="7"/>
        <v>0</v>
      </c>
      <c r="CK123" s="70">
        <f t="shared" si="94"/>
        <v>0</v>
      </c>
      <c r="CQ123" s="27"/>
    </row>
    <row r="124" spans="4:95" s="1" customFormat="1" ht="69.95" customHeight="1" x14ac:dyDescent="0.2">
      <c r="D124" s="28">
        <v>9</v>
      </c>
      <c r="H124" s="4"/>
      <c r="I124" s="2"/>
      <c r="J124" s="4">
        <f t="shared" ref="J124:BU124" si="109">SUM((0.5*$CI124),J55,-K55)</f>
        <v>0</v>
      </c>
      <c r="K124" s="4">
        <f t="shared" si="109"/>
        <v>0</v>
      </c>
      <c r="L124" s="4">
        <f t="shared" si="109"/>
        <v>0</v>
      </c>
      <c r="M124" s="4">
        <f t="shared" si="109"/>
        <v>0</v>
      </c>
      <c r="N124" s="4">
        <f t="shared" si="109"/>
        <v>0</v>
      </c>
      <c r="O124" s="4">
        <f t="shared" si="109"/>
        <v>0</v>
      </c>
      <c r="P124" s="4">
        <f t="shared" si="109"/>
        <v>0</v>
      </c>
      <c r="Q124" s="4">
        <f t="shared" si="109"/>
        <v>0</v>
      </c>
      <c r="R124" s="4">
        <f t="shared" si="109"/>
        <v>0</v>
      </c>
      <c r="S124" s="4">
        <f t="shared" si="109"/>
        <v>0</v>
      </c>
      <c r="T124" s="4">
        <f t="shared" si="109"/>
        <v>0</v>
      </c>
      <c r="U124" s="4">
        <f t="shared" si="109"/>
        <v>0</v>
      </c>
      <c r="V124" s="4">
        <f t="shared" si="109"/>
        <v>0</v>
      </c>
      <c r="W124" s="4">
        <f t="shared" si="109"/>
        <v>0</v>
      </c>
      <c r="X124" s="4">
        <f t="shared" si="109"/>
        <v>0</v>
      </c>
      <c r="Y124" s="4">
        <f t="shared" si="109"/>
        <v>0</v>
      </c>
      <c r="Z124" s="4">
        <f t="shared" si="109"/>
        <v>0</v>
      </c>
      <c r="AA124" s="4">
        <f t="shared" si="109"/>
        <v>0</v>
      </c>
      <c r="AB124" s="4">
        <f t="shared" si="109"/>
        <v>0</v>
      </c>
      <c r="AC124" s="4">
        <f t="shared" si="109"/>
        <v>0</v>
      </c>
      <c r="AD124" s="4">
        <f t="shared" si="109"/>
        <v>0</v>
      </c>
      <c r="AE124" s="4">
        <f t="shared" si="109"/>
        <v>0</v>
      </c>
      <c r="AF124" s="4">
        <f t="shared" si="109"/>
        <v>0</v>
      </c>
      <c r="AG124" s="4">
        <f t="shared" si="109"/>
        <v>0</v>
      </c>
      <c r="AH124" s="4">
        <f t="shared" si="109"/>
        <v>0</v>
      </c>
      <c r="AI124" s="4">
        <f t="shared" si="109"/>
        <v>0</v>
      </c>
      <c r="AJ124" s="4">
        <f t="shared" si="109"/>
        <v>0</v>
      </c>
      <c r="AK124" s="4">
        <f t="shared" si="109"/>
        <v>0</v>
      </c>
      <c r="AL124" s="4">
        <f t="shared" si="109"/>
        <v>0</v>
      </c>
      <c r="AM124" s="4">
        <f t="shared" si="109"/>
        <v>0</v>
      </c>
      <c r="AN124" s="4">
        <f t="shared" si="109"/>
        <v>0</v>
      </c>
      <c r="AO124" s="4">
        <f t="shared" si="109"/>
        <v>0</v>
      </c>
      <c r="AP124" s="4">
        <f t="shared" si="109"/>
        <v>0</v>
      </c>
      <c r="AQ124" s="4">
        <f t="shared" si="109"/>
        <v>0</v>
      </c>
      <c r="AR124" s="4">
        <f t="shared" si="109"/>
        <v>0</v>
      </c>
      <c r="AS124" s="4">
        <f t="shared" si="109"/>
        <v>0</v>
      </c>
      <c r="AT124" s="4">
        <f t="shared" si="109"/>
        <v>0</v>
      </c>
      <c r="AU124" s="4">
        <f t="shared" si="109"/>
        <v>0</v>
      </c>
      <c r="AV124" s="4">
        <f t="shared" si="109"/>
        <v>0</v>
      </c>
      <c r="AW124" s="4">
        <f t="shared" si="109"/>
        <v>0</v>
      </c>
      <c r="AX124" s="4">
        <f t="shared" si="109"/>
        <v>0</v>
      </c>
      <c r="AY124" s="4">
        <f t="shared" si="109"/>
        <v>0</v>
      </c>
      <c r="AZ124" s="4">
        <f t="shared" si="109"/>
        <v>0</v>
      </c>
      <c r="BA124" s="4">
        <f t="shared" si="109"/>
        <v>0</v>
      </c>
      <c r="BB124" s="4">
        <f t="shared" si="109"/>
        <v>0</v>
      </c>
      <c r="BC124" s="4">
        <f t="shared" si="109"/>
        <v>0</v>
      </c>
      <c r="BD124" s="4">
        <f t="shared" si="109"/>
        <v>0</v>
      </c>
      <c r="BE124" s="4">
        <f t="shared" si="109"/>
        <v>0</v>
      </c>
      <c r="BF124" s="4">
        <f t="shared" si="109"/>
        <v>0</v>
      </c>
      <c r="BG124" s="4">
        <f t="shared" si="109"/>
        <v>0</v>
      </c>
      <c r="BH124" s="4">
        <f t="shared" si="109"/>
        <v>0</v>
      </c>
      <c r="BI124" s="4">
        <f t="shared" si="109"/>
        <v>0</v>
      </c>
      <c r="BJ124" s="4">
        <f t="shared" si="109"/>
        <v>0</v>
      </c>
      <c r="BK124" s="4">
        <f t="shared" si="109"/>
        <v>0</v>
      </c>
      <c r="BL124" s="4">
        <f t="shared" si="109"/>
        <v>0</v>
      </c>
      <c r="BM124" s="4">
        <f t="shared" si="109"/>
        <v>0</v>
      </c>
      <c r="BN124" s="4">
        <f t="shared" si="109"/>
        <v>0</v>
      </c>
      <c r="BO124" s="4">
        <f t="shared" si="109"/>
        <v>0</v>
      </c>
      <c r="BP124" s="4">
        <f t="shared" si="109"/>
        <v>0</v>
      </c>
      <c r="BQ124" s="4">
        <f t="shared" si="109"/>
        <v>0</v>
      </c>
      <c r="BR124" s="4">
        <f t="shared" si="109"/>
        <v>0</v>
      </c>
      <c r="BS124" s="4">
        <f t="shared" si="109"/>
        <v>0</v>
      </c>
      <c r="BT124" s="4">
        <f t="shared" si="109"/>
        <v>0</v>
      </c>
      <c r="BU124" s="4">
        <f t="shared" si="109"/>
        <v>0</v>
      </c>
      <c r="BV124" s="4">
        <f t="shared" ref="BV124:CF124" si="110">SUM((0.5*$CI124),BV55,-BW55)</f>
        <v>0</v>
      </c>
      <c r="BW124" s="4">
        <f t="shared" si="110"/>
        <v>0</v>
      </c>
      <c r="BX124" s="4">
        <f t="shared" si="110"/>
        <v>0</v>
      </c>
      <c r="BY124" s="4">
        <f t="shared" si="110"/>
        <v>0</v>
      </c>
      <c r="BZ124" s="4">
        <f t="shared" si="110"/>
        <v>0</v>
      </c>
      <c r="CA124" s="4">
        <f t="shared" si="110"/>
        <v>0</v>
      </c>
      <c r="CB124" s="4">
        <f t="shared" si="110"/>
        <v>0</v>
      </c>
      <c r="CC124" s="4">
        <f t="shared" si="110"/>
        <v>0</v>
      </c>
      <c r="CD124" s="4">
        <f t="shared" si="110"/>
        <v>0</v>
      </c>
      <c r="CE124" s="4">
        <f t="shared" si="110"/>
        <v>0</v>
      </c>
      <c r="CF124" s="4">
        <f t="shared" si="110"/>
        <v>0</v>
      </c>
      <c r="CG124" s="136">
        <f t="shared" si="5"/>
        <v>0</v>
      </c>
      <c r="CH124" s="136">
        <f t="shared" si="6"/>
        <v>0</v>
      </c>
      <c r="CI124" s="136">
        <f t="shared" si="7"/>
        <v>0</v>
      </c>
      <c r="CK124" s="70">
        <f t="shared" si="94"/>
        <v>0</v>
      </c>
      <c r="CQ124" s="27"/>
    </row>
    <row r="125" spans="4:95" s="1" customFormat="1" ht="69.95" customHeight="1" x14ac:dyDescent="0.2">
      <c r="D125" s="28">
        <v>8</v>
      </c>
      <c r="H125" s="4"/>
      <c r="I125" s="2"/>
      <c r="J125" s="4">
        <f t="shared" ref="J125:BU125" si="111">SUM((0.5*$CI125),J56,-K56)</f>
        <v>0</v>
      </c>
      <c r="K125" s="4">
        <f t="shared" si="111"/>
        <v>0</v>
      </c>
      <c r="L125" s="4">
        <f t="shared" si="111"/>
        <v>0</v>
      </c>
      <c r="M125" s="4">
        <f t="shared" si="111"/>
        <v>0</v>
      </c>
      <c r="N125" s="4">
        <f t="shared" si="111"/>
        <v>0</v>
      </c>
      <c r="O125" s="4">
        <f t="shared" si="111"/>
        <v>0</v>
      </c>
      <c r="P125" s="4">
        <f t="shared" si="111"/>
        <v>0</v>
      </c>
      <c r="Q125" s="4">
        <f t="shared" si="111"/>
        <v>0</v>
      </c>
      <c r="R125" s="4">
        <f t="shared" si="111"/>
        <v>0</v>
      </c>
      <c r="S125" s="4">
        <f t="shared" si="111"/>
        <v>0</v>
      </c>
      <c r="T125" s="4">
        <f t="shared" si="111"/>
        <v>0</v>
      </c>
      <c r="U125" s="4">
        <f t="shared" si="111"/>
        <v>0</v>
      </c>
      <c r="V125" s="4">
        <f t="shared" si="111"/>
        <v>0</v>
      </c>
      <c r="W125" s="4">
        <f t="shared" si="111"/>
        <v>0</v>
      </c>
      <c r="X125" s="4">
        <f t="shared" si="111"/>
        <v>0</v>
      </c>
      <c r="Y125" s="4">
        <f t="shared" si="111"/>
        <v>0</v>
      </c>
      <c r="Z125" s="4">
        <f t="shared" si="111"/>
        <v>0</v>
      </c>
      <c r="AA125" s="4">
        <f t="shared" si="111"/>
        <v>0</v>
      </c>
      <c r="AB125" s="4">
        <f t="shared" si="111"/>
        <v>0</v>
      </c>
      <c r="AC125" s="4">
        <f t="shared" si="111"/>
        <v>0</v>
      </c>
      <c r="AD125" s="4">
        <f t="shared" si="111"/>
        <v>0</v>
      </c>
      <c r="AE125" s="4">
        <f t="shared" si="111"/>
        <v>0</v>
      </c>
      <c r="AF125" s="4">
        <f t="shared" si="111"/>
        <v>0</v>
      </c>
      <c r="AG125" s="4">
        <f t="shared" si="111"/>
        <v>0</v>
      </c>
      <c r="AH125" s="4">
        <f t="shared" si="111"/>
        <v>0</v>
      </c>
      <c r="AI125" s="4">
        <f t="shared" si="111"/>
        <v>0</v>
      </c>
      <c r="AJ125" s="4">
        <f t="shared" si="111"/>
        <v>0</v>
      </c>
      <c r="AK125" s="4">
        <f t="shared" si="111"/>
        <v>0</v>
      </c>
      <c r="AL125" s="4">
        <f t="shared" si="111"/>
        <v>0</v>
      </c>
      <c r="AM125" s="4">
        <f t="shared" si="111"/>
        <v>0</v>
      </c>
      <c r="AN125" s="4">
        <f t="shared" si="111"/>
        <v>0</v>
      </c>
      <c r="AO125" s="4">
        <f t="shared" si="111"/>
        <v>0</v>
      </c>
      <c r="AP125" s="4">
        <f t="shared" si="111"/>
        <v>0</v>
      </c>
      <c r="AQ125" s="4">
        <f t="shared" si="111"/>
        <v>0</v>
      </c>
      <c r="AR125" s="4">
        <f t="shared" si="111"/>
        <v>0</v>
      </c>
      <c r="AS125" s="4">
        <f t="shared" si="111"/>
        <v>0</v>
      </c>
      <c r="AT125" s="4">
        <f t="shared" si="111"/>
        <v>0</v>
      </c>
      <c r="AU125" s="4">
        <f t="shared" si="111"/>
        <v>0</v>
      </c>
      <c r="AV125" s="4">
        <f t="shared" si="111"/>
        <v>0</v>
      </c>
      <c r="AW125" s="4">
        <f t="shared" si="111"/>
        <v>0</v>
      </c>
      <c r="AX125" s="4">
        <f t="shared" si="111"/>
        <v>0</v>
      </c>
      <c r="AY125" s="4">
        <f t="shared" si="111"/>
        <v>0</v>
      </c>
      <c r="AZ125" s="4">
        <f t="shared" si="111"/>
        <v>0</v>
      </c>
      <c r="BA125" s="4">
        <f t="shared" si="111"/>
        <v>0</v>
      </c>
      <c r="BB125" s="4">
        <f t="shared" si="111"/>
        <v>0</v>
      </c>
      <c r="BC125" s="4">
        <f t="shared" si="111"/>
        <v>0</v>
      </c>
      <c r="BD125" s="4">
        <f t="shared" si="111"/>
        <v>0</v>
      </c>
      <c r="BE125" s="4">
        <f t="shared" si="111"/>
        <v>0</v>
      </c>
      <c r="BF125" s="4">
        <f t="shared" si="111"/>
        <v>0</v>
      </c>
      <c r="BG125" s="4">
        <f t="shared" si="111"/>
        <v>0</v>
      </c>
      <c r="BH125" s="4">
        <f t="shared" si="111"/>
        <v>0</v>
      </c>
      <c r="BI125" s="4">
        <f t="shared" si="111"/>
        <v>0</v>
      </c>
      <c r="BJ125" s="4">
        <f t="shared" si="111"/>
        <v>0</v>
      </c>
      <c r="BK125" s="4">
        <f t="shared" si="111"/>
        <v>0</v>
      </c>
      <c r="BL125" s="4">
        <f t="shared" si="111"/>
        <v>0</v>
      </c>
      <c r="BM125" s="4">
        <f t="shared" si="111"/>
        <v>0</v>
      </c>
      <c r="BN125" s="4">
        <f t="shared" si="111"/>
        <v>0</v>
      </c>
      <c r="BO125" s="4">
        <f t="shared" si="111"/>
        <v>0</v>
      </c>
      <c r="BP125" s="4">
        <f t="shared" si="111"/>
        <v>0</v>
      </c>
      <c r="BQ125" s="4">
        <f t="shared" si="111"/>
        <v>0</v>
      </c>
      <c r="BR125" s="4">
        <f t="shared" si="111"/>
        <v>0</v>
      </c>
      <c r="BS125" s="4">
        <f t="shared" si="111"/>
        <v>0</v>
      </c>
      <c r="BT125" s="4">
        <f t="shared" si="111"/>
        <v>0</v>
      </c>
      <c r="BU125" s="4">
        <f t="shared" si="111"/>
        <v>0</v>
      </c>
      <c r="BV125" s="4">
        <f t="shared" ref="BV125:CF125" si="112">SUM((0.5*$CI125),BV56,-BW56)</f>
        <v>0</v>
      </c>
      <c r="BW125" s="4">
        <f t="shared" si="112"/>
        <v>0</v>
      </c>
      <c r="BX125" s="4">
        <f t="shared" si="112"/>
        <v>0</v>
      </c>
      <c r="BY125" s="4">
        <f t="shared" si="112"/>
        <v>0</v>
      </c>
      <c r="BZ125" s="4">
        <f t="shared" si="112"/>
        <v>0</v>
      </c>
      <c r="CA125" s="4">
        <f t="shared" si="112"/>
        <v>0</v>
      </c>
      <c r="CB125" s="4">
        <f t="shared" si="112"/>
        <v>0</v>
      </c>
      <c r="CC125" s="4">
        <f t="shared" si="112"/>
        <v>0</v>
      </c>
      <c r="CD125" s="4">
        <f t="shared" si="112"/>
        <v>0</v>
      </c>
      <c r="CE125" s="4">
        <f t="shared" si="112"/>
        <v>0</v>
      </c>
      <c r="CF125" s="4">
        <f t="shared" si="112"/>
        <v>0</v>
      </c>
      <c r="CG125" s="136">
        <f t="shared" si="5"/>
        <v>0</v>
      </c>
      <c r="CH125" s="136">
        <f t="shared" si="6"/>
        <v>0</v>
      </c>
      <c r="CI125" s="136">
        <f t="shared" si="7"/>
        <v>0</v>
      </c>
      <c r="CK125" s="70">
        <f t="shared" si="94"/>
        <v>0</v>
      </c>
      <c r="CQ125" s="27"/>
    </row>
    <row r="126" spans="4:95" s="1" customFormat="1" ht="69.95" customHeight="1" x14ac:dyDescent="0.2">
      <c r="D126" s="28">
        <v>7</v>
      </c>
      <c r="H126" s="4"/>
      <c r="I126" s="2"/>
      <c r="J126" s="4">
        <f t="shared" ref="J126:BU126" si="113">SUM((0.5*$CI126),J57,-K57)</f>
        <v>0</v>
      </c>
      <c r="K126" s="4">
        <f t="shared" si="113"/>
        <v>0</v>
      </c>
      <c r="L126" s="4">
        <f t="shared" si="113"/>
        <v>0</v>
      </c>
      <c r="M126" s="4">
        <f t="shared" si="113"/>
        <v>0</v>
      </c>
      <c r="N126" s="4">
        <f t="shared" si="113"/>
        <v>0</v>
      </c>
      <c r="O126" s="4">
        <f t="shared" si="113"/>
        <v>0</v>
      </c>
      <c r="P126" s="4">
        <f t="shared" si="113"/>
        <v>0</v>
      </c>
      <c r="Q126" s="4">
        <f t="shared" si="113"/>
        <v>0</v>
      </c>
      <c r="R126" s="4">
        <f t="shared" si="113"/>
        <v>0</v>
      </c>
      <c r="S126" s="4">
        <f t="shared" si="113"/>
        <v>0</v>
      </c>
      <c r="T126" s="4">
        <f t="shared" si="113"/>
        <v>0</v>
      </c>
      <c r="U126" s="4">
        <f t="shared" si="113"/>
        <v>0</v>
      </c>
      <c r="V126" s="4">
        <f t="shared" si="113"/>
        <v>0</v>
      </c>
      <c r="W126" s="4">
        <f t="shared" si="113"/>
        <v>0</v>
      </c>
      <c r="X126" s="4">
        <f t="shared" si="113"/>
        <v>0</v>
      </c>
      <c r="Y126" s="4">
        <f t="shared" si="113"/>
        <v>0</v>
      </c>
      <c r="Z126" s="4">
        <f t="shared" si="113"/>
        <v>0</v>
      </c>
      <c r="AA126" s="4">
        <f t="shared" si="113"/>
        <v>0</v>
      </c>
      <c r="AB126" s="4">
        <f t="shared" si="113"/>
        <v>0</v>
      </c>
      <c r="AC126" s="4">
        <f t="shared" si="113"/>
        <v>0</v>
      </c>
      <c r="AD126" s="4">
        <f t="shared" si="113"/>
        <v>0</v>
      </c>
      <c r="AE126" s="4">
        <f t="shared" si="113"/>
        <v>0</v>
      </c>
      <c r="AF126" s="4">
        <f t="shared" si="113"/>
        <v>0</v>
      </c>
      <c r="AG126" s="4">
        <f t="shared" si="113"/>
        <v>0</v>
      </c>
      <c r="AH126" s="4">
        <f t="shared" si="113"/>
        <v>0</v>
      </c>
      <c r="AI126" s="4">
        <f t="shared" si="113"/>
        <v>0</v>
      </c>
      <c r="AJ126" s="4">
        <f t="shared" si="113"/>
        <v>0</v>
      </c>
      <c r="AK126" s="4">
        <f t="shared" si="113"/>
        <v>0</v>
      </c>
      <c r="AL126" s="4">
        <f t="shared" si="113"/>
        <v>0</v>
      </c>
      <c r="AM126" s="4">
        <f t="shared" si="113"/>
        <v>0</v>
      </c>
      <c r="AN126" s="4">
        <f t="shared" si="113"/>
        <v>0</v>
      </c>
      <c r="AO126" s="4">
        <f t="shared" si="113"/>
        <v>0</v>
      </c>
      <c r="AP126" s="4">
        <f t="shared" si="113"/>
        <v>0</v>
      </c>
      <c r="AQ126" s="4">
        <f t="shared" si="113"/>
        <v>0</v>
      </c>
      <c r="AR126" s="4">
        <f t="shared" si="113"/>
        <v>0</v>
      </c>
      <c r="AS126" s="4">
        <f t="shared" si="113"/>
        <v>0</v>
      </c>
      <c r="AT126" s="4">
        <f t="shared" si="113"/>
        <v>0</v>
      </c>
      <c r="AU126" s="4">
        <f t="shared" si="113"/>
        <v>0</v>
      </c>
      <c r="AV126" s="4">
        <f t="shared" si="113"/>
        <v>0</v>
      </c>
      <c r="AW126" s="4">
        <f t="shared" si="113"/>
        <v>0</v>
      </c>
      <c r="AX126" s="4">
        <f t="shared" si="113"/>
        <v>0</v>
      </c>
      <c r="AY126" s="4">
        <f t="shared" si="113"/>
        <v>0</v>
      </c>
      <c r="AZ126" s="4">
        <f t="shared" si="113"/>
        <v>0</v>
      </c>
      <c r="BA126" s="4">
        <f t="shared" si="113"/>
        <v>0</v>
      </c>
      <c r="BB126" s="4">
        <f t="shared" si="113"/>
        <v>0</v>
      </c>
      <c r="BC126" s="4">
        <f t="shared" si="113"/>
        <v>0</v>
      </c>
      <c r="BD126" s="4">
        <f t="shared" si="113"/>
        <v>0</v>
      </c>
      <c r="BE126" s="4">
        <f t="shared" si="113"/>
        <v>0</v>
      </c>
      <c r="BF126" s="4">
        <f t="shared" si="113"/>
        <v>0</v>
      </c>
      <c r="BG126" s="4">
        <f t="shared" si="113"/>
        <v>0</v>
      </c>
      <c r="BH126" s="4">
        <f t="shared" si="113"/>
        <v>0</v>
      </c>
      <c r="BI126" s="4">
        <f t="shared" si="113"/>
        <v>0</v>
      </c>
      <c r="BJ126" s="4">
        <f t="shared" si="113"/>
        <v>0</v>
      </c>
      <c r="BK126" s="4">
        <f t="shared" si="113"/>
        <v>0</v>
      </c>
      <c r="BL126" s="4">
        <f t="shared" si="113"/>
        <v>0</v>
      </c>
      <c r="BM126" s="4">
        <f t="shared" si="113"/>
        <v>0</v>
      </c>
      <c r="BN126" s="4">
        <f t="shared" si="113"/>
        <v>0</v>
      </c>
      <c r="BO126" s="4">
        <f t="shared" si="113"/>
        <v>0</v>
      </c>
      <c r="BP126" s="4">
        <f t="shared" si="113"/>
        <v>0</v>
      </c>
      <c r="BQ126" s="4">
        <f t="shared" si="113"/>
        <v>0</v>
      </c>
      <c r="BR126" s="4">
        <f t="shared" si="113"/>
        <v>0</v>
      </c>
      <c r="BS126" s="4">
        <f t="shared" si="113"/>
        <v>0</v>
      </c>
      <c r="BT126" s="4">
        <f t="shared" si="113"/>
        <v>0</v>
      </c>
      <c r="BU126" s="4">
        <f t="shared" si="113"/>
        <v>0</v>
      </c>
      <c r="BV126" s="4">
        <f t="shared" ref="BV126:CF126" si="114">SUM((0.5*$CI126),BV57,-BW57)</f>
        <v>0</v>
      </c>
      <c r="BW126" s="4">
        <f t="shared" si="114"/>
        <v>0</v>
      </c>
      <c r="BX126" s="4">
        <f t="shared" si="114"/>
        <v>0</v>
      </c>
      <c r="BY126" s="4">
        <f t="shared" si="114"/>
        <v>0</v>
      </c>
      <c r="BZ126" s="4">
        <f t="shared" si="114"/>
        <v>0</v>
      </c>
      <c r="CA126" s="4">
        <f t="shared" si="114"/>
        <v>0</v>
      </c>
      <c r="CB126" s="4">
        <f t="shared" si="114"/>
        <v>0</v>
      </c>
      <c r="CC126" s="4">
        <f t="shared" si="114"/>
        <v>0</v>
      </c>
      <c r="CD126" s="4">
        <f t="shared" si="114"/>
        <v>0</v>
      </c>
      <c r="CE126" s="4">
        <f t="shared" si="114"/>
        <v>0</v>
      </c>
      <c r="CF126" s="4">
        <f t="shared" si="114"/>
        <v>0</v>
      </c>
      <c r="CG126" s="136">
        <f t="shared" si="5"/>
        <v>0</v>
      </c>
      <c r="CH126" s="136">
        <f t="shared" si="6"/>
        <v>0</v>
      </c>
      <c r="CI126" s="136">
        <f t="shared" si="7"/>
        <v>0</v>
      </c>
      <c r="CK126" s="70">
        <f t="shared" si="94"/>
        <v>0</v>
      </c>
      <c r="CQ126" s="27"/>
    </row>
    <row r="127" spans="4:95" s="1" customFormat="1" ht="69.95" customHeight="1" x14ac:dyDescent="0.2">
      <c r="D127" s="28">
        <v>6</v>
      </c>
      <c r="H127" s="4"/>
      <c r="I127" s="2"/>
      <c r="J127" s="4">
        <f t="shared" ref="J127:BU127" si="115">SUM((0.5*$CI127),J58,-K58)</f>
        <v>0</v>
      </c>
      <c r="K127" s="4">
        <f t="shared" si="115"/>
        <v>0</v>
      </c>
      <c r="L127" s="4">
        <f t="shared" si="115"/>
        <v>0</v>
      </c>
      <c r="M127" s="4">
        <f t="shared" si="115"/>
        <v>0</v>
      </c>
      <c r="N127" s="4">
        <f t="shared" si="115"/>
        <v>0</v>
      </c>
      <c r="O127" s="4">
        <f t="shared" si="115"/>
        <v>0</v>
      </c>
      <c r="P127" s="4">
        <f t="shared" si="115"/>
        <v>0</v>
      </c>
      <c r="Q127" s="4">
        <f t="shared" si="115"/>
        <v>0</v>
      </c>
      <c r="R127" s="4">
        <f t="shared" si="115"/>
        <v>0</v>
      </c>
      <c r="S127" s="4">
        <f t="shared" si="115"/>
        <v>0</v>
      </c>
      <c r="T127" s="4">
        <f t="shared" si="115"/>
        <v>0</v>
      </c>
      <c r="U127" s="4">
        <f t="shared" si="115"/>
        <v>0</v>
      </c>
      <c r="V127" s="4">
        <f t="shared" si="115"/>
        <v>0</v>
      </c>
      <c r="W127" s="4">
        <f t="shared" si="115"/>
        <v>0</v>
      </c>
      <c r="X127" s="4">
        <f t="shared" si="115"/>
        <v>0</v>
      </c>
      <c r="Y127" s="4">
        <f t="shared" si="115"/>
        <v>0</v>
      </c>
      <c r="Z127" s="4">
        <f t="shared" si="115"/>
        <v>0</v>
      </c>
      <c r="AA127" s="4">
        <f t="shared" si="115"/>
        <v>0</v>
      </c>
      <c r="AB127" s="4">
        <f t="shared" si="115"/>
        <v>0</v>
      </c>
      <c r="AC127" s="4">
        <f t="shared" si="115"/>
        <v>0</v>
      </c>
      <c r="AD127" s="4">
        <f t="shared" si="115"/>
        <v>0</v>
      </c>
      <c r="AE127" s="4">
        <f t="shared" si="115"/>
        <v>0</v>
      </c>
      <c r="AF127" s="4">
        <f t="shared" si="115"/>
        <v>0</v>
      </c>
      <c r="AG127" s="4">
        <f t="shared" si="115"/>
        <v>0</v>
      </c>
      <c r="AH127" s="4">
        <f t="shared" si="115"/>
        <v>0</v>
      </c>
      <c r="AI127" s="4">
        <f t="shared" si="115"/>
        <v>0</v>
      </c>
      <c r="AJ127" s="4">
        <f t="shared" si="115"/>
        <v>0</v>
      </c>
      <c r="AK127" s="4">
        <f t="shared" si="115"/>
        <v>0</v>
      </c>
      <c r="AL127" s="4">
        <f t="shared" si="115"/>
        <v>0</v>
      </c>
      <c r="AM127" s="4">
        <f t="shared" si="115"/>
        <v>0</v>
      </c>
      <c r="AN127" s="4">
        <f t="shared" si="115"/>
        <v>0</v>
      </c>
      <c r="AO127" s="4">
        <f t="shared" si="115"/>
        <v>0</v>
      </c>
      <c r="AP127" s="4">
        <f t="shared" si="115"/>
        <v>0</v>
      </c>
      <c r="AQ127" s="4">
        <f t="shared" si="115"/>
        <v>0</v>
      </c>
      <c r="AR127" s="4">
        <f t="shared" si="115"/>
        <v>0</v>
      </c>
      <c r="AS127" s="4">
        <f t="shared" si="115"/>
        <v>0</v>
      </c>
      <c r="AT127" s="4">
        <f t="shared" si="115"/>
        <v>0</v>
      </c>
      <c r="AU127" s="4">
        <f t="shared" si="115"/>
        <v>0</v>
      </c>
      <c r="AV127" s="4">
        <f t="shared" si="115"/>
        <v>0</v>
      </c>
      <c r="AW127" s="4">
        <f t="shared" si="115"/>
        <v>0</v>
      </c>
      <c r="AX127" s="4">
        <f t="shared" si="115"/>
        <v>0</v>
      </c>
      <c r="AY127" s="4">
        <f t="shared" si="115"/>
        <v>0</v>
      </c>
      <c r="AZ127" s="4">
        <f t="shared" si="115"/>
        <v>0</v>
      </c>
      <c r="BA127" s="4">
        <f t="shared" si="115"/>
        <v>0</v>
      </c>
      <c r="BB127" s="4">
        <f t="shared" si="115"/>
        <v>0</v>
      </c>
      <c r="BC127" s="4">
        <f t="shared" si="115"/>
        <v>0</v>
      </c>
      <c r="BD127" s="4">
        <f t="shared" si="115"/>
        <v>0</v>
      </c>
      <c r="BE127" s="4">
        <f t="shared" si="115"/>
        <v>0</v>
      </c>
      <c r="BF127" s="4">
        <f t="shared" si="115"/>
        <v>0</v>
      </c>
      <c r="BG127" s="4">
        <f t="shared" si="115"/>
        <v>0</v>
      </c>
      <c r="BH127" s="4">
        <f t="shared" si="115"/>
        <v>0</v>
      </c>
      <c r="BI127" s="4">
        <f t="shared" si="115"/>
        <v>0</v>
      </c>
      <c r="BJ127" s="4">
        <f t="shared" si="115"/>
        <v>0</v>
      </c>
      <c r="BK127" s="4">
        <f t="shared" si="115"/>
        <v>0</v>
      </c>
      <c r="BL127" s="4">
        <f t="shared" si="115"/>
        <v>0</v>
      </c>
      <c r="BM127" s="4">
        <f t="shared" si="115"/>
        <v>0</v>
      </c>
      <c r="BN127" s="4">
        <f t="shared" si="115"/>
        <v>0</v>
      </c>
      <c r="BO127" s="4">
        <f t="shared" si="115"/>
        <v>0</v>
      </c>
      <c r="BP127" s="4">
        <f t="shared" si="115"/>
        <v>0</v>
      </c>
      <c r="BQ127" s="4">
        <f t="shared" si="115"/>
        <v>0</v>
      </c>
      <c r="BR127" s="4">
        <f t="shared" si="115"/>
        <v>0</v>
      </c>
      <c r="BS127" s="4">
        <f t="shared" si="115"/>
        <v>0</v>
      </c>
      <c r="BT127" s="4">
        <f t="shared" si="115"/>
        <v>0</v>
      </c>
      <c r="BU127" s="4">
        <f t="shared" si="115"/>
        <v>0</v>
      </c>
      <c r="BV127" s="4">
        <f t="shared" ref="BV127:CF127" si="116">SUM((0.5*$CI127),BV58,-BW58)</f>
        <v>0</v>
      </c>
      <c r="BW127" s="4">
        <f t="shared" si="116"/>
        <v>0</v>
      </c>
      <c r="BX127" s="4">
        <f t="shared" si="116"/>
        <v>0</v>
      </c>
      <c r="BY127" s="4">
        <f t="shared" si="116"/>
        <v>0</v>
      </c>
      <c r="BZ127" s="4">
        <f t="shared" si="116"/>
        <v>0</v>
      </c>
      <c r="CA127" s="4">
        <f t="shared" si="116"/>
        <v>0</v>
      </c>
      <c r="CB127" s="4">
        <f t="shared" si="116"/>
        <v>0</v>
      </c>
      <c r="CC127" s="4">
        <f t="shared" si="116"/>
        <v>0</v>
      </c>
      <c r="CD127" s="4">
        <f t="shared" si="116"/>
        <v>0</v>
      </c>
      <c r="CE127" s="4">
        <f t="shared" si="116"/>
        <v>0</v>
      </c>
      <c r="CF127" s="4">
        <f t="shared" si="116"/>
        <v>0</v>
      </c>
      <c r="CG127" s="136">
        <f t="shared" si="5"/>
        <v>0</v>
      </c>
      <c r="CH127" s="136">
        <f t="shared" si="6"/>
        <v>0</v>
      </c>
      <c r="CI127" s="136">
        <f t="shared" si="7"/>
        <v>0</v>
      </c>
      <c r="CK127" s="70">
        <f t="shared" si="94"/>
        <v>0</v>
      </c>
      <c r="CQ127" s="27"/>
    </row>
    <row r="128" spans="4:95" s="1" customFormat="1" ht="69.95" customHeight="1" x14ac:dyDescent="0.2">
      <c r="D128" s="28">
        <v>5</v>
      </c>
      <c r="H128" s="4"/>
      <c r="I128" s="2"/>
      <c r="J128" s="4">
        <f t="shared" ref="J128:BU128" si="117">SUM((0.5*$CI128),J59,-K59)</f>
        <v>0</v>
      </c>
      <c r="K128" s="4">
        <f t="shared" si="117"/>
        <v>0</v>
      </c>
      <c r="L128" s="4">
        <f t="shared" si="117"/>
        <v>0</v>
      </c>
      <c r="M128" s="4">
        <f t="shared" si="117"/>
        <v>0</v>
      </c>
      <c r="N128" s="4">
        <f t="shared" si="117"/>
        <v>0</v>
      </c>
      <c r="O128" s="4">
        <f t="shared" si="117"/>
        <v>0</v>
      </c>
      <c r="P128" s="4">
        <f t="shared" si="117"/>
        <v>0</v>
      </c>
      <c r="Q128" s="4">
        <f t="shared" si="117"/>
        <v>0</v>
      </c>
      <c r="R128" s="4">
        <f t="shared" si="117"/>
        <v>0</v>
      </c>
      <c r="S128" s="4">
        <f t="shared" si="117"/>
        <v>0</v>
      </c>
      <c r="T128" s="4">
        <f t="shared" si="117"/>
        <v>0</v>
      </c>
      <c r="U128" s="4">
        <f t="shared" si="117"/>
        <v>0</v>
      </c>
      <c r="V128" s="4">
        <f t="shared" si="117"/>
        <v>0</v>
      </c>
      <c r="W128" s="4">
        <f t="shared" si="117"/>
        <v>0</v>
      </c>
      <c r="X128" s="4">
        <f t="shared" si="117"/>
        <v>0</v>
      </c>
      <c r="Y128" s="4">
        <f t="shared" si="117"/>
        <v>0</v>
      </c>
      <c r="Z128" s="4">
        <f t="shared" si="117"/>
        <v>0</v>
      </c>
      <c r="AA128" s="4">
        <f t="shared" si="117"/>
        <v>0</v>
      </c>
      <c r="AB128" s="4">
        <f t="shared" si="117"/>
        <v>0</v>
      </c>
      <c r="AC128" s="4">
        <f t="shared" si="117"/>
        <v>0</v>
      </c>
      <c r="AD128" s="4">
        <f t="shared" si="117"/>
        <v>0</v>
      </c>
      <c r="AE128" s="4">
        <f t="shared" si="117"/>
        <v>0</v>
      </c>
      <c r="AF128" s="4">
        <f t="shared" si="117"/>
        <v>0</v>
      </c>
      <c r="AG128" s="4">
        <f t="shared" si="117"/>
        <v>0</v>
      </c>
      <c r="AH128" s="4">
        <f t="shared" si="117"/>
        <v>0</v>
      </c>
      <c r="AI128" s="4">
        <f t="shared" si="117"/>
        <v>0</v>
      </c>
      <c r="AJ128" s="4">
        <f t="shared" si="117"/>
        <v>0</v>
      </c>
      <c r="AK128" s="4">
        <f t="shared" si="117"/>
        <v>0</v>
      </c>
      <c r="AL128" s="4">
        <f t="shared" si="117"/>
        <v>0</v>
      </c>
      <c r="AM128" s="4">
        <f t="shared" si="117"/>
        <v>0</v>
      </c>
      <c r="AN128" s="4">
        <f t="shared" si="117"/>
        <v>0</v>
      </c>
      <c r="AO128" s="4">
        <f t="shared" si="117"/>
        <v>0</v>
      </c>
      <c r="AP128" s="4">
        <f t="shared" si="117"/>
        <v>0</v>
      </c>
      <c r="AQ128" s="4">
        <f t="shared" si="117"/>
        <v>0</v>
      </c>
      <c r="AR128" s="4">
        <f t="shared" si="117"/>
        <v>0</v>
      </c>
      <c r="AS128" s="4">
        <f t="shared" si="117"/>
        <v>0</v>
      </c>
      <c r="AT128" s="4">
        <f t="shared" si="117"/>
        <v>0</v>
      </c>
      <c r="AU128" s="4">
        <f t="shared" si="117"/>
        <v>0</v>
      </c>
      <c r="AV128" s="4">
        <f t="shared" si="117"/>
        <v>0</v>
      </c>
      <c r="AW128" s="4">
        <f t="shared" si="117"/>
        <v>0</v>
      </c>
      <c r="AX128" s="4">
        <f t="shared" si="117"/>
        <v>0</v>
      </c>
      <c r="AY128" s="4">
        <f t="shared" si="117"/>
        <v>0</v>
      </c>
      <c r="AZ128" s="4">
        <f t="shared" si="117"/>
        <v>0</v>
      </c>
      <c r="BA128" s="4">
        <f t="shared" si="117"/>
        <v>0</v>
      </c>
      <c r="BB128" s="4">
        <f t="shared" si="117"/>
        <v>0</v>
      </c>
      <c r="BC128" s="4">
        <f t="shared" si="117"/>
        <v>0</v>
      </c>
      <c r="BD128" s="4">
        <f t="shared" si="117"/>
        <v>0</v>
      </c>
      <c r="BE128" s="4">
        <f t="shared" si="117"/>
        <v>0</v>
      </c>
      <c r="BF128" s="4">
        <f t="shared" si="117"/>
        <v>0</v>
      </c>
      <c r="BG128" s="4">
        <f t="shared" si="117"/>
        <v>0</v>
      </c>
      <c r="BH128" s="4">
        <f t="shared" si="117"/>
        <v>0</v>
      </c>
      <c r="BI128" s="4">
        <f t="shared" si="117"/>
        <v>0</v>
      </c>
      <c r="BJ128" s="4">
        <f t="shared" si="117"/>
        <v>0</v>
      </c>
      <c r="BK128" s="4">
        <f t="shared" si="117"/>
        <v>0</v>
      </c>
      <c r="BL128" s="4">
        <f t="shared" si="117"/>
        <v>0</v>
      </c>
      <c r="BM128" s="4">
        <f t="shared" si="117"/>
        <v>0</v>
      </c>
      <c r="BN128" s="4">
        <f t="shared" si="117"/>
        <v>0</v>
      </c>
      <c r="BO128" s="4">
        <f t="shared" si="117"/>
        <v>0</v>
      </c>
      <c r="BP128" s="4">
        <f t="shared" si="117"/>
        <v>0</v>
      </c>
      <c r="BQ128" s="4">
        <f t="shared" si="117"/>
        <v>0</v>
      </c>
      <c r="BR128" s="4">
        <f t="shared" si="117"/>
        <v>0</v>
      </c>
      <c r="BS128" s="4">
        <f t="shared" si="117"/>
        <v>0</v>
      </c>
      <c r="BT128" s="4">
        <f t="shared" si="117"/>
        <v>0</v>
      </c>
      <c r="BU128" s="4">
        <f t="shared" si="117"/>
        <v>0</v>
      </c>
      <c r="BV128" s="4">
        <f t="shared" ref="BV128:CF128" si="118">SUM((0.5*$CI128),BV59,-BW59)</f>
        <v>0</v>
      </c>
      <c r="BW128" s="4">
        <f t="shared" si="118"/>
        <v>0</v>
      </c>
      <c r="BX128" s="4">
        <f t="shared" si="118"/>
        <v>0</v>
      </c>
      <c r="BY128" s="4">
        <f t="shared" si="118"/>
        <v>0</v>
      </c>
      <c r="BZ128" s="4">
        <f t="shared" si="118"/>
        <v>0</v>
      </c>
      <c r="CA128" s="4">
        <f t="shared" si="118"/>
        <v>0</v>
      </c>
      <c r="CB128" s="4">
        <f t="shared" si="118"/>
        <v>0</v>
      </c>
      <c r="CC128" s="4">
        <f t="shared" si="118"/>
        <v>0</v>
      </c>
      <c r="CD128" s="4">
        <f t="shared" si="118"/>
        <v>0</v>
      </c>
      <c r="CE128" s="4">
        <f t="shared" si="118"/>
        <v>0</v>
      </c>
      <c r="CF128" s="4">
        <f t="shared" si="118"/>
        <v>0</v>
      </c>
      <c r="CG128" s="136">
        <f t="shared" si="5"/>
        <v>0</v>
      </c>
      <c r="CH128" s="136">
        <f t="shared" si="6"/>
        <v>0</v>
      </c>
      <c r="CI128" s="136">
        <f t="shared" si="7"/>
        <v>0</v>
      </c>
      <c r="CK128" s="70">
        <f t="shared" si="94"/>
        <v>0</v>
      </c>
      <c r="CQ128" s="27"/>
    </row>
    <row r="129" spans="4:108" s="1" customFormat="1" ht="69.95" customHeight="1" x14ac:dyDescent="0.2">
      <c r="D129" s="28">
        <v>4</v>
      </c>
      <c r="H129" s="4"/>
      <c r="I129" s="2"/>
      <c r="J129" s="4">
        <f t="shared" ref="J129:BU129" si="119">SUM((0.5*$CI129),J60,-K60)</f>
        <v>0</v>
      </c>
      <c r="K129" s="4">
        <f t="shared" si="119"/>
        <v>0</v>
      </c>
      <c r="L129" s="4">
        <f t="shared" si="119"/>
        <v>0</v>
      </c>
      <c r="M129" s="4">
        <f t="shared" si="119"/>
        <v>0</v>
      </c>
      <c r="N129" s="4">
        <f t="shared" si="119"/>
        <v>0</v>
      </c>
      <c r="O129" s="4">
        <f t="shared" si="119"/>
        <v>0</v>
      </c>
      <c r="P129" s="4">
        <f t="shared" si="119"/>
        <v>0</v>
      </c>
      <c r="Q129" s="4">
        <f t="shared" si="119"/>
        <v>0</v>
      </c>
      <c r="R129" s="4">
        <f t="shared" si="119"/>
        <v>0</v>
      </c>
      <c r="S129" s="4">
        <f t="shared" si="119"/>
        <v>0</v>
      </c>
      <c r="T129" s="4">
        <f t="shared" si="119"/>
        <v>0</v>
      </c>
      <c r="U129" s="4">
        <f t="shared" si="119"/>
        <v>0</v>
      </c>
      <c r="V129" s="4">
        <f t="shared" si="119"/>
        <v>0</v>
      </c>
      <c r="W129" s="4">
        <f t="shared" si="119"/>
        <v>0</v>
      </c>
      <c r="X129" s="4">
        <f t="shared" si="119"/>
        <v>0</v>
      </c>
      <c r="Y129" s="4">
        <f t="shared" si="119"/>
        <v>0</v>
      </c>
      <c r="Z129" s="4">
        <f t="shared" si="119"/>
        <v>0</v>
      </c>
      <c r="AA129" s="4">
        <f t="shared" si="119"/>
        <v>0</v>
      </c>
      <c r="AB129" s="4">
        <f t="shared" si="119"/>
        <v>0</v>
      </c>
      <c r="AC129" s="4">
        <f t="shared" si="119"/>
        <v>0</v>
      </c>
      <c r="AD129" s="4">
        <f t="shared" si="119"/>
        <v>0</v>
      </c>
      <c r="AE129" s="4">
        <f t="shared" si="119"/>
        <v>0</v>
      </c>
      <c r="AF129" s="4">
        <f t="shared" si="119"/>
        <v>0</v>
      </c>
      <c r="AG129" s="4">
        <f t="shared" si="119"/>
        <v>0</v>
      </c>
      <c r="AH129" s="4">
        <f t="shared" si="119"/>
        <v>0</v>
      </c>
      <c r="AI129" s="4">
        <f t="shared" si="119"/>
        <v>0</v>
      </c>
      <c r="AJ129" s="4">
        <f t="shared" si="119"/>
        <v>0</v>
      </c>
      <c r="AK129" s="4">
        <f t="shared" si="119"/>
        <v>0</v>
      </c>
      <c r="AL129" s="4">
        <f t="shared" si="119"/>
        <v>0</v>
      </c>
      <c r="AM129" s="4">
        <f t="shared" si="119"/>
        <v>0</v>
      </c>
      <c r="AN129" s="4">
        <f t="shared" si="119"/>
        <v>0</v>
      </c>
      <c r="AO129" s="4">
        <f t="shared" si="119"/>
        <v>0</v>
      </c>
      <c r="AP129" s="4">
        <f t="shared" si="119"/>
        <v>0</v>
      </c>
      <c r="AQ129" s="4">
        <f t="shared" si="119"/>
        <v>0</v>
      </c>
      <c r="AR129" s="4">
        <f t="shared" si="119"/>
        <v>0</v>
      </c>
      <c r="AS129" s="4">
        <f t="shared" si="119"/>
        <v>0</v>
      </c>
      <c r="AT129" s="4">
        <f t="shared" si="119"/>
        <v>0</v>
      </c>
      <c r="AU129" s="4">
        <f t="shared" si="119"/>
        <v>0</v>
      </c>
      <c r="AV129" s="4">
        <f t="shared" si="119"/>
        <v>0</v>
      </c>
      <c r="AW129" s="4">
        <f t="shared" si="119"/>
        <v>0</v>
      </c>
      <c r="AX129" s="4">
        <f t="shared" si="119"/>
        <v>0</v>
      </c>
      <c r="AY129" s="4">
        <f t="shared" si="119"/>
        <v>0</v>
      </c>
      <c r="AZ129" s="4">
        <f t="shared" si="119"/>
        <v>0</v>
      </c>
      <c r="BA129" s="4">
        <f t="shared" si="119"/>
        <v>0</v>
      </c>
      <c r="BB129" s="4">
        <f t="shared" si="119"/>
        <v>0</v>
      </c>
      <c r="BC129" s="4">
        <f t="shared" si="119"/>
        <v>0</v>
      </c>
      <c r="BD129" s="4">
        <f t="shared" si="119"/>
        <v>0</v>
      </c>
      <c r="BE129" s="4">
        <f t="shared" si="119"/>
        <v>0</v>
      </c>
      <c r="BF129" s="4">
        <f t="shared" si="119"/>
        <v>0</v>
      </c>
      <c r="BG129" s="4">
        <f t="shared" si="119"/>
        <v>0</v>
      </c>
      <c r="BH129" s="4">
        <f t="shared" si="119"/>
        <v>0</v>
      </c>
      <c r="BI129" s="4">
        <f t="shared" si="119"/>
        <v>0</v>
      </c>
      <c r="BJ129" s="4">
        <f t="shared" si="119"/>
        <v>0</v>
      </c>
      <c r="BK129" s="4">
        <f t="shared" si="119"/>
        <v>0</v>
      </c>
      <c r="BL129" s="4">
        <f t="shared" si="119"/>
        <v>0</v>
      </c>
      <c r="BM129" s="4">
        <f t="shared" si="119"/>
        <v>0</v>
      </c>
      <c r="BN129" s="4">
        <f t="shared" si="119"/>
        <v>0</v>
      </c>
      <c r="BO129" s="4">
        <f t="shared" si="119"/>
        <v>0</v>
      </c>
      <c r="BP129" s="4">
        <f t="shared" si="119"/>
        <v>0</v>
      </c>
      <c r="BQ129" s="4">
        <f t="shared" si="119"/>
        <v>0</v>
      </c>
      <c r="BR129" s="4">
        <f t="shared" si="119"/>
        <v>0</v>
      </c>
      <c r="BS129" s="4">
        <f t="shared" si="119"/>
        <v>0</v>
      </c>
      <c r="BT129" s="4">
        <f t="shared" si="119"/>
        <v>0</v>
      </c>
      <c r="BU129" s="4">
        <f t="shared" si="119"/>
        <v>0</v>
      </c>
      <c r="BV129" s="4">
        <f t="shared" ref="BV129:CF129" si="120">SUM((0.5*$CI129),BV60,-BW60)</f>
        <v>0</v>
      </c>
      <c r="BW129" s="4">
        <f t="shared" si="120"/>
        <v>0</v>
      </c>
      <c r="BX129" s="4">
        <f t="shared" si="120"/>
        <v>0</v>
      </c>
      <c r="BY129" s="4">
        <f t="shared" si="120"/>
        <v>0</v>
      </c>
      <c r="BZ129" s="4">
        <f t="shared" si="120"/>
        <v>0</v>
      </c>
      <c r="CA129" s="4">
        <f t="shared" si="120"/>
        <v>0</v>
      </c>
      <c r="CB129" s="4">
        <f t="shared" si="120"/>
        <v>0</v>
      </c>
      <c r="CC129" s="4">
        <f t="shared" si="120"/>
        <v>0</v>
      </c>
      <c r="CD129" s="4">
        <f t="shared" si="120"/>
        <v>0</v>
      </c>
      <c r="CE129" s="4">
        <f t="shared" si="120"/>
        <v>0</v>
      </c>
      <c r="CF129" s="4">
        <f t="shared" si="120"/>
        <v>0</v>
      </c>
      <c r="CG129" s="136">
        <f t="shared" si="5"/>
        <v>0</v>
      </c>
      <c r="CH129" s="136">
        <f t="shared" si="6"/>
        <v>0</v>
      </c>
      <c r="CI129" s="136">
        <f t="shared" si="7"/>
        <v>0</v>
      </c>
      <c r="CK129" s="70">
        <f t="shared" si="94"/>
        <v>0</v>
      </c>
      <c r="CQ129" s="27"/>
    </row>
    <row r="130" spans="4:108" s="1" customFormat="1" ht="69.95" customHeight="1" x14ac:dyDescent="0.2">
      <c r="D130" s="28">
        <v>3</v>
      </c>
      <c r="H130" s="4"/>
      <c r="I130" s="2"/>
      <c r="J130" s="4">
        <f t="shared" ref="J130:BU130" si="121">SUM((0.5*$CI130),J61,-K61)</f>
        <v>0</v>
      </c>
      <c r="K130" s="4">
        <f t="shared" si="121"/>
        <v>0</v>
      </c>
      <c r="L130" s="4">
        <f t="shared" si="121"/>
        <v>0</v>
      </c>
      <c r="M130" s="4">
        <f t="shared" si="121"/>
        <v>0</v>
      </c>
      <c r="N130" s="4">
        <f t="shared" si="121"/>
        <v>0</v>
      </c>
      <c r="O130" s="4">
        <f t="shared" si="121"/>
        <v>0</v>
      </c>
      <c r="P130" s="4">
        <f t="shared" si="121"/>
        <v>0</v>
      </c>
      <c r="Q130" s="4">
        <f t="shared" si="121"/>
        <v>0</v>
      </c>
      <c r="R130" s="4">
        <f t="shared" si="121"/>
        <v>0</v>
      </c>
      <c r="S130" s="4">
        <f t="shared" si="121"/>
        <v>0</v>
      </c>
      <c r="T130" s="4">
        <f t="shared" si="121"/>
        <v>0</v>
      </c>
      <c r="U130" s="4">
        <f t="shared" si="121"/>
        <v>0</v>
      </c>
      <c r="V130" s="4">
        <f t="shared" si="121"/>
        <v>0</v>
      </c>
      <c r="W130" s="4">
        <f t="shared" si="121"/>
        <v>0</v>
      </c>
      <c r="X130" s="4">
        <f t="shared" si="121"/>
        <v>0</v>
      </c>
      <c r="Y130" s="4">
        <f t="shared" si="121"/>
        <v>0</v>
      </c>
      <c r="Z130" s="4">
        <f t="shared" si="121"/>
        <v>0</v>
      </c>
      <c r="AA130" s="4">
        <f t="shared" si="121"/>
        <v>0</v>
      </c>
      <c r="AB130" s="4">
        <f t="shared" si="121"/>
        <v>0</v>
      </c>
      <c r="AC130" s="4">
        <f t="shared" si="121"/>
        <v>0</v>
      </c>
      <c r="AD130" s="4">
        <f t="shared" si="121"/>
        <v>0</v>
      </c>
      <c r="AE130" s="4">
        <f t="shared" si="121"/>
        <v>0</v>
      </c>
      <c r="AF130" s="4">
        <f t="shared" si="121"/>
        <v>0</v>
      </c>
      <c r="AG130" s="4">
        <f t="shared" si="121"/>
        <v>0</v>
      </c>
      <c r="AH130" s="4">
        <f t="shared" si="121"/>
        <v>0</v>
      </c>
      <c r="AI130" s="4">
        <f t="shared" si="121"/>
        <v>0</v>
      </c>
      <c r="AJ130" s="4">
        <f t="shared" si="121"/>
        <v>0</v>
      </c>
      <c r="AK130" s="4">
        <f t="shared" si="121"/>
        <v>0</v>
      </c>
      <c r="AL130" s="4">
        <f t="shared" si="121"/>
        <v>0</v>
      </c>
      <c r="AM130" s="4">
        <f t="shared" si="121"/>
        <v>0</v>
      </c>
      <c r="AN130" s="4">
        <f t="shared" si="121"/>
        <v>0</v>
      </c>
      <c r="AO130" s="4">
        <f t="shared" si="121"/>
        <v>0</v>
      </c>
      <c r="AP130" s="4">
        <f t="shared" si="121"/>
        <v>0</v>
      </c>
      <c r="AQ130" s="4">
        <f t="shared" si="121"/>
        <v>0</v>
      </c>
      <c r="AR130" s="4">
        <f t="shared" si="121"/>
        <v>0</v>
      </c>
      <c r="AS130" s="4">
        <f t="shared" si="121"/>
        <v>0</v>
      </c>
      <c r="AT130" s="4">
        <f t="shared" si="121"/>
        <v>0</v>
      </c>
      <c r="AU130" s="4">
        <f t="shared" si="121"/>
        <v>0</v>
      </c>
      <c r="AV130" s="4">
        <f t="shared" si="121"/>
        <v>0</v>
      </c>
      <c r="AW130" s="4">
        <f t="shared" si="121"/>
        <v>0</v>
      </c>
      <c r="AX130" s="4">
        <f t="shared" si="121"/>
        <v>0</v>
      </c>
      <c r="AY130" s="4">
        <f t="shared" si="121"/>
        <v>0</v>
      </c>
      <c r="AZ130" s="4">
        <f t="shared" si="121"/>
        <v>0</v>
      </c>
      <c r="BA130" s="4">
        <f t="shared" si="121"/>
        <v>0</v>
      </c>
      <c r="BB130" s="4">
        <f t="shared" si="121"/>
        <v>0</v>
      </c>
      <c r="BC130" s="4">
        <f t="shared" si="121"/>
        <v>0</v>
      </c>
      <c r="BD130" s="4">
        <f t="shared" si="121"/>
        <v>0</v>
      </c>
      <c r="BE130" s="4">
        <f t="shared" si="121"/>
        <v>0</v>
      </c>
      <c r="BF130" s="4">
        <f t="shared" si="121"/>
        <v>0</v>
      </c>
      <c r="BG130" s="4">
        <f t="shared" si="121"/>
        <v>0</v>
      </c>
      <c r="BH130" s="4">
        <f t="shared" si="121"/>
        <v>0</v>
      </c>
      <c r="BI130" s="4">
        <f t="shared" si="121"/>
        <v>0</v>
      </c>
      <c r="BJ130" s="4">
        <f t="shared" si="121"/>
        <v>0</v>
      </c>
      <c r="BK130" s="4">
        <f t="shared" si="121"/>
        <v>0</v>
      </c>
      <c r="BL130" s="4">
        <f t="shared" si="121"/>
        <v>0</v>
      </c>
      <c r="BM130" s="4">
        <f t="shared" si="121"/>
        <v>0</v>
      </c>
      <c r="BN130" s="4">
        <f t="shared" si="121"/>
        <v>0</v>
      </c>
      <c r="BO130" s="4">
        <f t="shared" si="121"/>
        <v>0</v>
      </c>
      <c r="BP130" s="4">
        <f t="shared" si="121"/>
        <v>0</v>
      </c>
      <c r="BQ130" s="4">
        <f t="shared" si="121"/>
        <v>0</v>
      </c>
      <c r="BR130" s="4">
        <f t="shared" si="121"/>
        <v>0</v>
      </c>
      <c r="BS130" s="4">
        <f t="shared" si="121"/>
        <v>0</v>
      </c>
      <c r="BT130" s="4">
        <f t="shared" si="121"/>
        <v>0</v>
      </c>
      <c r="BU130" s="4">
        <f t="shared" si="121"/>
        <v>0</v>
      </c>
      <c r="BV130" s="4">
        <f t="shared" ref="BV130:CF130" si="122">SUM((0.5*$CI130),BV61,-BW61)</f>
        <v>0</v>
      </c>
      <c r="BW130" s="4">
        <f t="shared" si="122"/>
        <v>0</v>
      </c>
      <c r="BX130" s="4">
        <f t="shared" si="122"/>
        <v>0</v>
      </c>
      <c r="BY130" s="4">
        <f t="shared" si="122"/>
        <v>0</v>
      </c>
      <c r="BZ130" s="4">
        <f t="shared" si="122"/>
        <v>0</v>
      </c>
      <c r="CA130" s="4">
        <f t="shared" si="122"/>
        <v>0</v>
      </c>
      <c r="CB130" s="4">
        <f t="shared" si="122"/>
        <v>0</v>
      </c>
      <c r="CC130" s="4">
        <f t="shared" si="122"/>
        <v>0</v>
      </c>
      <c r="CD130" s="4">
        <f t="shared" si="122"/>
        <v>0</v>
      </c>
      <c r="CE130" s="4">
        <f t="shared" si="122"/>
        <v>0</v>
      </c>
      <c r="CF130" s="4">
        <f t="shared" si="122"/>
        <v>0</v>
      </c>
      <c r="CG130" s="136">
        <f t="shared" si="5"/>
        <v>0</v>
      </c>
      <c r="CH130" s="136">
        <f t="shared" si="6"/>
        <v>0</v>
      </c>
      <c r="CI130" s="136">
        <f t="shared" si="7"/>
        <v>0</v>
      </c>
      <c r="CK130" s="70">
        <f t="shared" si="94"/>
        <v>0</v>
      </c>
      <c r="CQ130" s="27"/>
    </row>
    <row r="131" spans="4:108" s="1" customFormat="1" ht="69.95" customHeight="1" x14ac:dyDescent="0.2">
      <c r="D131" s="28">
        <v>2</v>
      </c>
      <c r="H131" s="4"/>
      <c r="I131" s="2"/>
      <c r="J131" s="4">
        <f t="shared" ref="J131:BU131" si="123">SUM((0.5*$CI131),J62,-K62)</f>
        <v>0</v>
      </c>
      <c r="K131" s="4">
        <f t="shared" si="123"/>
        <v>0</v>
      </c>
      <c r="L131" s="4">
        <f t="shared" si="123"/>
        <v>0</v>
      </c>
      <c r="M131" s="4">
        <f t="shared" si="123"/>
        <v>0</v>
      </c>
      <c r="N131" s="4">
        <f t="shared" si="123"/>
        <v>0</v>
      </c>
      <c r="O131" s="4">
        <f t="shared" si="123"/>
        <v>0</v>
      </c>
      <c r="P131" s="4">
        <f t="shared" si="123"/>
        <v>0</v>
      </c>
      <c r="Q131" s="4">
        <f t="shared" si="123"/>
        <v>0</v>
      </c>
      <c r="R131" s="4">
        <f t="shared" si="123"/>
        <v>0</v>
      </c>
      <c r="S131" s="4">
        <f t="shared" si="123"/>
        <v>0</v>
      </c>
      <c r="T131" s="4">
        <f t="shared" si="123"/>
        <v>0</v>
      </c>
      <c r="U131" s="4">
        <f t="shared" si="123"/>
        <v>0</v>
      </c>
      <c r="V131" s="4">
        <f t="shared" si="123"/>
        <v>0</v>
      </c>
      <c r="W131" s="4">
        <f t="shared" si="123"/>
        <v>0</v>
      </c>
      <c r="X131" s="4">
        <f t="shared" si="123"/>
        <v>0</v>
      </c>
      <c r="Y131" s="4">
        <f t="shared" si="123"/>
        <v>0</v>
      </c>
      <c r="Z131" s="4">
        <f t="shared" si="123"/>
        <v>0</v>
      </c>
      <c r="AA131" s="4">
        <f t="shared" si="123"/>
        <v>0</v>
      </c>
      <c r="AB131" s="4">
        <f t="shared" si="123"/>
        <v>0</v>
      </c>
      <c r="AC131" s="4">
        <f t="shared" si="123"/>
        <v>0</v>
      </c>
      <c r="AD131" s="4">
        <f t="shared" si="123"/>
        <v>0</v>
      </c>
      <c r="AE131" s="4">
        <f t="shared" si="123"/>
        <v>0</v>
      </c>
      <c r="AF131" s="4">
        <f t="shared" si="123"/>
        <v>0</v>
      </c>
      <c r="AG131" s="4">
        <f t="shared" si="123"/>
        <v>0</v>
      </c>
      <c r="AH131" s="4">
        <f t="shared" si="123"/>
        <v>0</v>
      </c>
      <c r="AI131" s="4">
        <f t="shared" si="123"/>
        <v>0</v>
      </c>
      <c r="AJ131" s="4">
        <f t="shared" si="123"/>
        <v>0</v>
      </c>
      <c r="AK131" s="4">
        <f t="shared" si="123"/>
        <v>0</v>
      </c>
      <c r="AL131" s="4">
        <f t="shared" si="123"/>
        <v>0</v>
      </c>
      <c r="AM131" s="4">
        <f t="shared" si="123"/>
        <v>0</v>
      </c>
      <c r="AN131" s="4">
        <f t="shared" si="123"/>
        <v>0</v>
      </c>
      <c r="AO131" s="4">
        <f t="shared" si="123"/>
        <v>0</v>
      </c>
      <c r="AP131" s="4">
        <f t="shared" si="123"/>
        <v>0</v>
      </c>
      <c r="AQ131" s="4">
        <f t="shared" si="123"/>
        <v>0</v>
      </c>
      <c r="AR131" s="4">
        <f t="shared" si="123"/>
        <v>0</v>
      </c>
      <c r="AS131" s="4">
        <f t="shared" si="123"/>
        <v>0</v>
      </c>
      <c r="AT131" s="4">
        <f t="shared" si="123"/>
        <v>0</v>
      </c>
      <c r="AU131" s="4">
        <f t="shared" si="123"/>
        <v>0</v>
      </c>
      <c r="AV131" s="4">
        <f t="shared" si="123"/>
        <v>0</v>
      </c>
      <c r="AW131" s="4">
        <f t="shared" si="123"/>
        <v>0</v>
      </c>
      <c r="AX131" s="4">
        <f t="shared" si="123"/>
        <v>0</v>
      </c>
      <c r="AY131" s="4">
        <f t="shared" si="123"/>
        <v>0</v>
      </c>
      <c r="AZ131" s="4">
        <f t="shared" si="123"/>
        <v>0</v>
      </c>
      <c r="BA131" s="4">
        <f t="shared" si="123"/>
        <v>0</v>
      </c>
      <c r="BB131" s="4">
        <f t="shared" si="123"/>
        <v>0</v>
      </c>
      <c r="BC131" s="4">
        <f t="shared" si="123"/>
        <v>0</v>
      </c>
      <c r="BD131" s="4">
        <f t="shared" si="123"/>
        <v>0</v>
      </c>
      <c r="BE131" s="4">
        <f t="shared" si="123"/>
        <v>0</v>
      </c>
      <c r="BF131" s="4">
        <f t="shared" si="123"/>
        <v>0</v>
      </c>
      <c r="BG131" s="4">
        <f t="shared" si="123"/>
        <v>0</v>
      </c>
      <c r="BH131" s="4">
        <f t="shared" si="123"/>
        <v>0</v>
      </c>
      <c r="BI131" s="4">
        <f t="shared" si="123"/>
        <v>0</v>
      </c>
      <c r="BJ131" s="4">
        <f t="shared" si="123"/>
        <v>0</v>
      </c>
      <c r="BK131" s="4">
        <f t="shared" si="123"/>
        <v>0</v>
      </c>
      <c r="BL131" s="4">
        <f t="shared" si="123"/>
        <v>0</v>
      </c>
      <c r="BM131" s="4">
        <f t="shared" si="123"/>
        <v>0</v>
      </c>
      <c r="BN131" s="4">
        <f t="shared" si="123"/>
        <v>0</v>
      </c>
      <c r="BO131" s="4">
        <f t="shared" si="123"/>
        <v>0</v>
      </c>
      <c r="BP131" s="4">
        <f t="shared" si="123"/>
        <v>0</v>
      </c>
      <c r="BQ131" s="4">
        <f t="shared" si="123"/>
        <v>0</v>
      </c>
      <c r="BR131" s="4">
        <f t="shared" si="123"/>
        <v>0</v>
      </c>
      <c r="BS131" s="4">
        <f t="shared" si="123"/>
        <v>0</v>
      </c>
      <c r="BT131" s="4">
        <f t="shared" si="123"/>
        <v>0</v>
      </c>
      <c r="BU131" s="4">
        <f t="shared" si="123"/>
        <v>0</v>
      </c>
      <c r="BV131" s="4">
        <f t="shared" ref="BV131:CF131" si="124">SUM((0.5*$CI131),BV62,-BW62)</f>
        <v>0</v>
      </c>
      <c r="BW131" s="4">
        <f t="shared" si="124"/>
        <v>0</v>
      </c>
      <c r="BX131" s="4">
        <f t="shared" si="124"/>
        <v>0</v>
      </c>
      <c r="BY131" s="4">
        <f t="shared" si="124"/>
        <v>0</v>
      </c>
      <c r="BZ131" s="4">
        <f t="shared" si="124"/>
        <v>0</v>
      </c>
      <c r="CA131" s="4">
        <f t="shared" si="124"/>
        <v>0</v>
      </c>
      <c r="CB131" s="4">
        <f t="shared" si="124"/>
        <v>0</v>
      </c>
      <c r="CC131" s="4">
        <f t="shared" si="124"/>
        <v>0</v>
      </c>
      <c r="CD131" s="4">
        <f t="shared" si="124"/>
        <v>0</v>
      </c>
      <c r="CE131" s="4">
        <f t="shared" si="124"/>
        <v>0</v>
      </c>
      <c r="CF131" s="4">
        <f t="shared" si="124"/>
        <v>0</v>
      </c>
      <c r="CG131" s="136">
        <f t="shared" si="5"/>
        <v>0</v>
      </c>
      <c r="CH131" s="136">
        <f t="shared" si="6"/>
        <v>0</v>
      </c>
      <c r="CI131" s="136">
        <f t="shared" si="7"/>
        <v>0</v>
      </c>
      <c r="CK131" s="70">
        <f t="shared" si="94"/>
        <v>0</v>
      </c>
      <c r="CQ131" s="27"/>
    </row>
    <row r="132" spans="4:108" s="1" customFormat="1" ht="69" customHeight="1" x14ac:dyDescent="0.3">
      <c r="D132" s="28">
        <v>1</v>
      </c>
      <c r="H132" s="4"/>
      <c r="I132" s="2"/>
      <c r="J132" s="4">
        <f t="shared" ref="J132:BU132" si="125">SUM((0.5*$CI132),J63,-K63)</f>
        <v>0</v>
      </c>
      <c r="K132" s="4">
        <f t="shared" si="125"/>
        <v>0</v>
      </c>
      <c r="L132" s="4">
        <f t="shared" si="125"/>
        <v>0</v>
      </c>
      <c r="M132" s="4">
        <f t="shared" si="125"/>
        <v>0</v>
      </c>
      <c r="N132" s="4">
        <f t="shared" si="125"/>
        <v>0</v>
      </c>
      <c r="O132" s="4">
        <f t="shared" si="125"/>
        <v>0</v>
      </c>
      <c r="P132" s="4">
        <f t="shared" si="125"/>
        <v>0</v>
      </c>
      <c r="Q132" s="4">
        <f t="shared" si="125"/>
        <v>0</v>
      </c>
      <c r="R132" s="4">
        <f t="shared" si="125"/>
        <v>0</v>
      </c>
      <c r="S132" s="4">
        <f t="shared" si="125"/>
        <v>0</v>
      </c>
      <c r="T132" s="4">
        <f t="shared" si="125"/>
        <v>0</v>
      </c>
      <c r="U132" s="4">
        <f t="shared" si="125"/>
        <v>0</v>
      </c>
      <c r="V132" s="4">
        <f t="shared" si="125"/>
        <v>0</v>
      </c>
      <c r="W132" s="4">
        <f t="shared" si="125"/>
        <v>0</v>
      </c>
      <c r="X132" s="4">
        <f t="shared" si="125"/>
        <v>0</v>
      </c>
      <c r="Y132" s="4">
        <f t="shared" si="125"/>
        <v>0</v>
      </c>
      <c r="Z132" s="4">
        <f t="shared" si="125"/>
        <v>0</v>
      </c>
      <c r="AA132" s="4">
        <f t="shared" si="125"/>
        <v>0</v>
      </c>
      <c r="AB132" s="4">
        <f t="shared" si="125"/>
        <v>0</v>
      </c>
      <c r="AC132" s="4">
        <f t="shared" si="125"/>
        <v>0</v>
      </c>
      <c r="AD132" s="4">
        <f t="shared" si="125"/>
        <v>0</v>
      </c>
      <c r="AE132" s="4">
        <f t="shared" si="125"/>
        <v>0</v>
      </c>
      <c r="AF132" s="4">
        <f t="shared" si="125"/>
        <v>0</v>
      </c>
      <c r="AG132" s="4">
        <f t="shared" si="125"/>
        <v>0</v>
      </c>
      <c r="AH132" s="4">
        <f t="shared" si="125"/>
        <v>0</v>
      </c>
      <c r="AI132" s="4">
        <f t="shared" si="125"/>
        <v>0</v>
      </c>
      <c r="AJ132" s="4">
        <f t="shared" si="125"/>
        <v>0</v>
      </c>
      <c r="AK132" s="4">
        <f t="shared" si="125"/>
        <v>0</v>
      </c>
      <c r="AL132" s="4">
        <f t="shared" si="125"/>
        <v>0</v>
      </c>
      <c r="AM132" s="4">
        <f t="shared" si="125"/>
        <v>0</v>
      </c>
      <c r="AN132" s="4">
        <f t="shared" si="125"/>
        <v>0</v>
      </c>
      <c r="AO132" s="4">
        <f t="shared" si="125"/>
        <v>0</v>
      </c>
      <c r="AP132" s="4">
        <f t="shared" si="125"/>
        <v>0</v>
      </c>
      <c r="AQ132" s="4">
        <f t="shared" si="125"/>
        <v>0</v>
      </c>
      <c r="AR132" s="4">
        <f t="shared" si="125"/>
        <v>0</v>
      </c>
      <c r="AS132" s="4">
        <f t="shared" si="125"/>
        <v>0</v>
      </c>
      <c r="AT132" s="4">
        <f t="shared" si="125"/>
        <v>0</v>
      </c>
      <c r="AU132" s="4">
        <f t="shared" si="125"/>
        <v>0</v>
      </c>
      <c r="AV132" s="4">
        <f t="shared" si="125"/>
        <v>0</v>
      </c>
      <c r="AW132" s="4">
        <f t="shared" si="125"/>
        <v>0</v>
      </c>
      <c r="AX132" s="4">
        <f t="shared" si="125"/>
        <v>0</v>
      </c>
      <c r="AY132" s="4">
        <f t="shared" si="125"/>
        <v>0</v>
      </c>
      <c r="AZ132" s="4">
        <f t="shared" si="125"/>
        <v>0</v>
      </c>
      <c r="BA132" s="4">
        <f t="shared" si="125"/>
        <v>0</v>
      </c>
      <c r="BB132" s="4">
        <f t="shared" si="125"/>
        <v>0</v>
      </c>
      <c r="BC132" s="4">
        <f t="shared" si="125"/>
        <v>0</v>
      </c>
      <c r="BD132" s="4">
        <f t="shared" si="125"/>
        <v>0</v>
      </c>
      <c r="BE132" s="4">
        <f t="shared" si="125"/>
        <v>0</v>
      </c>
      <c r="BF132" s="4">
        <f t="shared" si="125"/>
        <v>0</v>
      </c>
      <c r="BG132" s="4">
        <f t="shared" si="125"/>
        <v>0</v>
      </c>
      <c r="BH132" s="4">
        <f t="shared" si="125"/>
        <v>0</v>
      </c>
      <c r="BI132" s="4">
        <f t="shared" si="125"/>
        <v>0</v>
      </c>
      <c r="BJ132" s="4">
        <f t="shared" si="125"/>
        <v>0</v>
      </c>
      <c r="BK132" s="4">
        <f t="shared" si="125"/>
        <v>0</v>
      </c>
      <c r="BL132" s="4">
        <f t="shared" si="125"/>
        <v>0</v>
      </c>
      <c r="BM132" s="4">
        <f t="shared" si="125"/>
        <v>0</v>
      </c>
      <c r="BN132" s="4">
        <f t="shared" si="125"/>
        <v>0</v>
      </c>
      <c r="BO132" s="4">
        <f t="shared" si="125"/>
        <v>0</v>
      </c>
      <c r="BP132" s="4">
        <f t="shared" si="125"/>
        <v>0</v>
      </c>
      <c r="BQ132" s="4">
        <f t="shared" si="125"/>
        <v>0</v>
      </c>
      <c r="BR132" s="4">
        <f t="shared" si="125"/>
        <v>0</v>
      </c>
      <c r="BS132" s="4">
        <f t="shared" si="125"/>
        <v>0</v>
      </c>
      <c r="BT132" s="4">
        <f t="shared" si="125"/>
        <v>0</v>
      </c>
      <c r="BU132" s="4">
        <f t="shared" si="125"/>
        <v>0</v>
      </c>
      <c r="BV132" s="4">
        <f t="shared" ref="BV132:CF132" si="126">SUM((0.5*$CI132),BV63,-BW63)</f>
        <v>0</v>
      </c>
      <c r="BW132" s="4">
        <f t="shared" si="126"/>
        <v>0</v>
      </c>
      <c r="BX132" s="4">
        <f t="shared" si="126"/>
        <v>0</v>
      </c>
      <c r="BY132" s="4">
        <f t="shared" si="126"/>
        <v>0</v>
      </c>
      <c r="BZ132" s="4">
        <f t="shared" si="126"/>
        <v>0</v>
      </c>
      <c r="CA132" s="4">
        <f t="shared" si="126"/>
        <v>0</v>
      </c>
      <c r="CB132" s="4">
        <f t="shared" si="126"/>
        <v>0</v>
      </c>
      <c r="CC132" s="4">
        <f t="shared" si="126"/>
        <v>0</v>
      </c>
      <c r="CD132" s="4">
        <f t="shared" si="126"/>
        <v>0</v>
      </c>
      <c r="CE132" s="4">
        <f t="shared" si="126"/>
        <v>0</v>
      </c>
      <c r="CF132" s="4">
        <f t="shared" si="126"/>
        <v>0</v>
      </c>
      <c r="CG132" s="136">
        <f t="shared" si="5"/>
        <v>0</v>
      </c>
      <c r="CH132" s="136">
        <f t="shared" si="6"/>
        <v>0</v>
      </c>
      <c r="CI132" s="136">
        <f t="shared" si="7"/>
        <v>0</v>
      </c>
      <c r="CJ132" s="127"/>
      <c r="CK132" s="70">
        <f t="shared" si="94"/>
        <v>0</v>
      </c>
      <c r="CM132" s="36" t="s">
        <v>52</v>
      </c>
      <c r="CQ132" s="27"/>
    </row>
    <row r="133" spans="4:108" s="1" customFormat="1" ht="34.5" customHeight="1" x14ac:dyDescent="0.25">
      <c r="D133" s="31"/>
      <c r="H133" s="4" t="s">
        <v>48</v>
      </c>
      <c r="I133" s="2"/>
      <c r="J133" s="80">
        <f t="shared" ref="J133:BT133" si="127">SUM(J72:J132)</f>
        <v>0</v>
      </c>
      <c r="K133" s="80">
        <f t="shared" si="127"/>
        <v>0</v>
      </c>
      <c r="L133" s="80">
        <f t="shared" si="127"/>
        <v>0</v>
      </c>
      <c r="M133" s="80">
        <f t="shared" si="127"/>
        <v>0</v>
      </c>
      <c r="N133" s="80">
        <f t="shared" si="127"/>
        <v>0</v>
      </c>
      <c r="O133" s="80">
        <f t="shared" si="127"/>
        <v>0</v>
      </c>
      <c r="P133" s="80">
        <f t="shared" si="127"/>
        <v>0</v>
      </c>
      <c r="Q133" s="80">
        <f t="shared" si="127"/>
        <v>0</v>
      </c>
      <c r="R133" s="80">
        <f t="shared" si="127"/>
        <v>0</v>
      </c>
      <c r="S133" s="80">
        <f t="shared" si="127"/>
        <v>0</v>
      </c>
      <c r="T133" s="80">
        <f t="shared" si="127"/>
        <v>0</v>
      </c>
      <c r="U133" s="80">
        <f t="shared" si="127"/>
        <v>0</v>
      </c>
      <c r="V133" s="80">
        <f t="shared" si="127"/>
        <v>0</v>
      </c>
      <c r="W133" s="80">
        <f t="shared" si="127"/>
        <v>0</v>
      </c>
      <c r="X133" s="80">
        <f t="shared" si="127"/>
        <v>0</v>
      </c>
      <c r="Y133" s="80">
        <f t="shared" si="127"/>
        <v>0</v>
      </c>
      <c r="Z133" s="80">
        <f t="shared" si="127"/>
        <v>0</v>
      </c>
      <c r="AA133" s="80">
        <f t="shared" si="127"/>
        <v>0</v>
      </c>
      <c r="AB133" s="80">
        <f t="shared" si="127"/>
        <v>0</v>
      </c>
      <c r="AC133" s="80">
        <f t="shared" si="127"/>
        <v>0</v>
      </c>
      <c r="AD133" s="80">
        <f t="shared" si="127"/>
        <v>0</v>
      </c>
      <c r="AE133" s="80">
        <f t="shared" si="127"/>
        <v>0</v>
      </c>
      <c r="AF133" s="80">
        <f t="shared" si="127"/>
        <v>0</v>
      </c>
      <c r="AG133" s="80">
        <f t="shared" si="127"/>
        <v>0</v>
      </c>
      <c r="AH133" s="80">
        <f t="shared" si="127"/>
        <v>0</v>
      </c>
      <c r="AI133" s="80">
        <f t="shared" si="127"/>
        <v>0</v>
      </c>
      <c r="AJ133" s="80">
        <f t="shared" si="127"/>
        <v>0</v>
      </c>
      <c r="AK133" s="80">
        <f t="shared" si="127"/>
        <v>0</v>
      </c>
      <c r="AL133" s="80">
        <f t="shared" si="127"/>
        <v>0</v>
      </c>
      <c r="AM133" s="80">
        <f t="shared" si="127"/>
        <v>0</v>
      </c>
      <c r="AN133" s="80">
        <f t="shared" si="127"/>
        <v>0</v>
      </c>
      <c r="AO133" s="80">
        <f t="shared" si="127"/>
        <v>0</v>
      </c>
      <c r="AP133" s="80">
        <f t="shared" si="127"/>
        <v>0</v>
      </c>
      <c r="AQ133" s="80">
        <f t="shared" si="127"/>
        <v>0</v>
      </c>
      <c r="AR133" s="80">
        <f t="shared" si="127"/>
        <v>0</v>
      </c>
      <c r="AS133" s="80">
        <f t="shared" si="127"/>
        <v>0</v>
      </c>
      <c r="AT133" s="80">
        <f t="shared" si="127"/>
        <v>0</v>
      </c>
      <c r="AU133" s="80">
        <f t="shared" si="127"/>
        <v>0</v>
      </c>
      <c r="AV133" s="80">
        <f t="shared" si="127"/>
        <v>0</v>
      </c>
      <c r="AW133" s="80">
        <f t="shared" si="127"/>
        <v>0</v>
      </c>
      <c r="AX133" s="80">
        <f t="shared" si="127"/>
        <v>0</v>
      </c>
      <c r="AY133" s="80">
        <f t="shared" si="127"/>
        <v>0</v>
      </c>
      <c r="AZ133" s="80">
        <f t="shared" si="127"/>
        <v>0</v>
      </c>
      <c r="BA133" s="80">
        <f t="shared" si="127"/>
        <v>0</v>
      </c>
      <c r="BB133" s="80">
        <f t="shared" si="127"/>
        <v>0</v>
      </c>
      <c r="BC133" s="80">
        <f t="shared" si="127"/>
        <v>0</v>
      </c>
      <c r="BD133" s="80">
        <f t="shared" si="127"/>
        <v>0</v>
      </c>
      <c r="BE133" s="80">
        <f t="shared" si="127"/>
        <v>0</v>
      </c>
      <c r="BF133" s="80">
        <f t="shared" si="127"/>
        <v>0</v>
      </c>
      <c r="BG133" s="80">
        <f t="shared" si="127"/>
        <v>0</v>
      </c>
      <c r="BH133" s="80">
        <f t="shared" si="127"/>
        <v>0</v>
      </c>
      <c r="BI133" s="80">
        <f t="shared" si="127"/>
        <v>0</v>
      </c>
      <c r="BJ133" s="80">
        <f t="shared" si="127"/>
        <v>0</v>
      </c>
      <c r="BK133" s="80">
        <f t="shared" si="127"/>
        <v>0</v>
      </c>
      <c r="BL133" s="80">
        <f t="shared" si="127"/>
        <v>0</v>
      </c>
      <c r="BM133" s="80">
        <f t="shared" si="127"/>
        <v>0</v>
      </c>
      <c r="BN133" s="80">
        <f t="shared" si="127"/>
        <v>0</v>
      </c>
      <c r="BO133" s="80">
        <f t="shared" si="127"/>
        <v>0</v>
      </c>
      <c r="BP133" s="80">
        <f t="shared" si="127"/>
        <v>0</v>
      </c>
      <c r="BQ133" s="80">
        <f t="shared" si="127"/>
        <v>0</v>
      </c>
      <c r="BR133" s="80">
        <f t="shared" si="127"/>
        <v>0</v>
      </c>
      <c r="BS133" s="80">
        <f t="shared" si="127"/>
        <v>0</v>
      </c>
      <c r="BT133" s="80">
        <f t="shared" si="127"/>
        <v>0</v>
      </c>
      <c r="BU133" s="80">
        <f t="shared" ref="BU133:CG133" si="128">SUM(BU72:BU132)</f>
        <v>0</v>
      </c>
      <c r="BV133" s="80">
        <f t="shared" si="128"/>
        <v>0</v>
      </c>
      <c r="BW133" s="80">
        <f t="shared" si="128"/>
        <v>0</v>
      </c>
      <c r="BX133" s="80">
        <f t="shared" si="128"/>
        <v>0</v>
      </c>
      <c r="BY133" s="80">
        <f t="shared" si="128"/>
        <v>0</v>
      </c>
      <c r="BZ133" s="80">
        <f t="shared" si="128"/>
        <v>0</v>
      </c>
      <c r="CA133" s="80">
        <f t="shared" si="128"/>
        <v>0</v>
      </c>
      <c r="CB133" s="80">
        <f t="shared" si="128"/>
        <v>0</v>
      </c>
      <c r="CC133" s="80">
        <f t="shared" si="128"/>
        <v>0</v>
      </c>
      <c r="CD133" s="80">
        <f t="shared" si="128"/>
        <v>0</v>
      </c>
      <c r="CE133" s="80">
        <f t="shared" si="128"/>
        <v>0</v>
      </c>
      <c r="CF133" s="80">
        <f t="shared" si="128"/>
        <v>0</v>
      </c>
      <c r="CG133" s="80">
        <f t="shared" si="128"/>
        <v>0</v>
      </c>
      <c r="CH133" s="80"/>
      <c r="CI133" s="80">
        <f>SUM(CI72:CI132)</f>
        <v>0</v>
      </c>
      <c r="CK133" s="1">
        <f>PRODUCT(SUM(CK72:CK132),1/18)</f>
        <v>0</v>
      </c>
      <c r="CL133" s="6" t="s">
        <v>49</v>
      </c>
      <c r="CM133" s="8" t="s">
        <v>51</v>
      </c>
      <c r="CN133" s="37" t="s">
        <v>63</v>
      </c>
      <c r="CQ133" s="27"/>
    </row>
    <row r="134" spans="4:108" s="1" customFormat="1" ht="20.25" x14ac:dyDescent="0.3">
      <c r="D134" s="48"/>
      <c r="H134" s="49" t="s">
        <v>49</v>
      </c>
      <c r="I134" s="50"/>
      <c r="J134" s="81">
        <f t="shared" ref="J134:CI134" si="129">PRODUCT(J133,1/18)</f>
        <v>0</v>
      </c>
      <c r="K134" s="81">
        <f t="shared" si="129"/>
        <v>0</v>
      </c>
      <c r="L134" s="81">
        <f t="shared" si="129"/>
        <v>0</v>
      </c>
      <c r="M134" s="81">
        <f t="shared" si="129"/>
        <v>0</v>
      </c>
      <c r="N134" s="81">
        <f t="shared" si="129"/>
        <v>0</v>
      </c>
      <c r="O134" s="81">
        <f t="shared" si="129"/>
        <v>0</v>
      </c>
      <c r="P134" s="81">
        <f t="shared" si="129"/>
        <v>0</v>
      </c>
      <c r="Q134" s="81">
        <f t="shared" si="129"/>
        <v>0</v>
      </c>
      <c r="R134" s="81">
        <f t="shared" si="129"/>
        <v>0</v>
      </c>
      <c r="S134" s="81">
        <f t="shared" si="129"/>
        <v>0</v>
      </c>
      <c r="T134" s="81">
        <f t="shared" si="129"/>
        <v>0</v>
      </c>
      <c r="U134" s="81">
        <f t="shared" si="129"/>
        <v>0</v>
      </c>
      <c r="V134" s="81">
        <f t="shared" si="129"/>
        <v>0</v>
      </c>
      <c r="W134" s="81">
        <f t="shared" si="129"/>
        <v>0</v>
      </c>
      <c r="X134" s="81">
        <f t="shared" si="129"/>
        <v>0</v>
      </c>
      <c r="Y134" s="81">
        <f t="shared" si="129"/>
        <v>0</v>
      </c>
      <c r="Z134" s="81">
        <f t="shared" si="129"/>
        <v>0</v>
      </c>
      <c r="AA134" s="81">
        <f t="shared" si="129"/>
        <v>0</v>
      </c>
      <c r="AB134" s="81">
        <f t="shared" si="129"/>
        <v>0</v>
      </c>
      <c r="AC134" s="81">
        <f t="shared" si="129"/>
        <v>0</v>
      </c>
      <c r="AD134" s="81">
        <f t="shared" si="129"/>
        <v>0</v>
      </c>
      <c r="AE134" s="81">
        <f t="shared" si="129"/>
        <v>0</v>
      </c>
      <c r="AF134" s="81">
        <f t="shared" si="129"/>
        <v>0</v>
      </c>
      <c r="AG134" s="81">
        <f t="shared" si="129"/>
        <v>0</v>
      </c>
      <c r="AH134" s="81">
        <f t="shared" si="129"/>
        <v>0</v>
      </c>
      <c r="AI134" s="81">
        <f t="shared" si="129"/>
        <v>0</v>
      </c>
      <c r="AJ134" s="81">
        <f t="shared" si="129"/>
        <v>0</v>
      </c>
      <c r="AK134" s="81">
        <f t="shared" si="129"/>
        <v>0</v>
      </c>
      <c r="AL134" s="81">
        <f t="shared" si="129"/>
        <v>0</v>
      </c>
      <c r="AM134" s="81">
        <f t="shared" si="129"/>
        <v>0</v>
      </c>
      <c r="AN134" s="81">
        <f t="shared" si="129"/>
        <v>0</v>
      </c>
      <c r="AO134" s="81">
        <f t="shared" si="129"/>
        <v>0</v>
      </c>
      <c r="AP134" s="81">
        <f t="shared" si="129"/>
        <v>0</v>
      </c>
      <c r="AQ134" s="81">
        <f t="shared" si="129"/>
        <v>0</v>
      </c>
      <c r="AR134" s="81">
        <f t="shared" si="129"/>
        <v>0</v>
      </c>
      <c r="AS134" s="81">
        <f t="shared" si="129"/>
        <v>0</v>
      </c>
      <c r="AT134" s="81">
        <f t="shared" si="129"/>
        <v>0</v>
      </c>
      <c r="AU134" s="81">
        <f t="shared" si="129"/>
        <v>0</v>
      </c>
      <c r="AV134" s="81">
        <f t="shared" si="129"/>
        <v>0</v>
      </c>
      <c r="AW134" s="81">
        <f t="shared" si="129"/>
        <v>0</v>
      </c>
      <c r="AX134" s="81">
        <f t="shared" si="129"/>
        <v>0</v>
      </c>
      <c r="AY134" s="81">
        <f t="shared" si="129"/>
        <v>0</v>
      </c>
      <c r="AZ134" s="81">
        <f t="shared" si="129"/>
        <v>0</v>
      </c>
      <c r="BA134" s="81">
        <f t="shared" si="129"/>
        <v>0</v>
      </c>
      <c r="BB134" s="81">
        <f t="shared" si="129"/>
        <v>0</v>
      </c>
      <c r="BC134" s="81">
        <f t="shared" si="129"/>
        <v>0</v>
      </c>
      <c r="BD134" s="81">
        <f t="shared" si="129"/>
        <v>0</v>
      </c>
      <c r="BE134" s="81">
        <f t="shared" si="129"/>
        <v>0</v>
      </c>
      <c r="BF134" s="81">
        <f t="shared" si="129"/>
        <v>0</v>
      </c>
      <c r="BG134" s="81">
        <f t="shared" si="129"/>
        <v>0</v>
      </c>
      <c r="BH134" s="81">
        <f t="shared" si="129"/>
        <v>0</v>
      </c>
      <c r="BI134" s="81">
        <f t="shared" si="129"/>
        <v>0</v>
      </c>
      <c r="BJ134" s="81">
        <f t="shared" si="129"/>
        <v>0</v>
      </c>
      <c r="BK134" s="81">
        <f t="shared" si="129"/>
        <v>0</v>
      </c>
      <c r="BL134" s="81">
        <f t="shared" si="129"/>
        <v>0</v>
      </c>
      <c r="BM134" s="81">
        <f t="shared" si="129"/>
        <v>0</v>
      </c>
      <c r="BN134" s="81">
        <f t="shared" si="129"/>
        <v>0</v>
      </c>
      <c r="BO134" s="81">
        <f t="shared" si="129"/>
        <v>0</v>
      </c>
      <c r="BP134" s="81">
        <f t="shared" si="129"/>
        <v>0</v>
      </c>
      <c r="BQ134" s="81">
        <f t="shared" si="129"/>
        <v>0</v>
      </c>
      <c r="BR134" s="81">
        <f t="shared" si="129"/>
        <v>0</v>
      </c>
      <c r="BS134" s="81">
        <f t="shared" si="129"/>
        <v>0</v>
      </c>
      <c r="BT134" s="81">
        <f t="shared" si="129"/>
        <v>0</v>
      </c>
      <c r="BU134" s="81">
        <f t="shared" si="129"/>
        <v>0</v>
      </c>
      <c r="BV134" s="81">
        <f t="shared" si="129"/>
        <v>0</v>
      </c>
      <c r="BW134" s="81">
        <f t="shared" si="129"/>
        <v>0</v>
      </c>
      <c r="BX134" s="81">
        <f t="shared" si="129"/>
        <v>0</v>
      </c>
      <c r="BY134" s="81">
        <f t="shared" si="129"/>
        <v>0</v>
      </c>
      <c r="BZ134" s="81">
        <f t="shared" si="129"/>
        <v>0</v>
      </c>
      <c r="CA134" s="81">
        <f t="shared" si="129"/>
        <v>0</v>
      </c>
      <c r="CB134" s="81">
        <f t="shared" si="129"/>
        <v>0</v>
      </c>
      <c r="CC134" s="81">
        <f t="shared" si="129"/>
        <v>0</v>
      </c>
      <c r="CD134" s="81">
        <f t="shared" si="129"/>
        <v>0</v>
      </c>
      <c r="CE134" s="81">
        <f t="shared" si="129"/>
        <v>0</v>
      </c>
      <c r="CF134" s="81">
        <f t="shared" si="129"/>
        <v>0</v>
      </c>
      <c r="CG134" s="81">
        <f t="shared" si="129"/>
        <v>0</v>
      </c>
      <c r="CH134" s="81"/>
      <c r="CI134" s="81">
        <f t="shared" si="129"/>
        <v>0</v>
      </c>
      <c r="CM134" s="8"/>
      <c r="CN134" s="20" t="str">
        <f>IF(DD140&lt;1.1,"A+",IF(DD140&lt;2.1,"A",IF(DD140&lt;3.1,"A-",IF(DD140&lt;4.1,"B+",IF(DD140&lt;5.1,"B",IF(DD140&lt;6.1,"B-",IF(DD140&lt;7.1,"C+",IF(DD140&lt;8.1,"C",IF(DD140&lt;9.1,"C-",IF(DD140&lt;10.1,"D+",IF(DD140&lt;11.1,"D",IF(DD140&lt;12.1,"D-",IF(DD140&lt;13.1,"F")))))))))))))</f>
        <v>A+</v>
      </c>
      <c r="CO134" s="1" t="str">
        <f>IF(CM134&lt;2.33,"A+",IF(CM134&lt;2.667,"A",IF(CM134&lt;3,"A-",IF(CM134&lt;3.334,"B+",IF(CM134&lt;3.667,"B",IF(CM134&lt;4,"B-",IF(CM134&lt;4.334,"C+",IF(CM134&gt;=4.334,""))))))))</f>
        <v>A+</v>
      </c>
      <c r="CP134" s="1" t="str">
        <f>IF(CM134&lt;=4.333,"",IF(CM134&lt;5,"C-",IF(CM134&lt;5.334,"D+",IF(CM134&lt;5.67,"D",IF(CM134&lt;6,"D-",IF(CM134&gt;=6,"F"))))))</f>
        <v/>
      </c>
      <c r="CQ134" s="27"/>
    </row>
    <row r="135" spans="4:108" s="1" customFormat="1" ht="20.25" x14ac:dyDescent="0.3">
      <c r="D135" s="54"/>
      <c r="E135" s="46"/>
      <c r="F135" s="46"/>
      <c r="G135" s="46"/>
      <c r="H135" s="55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N135" s="20"/>
      <c r="CQ135" s="27"/>
    </row>
    <row r="136" spans="4:108" s="1" customFormat="1" ht="21.95" customHeight="1" x14ac:dyDescent="0.3">
      <c r="D136" s="54"/>
      <c r="E136" s="46"/>
      <c r="F136" s="46"/>
      <c r="G136" s="46"/>
      <c r="H136" s="55"/>
      <c r="I136" s="56"/>
      <c r="J136" s="56"/>
      <c r="K136" s="56"/>
      <c r="L136" s="56"/>
      <c r="M136" s="56"/>
      <c r="N136" s="56"/>
      <c r="O136" s="56"/>
      <c r="P136" s="62">
        <v>34</v>
      </c>
      <c r="Q136" s="62"/>
      <c r="R136" s="62">
        <v>34</v>
      </c>
      <c r="S136" s="62"/>
      <c r="T136" s="62">
        <v>34</v>
      </c>
      <c r="U136" s="63"/>
      <c r="V136" s="63"/>
      <c r="W136" s="63"/>
      <c r="X136" s="63"/>
      <c r="Y136" s="63"/>
      <c r="Z136" s="62">
        <v>23</v>
      </c>
      <c r="AA136" s="62"/>
      <c r="AB136" s="62">
        <v>23</v>
      </c>
      <c r="AC136" s="62"/>
      <c r="AD136" s="62">
        <v>23</v>
      </c>
      <c r="AE136" s="63"/>
      <c r="AF136" s="63"/>
      <c r="AG136" s="63"/>
      <c r="AH136" s="63"/>
      <c r="AI136" s="63"/>
      <c r="AJ136" s="62">
        <v>13</v>
      </c>
      <c r="AK136" s="62"/>
      <c r="AL136" s="62">
        <v>13</v>
      </c>
      <c r="AM136" s="62"/>
      <c r="AN136" s="62">
        <v>13</v>
      </c>
      <c r="AO136" s="76"/>
      <c r="AP136" s="143" t="s">
        <v>64</v>
      </c>
      <c r="AQ136" s="144"/>
      <c r="AR136" s="144"/>
      <c r="AS136" s="144"/>
      <c r="AT136" s="144"/>
      <c r="AU136" s="144"/>
      <c r="AV136" s="144"/>
      <c r="AW136" s="144"/>
      <c r="AX136" s="144"/>
      <c r="AY136" s="144"/>
      <c r="AZ136" s="145"/>
      <c r="BA136" s="73"/>
      <c r="BB136" s="62">
        <v>34</v>
      </c>
      <c r="BC136" s="62"/>
      <c r="BD136" s="62">
        <v>34</v>
      </c>
      <c r="BE136" s="62"/>
      <c r="BF136" s="62">
        <v>34</v>
      </c>
      <c r="BG136" s="63"/>
      <c r="BH136" s="63"/>
      <c r="BI136" s="63"/>
      <c r="BJ136" s="63"/>
      <c r="BK136" s="63"/>
      <c r="BL136" s="62">
        <v>23</v>
      </c>
      <c r="BM136" s="62"/>
      <c r="BN136" s="62">
        <v>23</v>
      </c>
      <c r="BO136" s="62"/>
      <c r="BP136" s="62">
        <v>23</v>
      </c>
      <c r="BQ136" s="63"/>
      <c r="BR136" s="63"/>
      <c r="BS136" s="63"/>
      <c r="BT136" s="63"/>
      <c r="BU136" s="63"/>
      <c r="BV136" s="62">
        <v>13</v>
      </c>
      <c r="BW136" s="62"/>
      <c r="BX136" s="62">
        <v>13</v>
      </c>
      <c r="BY136" s="62"/>
      <c r="BZ136" s="62">
        <v>13</v>
      </c>
      <c r="CA136" s="63"/>
      <c r="CB136" s="56"/>
      <c r="CC136" s="56"/>
      <c r="CD136" s="56"/>
      <c r="CE136" s="56"/>
      <c r="CF136" s="56"/>
      <c r="CG136" s="56"/>
      <c r="CH136" s="56"/>
      <c r="CI136" s="56"/>
      <c r="CJ136" s="71" t="s">
        <v>116</v>
      </c>
      <c r="CL136" s="71"/>
      <c r="CM136" s="70">
        <f>PRODUCT(CK133,0.1)</f>
        <v>0</v>
      </c>
      <c r="CN136" s="20" t="str">
        <f>IF(CO136="",CP136,CO136)</f>
        <v>A+</v>
      </c>
      <c r="CO136" s="1" t="str">
        <f>IF(CM136&lt;0.777,"A+",IF(CM136&lt;0.888,"A",IF(CM136&lt;1,"A-",IF(CM136&lt;1.111,"B+",IF(CM136&lt;1.222,"B",IF(CM136&lt;1.333,"B-",IF(CM136&lt;1.444,"C+",IF(CM136&gt;=1.444,""))))))))</f>
        <v>A+</v>
      </c>
      <c r="CP136" s="1" t="str">
        <f>IF(CM136&lt;1.444,"",IF(CM136&lt;1.555,"C",IF(CM136&lt;1.666,"C-",IF(CM136&lt;1.777,"D+",IF(CM136&lt;1.888,"D",IF(CM136&lt;1.999,"D-",IF(CM136&gt;=2,"F")))))))</f>
        <v/>
      </c>
      <c r="CQ136" s="27">
        <f>IF(CN136="A+",1,"")</f>
        <v>1</v>
      </c>
      <c r="CR136" s="1" t="str">
        <f>IF(CN136="A",2,"")</f>
        <v/>
      </c>
      <c r="CS136" s="1" t="str">
        <f>IF(CN136="A-",3,"")</f>
        <v/>
      </c>
      <c r="CT136" s="1" t="str">
        <f>IF(CN136="B+",4,"")</f>
        <v/>
      </c>
      <c r="CU136" s="1" t="str">
        <f>IF(CN136="B",5,"")</f>
        <v/>
      </c>
      <c r="CV136" s="1" t="str">
        <f>IF(CN136="B-",6,"")</f>
        <v/>
      </c>
      <c r="CW136" s="1" t="str">
        <f>IF(CN136="C+",7,"")</f>
        <v/>
      </c>
      <c r="CX136" s="1" t="str">
        <f>IF(CN136="C",8,"")</f>
        <v/>
      </c>
      <c r="CY136" s="1" t="str">
        <f>IF(CN136="C-",9,"")</f>
        <v/>
      </c>
      <c r="CZ136" s="1" t="str">
        <f>IF(CN136="D+",10,"")</f>
        <v/>
      </c>
      <c r="DA136" s="1" t="str">
        <f>IF(CN136="D",11,"")</f>
        <v/>
      </c>
      <c r="DB136" s="1" t="str">
        <f>IF(CN136="D-",12,"")</f>
        <v/>
      </c>
      <c r="DC136" s="1" t="str">
        <f>IF(CN136="F",13,"")</f>
        <v/>
      </c>
      <c r="DD136" s="1">
        <f>SUM(CQ136:DC136)</f>
        <v>1</v>
      </c>
    </row>
    <row r="137" spans="4:108" s="1" customFormat="1" ht="21.95" customHeight="1" x14ac:dyDescent="0.3">
      <c r="D137" s="54"/>
      <c r="E137" s="46"/>
      <c r="F137" s="46"/>
      <c r="G137" s="46"/>
      <c r="H137" s="55"/>
      <c r="I137" s="56"/>
      <c r="J137" s="56"/>
      <c r="K137" s="56"/>
      <c r="L137" s="56"/>
      <c r="M137" s="56"/>
      <c r="N137" s="56"/>
      <c r="O137" s="56"/>
      <c r="P137" s="64">
        <v>15</v>
      </c>
      <c r="Q137" s="64"/>
      <c r="R137" s="64">
        <v>20</v>
      </c>
      <c r="S137" s="64"/>
      <c r="T137" s="64">
        <v>25</v>
      </c>
      <c r="U137" s="65"/>
      <c r="V137" s="65"/>
      <c r="W137" s="65"/>
      <c r="X137" s="65"/>
      <c r="Y137" s="65"/>
      <c r="Z137" s="64">
        <v>10</v>
      </c>
      <c r="AA137" s="64"/>
      <c r="AB137" s="64">
        <v>15</v>
      </c>
      <c r="AC137" s="64"/>
      <c r="AD137" s="64">
        <v>20</v>
      </c>
      <c r="AE137" s="65"/>
      <c r="AF137" s="65"/>
      <c r="AG137" s="65"/>
      <c r="AH137" s="65"/>
      <c r="AI137" s="65"/>
      <c r="AJ137" s="64">
        <v>5</v>
      </c>
      <c r="AK137" s="64"/>
      <c r="AL137" s="64">
        <v>10</v>
      </c>
      <c r="AM137" s="64"/>
      <c r="AN137" s="64">
        <v>15</v>
      </c>
      <c r="AO137" s="77"/>
      <c r="AP137" s="143" t="s">
        <v>65</v>
      </c>
      <c r="AQ137" s="144"/>
      <c r="AR137" s="144"/>
      <c r="AS137" s="144"/>
      <c r="AT137" s="144"/>
      <c r="AU137" s="144"/>
      <c r="AV137" s="144"/>
      <c r="AW137" s="144"/>
      <c r="AX137" s="144"/>
      <c r="AY137" s="144"/>
      <c r="AZ137" s="145"/>
      <c r="BA137" s="73"/>
      <c r="BB137" s="64">
        <v>25</v>
      </c>
      <c r="BC137" s="64"/>
      <c r="BD137" s="64">
        <v>20</v>
      </c>
      <c r="BE137" s="64"/>
      <c r="BF137" s="64">
        <v>15</v>
      </c>
      <c r="BG137" s="65"/>
      <c r="BH137" s="65"/>
      <c r="BI137" s="65"/>
      <c r="BJ137" s="65"/>
      <c r="BK137" s="65"/>
      <c r="BL137" s="64">
        <v>20</v>
      </c>
      <c r="BM137" s="64"/>
      <c r="BN137" s="64">
        <v>15</v>
      </c>
      <c r="BO137" s="64"/>
      <c r="BP137" s="64">
        <v>10</v>
      </c>
      <c r="BQ137" s="65"/>
      <c r="BR137" s="65"/>
      <c r="BS137" s="65"/>
      <c r="BT137" s="65"/>
      <c r="BU137" s="65"/>
      <c r="BV137" s="64">
        <v>15</v>
      </c>
      <c r="BW137" s="64"/>
      <c r="BX137" s="64">
        <v>10</v>
      </c>
      <c r="BY137" s="64"/>
      <c r="BZ137" s="64">
        <v>5</v>
      </c>
      <c r="CA137" s="65"/>
      <c r="CB137" s="56"/>
      <c r="CC137" s="56"/>
      <c r="CD137" s="56"/>
      <c r="CE137" s="56"/>
      <c r="CF137" s="56"/>
      <c r="CG137" s="56"/>
      <c r="CH137" s="56"/>
      <c r="CI137" s="56"/>
      <c r="CJ137" s="6" t="s">
        <v>114</v>
      </c>
      <c r="CL137" s="71"/>
      <c r="CM137" s="70">
        <f>PRODUCT(SQRT(I67^2),0.00294)</f>
        <v>0</v>
      </c>
      <c r="CN137" s="20" t="str">
        <f>IF(CO137="",CP137,CO137)</f>
        <v>A+</v>
      </c>
      <c r="CO137" s="1" t="str">
        <f>IF(CM137&lt;0.777,"A+",IF(CM137&lt;0.888,"A",IF(CM137&lt;1,"A-",IF(CM137&lt;1.111,"B+",IF(CM137&lt;1.222,"B",IF(CM137&lt;1.333,"B-",IF(CM137&lt;1.444,"C+",IF(CM137&gt;=1.444,""))))))))</f>
        <v>A+</v>
      </c>
      <c r="CP137" s="1" t="str">
        <f>IF(CM137&lt;1.444,"",IF(CM137&lt;1.555,"C",IF(CM137&lt;1.666,"C-",IF(CM137&lt;1.777,"D+",IF(CM137&lt;1.888,"D",IF(CM137&lt;1.999,"D-",IF(CM137&gt;=2,"F")))))))</f>
        <v/>
      </c>
      <c r="CQ137" s="27">
        <f>IF(CN137="A+",1,"")</f>
        <v>1</v>
      </c>
      <c r="CR137" s="1" t="str">
        <f>IF(CN137="A",2,"")</f>
        <v/>
      </c>
      <c r="CS137" s="1" t="str">
        <f>IF(CN137="A-",3,"")</f>
        <v/>
      </c>
      <c r="CT137" s="1" t="str">
        <f>IF(CN137="B+",4,"")</f>
        <v/>
      </c>
      <c r="CU137" s="1" t="str">
        <f>IF(CN137="B",5,"")</f>
        <v/>
      </c>
      <c r="CV137" s="1" t="str">
        <f>IF(CN137="B-",6,"")</f>
        <v/>
      </c>
      <c r="CW137" s="1" t="str">
        <f>IF(CN137="C+",7,"")</f>
        <v/>
      </c>
      <c r="CX137" s="1" t="str">
        <f>IF(CN137="C",8,"")</f>
        <v/>
      </c>
      <c r="CY137" s="1" t="str">
        <f>IF(CN137="C-",9,"")</f>
        <v/>
      </c>
      <c r="CZ137" s="1" t="str">
        <f>IF(CN137="D+",10,"")</f>
        <v/>
      </c>
      <c r="DA137" s="1" t="str">
        <f>IF(CN137="D",11,"")</f>
        <v/>
      </c>
      <c r="DB137" s="1" t="str">
        <f>IF(CN137="D-",12,"")</f>
        <v/>
      </c>
      <c r="DC137" s="1" t="str">
        <f>IF(CN137="F",13,"")</f>
        <v/>
      </c>
      <c r="DD137" s="1">
        <f>SUM(CQ137:DC137)</f>
        <v>1</v>
      </c>
    </row>
    <row r="138" spans="4:108" s="27" customFormat="1" ht="21.95" customHeight="1" x14ac:dyDescent="0.3">
      <c r="D138" s="54"/>
      <c r="E138" s="46"/>
      <c r="F138" s="46"/>
      <c r="G138" s="46"/>
      <c r="H138" s="57"/>
      <c r="I138" s="57"/>
      <c r="J138" s="57"/>
      <c r="K138" s="57"/>
      <c r="L138" s="57"/>
      <c r="M138" s="57"/>
      <c r="N138" s="57"/>
      <c r="O138" s="57"/>
      <c r="P138" s="66" t="s">
        <v>71</v>
      </c>
      <c r="Q138" s="66"/>
      <c r="R138" s="66" t="s">
        <v>70</v>
      </c>
      <c r="S138" s="66"/>
      <c r="T138" s="66" t="s">
        <v>69</v>
      </c>
      <c r="U138" s="25"/>
      <c r="V138" s="25"/>
      <c r="W138" s="25"/>
      <c r="X138" s="25"/>
      <c r="Y138" s="25"/>
      <c r="Z138" s="66" t="s">
        <v>74</v>
      </c>
      <c r="AA138" s="66"/>
      <c r="AB138" s="66" t="s">
        <v>73</v>
      </c>
      <c r="AC138" s="66"/>
      <c r="AD138" s="66" t="s">
        <v>72</v>
      </c>
      <c r="AE138" s="25"/>
      <c r="AF138" s="25"/>
      <c r="AG138" s="25"/>
      <c r="AH138" s="25"/>
      <c r="AI138" s="25"/>
      <c r="AJ138" s="67" t="s">
        <v>77</v>
      </c>
      <c r="AK138" s="67"/>
      <c r="AL138" s="67" t="s">
        <v>76</v>
      </c>
      <c r="AM138" s="67"/>
      <c r="AN138" s="67" t="s">
        <v>75</v>
      </c>
      <c r="AO138" s="78"/>
      <c r="AP138" s="146" t="s">
        <v>66</v>
      </c>
      <c r="AQ138" s="147"/>
      <c r="AR138" s="147"/>
      <c r="AS138" s="147"/>
      <c r="AT138" s="147"/>
      <c r="AU138" s="147"/>
      <c r="AV138" s="147"/>
      <c r="AW138" s="147"/>
      <c r="AX138" s="147"/>
      <c r="AY138" s="147"/>
      <c r="AZ138" s="148"/>
      <c r="BA138" s="74"/>
      <c r="BB138" s="66" t="s">
        <v>69</v>
      </c>
      <c r="BC138" s="66"/>
      <c r="BD138" s="66" t="s">
        <v>70</v>
      </c>
      <c r="BE138" s="66"/>
      <c r="BF138" s="66" t="s">
        <v>71</v>
      </c>
      <c r="BG138" s="25"/>
      <c r="BH138" s="25"/>
      <c r="BI138" s="25"/>
      <c r="BJ138" s="25"/>
      <c r="BK138" s="25"/>
      <c r="BL138" s="66" t="s">
        <v>72</v>
      </c>
      <c r="BM138" s="66"/>
      <c r="BN138" s="66" t="s">
        <v>73</v>
      </c>
      <c r="BO138" s="66"/>
      <c r="BP138" s="66" t="s">
        <v>74</v>
      </c>
      <c r="BQ138" s="25"/>
      <c r="BR138" s="25"/>
      <c r="BS138" s="25"/>
      <c r="BT138" s="25"/>
      <c r="BU138" s="25"/>
      <c r="BV138" s="66" t="s">
        <v>75</v>
      </c>
      <c r="BW138" s="66"/>
      <c r="BX138" s="66" t="s">
        <v>76</v>
      </c>
      <c r="BY138" s="66"/>
      <c r="BZ138" s="66" t="s">
        <v>77</v>
      </c>
      <c r="CA138" s="25"/>
      <c r="CB138" s="57"/>
      <c r="CC138" s="57"/>
      <c r="CD138" s="57"/>
      <c r="CE138" s="57"/>
      <c r="CF138" s="57"/>
      <c r="CG138" s="57"/>
      <c r="CH138" s="57"/>
      <c r="CI138" s="57"/>
      <c r="CJ138" s="38" t="s">
        <v>115</v>
      </c>
      <c r="CL138" s="72"/>
      <c r="CM138" s="70">
        <f>PRODUCT(SQRT(H68^2),0.05)</f>
        <v>0</v>
      </c>
      <c r="CN138" s="39" t="str">
        <f>IF(CO138="",CP138,CO138)</f>
        <v>A+</v>
      </c>
      <c r="CO138" s="27" t="str">
        <f>IF(CM138&lt;0.777,"A+",IF(CM138&lt;0.888,"A",IF(CM138&lt;1,"A-",IF(CM138&lt;1.111,"B+",IF(CM138&lt;1.222,"B",IF(CM138&lt;1.333,"B-",IF(CM138&lt;1.444,"C+",IF(CM138&gt;=1.444,""))))))))</f>
        <v>A+</v>
      </c>
      <c r="CP138" s="27" t="str">
        <f>IF(CM138&lt;1.444,"",IF(CM138&lt;1.555,"C",IF(CM138&lt;1.666,"C-",IF(CM138&lt;1.777,"D+",IF(CM138&lt;1.888,"D",IF(CM138&lt;1.999,"D-",IF(CM138&gt;=2,"F")))))))</f>
        <v/>
      </c>
      <c r="CQ138" s="27">
        <f>IF(CN138="A+",1,"")</f>
        <v>1</v>
      </c>
      <c r="CR138" s="27" t="str">
        <f>IF(CN138="A",2,"")</f>
        <v/>
      </c>
      <c r="CS138" s="27" t="str">
        <f>IF(CN138="A-",3,"")</f>
        <v/>
      </c>
      <c r="CT138" s="27" t="str">
        <f>IF(CN138="B+",4,"")</f>
        <v/>
      </c>
      <c r="CU138" s="27" t="str">
        <f>IF(CN138="B",5,"")</f>
        <v/>
      </c>
      <c r="CV138" s="27" t="str">
        <f>IF(CN138="B-",6,"")</f>
        <v/>
      </c>
      <c r="CW138" s="27" t="str">
        <f>IF(CN138="C+",7,"")</f>
        <v/>
      </c>
      <c r="CX138" s="27" t="str">
        <f>IF(CN138="C",8,"")</f>
        <v/>
      </c>
      <c r="CY138" s="27" t="str">
        <f>IF(CN138="C-",9,"")</f>
        <v/>
      </c>
      <c r="CZ138" s="27" t="str">
        <f>IF(CN138="D+",10,"")</f>
        <v/>
      </c>
      <c r="DA138" s="27" t="str">
        <f>IF(CN138="D",11,"")</f>
        <v/>
      </c>
      <c r="DB138" s="27" t="str">
        <f>IF(CN138="D-",12,"")</f>
        <v/>
      </c>
      <c r="DC138" s="27" t="str">
        <f>IF(CN138="F",13,"")</f>
        <v/>
      </c>
      <c r="DD138" s="27">
        <f>SUM(CQ138:DC138)</f>
        <v>1</v>
      </c>
    </row>
    <row r="139" spans="4:108" s="1" customFormat="1" ht="21.95" customHeight="1" x14ac:dyDescent="0.2">
      <c r="D139" s="54"/>
      <c r="E139" s="46"/>
      <c r="F139" s="46"/>
      <c r="G139" s="46"/>
      <c r="H139" s="55"/>
      <c r="I139" s="56"/>
      <c r="J139" s="56"/>
      <c r="K139" s="56"/>
      <c r="L139" s="56"/>
      <c r="M139" s="56"/>
      <c r="N139" s="56"/>
      <c r="O139" s="56"/>
      <c r="P139" s="68"/>
      <c r="Q139" s="68"/>
      <c r="R139" s="68"/>
      <c r="S139" s="68"/>
      <c r="T139" s="68"/>
      <c r="U139" s="63"/>
      <c r="V139" s="63"/>
      <c r="W139" s="63"/>
      <c r="X139" s="63"/>
      <c r="Y139" s="63"/>
      <c r="Z139" s="68"/>
      <c r="AA139" s="68"/>
      <c r="AB139" s="68"/>
      <c r="AC139" s="68"/>
      <c r="AD139" s="68"/>
      <c r="AE139" s="63"/>
      <c r="AF139" s="63"/>
      <c r="AG139" s="63"/>
      <c r="AH139" s="63"/>
      <c r="AI139" s="63"/>
      <c r="AJ139" s="68"/>
      <c r="AK139" s="68"/>
      <c r="AL139" s="68"/>
      <c r="AM139" s="68"/>
      <c r="AN139" s="68"/>
      <c r="AO139" s="76"/>
      <c r="AP139" s="143" t="s">
        <v>67</v>
      </c>
      <c r="AQ139" s="144"/>
      <c r="AR139" s="144"/>
      <c r="AS139" s="144"/>
      <c r="AT139" s="144"/>
      <c r="AU139" s="144"/>
      <c r="AV139" s="144"/>
      <c r="AW139" s="144"/>
      <c r="AX139" s="144"/>
      <c r="AY139" s="144"/>
      <c r="AZ139" s="145"/>
      <c r="BA139" s="73"/>
      <c r="BB139" s="69"/>
      <c r="BC139" s="69"/>
      <c r="BD139" s="69"/>
      <c r="BE139" s="69"/>
      <c r="BF139" s="69"/>
      <c r="BG139" s="10"/>
      <c r="BH139" s="10"/>
      <c r="BI139" s="10"/>
      <c r="BJ139" s="10"/>
      <c r="BK139" s="10"/>
      <c r="BL139" s="69"/>
      <c r="BM139" s="69"/>
      <c r="BN139" s="69"/>
      <c r="BO139" s="69"/>
      <c r="BP139" s="69"/>
      <c r="BQ139" s="10"/>
      <c r="BR139" s="10"/>
      <c r="BS139" s="10"/>
      <c r="BT139" s="10"/>
      <c r="BU139" s="10"/>
      <c r="BV139" s="69"/>
      <c r="BW139" s="69"/>
      <c r="BX139" s="69"/>
      <c r="BY139" s="69"/>
      <c r="BZ139" s="69"/>
      <c r="CA139" s="10"/>
      <c r="CB139" s="56"/>
      <c r="CC139" s="56"/>
      <c r="CD139" s="56"/>
      <c r="CE139" s="56"/>
      <c r="CF139" s="56"/>
      <c r="CG139" s="56"/>
      <c r="CH139" s="56"/>
      <c r="CI139" s="56"/>
      <c r="CQ139" s="27"/>
    </row>
    <row r="140" spans="4:108" s="1" customFormat="1" ht="21.95" customHeight="1" x14ac:dyDescent="0.2">
      <c r="D140" s="58"/>
      <c r="E140" s="47"/>
      <c r="F140" s="47"/>
      <c r="G140" s="47"/>
      <c r="H140" s="57"/>
      <c r="I140" s="56"/>
      <c r="J140" s="56"/>
      <c r="K140" s="56"/>
      <c r="L140" s="56"/>
      <c r="M140" s="56"/>
      <c r="N140" s="56"/>
      <c r="O140" s="56"/>
      <c r="P140" s="60">
        <f>SUM(AX131*0.033,AW131*0.033,AV131*0.033,AU131*0.033,AT130*0.033,AS130*0.033,AR130*0.033,AQ130*0.033,AP129*0.033,AO129*0.033,AN129*0.033,AM129*0.033,AL128*0.033,AK128*0.033,AJ128*0.033,AI128*0.033,AH127*0.033,AG127*0.033,AF127*0.033,AE127*0.033,AD126*0.033,AC126*0.033,AB126*0.033,AA126*0.033,Z125*0.044,Y125*0.044,X125*0.044,W124*0.044,V124*0.044,U124*0.044,T123*0.044,S123*0.044,R123*0.044,Q122*0.066,P122*0.066,O121*0.066,N121*0.066,M120*0.066,L120*0.066,M119*0.022,N119*0.022,O119*0.022,P119*0.022,Q119*0.022,R119*0.022,S118*0.022,T118*0.022,U118*0.022,V118*0.022,W118*0.022,X118*0.022,Y117*0.022,Z117*0.022,AA117*0.022,AB117*0.022,AC117*0.022,AD117*0.022,AE116*0.022,AF116*0.022,AG116*0.022,AH116*0.022,AI116*0.022,AJ116*0.022,AK72*0.0188,AL72*0.0188,AM72*0.0188,AN72*0.0188,AO72*0.0188,17)</f>
        <v>17</v>
      </c>
      <c r="Q140" s="60"/>
      <c r="R140" s="60">
        <f>SUM(BF131*0.033,BE131*0.033,BD131*0.033,BC131*0.033,BB130*0.033,BA130*0.033,AZ130*0.033,AY130*0.033,AX129*0.033,AW129*0.033,AV129*0.033,AU129*0.033,AT128*0.033,AS128*0.033,AR128*0.033,AQ128*0.033,AP127*0.033,AO127*0.033,AN127*0.033,AM127*0.033,AL126*0.033,AK126*0.033,AJ126*0.033,AI126*0.033,AH125*0.033,AG125*0.033,AF125*0.033,AE125*0.033,AD124*0.044,AC124*0.044,AB124*0.044,AA123*0.044,Z123*0.044,Y123*0.044,X122*0.044,W122*0.044,V122*0.044,U121*0.044,T121*0.044,S121*0.044,R120*0.044,Q120*0.044,P120*0.044,Q119*0.022,R119*0.022,S119*0.022,T119*0.022,U119*0.022,V119*0.022,W118*0.0264,X118*0.0264,Y118*0.0264,Z118*0.0264,AA118*0.0264,AB117*0.0264,AC117*0.0264,AD117*0.0264,AE117*0.0264,AF117*0.0264,AG116*0.0264,AH116*0.0264,AI116*0.0264,AJ116*0.0264,AK116*0.0264,AL72*0.0233,AM72*0.0233,AN72*0.0233,AO72*0.0233,17)</f>
        <v>17</v>
      </c>
      <c r="S140" s="60"/>
      <c r="T140" s="60">
        <f>SUM(BR131*0.033,BQ131*0.033,BP131*0.033,BO131*0.033,BN130*0.033,BM130*0.033,BL130*0.033,BK130*0.033,BJ129*0.033,BI129*0.033,BH129*0.033,BG129*0.033,BF128*0.033,BE128*0.033,BD128*0.033,BC128*0.033,BB127*0.033,BA127*0.033,AZ127*0.033,AY127*0.033,AX126*0.033,AW126*0.033,AV126*0.033,AU126*0.033,AT125*0.033,AS125*0.033,AR125*0.033,AQ125*0.033,AP124*0.033,AO124*0.033,AN124*0.033,AM124*0.033,AL123*0.033,AK123*0.033,AJ123*0.033,AI123*0.033,AH122*0.033,AG122*0.033,AF122*0.033,AE122*0.033,AD121*0.033,AC121*0.033,AB121*0.033,AA121*0.033,Z120*0.033,Y120*0.033,X120*0.033,W120*0.033,X119*0.033,Y119*0.033,Z119*0.033,AA119*0.033,AB118*0.033,AC118*0.033,AD118*0.033,AE118*0.033,AF117*0.033,AG117*0.033,AH117*0.033,AI117*0.033,AJ116*0.033,AK116*0.033,AL116*0.033,AM116*0.033,AN72*0.047,AO72*0.047,17)</f>
        <v>17</v>
      </c>
      <c r="U140" s="59"/>
      <c r="V140" s="59"/>
      <c r="W140" s="59"/>
      <c r="X140" s="59"/>
      <c r="Y140" s="59"/>
      <c r="Z140" s="60">
        <f>SUM(AJ131*0.066,AI131*0.066,AH130*0.066,AG130*0.066,AF129*0.066,AE129*0.066,AD128*0.066,AC128*0.066,AB127*0.066,AA127*0.066,Z126*0.066,Y126*0.066,X125*0.066,W125*0.066,V124*0.066,U124*0.066,T123*0.066,S123*0.066,R122*0.132,Q121*0.132,P120*0.132,Q119*0.0264,R119*0.0264,S119*0.0264,T119*0.0264,U119*0.0264,V118*0.0264,W118*0.0264,X118*0.0264,Y118*0.0264,Z118*0.0264,AA117*0.0264,AB117*0.0264,AC117*0.0264,AD117*0.0264,AE117*0.0264,AF116*0.0264,AG116*0.0264,AH116*0.0264,AI116*0.0264,AJ116*0.0264,AK72*0.0189,AL72*0.0189,AM72*0.0189,AN72*0.0189,AO72*0.0189,17)</f>
        <v>17</v>
      </c>
      <c r="AA140" s="60"/>
      <c r="AB140" s="60">
        <f>SUM(AV131*0.044,AU131*0.044,AT131*0.044,AS130*0.044,AR130*0.044,AQ130*0.044,AP129*0.044,AO129*0.044,AN129*0.044,AM128*0.044,AL128*0.044,AK128*0.044,AJ127*0.044,AI127*0.044,AH127*0.044,AG126*0.044,AF126*0.044,AE126*0.044,AD125*0.066,AC125*0.066,AB124*0.066,AA124*0.066,Z123*0.066,Y123*0.066,X122*0.066,W122*0.066,V121*0.066,U121*0.066,T120*0.066,S120*0.066,T119*0.0264,U119*0.0264,V119*0.0264,W119*0.0264,X119*0.0264,Y118*0.0264,Z118*0.0264,AA118*0.0264,AB118*0.0264,AC118*0.0264,AD117*0.0264,AE117*0.0264,AF117*0.0264,AG117*0.0264,AH117*0.0264,AI116*0.033,AJ116*0.033,AK116*0.033,AL116*0.033,AM72*0.0314,AN72*0.0314,AO72*0.0314,17)</f>
        <v>17</v>
      </c>
      <c r="AC140" s="60"/>
      <c r="AD140" s="60">
        <f>SUM(BD131*0.044,BC131*0.044,BB131*0.044,BA130*0.044,AZ130*0.044,AY130*0.044,AX129*0.044,AW129*0.044,AV129*0.044,AU128*0.044,AT128*0.044,AS128*0.044,AR127*0.044,AQ127*0.044,AP127*0.044,AO126*0.044,AN126*0.044,AM126*0.044,AL125*0.044,AK125*0.044,AJ125*0.044,AI124*0.066,AH124*0.066,AG123*0.066,AF123*0.066,AE122*0.066,AD122*0.066,AC121*0.066,AB121*0.066,AA120*0.066,Z120*0.066,AA119*0.033,AB119*0.033,AC119*0.033,AD119*0.033,AE118*0.044,AF118*0.044,AG118*0.044,AH117*0.044,AI117*0.044,AJ117*0.044,AK116*0.044,AL116*0.044,AM116*0.044,AN72*0.047,AO72*0.047,17)</f>
        <v>17</v>
      </c>
      <c r="AE140" s="59"/>
      <c r="AF140" s="59"/>
      <c r="AG140" s="59"/>
      <c r="AH140" s="59"/>
      <c r="AI140" s="59"/>
      <c r="AJ140" s="60">
        <f>SUM(P131*0.132,P130*0.132,P129*0.132,P128*0.132,P127*0.132,P126*0.132,P125*0.132,P124*0.132,P123*0.132,P122*0.132,P121*0.132,Q120*0.132,R119*0.0264,S119*0.0264,T119*0.0264,U119*0.0264,V119*0.0264,W118*0.0264,X118*0.0264,Y118*0.0264,Z118*0.0264,AA118*0.0264,AB117*0.0264,AC117*0.0264,AD117*0.0264,AE117*0.0264,AF117*0.0264,AG116*0.0264,AH116*0.0264,AI116*0.0264,AJ116*0.0264,AK116*0.0264,AL72*0.0233,AM72*0.0233,AN72*0.0233,AO72*0.0233,17)</f>
        <v>17</v>
      </c>
      <c r="AK140" s="60"/>
      <c r="AL140" s="60">
        <f>SUM(AF131*0.132,AE130*0.132,AD129*0.132,AD128*0.132,AC127*0.132,AC126*0.132,AB125*0.132,AB124*0.132,AA123*0.132,Z122*0.132,Y121*0.132,X120*0.132,Y119*0.033,Z119*0.033,AA119*0.033,AB119*0.033,AC118*0.033,AD118*0.033,AE118*0.033,AF118*0.033,AG117*0.033,AH117*0.033,AI117*0.033,AJ117*0.033,AK116*0.044,AL116*0.044,AM116*0.044,AN72*0.047,AO72*0.047,17)</f>
        <v>17</v>
      </c>
      <c r="AM140" s="60"/>
      <c r="AN140" s="60">
        <f>SUM(AR131*0.066,AQ131*0.066,AP130*0.066,AO130*0.066,AN129*0.066,AM129*0.066,AL128*0.132,AK127*0.132,AJ126*0.132,AI125*0.132,AH124*0.132,AG123*0.132,AF122*0.132,AE121*0.132,AD120*0.132,AE119*0.044,AF119*0.044,AG119*0.044,AH118*0.066,AI118*0.066,AJ117*0.066,AK117*0.066,AL116*0.066,AM116*0.066,AN72*0.047,AO72*0.047,17)</f>
        <v>17</v>
      </c>
      <c r="AO140" s="79"/>
      <c r="AP140" s="149" t="s">
        <v>68</v>
      </c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1"/>
      <c r="BA140" s="61"/>
      <c r="BB140" s="60">
        <f>SUM(-Z131*0.033,-AA131*0.033,-AB131*0.033,-AC131*0.033,-AD130*0.033,-AE130*0.033,-AF130*0.033,-AG130*0.033,-AH129*0.033,-AI129*0.033,-AJ129*0.033,-AK129*0.033,-AL128*0.033,-AM128*0.033,-AN128*0.033,-AO128*0.033,-AP127*0.033,-AQ127*0.033,-AR127*0.033,-AS127*0.033,-AT126*0.033,-AU126*0.033,-AV126*0.033,-AW126*0.033,-AX125*0.033,-AY125*0.033,-AZ125*0.033,-BA125*0.033,-BB124*0.033,-BC124*0.033,-BD124*0.033,-BE124*0.033,-BF123*0.033,-BG123*0.033,-BH123*0.033,-BI123*0.033,-BJ122*0.033,-BK122*0.033,-BL122*0.033,-BM122*0.033,-BN121*0.033,-BO121*0.033,-BP121*0.033,-BQ121*0.033,-BR120*0.033,-BS120*0.033,-BT120*0.033,-BU120*0.033,-BT119*0.033,-BS119*0.033,-BR119*0.033,-BQ119*0.033,-BP118*0.033,-BO118*0.033,-BN118*0.033,-BM118*0.033,-BL117*0.033,-BK117*0.033,-BJ117*0.033,-BI117*0.033,-BH116*0.033,-BG116*0.033,-BF116*0.033,-BE116*0.033,-BD72*0.047,-BC72*0.047,17)</f>
        <v>17</v>
      </c>
      <c r="BC140" s="60"/>
      <c r="BD140" s="60">
        <f>SUM(-AL131*0.033,-AM131*0.033,-AN131*0.033,-AO131*0.033,-AP130*0.033,-AQ130*0.033,-AR130*0.033,-AS130*0.033,-AT129*0.033,-AU129*0.033,-AV129*0.033,-AW129*0.033,-AX128*0.033,-AY128*0.033,-AZ128*0.033,-BA128*0.033,-BB127*0.033,-BC127*0.033,-BD127*0.033,-BE127*0.033,-BF126*0.033,-BG126*0.033,-BH126*0.033,-BI126*0.033,-BJ125*0.033,-BK125*0.033,-BL125*0.033,-BM125*0.033,-BN124*0.044,-BO124*0.044,-BP124*0.044,-BQ123*0.044,-BR123*0.044,-BS123*0.044,-BT122*0.044,-BU122*0.044,-BV122*0.044,-BW121*0.044,-BX121*0.044,-BY121*0.044,-BZ120*0.044,-CA120*0.044,-CB120*0.044,-CA119*0.022,-BZ119*0.022,-BY119*0.022,-BX119*0.022,-BW119*0.022,-BV119*0.022,-BU118*0.0264,-BT118*0.0264,-BS118*0.0264,-BR118*0.0264,-BQ118*0.0264,-BP117*0.0264,-BO117*0.0264,-BN117*0.0264,-BM117*0.0264,-BL117*0.0264,-BK116*0.0264,-BJ116*0.0264,-BI116*0.0264,-BH116*0.022,-BG116*0.0264,-BF72*0.0233,-BE72*0.0233,-BD72*0.0233,-BC72*0.0233,17)</f>
        <v>17</v>
      </c>
      <c r="BE140" s="60"/>
      <c r="BF140" s="60">
        <f>SUM(-AT131*0.033,-AU131*0.033,-AV131*0.033,-AW131*0.033,-AX130*0.033,-AY130*0.033,-AZ130*0.033,-BA130*0.033,-BB129*0.033,-BC129*0.033,-BD129*0.033,-BE129*0.033,-BF128*0.033,-BG128*0.033,-BH128*0.033,-BI128*0.033,-BJ127*0.033,-BK127*0.033,-BL127*0.033,-BM127*0.033,-BN126*0.033,-BO126*0.033,-BP126*0.033,-BQ126*0.033,-BR125*0.044,-BS125*0.044,-BT125*0.044,-BU124*0.044,-BV124*0.044,-BW124*0.044,-BX123*0.044,-BY123*0.044,-BZ123*0.044,-CA122*0.066,-CB122*0.066,-CC121*0.066,-CD121*0.066,-CE120*0.066,-CF120*0.066,-CE119*0.022,-CD119*0.022,-CC119*0.022,-CB119*0.022,-CA119*0.022,-BZ119*0.022,-BY118*0.022,-BX118*0.022,-BW118*0.022,-BV118*0.022,-BU118*0.022,-BT118*0.022,-BS117*0.022,-BR117*0.022,-BQ117*0.022,-BP117*0.022,-BO117*0.022,-BN117*0.022,-BM116*0.022,-BL116*0.022,-BK116*0.022,-BJ116*0.022,-BI116*0.022,-BH116*0.022,-BG72*0.0188,-BF72*0.0188,-BE72*0.0188,-BD72*0.0188,-BC72*0.0188,17)</f>
        <v>17</v>
      </c>
      <c r="BG140" s="59"/>
      <c r="BH140" s="59"/>
      <c r="BI140" s="59"/>
      <c r="BJ140" s="59"/>
      <c r="BK140" s="59"/>
      <c r="BL140" s="60">
        <f>SUM(-AN131*0.044,-AO131*0.044,-AP131*0.044,-AQ130*0.044,-AR130*0.044,-AS130*0.044,-AT129*0.044,-AU129*0.044,-AV129*0.044,-AW128*0.044,-AX128*0.044,-AY128*0.044,-AZ127*0.044,-BA127*0.044,-BB127*0.044,-BC126*0.044,-BD126*0.044,-BE126*0.044,-BF125*0.044,-BG125*0.044,-BH125*0.044,-BI124*0.066,-BJ124*0.066,-BK123*0.066,-BL123*0.066,-BM122*0.066,-BN122*0.066,-BO121*0.066,-BP121*0.066,-BQ120*0.066,-BR120*0.066,-BQ119*0.033,-BP119*0.033,-BO119*0.033,-BN119*0.033,-BM118*0.044,-BL118*0.044,-BK118*0.044,-BJ117*0.044,-BI117*0.044,-BH117*0.044,-BG116*0.044,-BF116*0.044,-BE116*0.044,-BD72*0.047,-BC72*0.047,17)</f>
        <v>17</v>
      </c>
      <c r="BM140" s="60"/>
      <c r="BN140" s="60">
        <f>SUM(-AV131*0.044,-AW131*0.044,-AX131*0.044,-AY130*0.044,-AZ130*0.044,-BA130*0.044,-BB129*0.044,-BC129*0.044,-BD129*0.044,-BE128*0.044,-BF128*0.044,-BG128*0.044,-BH127*0.044,-BI127*0.044,-BJ127*0.044,-BK126*0.044,-BL126*0.044,-BM126*0.044,-BN125*0.066,-BO125*0.066,-BP124*0.066,-BQ124*0.066,-BR123*0.066,-BS123*0.066,-BT122*0.066,-BU122*0.066,-BV121*0.066,-BW121*0.066,-BX120*0.066,-BY120*0.066,-BX119*0.0264,-BW119*0.0264,-BV119*0.0264,-BU119*0.0264,-BT119*0.0264,-BS118*0.0264,-BR118*0.0264,-BQ118*0.0264,-BP118*0.0264,-BO118*0.0264,-BN117*0.0264,-BM117*0.0264,-BL117*0.0264,-BK117*0.0264,-BJ117*0.0264,-BI116*0.033,-BH116*0.033,-BG116*0.033,-BF116*0.033,-BE72*0.03133,-BD72*0.03133,-BC72*0.03133,17)</f>
        <v>17</v>
      </c>
      <c r="BO140" s="60"/>
      <c r="BP140" s="60">
        <f>SUM(-BH131*0.066,-BI131*0.066,-BJ130*0.066,-BK130*0.066,-BL129*0.066,-BM129*0.066,-BN128*0.066,-BO128*0.066,-BP127*0.066,-BQ127*0.066,-BR126*0.066,-BS126*0.066,-BT125*0.066,-BU125*0.066,-BV124*0.066,-BW124*0.066,-BX123*0.066,-BY123*0.066,-BZ122*0.132,-CA121*0.132,-CB120*0.132,-CA119*0.0264,-BZ119*0.0264,-BY119*0.0264,-BX119*0.0264,-BW119*0.0264,-BV118*0.0264,-BU118*0.0264,-BT118*0.0264,-BS118*0.0264,-BR118*0.0264,-BQ117*0.0264,-BP117*0.0264,-BO117*0.0264,-BN117*0.0264,-BM117*0.0264,-BL116*0.0264,-BK116*0.0264,-BJ116*0.0264,-BI116*0.0264,-BH116*0.0264,-BG72*0.0188,-BF72*0.0188,-BE72*0.0188,-BD72*0.0188,-BC72*0.0188,17)</f>
        <v>17</v>
      </c>
      <c r="BQ140" s="59"/>
      <c r="BR140" s="59"/>
      <c r="BS140" s="59"/>
      <c r="BT140" s="59"/>
      <c r="BU140" s="59"/>
      <c r="BV140" s="60">
        <f>SUM(-AZ131*0.066,-BA131*0.066,-BB130*0.066,-BC130*0.066,-BD129*0.066,-BE129*0.066,-BF128*0.132,-BG127*0.132,-BH126*0.132,-BI125*0.132,-BJ124*0.132,-BK123*0.132,-BL122*0.132,-BM121*0.132,-BN120*0.066,-BM120*0.066,-BL119*0.066,-BK119*0.066,-BJ118*0.066,-BI118*0.066,-BH117*0.066,-BG117*0.066,-BF116*0.066,-BE116*0.066,-BD72*0.047,-BC72*0.047,17)</f>
        <v>17</v>
      </c>
      <c r="BW140" s="60"/>
      <c r="BX140" s="60">
        <f>SUM(-BL131*0.132,-BM130*0.132,-BN129*0.132,-BN128*0.132,-BO127*0.132,-BO126*0.132,-BP125*0.132,-BP124*0.132,-BQ123*0.132,-BR122*0.132,-BS121*0.132,-BT120*0.132,-BS119*0.033,-BR119*0.033,-BQ119*0.033,-BP119*0.033,-BO118*0.033,-BN118*0.033,-BM118*0.033,-BL118*0.033,-BK117*0.033,-BJ117*0.033,-BI117*0.033,-BH117*0.033,-BG116*0.044,-BF116*0.044,-BE116*0.044,-BD72*0.047,-BC72*0.047,17)</f>
        <v>17</v>
      </c>
      <c r="BY140" s="60"/>
      <c r="BZ140" s="60">
        <f>SUM(-CB131*0.132,-CB130*0.132,-CB129*0.132,-CB128*0.132,-CB127*0.132,-CB126*0.132,-CB125*0.132,-CB124*0.132,-CB123*0.132,-CB122*0.132,-CB121*0.132,-CA120*0.044,-BZ120*0.044,-BY120*0.044,-BX119*0.044,-BW119*0.044,-BV119*0.044,-BU118*0.0264,-BT118*0.0264,-BS118*0.0264,-BR118*0.0264,-BQ118*0.0264,-BP117*0.0264,-BO117*0.0264-BN117*0.0264,-BM117*0.0264,-BL117*0.0264,-BK116*0.022,-BJ116*0.022,-BI116*0.022,-BH116*0.022,-BG116*0.022,-BF116*0.022,-BE72*0.0314,-BD72*0.0314,-BC72*0.0314,17)</f>
        <v>17</v>
      </c>
      <c r="CA140" s="59"/>
      <c r="CB140" s="56"/>
      <c r="CC140" s="56"/>
      <c r="CD140" s="56"/>
      <c r="CE140" s="56"/>
      <c r="CF140" s="56"/>
      <c r="CG140" s="56"/>
      <c r="CH140" s="56"/>
      <c r="CI140" s="56"/>
      <c r="CQ140" s="27"/>
      <c r="DD140" s="1">
        <f>PRODUCT((3*DD136)+DD137+DD138,1/5)</f>
        <v>1</v>
      </c>
    </row>
    <row r="141" spans="4:108" s="1" customFormat="1" ht="12.75" x14ac:dyDescent="0.2">
      <c r="D141" s="54"/>
      <c r="E141" s="46"/>
      <c r="F141" s="46"/>
      <c r="G141" s="46"/>
      <c r="H141" s="55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Q141" s="27"/>
    </row>
    <row r="142" spans="4:108" s="1" customFormat="1" ht="12.75" x14ac:dyDescent="0.2">
      <c r="D142" s="54"/>
      <c r="E142" s="46"/>
      <c r="F142" s="46"/>
      <c r="G142" s="46"/>
      <c r="H142" s="55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Q142" s="27"/>
    </row>
    <row r="143" spans="4:108" s="1" customFormat="1" ht="12.75" x14ac:dyDescent="0.2">
      <c r="D143" s="51"/>
      <c r="H143" s="52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Q143" s="27"/>
    </row>
    <row r="144" spans="4:108" s="1" customFormat="1" ht="12.75" x14ac:dyDescent="0.2">
      <c r="F144" s="27"/>
    </row>
    <row r="145" spans="6:6" s="1" customFormat="1" ht="12.75" x14ac:dyDescent="0.2">
      <c r="F145" s="27"/>
    </row>
    <row r="146" spans="6:6" s="1" customFormat="1" ht="12.75" x14ac:dyDescent="0.2">
      <c r="F146" s="27"/>
    </row>
    <row r="147" spans="6:6" s="1" customFormat="1" ht="12.75" x14ac:dyDescent="0.2">
      <c r="F147" s="27"/>
    </row>
    <row r="148" spans="6:6" s="1" customFormat="1" ht="12.75" x14ac:dyDescent="0.2">
      <c r="F148" s="27"/>
    </row>
    <row r="149" spans="6:6" s="1" customFormat="1" ht="12.75" x14ac:dyDescent="0.2">
      <c r="F149" s="27"/>
    </row>
    <row r="150" spans="6:6" s="1" customFormat="1" ht="12.75" x14ac:dyDescent="0.2">
      <c r="F150" s="27"/>
    </row>
    <row r="151" spans="6:6" s="1" customFormat="1" ht="12.75" x14ac:dyDescent="0.2">
      <c r="F151" s="27"/>
    </row>
    <row r="152" spans="6:6" s="1" customFormat="1" ht="12.75" x14ac:dyDescent="0.2">
      <c r="F152" s="27"/>
    </row>
    <row r="153" spans="6:6" s="1" customFormat="1" ht="12.75" x14ac:dyDescent="0.2">
      <c r="F153" s="27"/>
    </row>
    <row r="154" spans="6:6" s="1" customFormat="1" ht="12.75" x14ac:dyDescent="0.2">
      <c r="F154" s="27"/>
    </row>
    <row r="155" spans="6:6" s="1" customFormat="1" ht="12.75" x14ac:dyDescent="0.2">
      <c r="F155" s="27"/>
    </row>
    <row r="156" spans="6:6" s="1" customFormat="1" ht="12.75" x14ac:dyDescent="0.2">
      <c r="F156" s="27"/>
    </row>
    <row r="157" spans="6:6" s="1" customFormat="1" ht="12.75" x14ac:dyDescent="0.2">
      <c r="F157" s="27"/>
    </row>
    <row r="158" spans="6:6" s="1" customFormat="1" ht="12.75" x14ac:dyDescent="0.2">
      <c r="F158" s="27"/>
    </row>
    <row r="159" spans="6:6" s="1" customFormat="1" ht="12.75" x14ac:dyDescent="0.2">
      <c r="F159" s="27"/>
    </row>
    <row r="160" spans="6:6" s="1" customFormat="1" ht="12.75" x14ac:dyDescent="0.2">
      <c r="F160" s="27"/>
    </row>
    <row r="161" spans="6:95" s="1" customFormat="1" ht="12.75" x14ac:dyDescent="0.2">
      <c r="F161" s="27"/>
    </row>
    <row r="162" spans="6:95" s="1" customFormat="1" ht="12.75" x14ac:dyDescent="0.2">
      <c r="F162" s="27"/>
    </row>
    <row r="163" spans="6:95" s="1" customFormat="1" ht="12.75" x14ac:dyDescent="0.2">
      <c r="F163" s="27"/>
    </row>
    <row r="164" spans="6:95" s="1" customFormat="1" ht="12.75" x14ac:dyDescent="0.2">
      <c r="F164" s="27"/>
    </row>
    <row r="165" spans="6:95" s="1" customFormat="1" ht="12.75" x14ac:dyDescent="0.2">
      <c r="F165" s="27"/>
    </row>
    <row r="166" spans="6:95" s="1" customFormat="1" ht="12.75" x14ac:dyDescent="0.2">
      <c r="F166" s="27"/>
    </row>
    <row r="167" spans="6:95" s="1" customFormat="1" ht="0.95" customHeight="1" x14ac:dyDescent="0.2">
      <c r="F167" s="27"/>
    </row>
    <row r="168" spans="6:95" ht="0.95" customHeight="1" x14ac:dyDescent="0.2">
      <c r="F168" s="27"/>
      <c r="H168"/>
      <c r="CQ168"/>
    </row>
    <row r="169" spans="6:95" ht="0.95" customHeight="1" x14ac:dyDescent="0.2">
      <c r="F169" s="27"/>
      <c r="H169"/>
      <c r="CQ169"/>
    </row>
    <row r="170" spans="6:95" ht="0.95" customHeight="1" x14ac:dyDescent="0.2">
      <c r="F170" s="27"/>
      <c r="H170"/>
      <c r="CQ170"/>
    </row>
    <row r="171" spans="6:95" ht="0.95" customHeight="1" x14ac:dyDescent="0.2">
      <c r="F171" s="27"/>
      <c r="H171"/>
      <c r="CQ171"/>
    </row>
    <row r="172" spans="6:95" ht="0.95" customHeight="1" x14ac:dyDescent="0.2">
      <c r="F172" s="27"/>
      <c r="H172"/>
      <c r="CQ172"/>
    </row>
    <row r="173" spans="6:95" ht="0.95" customHeight="1" x14ac:dyDescent="0.2">
      <c r="F173" s="27"/>
      <c r="H173"/>
      <c r="CQ173"/>
    </row>
    <row r="174" spans="6:95" ht="0.95" customHeight="1" x14ac:dyDescent="0.2">
      <c r="F174" s="27"/>
      <c r="H174"/>
      <c r="CQ174"/>
    </row>
    <row r="175" spans="6:95" ht="0.95" customHeight="1" x14ac:dyDescent="0.2">
      <c r="F175" s="27"/>
      <c r="H175"/>
      <c r="CQ175"/>
    </row>
    <row r="176" spans="6:95" ht="0.95" customHeight="1" x14ac:dyDescent="0.2">
      <c r="F176" s="27"/>
      <c r="H176"/>
      <c r="CQ176"/>
    </row>
    <row r="177" spans="6:95" ht="0.95" customHeight="1" x14ac:dyDescent="0.2">
      <c r="F177" s="27"/>
      <c r="H177"/>
      <c r="CQ177"/>
    </row>
    <row r="178" spans="6:95" ht="0.95" customHeight="1" x14ac:dyDescent="0.2">
      <c r="F178" s="27"/>
      <c r="H178"/>
      <c r="CQ178"/>
    </row>
  </sheetData>
  <mergeCells count="5">
    <mergeCell ref="AP136:AZ136"/>
    <mergeCell ref="AP137:AZ137"/>
    <mergeCell ref="AP138:AZ138"/>
    <mergeCell ref="AP139:AZ139"/>
    <mergeCell ref="AP140:AZ140"/>
  </mergeCells>
  <conditionalFormatting sqref="AW71:CI71 J71:AU7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AW71:CI71 J71:AU71">
    <cfRule type="colorScale" priority="40">
      <colorScale>
        <cfvo type="min"/>
        <cfvo type="num" val="0"/>
        <cfvo type="max"/>
        <color rgb="FFF8696B"/>
        <color theme="0"/>
        <color rgb="FF002060"/>
      </colorScale>
    </cfRule>
    <cfRule type="colorScale" priority="41">
      <colorScale>
        <cfvo type="min"/>
        <cfvo type="percentile" val="50"/>
        <cfvo type="max"/>
        <color rgb="FFFFFF00"/>
        <color theme="0"/>
        <color rgb="FF002060"/>
      </colorScale>
    </cfRule>
    <cfRule type="colorScale" priority="42">
      <colorScale>
        <cfvo type="min"/>
        <cfvo type="percentile" val="50"/>
        <cfvo type="max"/>
        <color rgb="FFFF0000"/>
        <color theme="0"/>
        <color rgb="FF002060"/>
      </colorScale>
    </cfRule>
    <cfRule type="colorScale" priority="43">
      <colorScale>
        <cfvo type="min"/>
        <cfvo type="percentile" val="50"/>
        <cfvo type="max"/>
        <color rgb="FFFF0000"/>
        <color theme="0"/>
        <color rgb="FF63BE7B"/>
      </colorScale>
    </cfRule>
    <cfRule type="colorScale" priority="44">
      <colorScale>
        <cfvo type="min"/>
        <cfvo type="num" val="0"/>
        <cfvo type="max"/>
        <color rgb="FFF8696B"/>
        <color rgb="FF92D050"/>
        <color rgb="FF0070C0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0070C0"/>
      </colorScale>
    </cfRule>
    <cfRule type="colorScale" priority="46">
      <colorScale>
        <cfvo type="min"/>
        <cfvo type="percentile" val="50"/>
        <cfvo type="max"/>
        <color rgb="FFFFFF00"/>
        <color rgb="FF00B050"/>
        <color rgb="FF0070C0"/>
      </colorScale>
    </cfRule>
    <cfRule type="colorScale" priority="47">
      <colorScale>
        <cfvo type="min"/>
        <cfvo type="max"/>
        <color rgb="FFFF7128"/>
        <color rgb="FFFFEF9C"/>
      </colorScale>
    </cfRule>
    <cfRule type="colorScale" priority="48">
      <colorScale>
        <cfvo type="min"/>
        <cfvo type="percentile" val="50"/>
        <cfvo type="max"/>
        <color rgb="FFFF0000"/>
        <color rgb="FFFFFF00"/>
        <color rgb="FF002060"/>
      </colorScale>
    </cfRule>
    <cfRule type="colorScale" priority="49">
      <colorScale>
        <cfvo type="min"/>
        <cfvo type="max"/>
        <color rgb="FFFFEF9C"/>
        <color rgb="FF63BE7B"/>
      </colorScale>
    </cfRule>
  </conditionalFormatting>
  <conditionalFormatting sqref="AW71:CI71 J71:AU71">
    <cfRule type="colorScale" priority="39">
      <colorScale>
        <cfvo type="min"/>
        <cfvo type="num" val="0"/>
        <cfvo type="max"/>
        <color rgb="FFF8696B"/>
        <color theme="0"/>
        <color rgb="FF0070C0"/>
      </colorScale>
    </cfRule>
  </conditionalFormatting>
  <conditionalFormatting sqref="J3:CH63">
    <cfRule type="cellIs" dxfId="13" priority="2" operator="greaterThan">
      <formula>39</formula>
    </cfRule>
    <cfRule type="cellIs" dxfId="12" priority="3" operator="between">
      <formula>30</formula>
      <formula>39</formula>
    </cfRule>
    <cfRule type="cellIs" dxfId="11" priority="4" operator="between">
      <formula>16</formula>
      <formula>29</formula>
    </cfRule>
    <cfRule type="cellIs" dxfId="10" priority="5" operator="lessThan">
      <formula>-39</formula>
    </cfRule>
    <cfRule type="cellIs" dxfId="9" priority="6" operator="between">
      <formula>-30</formula>
      <formula>-39</formula>
    </cfRule>
    <cfRule type="cellIs" dxfId="8" priority="7" operator="between">
      <formula>-16</formula>
      <formula>-29</formula>
    </cfRule>
    <cfRule type="cellIs" dxfId="7" priority="8" operator="between">
      <formula>15</formula>
      <formula>-15</formula>
    </cfRule>
  </conditionalFormatting>
  <conditionalFormatting sqref="J72:CI132">
    <cfRule type="colorScale" priority="3609">
      <colorScale>
        <cfvo type="min"/>
        <cfvo type="num" val="0"/>
        <cfvo type="max"/>
        <color rgb="FFFF0000"/>
        <color rgb="FFFFFFFF"/>
        <color rgb="FF002060"/>
      </colorScale>
    </cfRule>
  </conditionalFormatting>
  <conditionalFormatting sqref="J141:CI143 AX68:BK70 AV69:AW70 BN68:BS70 BL69:BM70 BV68:BW70 BT69:BU70 BZ68:CH70 BX69:BY70 J68:AU70 J64:CH67 J179:CI1048576">
    <cfRule type="colorScale" priority="3611">
      <colorScale>
        <cfvo type="min"/>
        <cfvo type="percentile" val="50"/>
        <cfvo type="max"/>
        <color rgb="FFC00000"/>
        <color theme="2"/>
        <color rgb="FF002060"/>
      </colorScale>
    </cfRule>
  </conditionalFormatting>
  <pageMargins left="0.75" right="0.75" top="1" bottom="1" header="1.02" footer="0.5"/>
  <pageSetup scale="11" orientation="portrait" r:id="rId1"/>
  <ignoredErrors>
    <ignoredError sqref="AJ138 AL138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77"/>
  <sheetViews>
    <sheetView showWhiteSpace="0" view="pageBreakPreview" topLeftCell="S1" zoomScale="90" zoomScaleNormal="90" zoomScaleSheetLayoutView="90" workbookViewId="0">
      <pane ySplit="1" topLeftCell="A123" activePane="bottomLeft" state="frozen"/>
      <selection activeCell="D1" sqref="D1"/>
      <selection pane="bottomLeft" activeCell="D71" sqref="D71:D131"/>
    </sheetView>
  </sheetViews>
  <sheetFormatPr defaultColWidth="8" defaultRowHeight="0.95" customHeight="1" x14ac:dyDescent="0.2"/>
  <cols>
    <col min="1" max="3" width="0" hidden="1" customWidth="1"/>
    <col min="5" max="7" width="0" hidden="1" customWidth="1"/>
    <col min="8" max="8" width="6.7109375" style="3" customWidth="1"/>
    <col min="9" max="10" width="6.7109375" customWidth="1"/>
    <col min="11" max="50" width="5.7109375" customWidth="1"/>
    <col min="51" max="51" width="5.5703125" customWidth="1"/>
    <col min="52" max="52" width="5.7109375" customWidth="1"/>
    <col min="53" max="53" width="9.140625" bestFit="1" customWidth="1"/>
    <col min="56" max="56" width="11.5703125" customWidth="1"/>
    <col min="57" max="58" width="8" hidden="1" customWidth="1"/>
    <col min="59" max="59" width="9.140625" style="27" hidden="1" customWidth="1"/>
    <col min="60" max="72" width="8" hidden="1" customWidth="1"/>
  </cols>
  <sheetData>
    <row r="1" spans="1:59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82" t="s">
        <v>9</v>
      </c>
      <c r="K1" s="26" t="s">
        <v>179</v>
      </c>
      <c r="L1" s="26" t="s">
        <v>10</v>
      </c>
      <c r="M1" s="26" t="s">
        <v>11</v>
      </c>
      <c r="N1" s="26" t="s">
        <v>12</v>
      </c>
      <c r="O1" s="26" t="s">
        <v>13</v>
      </c>
      <c r="P1" s="26" t="s">
        <v>14</v>
      </c>
      <c r="Q1" s="26" t="s">
        <v>15</v>
      </c>
      <c r="R1" s="26" t="s">
        <v>16</v>
      </c>
      <c r="S1" s="26" t="s">
        <v>17</v>
      </c>
      <c r="T1" s="26" t="s">
        <v>18</v>
      </c>
      <c r="U1" s="26" t="s">
        <v>19</v>
      </c>
      <c r="V1" s="26" t="s">
        <v>20</v>
      </c>
      <c r="W1" s="26" t="s">
        <v>21</v>
      </c>
      <c r="X1" s="26" t="s">
        <v>22</v>
      </c>
      <c r="Y1" s="26" t="s">
        <v>23</v>
      </c>
      <c r="Z1" s="26" t="s">
        <v>24</v>
      </c>
      <c r="AA1" s="26" t="s">
        <v>25</v>
      </c>
      <c r="AB1" s="26" t="s">
        <v>26</v>
      </c>
      <c r="AC1" s="26" t="s">
        <v>27</v>
      </c>
      <c r="AD1" s="40" t="s">
        <v>183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26" t="s">
        <v>34</v>
      </c>
      <c r="AL1" s="26" t="s">
        <v>35</v>
      </c>
      <c r="AM1" s="26" t="s">
        <v>36</v>
      </c>
      <c r="AN1" s="26" t="s">
        <v>37</v>
      </c>
      <c r="AO1" s="26" t="s">
        <v>38</v>
      </c>
      <c r="AP1" s="26" t="s">
        <v>39</v>
      </c>
      <c r="AQ1" s="26" t="s">
        <v>40</v>
      </c>
      <c r="AR1" s="26" t="s">
        <v>41</v>
      </c>
      <c r="AS1" s="26" t="s">
        <v>42</v>
      </c>
      <c r="AT1" s="26" t="s">
        <v>43</v>
      </c>
      <c r="AU1" s="26" t="s">
        <v>44</v>
      </c>
      <c r="AV1" s="26" t="s">
        <v>45</v>
      </c>
      <c r="AW1" s="139" t="s">
        <v>179</v>
      </c>
      <c r="AX1" s="139" t="s">
        <v>46</v>
      </c>
      <c r="BD1" s="27"/>
      <c r="BG1"/>
    </row>
    <row r="2" spans="1:59" ht="15" customHeight="1" x14ac:dyDescent="0.2">
      <c r="A2">
        <v>1</v>
      </c>
      <c r="B2" t="s">
        <v>59</v>
      </c>
      <c r="C2" t="s">
        <v>60</v>
      </c>
      <c r="D2" s="107">
        <v>61</v>
      </c>
      <c r="E2">
        <v>18</v>
      </c>
      <c r="F2" t="s">
        <v>61</v>
      </c>
      <c r="G2" t="s">
        <v>62</v>
      </c>
      <c r="H2" s="132">
        <f>'RawData Input Conversion'!H3</f>
        <v>0</v>
      </c>
      <c r="I2" s="132">
        <f>'RawData Input Conversion'!I3</f>
        <v>0</v>
      </c>
      <c r="J2" s="119">
        <f>'RawData Input Conversion'!J67</f>
        <v>0</v>
      </c>
      <c r="K2" s="119">
        <f>'RawData Input Conversion'!K67</f>
        <v>0</v>
      </c>
      <c r="L2" s="119">
        <f>'RawData Input Conversion'!L67</f>
        <v>0</v>
      </c>
      <c r="M2" s="119">
        <f>'RawData Input Conversion'!N67</f>
        <v>0</v>
      </c>
      <c r="N2" s="119">
        <f>'RawData Input Conversion'!P67</f>
        <v>0</v>
      </c>
      <c r="O2" s="119">
        <f>'RawData Input Conversion'!R67</f>
        <v>0</v>
      </c>
      <c r="P2" s="119">
        <f>'RawData Input Conversion'!T67</f>
        <v>0</v>
      </c>
      <c r="Q2" s="119">
        <f>'RawData Input Conversion'!V67</f>
        <v>0</v>
      </c>
      <c r="R2" s="137">
        <f>'RawData Input Conversion'!X67</f>
        <v>0</v>
      </c>
      <c r="S2" s="137">
        <f>'RawData Input Conversion'!Z67</f>
        <v>0</v>
      </c>
      <c r="T2" s="119">
        <f>'RawData Input Conversion'!AB67</f>
        <v>0</v>
      </c>
      <c r="U2" s="119">
        <f>'RawData Input Conversion'!AD67</f>
        <v>0</v>
      </c>
      <c r="V2" s="119">
        <f>'RawData Input Conversion'!AF67</f>
        <v>0</v>
      </c>
      <c r="W2" s="119">
        <f>'RawData Input Conversion'!AH67</f>
        <v>0</v>
      </c>
      <c r="X2" s="119">
        <f>'RawData Input Conversion'!AJ67</f>
        <v>0</v>
      </c>
      <c r="Y2" s="119">
        <f>'RawData Input Conversion'!AL67</f>
        <v>0</v>
      </c>
      <c r="Z2" s="119">
        <f>'RawData Input Conversion'!AN67</f>
        <v>0</v>
      </c>
      <c r="AA2" s="119">
        <f>'RawData Input Conversion'!AP67</f>
        <v>0</v>
      </c>
      <c r="AB2" s="119">
        <f>'RawData Input Conversion'!AR67</f>
        <v>0</v>
      </c>
      <c r="AC2" s="137">
        <f>'RawData Input Conversion'!AT67</f>
        <v>0</v>
      </c>
      <c r="AD2" s="137">
        <f>'RawData Input Conversion'!AV67</f>
        <v>0</v>
      </c>
      <c r="AE2" s="137">
        <f>'RawData Input Conversion'!AX67</f>
        <v>0</v>
      </c>
      <c r="AF2" s="137">
        <f>'RawData Input Conversion'!AZ67</f>
        <v>0</v>
      </c>
      <c r="AG2" s="137">
        <f>'RawData Input Conversion'!BB67</f>
        <v>0</v>
      </c>
      <c r="AH2" s="137">
        <f>'RawData Input Conversion'!BD67</f>
        <v>0</v>
      </c>
      <c r="AI2" s="137">
        <f>'RawData Input Conversion'!BF67</f>
        <v>0</v>
      </c>
      <c r="AJ2" s="137">
        <f>'RawData Input Conversion'!BH67</f>
        <v>0</v>
      </c>
      <c r="AK2" s="137">
        <f>'RawData Input Conversion'!BJ67</f>
        <v>0</v>
      </c>
      <c r="AL2" s="137">
        <f>'RawData Input Conversion'!BL67</f>
        <v>0</v>
      </c>
      <c r="AM2" s="137">
        <f>'RawData Input Conversion'!BN67</f>
        <v>0</v>
      </c>
      <c r="AN2" s="137">
        <f>'RawData Input Conversion'!BP67</f>
        <v>0</v>
      </c>
      <c r="AO2" s="119">
        <f>'RawData Input Conversion'!BR67</f>
        <v>0</v>
      </c>
      <c r="AP2" s="119">
        <f>'RawData Input Conversion'!BT67</f>
        <v>0</v>
      </c>
      <c r="AQ2" s="119">
        <f>'RawData Input Conversion'!BT67</f>
        <v>0</v>
      </c>
      <c r="AR2" s="119">
        <f>'RawData Input Conversion'!BX67</f>
        <v>0</v>
      </c>
      <c r="AS2" s="119">
        <f>'RawData Input Conversion'!BZ67</f>
        <v>0</v>
      </c>
      <c r="AT2" s="119">
        <f>'RawData Input Conversion'!CB67</f>
        <v>0</v>
      </c>
      <c r="AU2" s="119">
        <f>'RawData Input Conversion'!CD67</f>
        <v>0</v>
      </c>
      <c r="AV2" s="138">
        <f>'RawData Input Conversion'!CF67</f>
        <v>0</v>
      </c>
      <c r="AW2" s="140">
        <f>'RawData Input Conversion'!CG67</f>
        <v>0</v>
      </c>
      <c r="AX2" s="140">
        <f>'RawData Input Conversion'!CH67</f>
        <v>0</v>
      </c>
      <c r="BD2" s="27"/>
      <c r="BG2"/>
    </row>
    <row r="3" spans="1:59" ht="15" customHeight="1" x14ac:dyDescent="0.2">
      <c r="D3" s="107">
        <v>60</v>
      </c>
      <c r="H3" s="132">
        <f>'RawData Input Conversion'!H4</f>
        <v>0</v>
      </c>
      <c r="I3" s="132">
        <f>'RawData Input Conversion'!I4</f>
        <v>0</v>
      </c>
      <c r="J3" s="119">
        <f>'RawData Input Conversion'!J68</f>
        <v>0</v>
      </c>
      <c r="K3" s="119">
        <f>'RawData Input Conversion'!K68</f>
        <v>0</v>
      </c>
      <c r="L3" s="119">
        <f>'RawData Input Conversion'!L68</f>
        <v>0</v>
      </c>
      <c r="M3" s="119">
        <f>'RawData Input Conversion'!N68</f>
        <v>0</v>
      </c>
      <c r="N3" s="119">
        <f>'RawData Input Conversion'!P68</f>
        <v>0</v>
      </c>
      <c r="O3" s="119">
        <f>'RawData Input Conversion'!R68</f>
        <v>0</v>
      </c>
      <c r="P3" s="119">
        <f>'RawData Input Conversion'!T68</f>
        <v>0</v>
      </c>
      <c r="Q3" s="119">
        <f>'RawData Input Conversion'!V68</f>
        <v>0</v>
      </c>
      <c r="R3" s="137">
        <f>'RawData Input Conversion'!X68</f>
        <v>0</v>
      </c>
      <c r="S3" s="137">
        <f>'RawData Input Conversion'!Z68</f>
        <v>0</v>
      </c>
      <c r="T3" s="119">
        <f>'RawData Input Conversion'!AB68</f>
        <v>0</v>
      </c>
      <c r="U3" s="119">
        <f>'RawData Input Conversion'!AD68</f>
        <v>0</v>
      </c>
      <c r="V3" s="119">
        <f>'RawData Input Conversion'!AF68</f>
        <v>0</v>
      </c>
      <c r="W3" s="119">
        <f>'RawData Input Conversion'!AH68</f>
        <v>0</v>
      </c>
      <c r="X3" s="119">
        <f>'RawData Input Conversion'!AJ68</f>
        <v>0</v>
      </c>
      <c r="Y3" s="119">
        <f>'RawData Input Conversion'!AL68</f>
        <v>0</v>
      </c>
      <c r="Z3" s="119">
        <f>'RawData Input Conversion'!AN68</f>
        <v>0</v>
      </c>
      <c r="AA3" s="119">
        <f>'RawData Input Conversion'!AP68</f>
        <v>0</v>
      </c>
      <c r="AB3" s="119">
        <f>'RawData Input Conversion'!AR68</f>
        <v>0</v>
      </c>
      <c r="AC3" s="137">
        <f>'RawData Input Conversion'!AT68</f>
        <v>0</v>
      </c>
      <c r="AD3" s="137">
        <f>'RawData Input Conversion'!AV68</f>
        <v>0</v>
      </c>
      <c r="AE3" s="137">
        <f>'RawData Input Conversion'!AX68</f>
        <v>0</v>
      </c>
      <c r="AF3" s="137">
        <f>'RawData Input Conversion'!AZ68</f>
        <v>0</v>
      </c>
      <c r="AG3" s="137">
        <f>'RawData Input Conversion'!BB68</f>
        <v>0</v>
      </c>
      <c r="AH3" s="137">
        <f>'RawData Input Conversion'!BD68</f>
        <v>0</v>
      </c>
      <c r="AI3" s="137">
        <f>'RawData Input Conversion'!BF68</f>
        <v>0</v>
      </c>
      <c r="AJ3" s="137">
        <f>'RawData Input Conversion'!BH68</f>
        <v>0</v>
      </c>
      <c r="AK3" s="137">
        <f>'RawData Input Conversion'!BJ68</f>
        <v>0</v>
      </c>
      <c r="AL3" s="137">
        <f>'RawData Input Conversion'!BL68</f>
        <v>0</v>
      </c>
      <c r="AM3" s="137">
        <f>'RawData Input Conversion'!BN68</f>
        <v>0</v>
      </c>
      <c r="AN3" s="137">
        <f>'RawData Input Conversion'!BP68</f>
        <v>0</v>
      </c>
      <c r="AO3" s="119">
        <f>'RawData Input Conversion'!BR68</f>
        <v>0</v>
      </c>
      <c r="AP3" s="119">
        <f>'RawData Input Conversion'!BT68</f>
        <v>0</v>
      </c>
      <c r="AQ3" s="119">
        <f>'RawData Input Conversion'!BT68</f>
        <v>0</v>
      </c>
      <c r="AR3" s="119">
        <f>'RawData Input Conversion'!BX68</f>
        <v>0</v>
      </c>
      <c r="AS3" s="119">
        <f>'RawData Input Conversion'!BZ68</f>
        <v>0</v>
      </c>
      <c r="AT3" s="119">
        <f>'RawData Input Conversion'!CB68</f>
        <v>0</v>
      </c>
      <c r="AU3" s="119">
        <f>'RawData Input Conversion'!CD68</f>
        <v>0</v>
      </c>
      <c r="AV3" s="138">
        <f>'RawData Input Conversion'!CF68</f>
        <v>0</v>
      </c>
      <c r="AW3" s="140">
        <f>'RawData Input Conversion'!CG68</f>
        <v>0</v>
      </c>
      <c r="AX3" s="140">
        <f>'RawData Input Conversion'!CH68</f>
        <v>0</v>
      </c>
      <c r="BD3" s="27"/>
      <c r="BG3"/>
    </row>
    <row r="4" spans="1:59" ht="15" customHeight="1" x14ac:dyDescent="0.2">
      <c r="D4" s="107">
        <v>59</v>
      </c>
      <c r="H4" s="132">
        <f>'RawData Input Conversion'!H5</f>
        <v>0</v>
      </c>
      <c r="I4" s="132">
        <f>'RawData Input Conversion'!I5</f>
        <v>0</v>
      </c>
      <c r="J4" s="119">
        <f>'RawData Input Conversion'!J69</f>
        <v>0</v>
      </c>
      <c r="K4" s="119">
        <f>'RawData Input Conversion'!K69</f>
        <v>0</v>
      </c>
      <c r="L4" s="119">
        <f>'RawData Input Conversion'!L69</f>
        <v>0</v>
      </c>
      <c r="M4" s="119">
        <f>'RawData Input Conversion'!N69</f>
        <v>0</v>
      </c>
      <c r="N4" s="119">
        <f>'RawData Input Conversion'!P69</f>
        <v>0</v>
      </c>
      <c r="O4" s="119">
        <f>'RawData Input Conversion'!R69</f>
        <v>0</v>
      </c>
      <c r="P4" s="119">
        <f>'RawData Input Conversion'!T69</f>
        <v>0</v>
      </c>
      <c r="Q4" s="119">
        <f>'RawData Input Conversion'!V69</f>
        <v>0</v>
      </c>
      <c r="R4" s="137">
        <f>'RawData Input Conversion'!X69</f>
        <v>0</v>
      </c>
      <c r="S4" s="137">
        <f>'RawData Input Conversion'!Z69</f>
        <v>0</v>
      </c>
      <c r="T4" s="119">
        <f>'RawData Input Conversion'!AB69</f>
        <v>0</v>
      </c>
      <c r="U4" s="119">
        <f>'RawData Input Conversion'!AD69</f>
        <v>0</v>
      </c>
      <c r="V4" s="119">
        <f>'RawData Input Conversion'!AF69</f>
        <v>0</v>
      </c>
      <c r="W4" s="119">
        <f>'RawData Input Conversion'!AH69</f>
        <v>0</v>
      </c>
      <c r="X4" s="119">
        <f>'RawData Input Conversion'!AJ69</f>
        <v>0</v>
      </c>
      <c r="Y4" s="119">
        <f>'RawData Input Conversion'!AL69</f>
        <v>0</v>
      </c>
      <c r="Z4" s="119">
        <f>'RawData Input Conversion'!AN69</f>
        <v>0</v>
      </c>
      <c r="AA4" s="119">
        <f>'RawData Input Conversion'!AP69</f>
        <v>0</v>
      </c>
      <c r="AB4" s="119">
        <f>'RawData Input Conversion'!AR69</f>
        <v>0</v>
      </c>
      <c r="AC4" s="137">
        <f>'RawData Input Conversion'!AT69</f>
        <v>0</v>
      </c>
      <c r="AD4" s="137">
        <f>'RawData Input Conversion'!AV69</f>
        <v>0</v>
      </c>
      <c r="AE4" s="137">
        <f>'RawData Input Conversion'!AX69</f>
        <v>0</v>
      </c>
      <c r="AF4" s="137">
        <f>'RawData Input Conversion'!AZ69</f>
        <v>0</v>
      </c>
      <c r="AG4" s="137">
        <f>'RawData Input Conversion'!BB69</f>
        <v>0</v>
      </c>
      <c r="AH4" s="137">
        <f>'RawData Input Conversion'!BD69</f>
        <v>0</v>
      </c>
      <c r="AI4" s="137">
        <f>'RawData Input Conversion'!BF69</f>
        <v>0</v>
      </c>
      <c r="AJ4" s="137">
        <f>'RawData Input Conversion'!BH69</f>
        <v>0</v>
      </c>
      <c r="AK4" s="137">
        <f>'RawData Input Conversion'!BJ69</f>
        <v>0</v>
      </c>
      <c r="AL4" s="137">
        <f>'RawData Input Conversion'!BL69</f>
        <v>0</v>
      </c>
      <c r="AM4" s="137">
        <f>'RawData Input Conversion'!BN69</f>
        <v>0</v>
      </c>
      <c r="AN4" s="137">
        <f>'RawData Input Conversion'!BP69</f>
        <v>0</v>
      </c>
      <c r="AO4" s="119">
        <f>'RawData Input Conversion'!BR69</f>
        <v>0</v>
      </c>
      <c r="AP4" s="119">
        <f>'RawData Input Conversion'!BT69</f>
        <v>0</v>
      </c>
      <c r="AQ4" s="119">
        <f>'RawData Input Conversion'!BT69</f>
        <v>0</v>
      </c>
      <c r="AR4" s="119">
        <f>'RawData Input Conversion'!BX69</f>
        <v>0</v>
      </c>
      <c r="AS4" s="119">
        <f>'RawData Input Conversion'!BZ69</f>
        <v>0</v>
      </c>
      <c r="AT4" s="119">
        <f>'RawData Input Conversion'!CB69</f>
        <v>0</v>
      </c>
      <c r="AU4" s="119">
        <f>'RawData Input Conversion'!CD69</f>
        <v>0</v>
      </c>
      <c r="AV4" s="138">
        <f>'RawData Input Conversion'!CF69</f>
        <v>0</v>
      </c>
      <c r="AW4" s="140">
        <f>'RawData Input Conversion'!CG69</f>
        <v>0</v>
      </c>
      <c r="AX4" s="140">
        <f>'RawData Input Conversion'!CH69</f>
        <v>0</v>
      </c>
      <c r="BD4" s="27"/>
      <c r="BG4"/>
    </row>
    <row r="5" spans="1:59" ht="15" customHeight="1" x14ac:dyDescent="0.2">
      <c r="D5" s="107">
        <v>58</v>
      </c>
      <c r="H5" s="132">
        <f>'RawData Input Conversion'!H6</f>
        <v>0</v>
      </c>
      <c r="I5" s="132">
        <f>'RawData Input Conversion'!I6</f>
        <v>0</v>
      </c>
      <c r="J5" s="119">
        <f>'RawData Input Conversion'!J70</f>
        <v>0</v>
      </c>
      <c r="K5" s="119">
        <f>'RawData Input Conversion'!K70</f>
        <v>0</v>
      </c>
      <c r="L5" s="119">
        <f>'RawData Input Conversion'!L70</f>
        <v>0</v>
      </c>
      <c r="M5" s="119">
        <f>'RawData Input Conversion'!N70</f>
        <v>0</v>
      </c>
      <c r="N5" s="119">
        <f>'RawData Input Conversion'!P70</f>
        <v>0</v>
      </c>
      <c r="O5" s="119">
        <f>'RawData Input Conversion'!R70</f>
        <v>0</v>
      </c>
      <c r="P5" s="119">
        <f>'RawData Input Conversion'!T70</f>
        <v>0</v>
      </c>
      <c r="Q5" s="119">
        <f>'RawData Input Conversion'!V70</f>
        <v>0</v>
      </c>
      <c r="R5" s="137">
        <f>'RawData Input Conversion'!X70</f>
        <v>0</v>
      </c>
      <c r="S5" s="137">
        <f>'RawData Input Conversion'!Z70</f>
        <v>0</v>
      </c>
      <c r="T5" s="119">
        <f>'RawData Input Conversion'!AB70</f>
        <v>0</v>
      </c>
      <c r="U5" s="119">
        <f>'RawData Input Conversion'!AD70</f>
        <v>0</v>
      </c>
      <c r="V5" s="119">
        <f>'RawData Input Conversion'!AF70</f>
        <v>0</v>
      </c>
      <c r="W5" s="119">
        <f>'RawData Input Conversion'!AH70</f>
        <v>0</v>
      </c>
      <c r="X5" s="119">
        <f>'RawData Input Conversion'!AJ70</f>
        <v>0</v>
      </c>
      <c r="Y5" s="119">
        <f>'RawData Input Conversion'!AL70</f>
        <v>0</v>
      </c>
      <c r="Z5" s="119">
        <f>'RawData Input Conversion'!AN70</f>
        <v>0</v>
      </c>
      <c r="AA5" s="119">
        <f>'RawData Input Conversion'!AP70</f>
        <v>0</v>
      </c>
      <c r="AB5" s="119">
        <f>'RawData Input Conversion'!AR70</f>
        <v>0</v>
      </c>
      <c r="AC5" s="137">
        <f>'RawData Input Conversion'!AT70</f>
        <v>0</v>
      </c>
      <c r="AD5" s="137">
        <f>'RawData Input Conversion'!AV70</f>
        <v>0</v>
      </c>
      <c r="AE5" s="137">
        <f>'RawData Input Conversion'!AX70</f>
        <v>0</v>
      </c>
      <c r="AF5" s="137">
        <f>'RawData Input Conversion'!AZ70</f>
        <v>0</v>
      </c>
      <c r="AG5" s="137">
        <f>'RawData Input Conversion'!BB70</f>
        <v>0</v>
      </c>
      <c r="AH5" s="137">
        <f>'RawData Input Conversion'!BD70</f>
        <v>0</v>
      </c>
      <c r="AI5" s="137">
        <f>'RawData Input Conversion'!BF70</f>
        <v>0</v>
      </c>
      <c r="AJ5" s="137">
        <f>'RawData Input Conversion'!BH70</f>
        <v>0</v>
      </c>
      <c r="AK5" s="137">
        <f>'RawData Input Conversion'!BJ70</f>
        <v>0</v>
      </c>
      <c r="AL5" s="137">
        <f>'RawData Input Conversion'!BL70</f>
        <v>0</v>
      </c>
      <c r="AM5" s="137">
        <f>'RawData Input Conversion'!BN70</f>
        <v>0</v>
      </c>
      <c r="AN5" s="137">
        <f>'RawData Input Conversion'!BP70</f>
        <v>0</v>
      </c>
      <c r="AO5" s="119">
        <f>'RawData Input Conversion'!BR70</f>
        <v>0</v>
      </c>
      <c r="AP5" s="119">
        <f>'RawData Input Conversion'!BT70</f>
        <v>0</v>
      </c>
      <c r="AQ5" s="119">
        <f>'RawData Input Conversion'!BT70</f>
        <v>0</v>
      </c>
      <c r="AR5" s="119">
        <f>'RawData Input Conversion'!BX70</f>
        <v>0</v>
      </c>
      <c r="AS5" s="119">
        <f>'RawData Input Conversion'!BZ70</f>
        <v>0</v>
      </c>
      <c r="AT5" s="119">
        <f>'RawData Input Conversion'!CB70</f>
        <v>0</v>
      </c>
      <c r="AU5" s="119">
        <f>'RawData Input Conversion'!CD70</f>
        <v>0</v>
      </c>
      <c r="AV5" s="138">
        <f>'RawData Input Conversion'!CF70</f>
        <v>0</v>
      </c>
      <c r="AW5" s="140">
        <f>'RawData Input Conversion'!CG70</f>
        <v>0</v>
      </c>
      <c r="AX5" s="140">
        <f>'RawData Input Conversion'!CH70</f>
        <v>0</v>
      </c>
      <c r="BD5" s="27"/>
      <c r="BG5"/>
    </row>
    <row r="6" spans="1:59" ht="15" customHeight="1" x14ac:dyDescent="0.2">
      <c r="D6" s="107">
        <v>57</v>
      </c>
      <c r="H6" s="132">
        <f>'RawData Input Conversion'!H7</f>
        <v>0</v>
      </c>
      <c r="I6" s="132">
        <f>'RawData Input Conversion'!I7</f>
        <v>0</v>
      </c>
      <c r="J6" s="119">
        <f>'RawData Input Conversion'!J71</f>
        <v>0</v>
      </c>
      <c r="K6" s="119">
        <f>'RawData Input Conversion'!K71</f>
        <v>0</v>
      </c>
      <c r="L6" s="119">
        <f>'RawData Input Conversion'!L71</f>
        <v>0</v>
      </c>
      <c r="M6" s="119">
        <f>'RawData Input Conversion'!N71</f>
        <v>0</v>
      </c>
      <c r="N6" s="119">
        <f>'RawData Input Conversion'!P71</f>
        <v>0</v>
      </c>
      <c r="O6" s="119">
        <f>'RawData Input Conversion'!R71</f>
        <v>0</v>
      </c>
      <c r="P6" s="119">
        <f>'RawData Input Conversion'!T71</f>
        <v>0</v>
      </c>
      <c r="Q6" s="119">
        <f>'RawData Input Conversion'!V71</f>
        <v>0</v>
      </c>
      <c r="R6" s="137">
        <f>'RawData Input Conversion'!X71</f>
        <v>0</v>
      </c>
      <c r="S6" s="137">
        <f>'RawData Input Conversion'!Z71</f>
        <v>0</v>
      </c>
      <c r="T6" s="119">
        <f>'RawData Input Conversion'!AB71</f>
        <v>0</v>
      </c>
      <c r="U6" s="119">
        <f>'RawData Input Conversion'!AD71</f>
        <v>0</v>
      </c>
      <c r="V6" s="119">
        <f>'RawData Input Conversion'!AF71</f>
        <v>0</v>
      </c>
      <c r="W6" s="119">
        <f>'RawData Input Conversion'!AH71</f>
        <v>0</v>
      </c>
      <c r="X6" s="119">
        <f>'RawData Input Conversion'!AJ71</f>
        <v>0</v>
      </c>
      <c r="Y6" s="119">
        <f>'RawData Input Conversion'!AL71</f>
        <v>0</v>
      </c>
      <c r="Z6" s="119">
        <f>'RawData Input Conversion'!AN71</f>
        <v>0</v>
      </c>
      <c r="AA6" s="119">
        <f>'RawData Input Conversion'!AP71</f>
        <v>0</v>
      </c>
      <c r="AB6" s="119">
        <f>'RawData Input Conversion'!AR71</f>
        <v>0</v>
      </c>
      <c r="AC6" s="137">
        <f>'RawData Input Conversion'!AT71</f>
        <v>0</v>
      </c>
      <c r="AD6" s="137">
        <f>'RawData Input Conversion'!AV71</f>
        <v>0</v>
      </c>
      <c r="AE6" s="137">
        <f>'RawData Input Conversion'!AX71</f>
        <v>0</v>
      </c>
      <c r="AF6" s="137">
        <f>'RawData Input Conversion'!AZ71</f>
        <v>0</v>
      </c>
      <c r="AG6" s="137">
        <f>'RawData Input Conversion'!BB71</f>
        <v>0</v>
      </c>
      <c r="AH6" s="137">
        <f>'RawData Input Conversion'!BD71</f>
        <v>0</v>
      </c>
      <c r="AI6" s="137">
        <f>'RawData Input Conversion'!BF71</f>
        <v>0</v>
      </c>
      <c r="AJ6" s="137">
        <f>'RawData Input Conversion'!BH71</f>
        <v>0</v>
      </c>
      <c r="AK6" s="137">
        <f>'RawData Input Conversion'!BJ71</f>
        <v>0</v>
      </c>
      <c r="AL6" s="137">
        <f>'RawData Input Conversion'!BL71</f>
        <v>0</v>
      </c>
      <c r="AM6" s="137">
        <f>'RawData Input Conversion'!BN71</f>
        <v>0</v>
      </c>
      <c r="AN6" s="137">
        <f>'RawData Input Conversion'!BP71</f>
        <v>0</v>
      </c>
      <c r="AO6" s="119">
        <f>'RawData Input Conversion'!BR71</f>
        <v>0</v>
      </c>
      <c r="AP6" s="119">
        <f>'RawData Input Conversion'!BT71</f>
        <v>0</v>
      </c>
      <c r="AQ6" s="119">
        <f>'RawData Input Conversion'!BT71</f>
        <v>0</v>
      </c>
      <c r="AR6" s="119">
        <f>'RawData Input Conversion'!BX71</f>
        <v>0</v>
      </c>
      <c r="AS6" s="119">
        <f>'RawData Input Conversion'!BZ71</f>
        <v>0</v>
      </c>
      <c r="AT6" s="119">
        <f>'RawData Input Conversion'!CB71</f>
        <v>0</v>
      </c>
      <c r="AU6" s="119">
        <f>'RawData Input Conversion'!CD71</f>
        <v>0</v>
      </c>
      <c r="AV6" s="138">
        <f>'RawData Input Conversion'!CF71</f>
        <v>0</v>
      </c>
      <c r="AW6" s="140">
        <f>'RawData Input Conversion'!CG71</f>
        <v>0</v>
      </c>
      <c r="AX6" s="140">
        <f>'RawData Input Conversion'!CH71</f>
        <v>0</v>
      </c>
      <c r="BD6" s="27"/>
      <c r="BG6"/>
    </row>
    <row r="7" spans="1:59" ht="15" customHeight="1" x14ac:dyDescent="0.2">
      <c r="D7" s="107">
        <v>56</v>
      </c>
      <c r="H7" s="132">
        <f>'RawData Input Conversion'!H8</f>
        <v>0</v>
      </c>
      <c r="I7" s="132">
        <f>'RawData Input Conversion'!I8</f>
        <v>0</v>
      </c>
      <c r="J7" s="119">
        <f>'RawData Input Conversion'!J72</f>
        <v>0</v>
      </c>
      <c r="K7" s="119">
        <f>'RawData Input Conversion'!K72</f>
        <v>0</v>
      </c>
      <c r="L7" s="119">
        <f>'RawData Input Conversion'!L72</f>
        <v>0</v>
      </c>
      <c r="M7" s="119">
        <f>'RawData Input Conversion'!N72</f>
        <v>0</v>
      </c>
      <c r="N7" s="119">
        <f>'RawData Input Conversion'!P72</f>
        <v>0</v>
      </c>
      <c r="O7" s="119">
        <f>'RawData Input Conversion'!R72</f>
        <v>0</v>
      </c>
      <c r="P7" s="119">
        <f>'RawData Input Conversion'!T72</f>
        <v>0</v>
      </c>
      <c r="Q7" s="119">
        <f>'RawData Input Conversion'!V72</f>
        <v>0</v>
      </c>
      <c r="R7" s="137">
        <f>'RawData Input Conversion'!X72</f>
        <v>0</v>
      </c>
      <c r="S7" s="137">
        <f>'RawData Input Conversion'!Z72</f>
        <v>0</v>
      </c>
      <c r="T7" s="119">
        <f>'RawData Input Conversion'!AB72</f>
        <v>0</v>
      </c>
      <c r="U7" s="119">
        <f>'RawData Input Conversion'!AD72</f>
        <v>0</v>
      </c>
      <c r="V7" s="119">
        <f>'RawData Input Conversion'!AF72</f>
        <v>0</v>
      </c>
      <c r="W7" s="119">
        <f>'RawData Input Conversion'!AH72</f>
        <v>0</v>
      </c>
      <c r="X7" s="119">
        <f>'RawData Input Conversion'!AJ72</f>
        <v>0</v>
      </c>
      <c r="Y7" s="119">
        <f>'RawData Input Conversion'!AL72</f>
        <v>0</v>
      </c>
      <c r="Z7" s="119">
        <f>'RawData Input Conversion'!AN72</f>
        <v>0</v>
      </c>
      <c r="AA7" s="119">
        <f>'RawData Input Conversion'!AP72</f>
        <v>0</v>
      </c>
      <c r="AB7" s="119">
        <f>'RawData Input Conversion'!AR72</f>
        <v>0</v>
      </c>
      <c r="AC7" s="137">
        <f>'RawData Input Conversion'!AT72</f>
        <v>0</v>
      </c>
      <c r="AD7" s="137">
        <f>'RawData Input Conversion'!AV72</f>
        <v>0</v>
      </c>
      <c r="AE7" s="137">
        <f>'RawData Input Conversion'!AX72</f>
        <v>0</v>
      </c>
      <c r="AF7" s="137">
        <f>'RawData Input Conversion'!AZ72</f>
        <v>0</v>
      </c>
      <c r="AG7" s="137">
        <f>'RawData Input Conversion'!BB72</f>
        <v>0</v>
      </c>
      <c r="AH7" s="137">
        <f>'RawData Input Conversion'!BD72</f>
        <v>0</v>
      </c>
      <c r="AI7" s="137">
        <f>'RawData Input Conversion'!BF72</f>
        <v>0</v>
      </c>
      <c r="AJ7" s="137">
        <f>'RawData Input Conversion'!BH72</f>
        <v>0</v>
      </c>
      <c r="AK7" s="137">
        <f>'RawData Input Conversion'!BJ72</f>
        <v>0</v>
      </c>
      <c r="AL7" s="137">
        <f>'RawData Input Conversion'!BL72</f>
        <v>0</v>
      </c>
      <c r="AM7" s="137">
        <f>'RawData Input Conversion'!BN72</f>
        <v>0</v>
      </c>
      <c r="AN7" s="137">
        <f>'RawData Input Conversion'!BP72</f>
        <v>0</v>
      </c>
      <c r="AO7" s="119">
        <f>'RawData Input Conversion'!BR72</f>
        <v>0</v>
      </c>
      <c r="AP7" s="119">
        <f>'RawData Input Conversion'!BT72</f>
        <v>0</v>
      </c>
      <c r="AQ7" s="119">
        <f>'RawData Input Conversion'!BT72</f>
        <v>0</v>
      </c>
      <c r="AR7" s="119">
        <f>'RawData Input Conversion'!BX72</f>
        <v>0</v>
      </c>
      <c r="AS7" s="119">
        <f>'RawData Input Conversion'!BZ72</f>
        <v>0</v>
      </c>
      <c r="AT7" s="119">
        <f>'RawData Input Conversion'!CB72</f>
        <v>0</v>
      </c>
      <c r="AU7" s="119">
        <f>'RawData Input Conversion'!CD72</f>
        <v>0</v>
      </c>
      <c r="AV7" s="138">
        <f>'RawData Input Conversion'!CF72</f>
        <v>0</v>
      </c>
      <c r="AW7" s="140">
        <f>'RawData Input Conversion'!CG72</f>
        <v>0</v>
      </c>
      <c r="AX7" s="140">
        <f>'RawData Input Conversion'!CH72</f>
        <v>0</v>
      </c>
      <c r="BD7" s="27"/>
      <c r="BG7"/>
    </row>
    <row r="8" spans="1:59" ht="15" customHeight="1" x14ac:dyDescent="0.2">
      <c r="D8" s="107">
        <v>55</v>
      </c>
      <c r="H8" s="132">
        <f>'RawData Input Conversion'!H9</f>
        <v>0</v>
      </c>
      <c r="I8" s="132">
        <f>'RawData Input Conversion'!I9</f>
        <v>0</v>
      </c>
      <c r="J8" s="119">
        <f>'RawData Input Conversion'!J73</f>
        <v>0</v>
      </c>
      <c r="K8" s="119">
        <f>'RawData Input Conversion'!K73</f>
        <v>0</v>
      </c>
      <c r="L8" s="119">
        <f>'RawData Input Conversion'!L73</f>
        <v>0</v>
      </c>
      <c r="M8" s="119">
        <f>'RawData Input Conversion'!N73</f>
        <v>0</v>
      </c>
      <c r="N8" s="119">
        <f>'RawData Input Conversion'!P73</f>
        <v>0</v>
      </c>
      <c r="O8" s="119">
        <f>'RawData Input Conversion'!R73</f>
        <v>0</v>
      </c>
      <c r="P8" s="119">
        <f>'RawData Input Conversion'!T73</f>
        <v>0</v>
      </c>
      <c r="Q8" s="119">
        <f>'RawData Input Conversion'!V73</f>
        <v>0</v>
      </c>
      <c r="R8" s="137">
        <f>'RawData Input Conversion'!X73</f>
        <v>0</v>
      </c>
      <c r="S8" s="137">
        <f>'RawData Input Conversion'!Z73</f>
        <v>0</v>
      </c>
      <c r="T8" s="119">
        <f>'RawData Input Conversion'!AB73</f>
        <v>0</v>
      </c>
      <c r="U8" s="119">
        <f>'RawData Input Conversion'!AD73</f>
        <v>0</v>
      </c>
      <c r="V8" s="119">
        <f>'RawData Input Conversion'!AF73</f>
        <v>0</v>
      </c>
      <c r="W8" s="119">
        <f>'RawData Input Conversion'!AH73</f>
        <v>0</v>
      </c>
      <c r="X8" s="119">
        <f>'RawData Input Conversion'!AJ73</f>
        <v>0</v>
      </c>
      <c r="Y8" s="119">
        <f>'RawData Input Conversion'!AL73</f>
        <v>0</v>
      </c>
      <c r="Z8" s="119">
        <f>'RawData Input Conversion'!AN73</f>
        <v>0</v>
      </c>
      <c r="AA8" s="119">
        <f>'RawData Input Conversion'!AP73</f>
        <v>0</v>
      </c>
      <c r="AB8" s="119">
        <f>'RawData Input Conversion'!AR73</f>
        <v>0</v>
      </c>
      <c r="AC8" s="137">
        <f>'RawData Input Conversion'!AT73</f>
        <v>0</v>
      </c>
      <c r="AD8" s="137">
        <f>'RawData Input Conversion'!AV73</f>
        <v>0</v>
      </c>
      <c r="AE8" s="137">
        <f>'RawData Input Conversion'!AX73</f>
        <v>0</v>
      </c>
      <c r="AF8" s="137">
        <f>'RawData Input Conversion'!AZ73</f>
        <v>0</v>
      </c>
      <c r="AG8" s="137">
        <f>'RawData Input Conversion'!BB73</f>
        <v>0</v>
      </c>
      <c r="AH8" s="137">
        <f>'RawData Input Conversion'!BD73</f>
        <v>0</v>
      </c>
      <c r="AI8" s="137">
        <f>'RawData Input Conversion'!BF73</f>
        <v>0</v>
      </c>
      <c r="AJ8" s="137">
        <f>'RawData Input Conversion'!BH73</f>
        <v>0</v>
      </c>
      <c r="AK8" s="137">
        <f>'RawData Input Conversion'!BJ73</f>
        <v>0</v>
      </c>
      <c r="AL8" s="137">
        <f>'RawData Input Conversion'!BL73</f>
        <v>0</v>
      </c>
      <c r="AM8" s="137">
        <f>'RawData Input Conversion'!BN73</f>
        <v>0</v>
      </c>
      <c r="AN8" s="137">
        <f>'RawData Input Conversion'!BP73</f>
        <v>0</v>
      </c>
      <c r="AO8" s="119">
        <f>'RawData Input Conversion'!BR73</f>
        <v>0</v>
      </c>
      <c r="AP8" s="119">
        <f>'RawData Input Conversion'!BT73</f>
        <v>0</v>
      </c>
      <c r="AQ8" s="119">
        <f>'RawData Input Conversion'!BT73</f>
        <v>0</v>
      </c>
      <c r="AR8" s="119">
        <f>'RawData Input Conversion'!BX73</f>
        <v>0</v>
      </c>
      <c r="AS8" s="119">
        <f>'RawData Input Conversion'!BZ73</f>
        <v>0</v>
      </c>
      <c r="AT8" s="119">
        <f>'RawData Input Conversion'!CB73</f>
        <v>0</v>
      </c>
      <c r="AU8" s="119">
        <f>'RawData Input Conversion'!CD73</f>
        <v>0</v>
      </c>
      <c r="AV8" s="138">
        <f>'RawData Input Conversion'!CF73</f>
        <v>0</v>
      </c>
      <c r="AW8" s="140">
        <f>'RawData Input Conversion'!CG73</f>
        <v>0</v>
      </c>
      <c r="AX8" s="140">
        <f>'RawData Input Conversion'!CH73</f>
        <v>0</v>
      </c>
      <c r="BD8" s="27"/>
      <c r="BG8"/>
    </row>
    <row r="9" spans="1:59" ht="15" customHeight="1" x14ac:dyDescent="0.2">
      <c r="D9" s="107">
        <v>54</v>
      </c>
      <c r="H9" s="132">
        <f>'RawData Input Conversion'!H10</f>
        <v>0</v>
      </c>
      <c r="I9" s="132">
        <f>'RawData Input Conversion'!I10</f>
        <v>0</v>
      </c>
      <c r="J9" s="119">
        <f>'RawData Input Conversion'!J74</f>
        <v>0</v>
      </c>
      <c r="K9" s="119">
        <f>'RawData Input Conversion'!K74</f>
        <v>0</v>
      </c>
      <c r="L9" s="119">
        <f>'RawData Input Conversion'!L74</f>
        <v>0</v>
      </c>
      <c r="M9" s="119">
        <f>'RawData Input Conversion'!N74</f>
        <v>0</v>
      </c>
      <c r="N9" s="119">
        <f>'RawData Input Conversion'!P74</f>
        <v>0</v>
      </c>
      <c r="O9" s="119">
        <f>'RawData Input Conversion'!R74</f>
        <v>0</v>
      </c>
      <c r="P9" s="119">
        <f>'RawData Input Conversion'!T74</f>
        <v>0</v>
      </c>
      <c r="Q9" s="119">
        <f>'RawData Input Conversion'!V74</f>
        <v>0</v>
      </c>
      <c r="R9" s="137">
        <f>'RawData Input Conversion'!X74</f>
        <v>0</v>
      </c>
      <c r="S9" s="137">
        <f>'RawData Input Conversion'!Z74</f>
        <v>0</v>
      </c>
      <c r="T9" s="119">
        <f>'RawData Input Conversion'!AB74</f>
        <v>0</v>
      </c>
      <c r="U9" s="119">
        <f>'RawData Input Conversion'!AD74</f>
        <v>0</v>
      </c>
      <c r="V9" s="119">
        <f>'RawData Input Conversion'!AF74</f>
        <v>0</v>
      </c>
      <c r="W9" s="119">
        <f>'RawData Input Conversion'!AH74</f>
        <v>0</v>
      </c>
      <c r="X9" s="119">
        <f>'RawData Input Conversion'!AJ74</f>
        <v>0</v>
      </c>
      <c r="Y9" s="119">
        <f>'RawData Input Conversion'!AL74</f>
        <v>0</v>
      </c>
      <c r="Z9" s="119">
        <f>'RawData Input Conversion'!AN74</f>
        <v>0</v>
      </c>
      <c r="AA9" s="119">
        <f>'RawData Input Conversion'!AP74</f>
        <v>0</v>
      </c>
      <c r="AB9" s="119">
        <f>'RawData Input Conversion'!AR74</f>
        <v>0</v>
      </c>
      <c r="AC9" s="137">
        <f>'RawData Input Conversion'!AT74</f>
        <v>0</v>
      </c>
      <c r="AD9" s="137">
        <f>'RawData Input Conversion'!AV74</f>
        <v>0</v>
      </c>
      <c r="AE9" s="137">
        <f>'RawData Input Conversion'!AX74</f>
        <v>0</v>
      </c>
      <c r="AF9" s="137">
        <f>'RawData Input Conversion'!AZ74</f>
        <v>0</v>
      </c>
      <c r="AG9" s="137">
        <f>'RawData Input Conversion'!BB74</f>
        <v>0</v>
      </c>
      <c r="AH9" s="137">
        <f>'RawData Input Conversion'!BD74</f>
        <v>0</v>
      </c>
      <c r="AI9" s="137">
        <f>'RawData Input Conversion'!BF74</f>
        <v>0</v>
      </c>
      <c r="AJ9" s="137">
        <f>'RawData Input Conversion'!BH74</f>
        <v>0</v>
      </c>
      <c r="AK9" s="137">
        <f>'RawData Input Conversion'!BJ74</f>
        <v>0</v>
      </c>
      <c r="AL9" s="137">
        <f>'RawData Input Conversion'!BL74</f>
        <v>0</v>
      </c>
      <c r="AM9" s="137">
        <f>'RawData Input Conversion'!BN74</f>
        <v>0</v>
      </c>
      <c r="AN9" s="137">
        <f>'RawData Input Conversion'!BP74</f>
        <v>0</v>
      </c>
      <c r="AO9" s="119">
        <f>'RawData Input Conversion'!BR74</f>
        <v>0</v>
      </c>
      <c r="AP9" s="119">
        <f>'RawData Input Conversion'!BT74</f>
        <v>0</v>
      </c>
      <c r="AQ9" s="119">
        <f>'RawData Input Conversion'!BT74</f>
        <v>0</v>
      </c>
      <c r="AR9" s="119">
        <f>'RawData Input Conversion'!BX74</f>
        <v>0</v>
      </c>
      <c r="AS9" s="119">
        <f>'RawData Input Conversion'!BZ74</f>
        <v>0</v>
      </c>
      <c r="AT9" s="119">
        <f>'RawData Input Conversion'!CB74</f>
        <v>0</v>
      </c>
      <c r="AU9" s="119">
        <f>'RawData Input Conversion'!CD74</f>
        <v>0</v>
      </c>
      <c r="AV9" s="138">
        <f>'RawData Input Conversion'!CF74</f>
        <v>0</v>
      </c>
      <c r="AW9" s="140">
        <f>'RawData Input Conversion'!CG74</f>
        <v>0</v>
      </c>
      <c r="AX9" s="140">
        <f>'RawData Input Conversion'!CH74</f>
        <v>0</v>
      </c>
      <c r="BD9" s="27"/>
      <c r="BG9"/>
    </row>
    <row r="10" spans="1:59" ht="15" customHeight="1" x14ac:dyDescent="0.2">
      <c r="D10" s="107">
        <v>53</v>
      </c>
      <c r="H10" s="132">
        <f>'RawData Input Conversion'!H11</f>
        <v>0</v>
      </c>
      <c r="I10" s="132">
        <f>'RawData Input Conversion'!I11</f>
        <v>0</v>
      </c>
      <c r="J10" s="119">
        <f>'RawData Input Conversion'!J75</f>
        <v>0</v>
      </c>
      <c r="K10" s="119">
        <f>'RawData Input Conversion'!K75</f>
        <v>0</v>
      </c>
      <c r="L10" s="119">
        <f>'RawData Input Conversion'!L75</f>
        <v>0</v>
      </c>
      <c r="M10" s="119">
        <f>'RawData Input Conversion'!N75</f>
        <v>0</v>
      </c>
      <c r="N10" s="119">
        <f>'RawData Input Conversion'!P75</f>
        <v>0</v>
      </c>
      <c r="O10" s="119">
        <f>'RawData Input Conversion'!R75</f>
        <v>0</v>
      </c>
      <c r="P10" s="119">
        <f>'RawData Input Conversion'!T75</f>
        <v>0</v>
      </c>
      <c r="Q10" s="119">
        <f>'RawData Input Conversion'!V75</f>
        <v>0</v>
      </c>
      <c r="R10" s="137">
        <f>'RawData Input Conversion'!X75</f>
        <v>0</v>
      </c>
      <c r="S10" s="137">
        <f>'RawData Input Conversion'!Z75</f>
        <v>0</v>
      </c>
      <c r="T10" s="119">
        <f>'RawData Input Conversion'!AB75</f>
        <v>0</v>
      </c>
      <c r="U10" s="119">
        <f>'RawData Input Conversion'!AD75</f>
        <v>0</v>
      </c>
      <c r="V10" s="119">
        <f>'RawData Input Conversion'!AF75</f>
        <v>0</v>
      </c>
      <c r="W10" s="119">
        <f>'RawData Input Conversion'!AH75</f>
        <v>0</v>
      </c>
      <c r="X10" s="119">
        <f>'RawData Input Conversion'!AJ75</f>
        <v>0</v>
      </c>
      <c r="Y10" s="119">
        <f>'RawData Input Conversion'!AL75</f>
        <v>0</v>
      </c>
      <c r="Z10" s="119">
        <f>'RawData Input Conversion'!AN75</f>
        <v>0</v>
      </c>
      <c r="AA10" s="119">
        <f>'RawData Input Conversion'!AP75</f>
        <v>0</v>
      </c>
      <c r="AB10" s="119">
        <f>'RawData Input Conversion'!AR75</f>
        <v>0</v>
      </c>
      <c r="AC10" s="137">
        <f>'RawData Input Conversion'!AT75</f>
        <v>0</v>
      </c>
      <c r="AD10" s="137">
        <f>'RawData Input Conversion'!AV75</f>
        <v>0</v>
      </c>
      <c r="AE10" s="137">
        <f>'RawData Input Conversion'!AX75</f>
        <v>0</v>
      </c>
      <c r="AF10" s="137">
        <f>'RawData Input Conversion'!AZ75</f>
        <v>0</v>
      </c>
      <c r="AG10" s="137">
        <f>'RawData Input Conversion'!BB75</f>
        <v>0</v>
      </c>
      <c r="AH10" s="137">
        <f>'RawData Input Conversion'!BD75</f>
        <v>0</v>
      </c>
      <c r="AI10" s="137">
        <f>'RawData Input Conversion'!BF75</f>
        <v>0</v>
      </c>
      <c r="AJ10" s="137">
        <f>'RawData Input Conversion'!BH75</f>
        <v>0</v>
      </c>
      <c r="AK10" s="137">
        <f>'RawData Input Conversion'!BJ75</f>
        <v>0</v>
      </c>
      <c r="AL10" s="137">
        <f>'RawData Input Conversion'!BL75</f>
        <v>0</v>
      </c>
      <c r="AM10" s="137">
        <f>'RawData Input Conversion'!BN75</f>
        <v>0</v>
      </c>
      <c r="AN10" s="137">
        <f>'RawData Input Conversion'!BP75</f>
        <v>0</v>
      </c>
      <c r="AO10" s="119">
        <f>'RawData Input Conversion'!BR75</f>
        <v>0</v>
      </c>
      <c r="AP10" s="119">
        <f>'RawData Input Conversion'!BT75</f>
        <v>0</v>
      </c>
      <c r="AQ10" s="119">
        <f>'RawData Input Conversion'!BT75</f>
        <v>0</v>
      </c>
      <c r="AR10" s="119">
        <f>'RawData Input Conversion'!BX75</f>
        <v>0</v>
      </c>
      <c r="AS10" s="119">
        <f>'RawData Input Conversion'!BZ75</f>
        <v>0</v>
      </c>
      <c r="AT10" s="119">
        <f>'RawData Input Conversion'!CB75</f>
        <v>0</v>
      </c>
      <c r="AU10" s="119">
        <f>'RawData Input Conversion'!CD75</f>
        <v>0</v>
      </c>
      <c r="AV10" s="138">
        <f>'RawData Input Conversion'!CF75</f>
        <v>0</v>
      </c>
      <c r="AW10" s="140">
        <f>'RawData Input Conversion'!CG75</f>
        <v>0</v>
      </c>
      <c r="AX10" s="140">
        <f>'RawData Input Conversion'!CH75</f>
        <v>0</v>
      </c>
      <c r="BD10" s="27"/>
      <c r="BG10"/>
    </row>
    <row r="11" spans="1:59" ht="15" customHeight="1" x14ac:dyDescent="0.2">
      <c r="D11" s="107">
        <v>52</v>
      </c>
      <c r="H11" s="132">
        <f>'RawData Input Conversion'!H12</f>
        <v>0</v>
      </c>
      <c r="I11" s="132">
        <f>'RawData Input Conversion'!I12</f>
        <v>0</v>
      </c>
      <c r="J11" s="119">
        <f>'RawData Input Conversion'!J76</f>
        <v>0</v>
      </c>
      <c r="K11" s="119">
        <f>'RawData Input Conversion'!K76</f>
        <v>0</v>
      </c>
      <c r="L11" s="119">
        <f>'RawData Input Conversion'!L76</f>
        <v>0</v>
      </c>
      <c r="M11" s="119">
        <f>'RawData Input Conversion'!N76</f>
        <v>0</v>
      </c>
      <c r="N11" s="119">
        <f>'RawData Input Conversion'!P76</f>
        <v>0</v>
      </c>
      <c r="O11" s="119">
        <f>'RawData Input Conversion'!R76</f>
        <v>0</v>
      </c>
      <c r="P11" s="119">
        <f>'RawData Input Conversion'!T76</f>
        <v>0</v>
      </c>
      <c r="Q11" s="119">
        <f>'RawData Input Conversion'!V76</f>
        <v>0</v>
      </c>
      <c r="R11" s="137">
        <f>'RawData Input Conversion'!X76</f>
        <v>0</v>
      </c>
      <c r="S11" s="137">
        <f>'RawData Input Conversion'!Z76</f>
        <v>0</v>
      </c>
      <c r="T11" s="119">
        <f>'RawData Input Conversion'!AB76</f>
        <v>0</v>
      </c>
      <c r="U11" s="119">
        <f>'RawData Input Conversion'!AD76</f>
        <v>0</v>
      </c>
      <c r="V11" s="119">
        <f>'RawData Input Conversion'!AF76</f>
        <v>0</v>
      </c>
      <c r="W11" s="119">
        <f>'RawData Input Conversion'!AH76</f>
        <v>0</v>
      </c>
      <c r="X11" s="119">
        <f>'RawData Input Conversion'!AJ76</f>
        <v>0</v>
      </c>
      <c r="Y11" s="119">
        <f>'RawData Input Conversion'!AL76</f>
        <v>0</v>
      </c>
      <c r="Z11" s="119">
        <f>'RawData Input Conversion'!AN76</f>
        <v>0</v>
      </c>
      <c r="AA11" s="119">
        <f>'RawData Input Conversion'!AP76</f>
        <v>0</v>
      </c>
      <c r="AB11" s="119">
        <f>'RawData Input Conversion'!AR76</f>
        <v>0</v>
      </c>
      <c r="AC11" s="137">
        <f>'RawData Input Conversion'!AT76</f>
        <v>0</v>
      </c>
      <c r="AD11" s="137">
        <f>'RawData Input Conversion'!AV76</f>
        <v>0</v>
      </c>
      <c r="AE11" s="137">
        <f>'RawData Input Conversion'!AX76</f>
        <v>0</v>
      </c>
      <c r="AF11" s="137">
        <f>'RawData Input Conversion'!AZ76</f>
        <v>0</v>
      </c>
      <c r="AG11" s="137">
        <f>'RawData Input Conversion'!BB76</f>
        <v>0</v>
      </c>
      <c r="AH11" s="137">
        <f>'RawData Input Conversion'!BD76</f>
        <v>0</v>
      </c>
      <c r="AI11" s="137">
        <f>'RawData Input Conversion'!BF76</f>
        <v>0</v>
      </c>
      <c r="AJ11" s="137">
        <f>'RawData Input Conversion'!BH76</f>
        <v>0</v>
      </c>
      <c r="AK11" s="137">
        <f>'RawData Input Conversion'!BJ76</f>
        <v>0</v>
      </c>
      <c r="AL11" s="137">
        <f>'RawData Input Conversion'!BL76</f>
        <v>0</v>
      </c>
      <c r="AM11" s="137">
        <f>'RawData Input Conversion'!BN76</f>
        <v>0</v>
      </c>
      <c r="AN11" s="137">
        <f>'RawData Input Conversion'!BP76</f>
        <v>0</v>
      </c>
      <c r="AO11" s="119">
        <f>'RawData Input Conversion'!BR76</f>
        <v>0</v>
      </c>
      <c r="AP11" s="119">
        <f>'RawData Input Conversion'!BT76</f>
        <v>0</v>
      </c>
      <c r="AQ11" s="119">
        <f>'RawData Input Conversion'!BT76</f>
        <v>0</v>
      </c>
      <c r="AR11" s="119">
        <f>'RawData Input Conversion'!BX76</f>
        <v>0</v>
      </c>
      <c r="AS11" s="119">
        <f>'RawData Input Conversion'!BZ76</f>
        <v>0</v>
      </c>
      <c r="AT11" s="119">
        <f>'RawData Input Conversion'!CB76</f>
        <v>0</v>
      </c>
      <c r="AU11" s="119">
        <f>'RawData Input Conversion'!CD76</f>
        <v>0</v>
      </c>
      <c r="AV11" s="138">
        <f>'RawData Input Conversion'!CF76</f>
        <v>0</v>
      </c>
      <c r="AW11" s="140">
        <f>'RawData Input Conversion'!CG76</f>
        <v>0</v>
      </c>
      <c r="AX11" s="140">
        <f>'RawData Input Conversion'!CH76</f>
        <v>0</v>
      </c>
      <c r="BD11" s="27"/>
      <c r="BG11"/>
    </row>
    <row r="12" spans="1:59" ht="15" customHeight="1" x14ac:dyDescent="0.2">
      <c r="D12" s="107">
        <v>51</v>
      </c>
      <c r="H12" s="132">
        <f>'RawData Input Conversion'!H13</f>
        <v>0</v>
      </c>
      <c r="I12" s="132">
        <f>'RawData Input Conversion'!I13</f>
        <v>0</v>
      </c>
      <c r="J12" s="119">
        <f>'RawData Input Conversion'!J77</f>
        <v>0</v>
      </c>
      <c r="K12" s="119">
        <f>'RawData Input Conversion'!K77</f>
        <v>0</v>
      </c>
      <c r="L12" s="119">
        <f>'RawData Input Conversion'!L77</f>
        <v>0</v>
      </c>
      <c r="M12" s="119">
        <f>'RawData Input Conversion'!N77</f>
        <v>0</v>
      </c>
      <c r="N12" s="119">
        <f>'RawData Input Conversion'!P77</f>
        <v>0</v>
      </c>
      <c r="O12" s="119">
        <f>'RawData Input Conversion'!R77</f>
        <v>0</v>
      </c>
      <c r="P12" s="119">
        <f>'RawData Input Conversion'!T77</f>
        <v>0</v>
      </c>
      <c r="Q12" s="119">
        <f>'RawData Input Conversion'!V77</f>
        <v>0</v>
      </c>
      <c r="R12" s="137">
        <f>'RawData Input Conversion'!X77</f>
        <v>0</v>
      </c>
      <c r="S12" s="137">
        <f>'RawData Input Conversion'!Z77</f>
        <v>0</v>
      </c>
      <c r="T12" s="119">
        <f>'RawData Input Conversion'!AB77</f>
        <v>0</v>
      </c>
      <c r="U12" s="119">
        <f>'RawData Input Conversion'!AD77</f>
        <v>0</v>
      </c>
      <c r="V12" s="119">
        <f>'RawData Input Conversion'!AF77</f>
        <v>0</v>
      </c>
      <c r="W12" s="119">
        <f>'RawData Input Conversion'!AH77</f>
        <v>0</v>
      </c>
      <c r="X12" s="119">
        <f>'RawData Input Conversion'!AJ77</f>
        <v>0</v>
      </c>
      <c r="Y12" s="119">
        <f>'RawData Input Conversion'!AL77</f>
        <v>0</v>
      </c>
      <c r="Z12" s="119">
        <f>'RawData Input Conversion'!AN77</f>
        <v>0</v>
      </c>
      <c r="AA12" s="119">
        <f>'RawData Input Conversion'!AP77</f>
        <v>0</v>
      </c>
      <c r="AB12" s="119">
        <f>'RawData Input Conversion'!AR77</f>
        <v>0</v>
      </c>
      <c r="AC12" s="137">
        <f>'RawData Input Conversion'!AT77</f>
        <v>0</v>
      </c>
      <c r="AD12" s="137">
        <f>'RawData Input Conversion'!AV77</f>
        <v>0</v>
      </c>
      <c r="AE12" s="137">
        <f>'RawData Input Conversion'!AX77</f>
        <v>0</v>
      </c>
      <c r="AF12" s="137">
        <f>'RawData Input Conversion'!AZ77</f>
        <v>0</v>
      </c>
      <c r="AG12" s="137">
        <f>'RawData Input Conversion'!BB77</f>
        <v>0</v>
      </c>
      <c r="AH12" s="137">
        <f>'RawData Input Conversion'!BD77</f>
        <v>0</v>
      </c>
      <c r="AI12" s="137">
        <f>'RawData Input Conversion'!BF77</f>
        <v>0</v>
      </c>
      <c r="AJ12" s="137">
        <f>'RawData Input Conversion'!BH77</f>
        <v>0</v>
      </c>
      <c r="AK12" s="137">
        <f>'RawData Input Conversion'!BJ77</f>
        <v>0</v>
      </c>
      <c r="AL12" s="137">
        <f>'RawData Input Conversion'!BL77</f>
        <v>0</v>
      </c>
      <c r="AM12" s="137">
        <f>'RawData Input Conversion'!BN77</f>
        <v>0</v>
      </c>
      <c r="AN12" s="137">
        <f>'RawData Input Conversion'!BP77</f>
        <v>0</v>
      </c>
      <c r="AO12" s="119">
        <f>'RawData Input Conversion'!BR77</f>
        <v>0</v>
      </c>
      <c r="AP12" s="119">
        <f>'RawData Input Conversion'!BT77</f>
        <v>0</v>
      </c>
      <c r="AQ12" s="119">
        <f>'RawData Input Conversion'!BT77</f>
        <v>0</v>
      </c>
      <c r="AR12" s="119">
        <f>'RawData Input Conversion'!BX77</f>
        <v>0</v>
      </c>
      <c r="AS12" s="119">
        <f>'RawData Input Conversion'!BZ77</f>
        <v>0</v>
      </c>
      <c r="AT12" s="119">
        <f>'RawData Input Conversion'!CB77</f>
        <v>0</v>
      </c>
      <c r="AU12" s="119">
        <f>'RawData Input Conversion'!CD77</f>
        <v>0</v>
      </c>
      <c r="AV12" s="138">
        <f>'RawData Input Conversion'!CF77</f>
        <v>0</v>
      </c>
      <c r="AW12" s="140">
        <f>'RawData Input Conversion'!CG77</f>
        <v>0</v>
      </c>
      <c r="AX12" s="140">
        <f>'RawData Input Conversion'!CH77</f>
        <v>0</v>
      </c>
      <c r="BD12" s="27"/>
      <c r="BG12"/>
    </row>
    <row r="13" spans="1:59" ht="15" customHeight="1" x14ac:dyDescent="0.2">
      <c r="D13" s="107">
        <v>50</v>
      </c>
      <c r="H13" s="132">
        <f>'RawData Input Conversion'!H14</f>
        <v>0</v>
      </c>
      <c r="I13" s="132">
        <f>'RawData Input Conversion'!I14</f>
        <v>0</v>
      </c>
      <c r="J13" s="119">
        <f>'RawData Input Conversion'!J78</f>
        <v>0</v>
      </c>
      <c r="K13" s="119">
        <f>'RawData Input Conversion'!K78</f>
        <v>0</v>
      </c>
      <c r="L13" s="119">
        <f>'RawData Input Conversion'!L78</f>
        <v>0</v>
      </c>
      <c r="M13" s="119">
        <f>'RawData Input Conversion'!N78</f>
        <v>0</v>
      </c>
      <c r="N13" s="119">
        <f>'RawData Input Conversion'!P78</f>
        <v>0</v>
      </c>
      <c r="O13" s="119">
        <f>'RawData Input Conversion'!R78</f>
        <v>0</v>
      </c>
      <c r="P13" s="119">
        <f>'RawData Input Conversion'!T78</f>
        <v>0</v>
      </c>
      <c r="Q13" s="119">
        <f>'RawData Input Conversion'!V78</f>
        <v>0</v>
      </c>
      <c r="R13" s="137">
        <f>'RawData Input Conversion'!X78</f>
        <v>0</v>
      </c>
      <c r="S13" s="137">
        <f>'RawData Input Conversion'!Z78</f>
        <v>0</v>
      </c>
      <c r="T13" s="119">
        <f>'RawData Input Conversion'!AB78</f>
        <v>0</v>
      </c>
      <c r="U13" s="119">
        <f>'RawData Input Conversion'!AD78</f>
        <v>0</v>
      </c>
      <c r="V13" s="119">
        <f>'RawData Input Conversion'!AF78</f>
        <v>0</v>
      </c>
      <c r="W13" s="119">
        <f>'RawData Input Conversion'!AH78</f>
        <v>0</v>
      </c>
      <c r="X13" s="119">
        <f>'RawData Input Conversion'!AJ78</f>
        <v>0</v>
      </c>
      <c r="Y13" s="119">
        <f>'RawData Input Conversion'!AL78</f>
        <v>0</v>
      </c>
      <c r="Z13" s="119">
        <f>'RawData Input Conversion'!AN78</f>
        <v>0</v>
      </c>
      <c r="AA13" s="119">
        <f>'RawData Input Conversion'!AP78</f>
        <v>0</v>
      </c>
      <c r="AB13" s="119">
        <f>'RawData Input Conversion'!AR78</f>
        <v>0</v>
      </c>
      <c r="AC13" s="137">
        <f>'RawData Input Conversion'!AT78</f>
        <v>0</v>
      </c>
      <c r="AD13" s="137">
        <f>'RawData Input Conversion'!AV78</f>
        <v>0</v>
      </c>
      <c r="AE13" s="137">
        <f>'RawData Input Conversion'!AX78</f>
        <v>0</v>
      </c>
      <c r="AF13" s="137">
        <f>'RawData Input Conversion'!AZ78</f>
        <v>0</v>
      </c>
      <c r="AG13" s="137">
        <f>'RawData Input Conversion'!BB78</f>
        <v>0</v>
      </c>
      <c r="AH13" s="137">
        <f>'RawData Input Conversion'!BD78</f>
        <v>0</v>
      </c>
      <c r="AI13" s="137">
        <f>'RawData Input Conversion'!BF78</f>
        <v>0</v>
      </c>
      <c r="AJ13" s="137">
        <f>'RawData Input Conversion'!BH78</f>
        <v>0</v>
      </c>
      <c r="AK13" s="137">
        <f>'RawData Input Conversion'!BJ78</f>
        <v>0</v>
      </c>
      <c r="AL13" s="137">
        <f>'RawData Input Conversion'!BL78</f>
        <v>0</v>
      </c>
      <c r="AM13" s="137">
        <f>'RawData Input Conversion'!BN78</f>
        <v>0</v>
      </c>
      <c r="AN13" s="137">
        <f>'RawData Input Conversion'!BP78</f>
        <v>0</v>
      </c>
      <c r="AO13" s="119">
        <f>'RawData Input Conversion'!BR78</f>
        <v>0</v>
      </c>
      <c r="AP13" s="119">
        <f>'RawData Input Conversion'!BT78</f>
        <v>0</v>
      </c>
      <c r="AQ13" s="119">
        <f>'RawData Input Conversion'!BT78</f>
        <v>0</v>
      </c>
      <c r="AR13" s="119">
        <f>'RawData Input Conversion'!BX78</f>
        <v>0</v>
      </c>
      <c r="AS13" s="119">
        <f>'RawData Input Conversion'!BZ78</f>
        <v>0</v>
      </c>
      <c r="AT13" s="119">
        <f>'RawData Input Conversion'!CB78</f>
        <v>0</v>
      </c>
      <c r="AU13" s="119">
        <f>'RawData Input Conversion'!CD78</f>
        <v>0</v>
      </c>
      <c r="AV13" s="138">
        <f>'RawData Input Conversion'!CF78</f>
        <v>0</v>
      </c>
      <c r="AW13" s="140">
        <f>'RawData Input Conversion'!CG78</f>
        <v>0</v>
      </c>
      <c r="AX13" s="140">
        <f>'RawData Input Conversion'!CH78</f>
        <v>0</v>
      </c>
      <c r="BD13" s="27"/>
      <c r="BG13"/>
    </row>
    <row r="14" spans="1:59" ht="15" customHeight="1" x14ac:dyDescent="0.2">
      <c r="D14" s="107">
        <v>49</v>
      </c>
      <c r="H14" s="132">
        <f>'RawData Input Conversion'!H15</f>
        <v>0</v>
      </c>
      <c r="I14" s="132">
        <f>'RawData Input Conversion'!I15</f>
        <v>0</v>
      </c>
      <c r="J14" s="119">
        <f>'RawData Input Conversion'!J79</f>
        <v>0</v>
      </c>
      <c r="K14" s="119">
        <f>'RawData Input Conversion'!K79</f>
        <v>0</v>
      </c>
      <c r="L14" s="119">
        <f>'RawData Input Conversion'!L79</f>
        <v>0</v>
      </c>
      <c r="M14" s="119">
        <f>'RawData Input Conversion'!N79</f>
        <v>0</v>
      </c>
      <c r="N14" s="119">
        <f>'RawData Input Conversion'!P79</f>
        <v>0</v>
      </c>
      <c r="O14" s="119">
        <f>'RawData Input Conversion'!R79</f>
        <v>0</v>
      </c>
      <c r="P14" s="119">
        <f>'RawData Input Conversion'!T79</f>
        <v>0</v>
      </c>
      <c r="Q14" s="119">
        <f>'RawData Input Conversion'!V79</f>
        <v>0</v>
      </c>
      <c r="R14" s="137">
        <f>'RawData Input Conversion'!X79</f>
        <v>0</v>
      </c>
      <c r="S14" s="137">
        <f>'RawData Input Conversion'!Z79</f>
        <v>0</v>
      </c>
      <c r="T14" s="119">
        <f>'RawData Input Conversion'!AB79</f>
        <v>0</v>
      </c>
      <c r="U14" s="119">
        <f>'RawData Input Conversion'!AD79</f>
        <v>0</v>
      </c>
      <c r="V14" s="119">
        <f>'RawData Input Conversion'!AF79</f>
        <v>0</v>
      </c>
      <c r="W14" s="119">
        <f>'RawData Input Conversion'!AH79</f>
        <v>0</v>
      </c>
      <c r="X14" s="119">
        <f>'RawData Input Conversion'!AJ79</f>
        <v>0</v>
      </c>
      <c r="Y14" s="119">
        <f>'RawData Input Conversion'!AL79</f>
        <v>0</v>
      </c>
      <c r="Z14" s="119">
        <f>'RawData Input Conversion'!AN79</f>
        <v>0</v>
      </c>
      <c r="AA14" s="119">
        <f>'RawData Input Conversion'!AP79</f>
        <v>0</v>
      </c>
      <c r="AB14" s="119">
        <f>'RawData Input Conversion'!AR79</f>
        <v>0</v>
      </c>
      <c r="AC14" s="137">
        <f>'RawData Input Conversion'!AT79</f>
        <v>0</v>
      </c>
      <c r="AD14" s="137">
        <f>'RawData Input Conversion'!AV79</f>
        <v>0</v>
      </c>
      <c r="AE14" s="137">
        <f>'RawData Input Conversion'!AX79</f>
        <v>0</v>
      </c>
      <c r="AF14" s="137">
        <f>'RawData Input Conversion'!AZ79</f>
        <v>0</v>
      </c>
      <c r="AG14" s="137">
        <f>'RawData Input Conversion'!BB79</f>
        <v>0</v>
      </c>
      <c r="AH14" s="137">
        <f>'RawData Input Conversion'!BD79</f>
        <v>0</v>
      </c>
      <c r="AI14" s="137">
        <f>'RawData Input Conversion'!BF79</f>
        <v>0</v>
      </c>
      <c r="AJ14" s="137">
        <f>'RawData Input Conversion'!BH79</f>
        <v>0</v>
      </c>
      <c r="AK14" s="137">
        <f>'RawData Input Conversion'!BJ79</f>
        <v>0</v>
      </c>
      <c r="AL14" s="137">
        <f>'RawData Input Conversion'!BL79</f>
        <v>0</v>
      </c>
      <c r="AM14" s="137">
        <f>'RawData Input Conversion'!BN79</f>
        <v>0</v>
      </c>
      <c r="AN14" s="137">
        <f>'RawData Input Conversion'!BP79</f>
        <v>0</v>
      </c>
      <c r="AO14" s="119">
        <f>'RawData Input Conversion'!BR79</f>
        <v>0</v>
      </c>
      <c r="AP14" s="119">
        <f>'RawData Input Conversion'!BT79</f>
        <v>0</v>
      </c>
      <c r="AQ14" s="119">
        <f>'RawData Input Conversion'!BT79</f>
        <v>0</v>
      </c>
      <c r="AR14" s="119">
        <f>'RawData Input Conversion'!BX79</f>
        <v>0</v>
      </c>
      <c r="AS14" s="119">
        <f>'RawData Input Conversion'!BZ79</f>
        <v>0</v>
      </c>
      <c r="AT14" s="119">
        <f>'RawData Input Conversion'!CB79</f>
        <v>0</v>
      </c>
      <c r="AU14" s="119">
        <f>'RawData Input Conversion'!CD79</f>
        <v>0</v>
      </c>
      <c r="AV14" s="138">
        <f>'RawData Input Conversion'!CF79</f>
        <v>0</v>
      </c>
      <c r="AW14" s="140">
        <f>'RawData Input Conversion'!CG79</f>
        <v>0</v>
      </c>
      <c r="AX14" s="140">
        <f>'RawData Input Conversion'!CH79</f>
        <v>0</v>
      </c>
      <c r="BD14" s="27"/>
      <c r="BG14"/>
    </row>
    <row r="15" spans="1:59" ht="15" customHeight="1" x14ac:dyDescent="0.2">
      <c r="D15" s="107">
        <v>48</v>
      </c>
      <c r="H15" s="132">
        <f>'RawData Input Conversion'!H16</f>
        <v>0</v>
      </c>
      <c r="I15" s="132">
        <f>'RawData Input Conversion'!I16</f>
        <v>0</v>
      </c>
      <c r="J15" s="119">
        <f>'RawData Input Conversion'!J80</f>
        <v>0</v>
      </c>
      <c r="K15" s="119">
        <f>'RawData Input Conversion'!K80</f>
        <v>0</v>
      </c>
      <c r="L15" s="119">
        <f>'RawData Input Conversion'!L80</f>
        <v>0</v>
      </c>
      <c r="M15" s="119">
        <f>'RawData Input Conversion'!N80</f>
        <v>0</v>
      </c>
      <c r="N15" s="119">
        <f>'RawData Input Conversion'!P80</f>
        <v>0</v>
      </c>
      <c r="O15" s="119">
        <f>'RawData Input Conversion'!R80</f>
        <v>0</v>
      </c>
      <c r="P15" s="119">
        <f>'RawData Input Conversion'!T80</f>
        <v>0</v>
      </c>
      <c r="Q15" s="119">
        <f>'RawData Input Conversion'!V80</f>
        <v>0</v>
      </c>
      <c r="R15" s="137">
        <f>'RawData Input Conversion'!X80</f>
        <v>0</v>
      </c>
      <c r="S15" s="137">
        <f>'RawData Input Conversion'!Z80</f>
        <v>0</v>
      </c>
      <c r="T15" s="119">
        <f>'RawData Input Conversion'!AB80</f>
        <v>0</v>
      </c>
      <c r="U15" s="119">
        <f>'RawData Input Conversion'!AD80</f>
        <v>0</v>
      </c>
      <c r="V15" s="119">
        <f>'RawData Input Conversion'!AF80</f>
        <v>0</v>
      </c>
      <c r="W15" s="119">
        <f>'RawData Input Conversion'!AH80</f>
        <v>0</v>
      </c>
      <c r="X15" s="119">
        <f>'RawData Input Conversion'!AJ80</f>
        <v>0</v>
      </c>
      <c r="Y15" s="119">
        <f>'RawData Input Conversion'!AL80</f>
        <v>0</v>
      </c>
      <c r="Z15" s="119">
        <f>'RawData Input Conversion'!AN80</f>
        <v>0</v>
      </c>
      <c r="AA15" s="119">
        <f>'RawData Input Conversion'!AP80</f>
        <v>0</v>
      </c>
      <c r="AB15" s="119">
        <f>'RawData Input Conversion'!AR80</f>
        <v>0</v>
      </c>
      <c r="AC15" s="137">
        <f>'RawData Input Conversion'!AT80</f>
        <v>0</v>
      </c>
      <c r="AD15" s="137">
        <f>'RawData Input Conversion'!AV80</f>
        <v>0</v>
      </c>
      <c r="AE15" s="137">
        <f>'RawData Input Conversion'!AX80</f>
        <v>0</v>
      </c>
      <c r="AF15" s="137">
        <f>'RawData Input Conversion'!AZ80</f>
        <v>0</v>
      </c>
      <c r="AG15" s="137">
        <f>'RawData Input Conversion'!BB80</f>
        <v>0</v>
      </c>
      <c r="AH15" s="137">
        <f>'RawData Input Conversion'!BD80</f>
        <v>0</v>
      </c>
      <c r="AI15" s="137">
        <f>'RawData Input Conversion'!BF80</f>
        <v>0</v>
      </c>
      <c r="AJ15" s="137">
        <f>'RawData Input Conversion'!BH80</f>
        <v>0</v>
      </c>
      <c r="AK15" s="137">
        <f>'RawData Input Conversion'!BJ80</f>
        <v>0</v>
      </c>
      <c r="AL15" s="137">
        <f>'RawData Input Conversion'!BL80</f>
        <v>0</v>
      </c>
      <c r="AM15" s="137">
        <f>'RawData Input Conversion'!BN80</f>
        <v>0</v>
      </c>
      <c r="AN15" s="137">
        <f>'RawData Input Conversion'!BP80</f>
        <v>0</v>
      </c>
      <c r="AO15" s="119">
        <f>'RawData Input Conversion'!BR80</f>
        <v>0</v>
      </c>
      <c r="AP15" s="119">
        <f>'RawData Input Conversion'!BT80</f>
        <v>0</v>
      </c>
      <c r="AQ15" s="119">
        <f>'RawData Input Conversion'!BT80</f>
        <v>0</v>
      </c>
      <c r="AR15" s="119">
        <f>'RawData Input Conversion'!BX80</f>
        <v>0</v>
      </c>
      <c r="AS15" s="119">
        <f>'RawData Input Conversion'!BZ80</f>
        <v>0</v>
      </c>
      <c r="AT15" s="119">
        <f>'RawData Input Conversion'!CB80</f>
        <v>0</v>
      </c>
      <c r="AU15" s="119">
        <f>'RawData Input Conversion'!CD80</f>
        <v>0</v>
      </c>
      <c r="AV15" s="138">
        <f>'RawData Input Conversion'!CF80</f>
        <v>0</v>
      </c>
      <c r="AW15" s="140">
        <f>'RawData Input Conversion'!CG80</f>
        <v>0</v>
      </c>
      <c r="AX15" s="140">
        <f>'RawData Input Conversion'!CH80</f>
        <v>0</v>
      </c>
      <c r="BD15" s="27"/>
      <c r="BG15"/>
    </row>
    <row r="16" spans="1:59" ht="15" customHeight="1" x14ac:dyDescent="0.2">
      <c r="D16" s="107">
        <v>47</v>
      </c>
      <c r="H16" s="132">
        <f>'RawData Input Conversion'!H17</f>
        <v>0</v>
      </c>
      <c r="I16" s="132">
        <f>'RawData Input Conversion'!I17</f>
        <v>0</v>
      </c>
      <c r="J16" s="119">
        <f>'RawData Input Conversion'!J81</f>
        <v>0</v>
      </c>
      <c r="K16" s="119">
        <f>'RawData Input Conversion'!K81</f>
        <v>0</v>
      </c>
      <c r="L16" s="119">
        <f>'RawData Input Conversion'!L81</f>
        <v>0</v>
      </c>
      <c r="M16" s="119">
        <f>'RawData Input Conversion'!N81</f>
        <v>0</v>
      </c>
      <c r="N16" s="119">
        <f>'RawData Input Conversion'!P81</f>
        <v>0</v>
      </c>
      <c r="O16" s="119">
        <f>'RawData Input Conversion'!R81</f>
        <v>0</v>
      </c>
      <c r="P16" s="119">
        <f>'RawData Input Conversion'!T81</f>
        <v>0</v>
      </c>
      <c r="Q16" s="119">
        <f>'RawData Input Conversion'!V81</f>
        <v>0</v>
      </c>
      <c r="R16" s="137">
        <f>'RawData Input Conversion'!X81</f>
        <v>0</v>
      </c>
      <c r="S16" s="137">
        <f>'RawData Input Conversion'!Z81</f>
        <v>0</v>
      </c>
      <c r="T16" s="119">
        <f>'RawData Input Conversion'!AB81</f>
        <v>0</v>
      </c>
      <c r="U16" s="119">
        <f>'RawData Input Conversion'!AD81</f>
        <v>0</v>
      </c>
      <c r="V16" s="119">
        <f>'RawData Input Conversion'!AF81</f>
        <v>0</v>
      </c>
      <c r="W16" s="119">
        <f>'RawData Input Conversion'!AH81</f>
        <v>0</v>
      </c>
      <c r="X16" s="119">
        <f>'RawData Input Conversion'!AJ81</f>
        <v>0</v>
      </c>
      <c r="Y16" s="119">
        <f>'RawData Input Conversion'!AL81</f>
        <v>0</v>
      </c>
      <c r="Z16" s="119">
        <f>'RawData Input Conversion'!AN81</f>
        <v>0</v>
      </c>
      <c r="AA16" s="119">
        <f>'RawData Input Conversion'!AP81</f>
        <v>0</v>
      </c>
      <c r="AB16" s="119">
        <f>'RawData Input Conversion'!AR81</f>
        <v>0</v>
      </c>
      <c r="AC16" s="137">
        <f>'RawData Input Conversion'!AT81</f>
        <v>0</v>
      </c>
      <c r="AD16" s="137">
        <f>'RawData Input Conversion'!AV81</f>
        <v>0</v>
      </c>
      <c r="AE16" s="137">
        <f>'RawData Input Conversion'!AX81</f>
        <v>0</v>
      </c>
      <c r="AF16" s="137">
        <f>'RawData Input Conversion'!AZ81</f>
        <v>0</v>
      </c>
      <c r="AG16" s="137">
        <f>'RawData Input Conversion'!BB81</f>
        <v>0</v>
      </c>
      <c r="AH16" s="137">
        <f>'RawData Input Conversion'!BD81</f>
        <v>0</v>
      </c>
      <c r="AI16" s="137">
        <f>'RawData Input Conversion'!BF81</f>
        <v>0</v>
      </c>
      <c r="AJ16" s="137">
        <f>'RawData Input Conversion'!BH81</f>
        <v>0</v>
      </c>
      <c r="AK16" s="137">
        <f>'RawData Input Conversion'!BJ81</f>
        <v>0</v>
      </c>
      <c r="AL16" s="137">
        <f>'RawData Input Conversion'!BL81</f>
        <v>0</v>
      </c>
      <c r="AM16" s="137">
        <f>'RawData Input Conversion'!BN81</f>
        <v>0</v>
      </c>
      <c r="AN16" s="137">
        <f>'RawData Input Conversion'!BP81</f>
        <v>0</v>
      </c>
      <c r="AO16" s="119">
        <f>'RawData Input Conversion'!BR81</f>
        <v>0</v>
      </c>
      <c r="AP16" s="119">
        <f>'RawData Input Conversion'!BT81</f>
        <v>0</v>
      </c>
      <c r="AQ16" s="119">
        <f>'RawData Input Conversion'!BT81</f>
        <v>0</v>
      </c>
      <c r="AR16" s="119">
        <f>'RawData Input Conversion'!BX81</f>
        <v>0</v>
      </c>
      <c r="AS16" s="119">
        <f>'RawData Input Conversion'!BZ81</f>
        <v>0</v>
      </c>
      <c r="AT16" s="119">
        <f>'RawData Input Conversion'!CB81</f>
        <v>0</v>
      </c>
      <c r="AU16" s="119">
        <f>'RawData Input Conversion'!CD81</f>
        <v>0</v>
      </c>
      <c r="AV16" s="138">
        <f>'RawData Input Conversion'!CF81</f>
        <v>0</v>
      </c>
      <c r="AW16" s="140">
        <f>'RawData Input Conversion'!CG81</f>
        <v>0</v>
      </c>
      <c r="AX16" s="140">
        <f>'RawData Input Conversion'!CH81</f>
        <v>0</v>
      </c>
      <c r="BD16" s="27"/>
      <c r="BG16"/>
    </row>
    <row r="17" spans="4:59" ht="15" customHeight="1" x14ac:dyDescent="0.2">
      <c r="D17" s="107">
        <v>46</v>
      </c>
      <c r="H17" s="132">
        <f>'RawData Input Conversion'!H18</f>
        <v>0</v>
      </c>
      <c r="I17" s="132">
        <f>'RawData Input Conversion'!I18</f>
        <v>0</v>
      </c>
      <c r="J17" s="119">
        <f>'RawData Input Conversion'!J82</f>
        <v>0</v>
      </c>
      <c r="K17" s="119">
        <f>'RawData Input Conversion'!K82</f>
        <v>0</v>
      </c>
      <c r="L17" s="119">
        <f>'RawData Input Conversion'!L82</f>
        <v>0</v>
      </c>
      <c r="M17" s="119">
        <f>'RawData Input Conversion'!N82</f>
        <v>0</v>
      </c>
      <c r="N17" s="119">
        <f>'RawData Input Conversion'!P82</f>
        <v>0</v>
      </c>
      <c r="O17" s="119">
        <f>'RawData Input Conversion'!R82</f>
        <v>0</v>
      </c>
      <c r="P17" s="119">
        <f>'RawData Input Conversion'!T82</f>
        <v>0</v>
      </c>
      <c r="Q17" s="119">
        <f>'RawData Input Conversion'!V82</f>
        <v>0</v>
      </c>
      <c r="R17" s="137">
        <f>'RawData Input Conversion'!X82</f>
        <v>0</v>
      </c>
      <c r="S17" s="137">
        <f>'RawData Input Conversion'!Z82</f>
        <v>0</v>
      </c>
      <c r="T17" s="119">
        <f>'RawData Input Conversion'!AB82</f>
        <v>0</v>
      </c>
      <c r="U17" s="119">
        <f>'RawData Input Conversion'!AD82</f>
        <v>0</v>
      </c>
      <c r="V17" s="119">
        <f>'RawData Input Conversion'!AF82</f>
        <v>0</v>
      </c>
      <c r="W17" s="119">
        <f>'RawData Input Conversion'!AH82</f>
        <v>0</v>
      </c>
      <c r="X17" s="119">
        <f>'RawData Input Conversion'!AJ82</f>
        <v>0</v>
      </c>
      <c r="Y17" s="119">
        <f>'RawData Input Conversion'!AL82</f>
        <v>0</v>
      </c>
      <c r="Z17" s="119">
        <f>'RawData Input Conversion'!AN82</f>
        <v>0</v>
      </c>
      <c r="AA17" s="119">
        <f>'RawData Input Conversion'!AP82</f>
        <v>0</v>
      </c>
      <c r="AB17" s="119">
        <f>'RawData Input Conversion'!AR82</f>
        <v>0</v>
      </c>
      <c r="AC17" s="137">
        <f>'RawData Input Conversion'!AT82</f>
        <v>0</v>
      </c>
      <c r="AD17" s="137">
        <f>'RawData Input Conversion'!AV82</f>
        <v>0</v>
      </c>
      <c r="AE17" s="137">
        <f>'RawData Input Conversion'!AX82</f>
        <v>0</v>
      </c>
      <c r="AF17" s="137">
        <f>'RawData Input Conversion'!AZ82</f>
        <v>0</v>
      </c>
      <c r="AG17" s="137">
        <f>'RawData Input Conversion'!BB82</f>
        <v>0</v>
      </c>
      <c r="AH17" s="137">
        <f>'RawData Input Conversion'!BD82</f>
        <v>0</v>
      </c>
      <c r="AI17" s="137">
        <f>'RawData Input Conversion'!BF82</f>
        <v>0</v>
      </c>
      <c r="AJ17" s="137">
        <f>'RawData Input Conversion'!BH82</f>
        <v>0</v>
      </c>
      <c r="AK17" s="137">
        <f>'RawData Input Conversion'!BJ82</f>
        <v>0</v>
      </c>
      <c r="AL17" s="137">
        <f>'RawData Input Conversion'!BL82</f>
        <v>0</v>
      </c>
      <c r="AM17" s="137">
        <f>'RawData Input Conversion'!BN82</f>
        <v>0</v>
      </c>
      <c r="AN17" s="137">
        <f>'RawData Input Conversion'!BP82</f>
        <v>0</v>
      </c>
      <c r="AO17" s="119">
        <f>'RawData Input Conversion'!BR82</f>
        <v>0</v>
      </c>
      <c r="AP17" s="119">
        <f>'RawData Input Conversion'!BT82</f>
        <v>0</v>
      </c>
      <c r="AQ17" s="119">
        <f>'RawData Input Conversion'!BT82</f>
        <v>0</v>
      </c>
      <c r="AR17" s="119">
        <f>'RawData Input Conversion'!BX82</f>
        <v>0</v>
      </c>
      <c r="AS17" s="119">
        <f>'RawData Input Conversion'!BZ82</f>
        <v>0</v>
      </c>
      <c r="AT17" s="119">
        <f>'RawData Input Conversion'!CB82</f>
        <v>0</v>
      </c>
      <c r="AU17" s="119">
        <f>'RawData Input Conversion'!CD82</f>
        <v>0</v>
      </c>
      <c r="AV17" s="138">
        <f>'RawData Input Conversion'!CF82</f>
        <v>0</v>
      </c>
      <c r="AW17" s="140">
        <f>'RawData Input Conversion'!CG82</f>
        <v>0</v>
      </c>
      <c r="AX17" s="140">
        <f>'RawData Input Conversion'!CH82</f>
        <v>0</v>
      </c>
      <c r="BD17" s="27"/>
      <c r="BG17"/>
    </row>
    <row r="18" spans="4:59" ht="15" customHeight="1" x14ac:dyDescent="0.2">
      <c r="D18" s="107">
        <v>45</v>
      </c>
      <c r="H18" s="132">
        <f>'RawData Input Conversion'!H19</f>
        <v>0</v>
      </c>
      <c r="I18" s="132">
        <f>'RawData Input Conversion'!I19</f>
        <v>0</v>
      </c>
      <c r="J18" s="119">
        <f>'RawData Input Conversion'!J83</f>
        <v>0</v>
      </c>
      <c r="K18" s="119">
        <f>'RawData Input Conversion'!K83</f>
        <v>0</v>
      </c>
      <c r="L18" s="119">
        <f>'RawData Input Conversion'!L83</f>
        <v>0</v>
      </c>
      <c r="M18" s="119">
        <f>'RawData Input Conversion'!N83</f>
        <v>0</v>
      </c>
      <c r="N18" s="119">
        <f>'RawData Input Conversion'!P83</f>
        <v>0</v>
      </c>
      <c r="O18" s="119">
        <f>'RawData Input Conversion'!R83</f>
        <v>0</v>
      </c>
      <c r="P18" s="119">
        <f>'RawData Input Conversion'!T83</f>
        <v>0</v>
      </c>
      <c r="Q18" s="119">
        <f>'RawData Input Conversion'!V83</f>
        <v>0</v>
      </c>
      <c r="R18" s="137">
        <f>'RawData Input Conversion'!X83</f>
        <v>0</v>
      </c>
      <c r="S18" s="137">
        <f>'RawData Input Conversion'!Z83</f>
        <v>0</v>
      </c>
      <c r="T18" s="119">
        <f>'RawData Input Conversion'!AB83</f>
        <v>0</v>
      </c>
      <c r="U18" s="119">
        <f>'RawData Input Conversion'!AD83</f>
        <v>0</v>
      </c>
      <c r="V18" s="119">
        <f>'RawData Input Conversion'!AF83</f>
        <v>0</v>
      </c>
      <c r="W18" s="119">
        <f>'RawData Input Conversion'!AH83</f>
        <v>0</v>
      </c>
      <c r="X18" s="119">
        <f>'RawData Input Conversion'!AJ83</f>
        <v>0</v>
      </c>
      <c r="Y18" s="119">
        <f>'RawData Input Conversion'!AL83</f>
        <v>0</v>
      </c>
      <c r="Z18" s="119">
        <f>'RawData Input Conversion'!AN83</f>
        <v>0</v>
      </c>
      <c r="AA18" s="119">
        <f>'RawData Input Conversion'!AP83</f>
        <v>0</v>
      </c>
      <c r="AB18" s="119">
        <f>'RawData Input Conversion'!AR83</f>
        <v>0</v>
      </c>
      <c r="AC18" s="137">
        <f>'RawData Input Conversion'!AT83</f>
        <v>0</v>
      </c>
      <c r="AD18" s="137">
        <f>'RawData Input Conversion'!AV83</f>
        <v>0</v>
      </c>
      <c r="AE18" s="137">
        <f>'RawData Input Conversion'!AX83</f>
        <v>0</v>
      </c>
      <c r="AF18" s="137">
        <f>'RawData Input Conversion'!AZ83</f>
        <v>0</v>
      </c>
      <c r="AG18" s="137">
        <f>'RawData Input Conversion'!BB83</f>
        <v>0</v>
      </c>
      <c r="AH18" s="137">
        <f>'RawData Input Conversion'!BD83</f>
        <v>0</v>
      </c>
      <c r="AI18" s="137">
        <f>'RawData Input Conversion'!BF83</f>
        <v>0</v>
      </c>
      <c r="AJ18" s="137">
        <f>'RawData Input Conversion'!BH83</f>
        <v>0</v>
      </c>
      <c r="AK18" s="137">
        <f>'RawData Input Conversion'!BJ83</f>
        <v>0</v>
      </c>
      <c r="AL18" s="137">
        <f>'RawData Input Conversion'!BL83</f>
        <v>0</v>
      </c>
      <c r="AM18" s="137">
        <f>'RawData Input Conversion'!BN83</f>
        <v>0</v>
      </c>
      <c r="AN18" s="137">
        <f>'RawData Input Conversion'!BP83</f>
        <v>0</v>
      </c>
      <c r="AO18" s="119">
        <f>'RawData Input Conversion'!BR83</f>
        <v>0</v>
      </c>
      <c r="AP18" s="119">
        <f>'RawData Input Conversion'!BT83</f>
        <v>0</v>
      </c>
      <c r="AQ18" s="119">
        <f>'RawData Input Conversion'!BT83</f>
        <v>0</v>
      </c>
      <c r="AR18" s="119">
        <f>'RawData Input Conversion'!BX83</f>
        <v>0</v>
      </c>
      <c r="AS18" s="119">
        <f>'RawData Input Conversion'!BZ83</f>
        <v>0</v>
      </c>
      <c r="AT18" s="119">
        <f>'RawData Input Conversion'!CB83</f>
        <v>0</v>
      </c>
      <c r="AU18" s="119">
        <f>'RawData Input Conversion'!CD83</f>
        <v>0</v>
      </c>
      <c r="AV18" s="138">
        <f>'RawData Input Conversion'!CF83</f>
        <v>0</v>
      </c>
      <c r="AW18" s="140">
        <f>'RawData Input Conversion'!CG83</f>
        <v>0</v>
      </c>
      <c r="AX18" s="140">
        <f>'RawData Input Conversion'!CH83</f>
        <v>0</v>
      </c>
      <c r="BD18" s="27"/>
      <c r="BG18"/>
    </row>
    <row r="19" spans="4:59" ht="15" customHeight="1" x14ac:dyDescent="0.2">
      <c r="D19" s="107">
        <v>44</v>
      </c>
      <c r="H19" s="132">
        <f>'RawData Input Conversion'!H20</f>
        <v>0</v>
      </c>
      <c r="I19" s="132">
        <f>'RawData Input Conversion'!I20</f>
        <v>0</v>
      </c>
      <c r="J19" s="119">
        <f>'RawData Input Conversion'!J84</f>
        <v>0</v>
      </c>
      <c r="K19" s="119">
        <f>'RawData Input Conversion'!K84</f>
        <v>0</v>
      </c>
      <c r="L19" s="119">
        <f>'RawData Input Conversion'!L84</f>
        <v>0</v>
      </c>
      <c r="M19" s="119">
        <f>'RawData Input Conversion'!N84</f>
        <v>0</v>
      </c>
      <c r="N19" s="119">
        <f>'RawData Input Conversion'!P84</f>
        <v>0</v>
      </c>
      <c r="O19" s="119">
        <f>'RawData Input Conversion'!R84</f>
        <v>0</v>
      </c>
      <c r="P19" s="119">
        <f>'RawData Input Conversion'!T84</f>
        <v>0</v>
      </c>
      <c r="Q19" s="119">
        <f>'RawData Input Conversion'!V84</f>
        <v>0</v>
      </c>
      <c r="R19" s="137">
        <f>'RawData Input Conversion'!X84</f>
        <v>0</v>
      </c>
      <c r="S19" s="137">
        <f>'RawData Input Conversion'!Z84</f>
        <v>0</v>
      </c>
      <c r="T19" s="119">
        <f>'RawData Input Conversion'!AB84</f>
        <v>0</v>
      </c>
      <c r="U19" s="119">
        <f>'RawData Input Conversion'!AD84</f>
        <v>0</v>
      </c>
      <c r="V19" s="119">
        <f>'RawData Input Conversion'!AF84</f>
        <v>0</v>
      </c>
      <c r="W19" s="119">
        <f>'RawData Input Conversion'!AH84</f>
        <v>0</v>
      </c>
      <c r="X19" s="119">
        <f>'RawData Input Conversion'!AJ84</f>
        <v>0</v>
      </c>
      <c r="Y19" s="119">
        <f>'RawData Input Conversion'!AL84</f>
        <v>0</v>
      </c>
      <c r="Z19" s="119">
        <f>'RawData Input Conversion'!AN84</f>
        <v>0</v>
      </c>
      <c r="AA19" s="119">
        <f>'RawData Input Conversion'!AP84</f>
        <v>0</v>
      </c>
      <c r="AB19" s="119">
        <f>'RawData Input Conversion'!AR84</f>
        <v>0</v>
      </c>
      <c r="AC19" s="137">
        <f>'RawData Input Conversion'!AT84</f>
        <v>0</v>
      </c>
      <c r="AD19" s="137">
        <f>'RawData Input Conversion'!AV84</f>
        <v>0</v>
      </c>
      <c r="AE19" s="137">
        <f>'RawData Input Conversion'!AX84</f>
        <v>0</v>
      </c>
      <c r="AF19" s="137">
        <f>'RawData Input Conversion'!AZ84</f>
        <v>0</v>
      </c>
      <c r="AG19" s="137">
        <f>'RawData Input Conversion'!BB84</f>
        <v>0</v>
      </c>
      <c r="AH19" s="137">
        <f>'RawData Input Conversion'!BD84</f>
        <v>0</v>
      </c>
      <c r="AI19" s="137">
        <f>'RawData Input Conversion'!BF84</f>
        <v>0</v>
      </c>
      <c r="AJ19" s="137">
        <f>'RawData Input Conversion'!BH84</f>
        <v>0</v>
      </c>
      <c r="AK19" s="137">
        <f>'RawData Input Conversion'!BJ84</f>
        <v>0</v>
      </c>
      <c r="AL19" s="137">
        <f>'RawData Input Conversion'!BL84</f>
        <v>0</v>
      </c>
      <c r="AM19" s="137">
        <f>'RawData Input Conversion'!BN84</f>
        <v>0</v>
      </c>
      <c r="AN19" s="137">
        <f>'RawData Input Conversion'!BP84</f>
        <v>0</v>
      </c>
      <c r="AO19" s="119">
        <f>'RawData Input Conversion'!BR84</f>
        <v>0</v>
      </c>
      <c r="AP19" s="119">
        <f>'RawData Input Conversion'!BT84</f>
        <v>0</v>
      </c>
      <c r="AQ19" s="119">
        <f>'RawData Input Conversion'!BT84</f>
        <v>0</v>
      </c>
      <c r="AR19" s="119">
        <f>'RawData Input Conversion'!BX84</f>
        <v>0</v>
      </c>
      <c r="AS19" s="119">
        <f>'RawData Input Conversion'!BZ84</f>
        <v>0</v>
      </c>
      <c r="AT19" s="119">
        <f>'RawData Input Conversion'!CB84</f>
        <v>0</v>
      </c>
      <c r="AU19" s="119">
        <f>'RawData Input Conversion'!CD84</f>
        <v>0</v>
      </c>
      <c r="AV19" s="138">
        <f>'RawData Input Conversion'!CF84</f>
        <v>0</v>
      </c>
      <c r="AW19" s="140">
        <f>'RawData Input Conversion'!CG84</f>
        <v>0</v>
      </c>
      <c r="AX19" s="140">
        <f>'RawData Input Conversion'!CH84</f>
        <v>0</v>
      </c>
      <c r="BD19" s="27"/>
      <c r="BG19"/>
    </row>
    <row r="20" spans="4:59" ht="15" customHeight="1" x14ac:dyDescent="0.2">
      <c r="D20" s="107">
        <v>43</v>
      </c>
      <c r="H20" s="132">
        <f>'RawData Input Conversion'!H21</f>
        <v>0</v>
      </c>
      <c r="I20" s="132">
        <f>'RawData Input Conversion'!I21</f>
        <v>0</v>
      </c>
      <c r="J20" s="119">
        <f>'RawData Input Conversion'!J85</f>
        <v>0</v>
      </c>
      <c r="K20" s="119">
        <f>'RawData Input Conversion'!K85</f>
        <v>0</v>
      </c>
      <c r="L20" s="119">
        <f>'RawData Input Conversion'!L85</f>
        <v>0</v>
      </c>
      <c r="M20" s="119">
        <f>'RawData Input Conversion'!N85</f>
        <v>0</v>
      </c>
      <c r="N20" s="119">
        <f>'RawData Input Conversion'!P85</f>
        <v>0</v>
      </c>
      <c r="O20" s="119">
        <f>'RawData Input Conversion'!R85</f>
        <v>0</v>
      </c>
      <c r="P20" s="119">
        <f>'RawData Input Conversion'!T85</f>
        <v>0</v>
      </c>
      <c r="Q20" s="119">
        <f>'RawData Input Conversion'!V85</f>
        <v>0</v>
      </c>
      <c r="R20" s="137">
        <f>'RawData Input Conversion'!X85</f>
        <v>0</v>
      </c>
      <c r="S20" s="137">
        <f>'RawData Input Conversion'!Z85</f>
        <v>0</v>
      </c>
      <c r="T20" s="119">
        <f>'RawData Input Conversion'!AB85</f>
        <v>0</v>
      </c>
      <c r="U20" s="119">
        <f>'RawData Input Conversion'!AD85</f>
        <v>0</v>
      </c>
      <c r="V20" s="119">
        <f>'RawData Input Conversion'!AF85</f>
        <v>0</v>
      </c>
      <c r="W20" s="119">
        <f>'RawData Input Conversion'!AH85</f>
        <v>0</v>
      </c>
      <c r="X20" s="119">
        <f>'RawData Input Conversion'!AJ85</f>
        <v>0</v>
      </c>
      <c r="Y20" s="119">
        <f>'RawData Input Conversion'!AL85</f>
        <v>0</v>
      </c>
      <c r="Z20" s="119">
        <f>'RawData Input Conversion'!AN85</f>
        <v>0</v>
      </c>
      <c r="AA20" s="119">
        <f>'RawData Input Conversion'!AP85</f>
        <v>0</v>
      </c>
      <c r="AB20" s="119">
        <f>'RawData Input Conversion'!AR85</f>
        <v>0</v>
      </c>
      <c r="AC20" s="137">
        <f>'RawData Input Conversion'!AT85</f>
        <v>0</v>
      </c>
      <c r="AD20" s="137">
        <f>'RawData Input Conversion'!AV85</f>
        <v>0</v>
      </c>
      <c r="AE20" s="137">
        <f>'RawData Input Conversion'!AX85</f>
        <v>0</v>
      </c>
      <c r="AF20" s="137">
        <f>'RawData Input Conversion'!AZ85</f>
        <v>0</v>
      </c>
      <c r="AG20" s="137">
        <f>'RawData Input Conversion'!BB85</f>
        <v>0</v>
      </c>
      <c r="AH20" s="137">
        <f>'RawData Input Conversion'!BD85</f>
        <v>0</v>
      </c>
      <c r="AI20" s="137">
        <f>'RawData Input Conversion'!BF85</f>
        <v>0</v>
      </c>
      <c r="AJ20" s="137">
        <f>'RawData Input Conversion'!BH85</f>
        <v>0</v>
      </c>
      <c r="AK20" s="137">
        <f>'RawData Input Conversion'!BJ85</f>
        <v>0</v>
      </c>
      <c r="AL20" s="137">
        <f>'RawData Input Conversion'!BL85</f>
        <v>0</v>
      </c>
      <c r="AM20" s="137">
        <f>'RawData Input Conversion'!BN85</f>
        <v>0</v>
      </c>
      <c r="AN20" s="137">
        <f>'RawData Input Conversion'!BP85</f>
        <v>0</v>
      </c>
      <c r="AO20" s="119">
        <f>'RawData Input Conversion'!BR85</f>
        <v>0</v>
      </c>
      <c r="AP20" s="119">
        <f>'RawData Input Conversion'!BT85</f>
        <v>0</v>
      </c>
      <c r="AQ20" s="119">
        <f>'RawData Input Conversion'!BT85</f>
        <v>0</v>
      </c>
      <c r="AR20" s="119">
        <f>'RawData Input Conversion'!BX85</f>
        <v>0</v>
      </c>
      <c r="AS20" s="119">
        <f>'RawData Input Conversion'!BZ85</f>
        <v>0</v>
      </c>
      <c r="AT20" s="119">
        <f>'RawData Input Conversion'!CB85</f>
        <v>0</v>
      </c>
      <c r="AU20" s="119">
        <f>'RawData Input Conversion'!CD85</f>
        <v>0</v>
      </c>
      <c r="AV20" s="138">
        <f>'RawData Input Conversion'!CF85</f>
        <v>0</v>
      </c>
      <c r="AW20" s="140">
        <f>'RawData Input Conversion'!CG85</f>
        <v>0</v>
      </c>
      <c r="AX20" s="140">
        <f>'RawData Input Conversion'!CH85</f>
        <v>0</v>
      </c>
      <c r="BD20" s="27"/>
      <c r="BG20"/>
    </row>
    <row r="21" spans="4:59" ht="15" customHeight="1" x14ac:dyDescent="0.2">
      <c r="D21" s="107">
        <v>42</v>
      </c>
      <c r="H21" s="132">
        <f>'RawData Input Conversion'!H22</f>
        <v>0</v>
      </c>
      <c r="I21" s="132">
        <f>'RawData Input Conversion'!I22</f>
        <v>0</v>
      </c>
      <c r="J21" s="119">
        <f>'RawData Input Conversion'!J86</f>
        <v>0</v>
      </c>
      <c r="K21" s="119">
        <f>'RawData Input Conversion'!K86</f>
        <v>0</v>
      </c>
      <c r="L21" s="119">
        <f>'RawData Input Conversion'!L86</f>
        <v>0</v>
      </c>
      <c r="M21" s="119">
        <f>'RawData Input Conversion'!N86</f>
        <v>0</v>
      </c>
      <c r="N21" s="119">
        <f>'RawData Input Conversion'!P86</f>
        <v>0</v>
      </c>
      <c r="O21" s="119">
        <f>'RawData Input Conversion'!R86</f>
        <v>0</v>
      </c>
      <c r="P21" s="119">
        <f>'RawData Input Conversion'!T86</f>
        <v>0</v>
      </c>
      <c r="Q21" s="119">
        <f>'RawData Input Conversion'!V86</f>
        <v>0</v>
      </c>
      <c r="R21" s="137">
        <f>'RawData Input Conversion'!X86</f>
        <v>0</v>
      </c>
      <c r="S21" s="137">
        <f>'RawData Input Conversion'!Z86</f>
        <v>0</v>
      </c>
      <c r="T21" s="119">
        <f>'RawData Input Conversion'!AB86</f>
        <v>0</v>
      </c>
      <c r="U21" s="119">
        <f>'RawData Input Conversion'!AD86</f>
        <v>0</v>
      </c>
      <c r="V21" s="119">
        <f>'RawData Input Conversion'!AF86</f>
        <v>0</v>
      </c>
      <c r="W21" s="119">
        <f>'RawData Input Conversion'!AH86</f>
        <v>0</v>
      </c>
      <c r="X21" s="119">
        <f>'RawData Input Conversion'!AJ86</f>
        <v>0</v>
      </c>
      <c r="Y21" s="119">
        <f>'RawData Input Conversion'!AL86</f>
        <v>0</v>
      </c>
      <c r="Z21" s="119">
        <f>'RawData Input Conversion'!AN86</f>
        <v>0</v>
      </c>
      <c r="AA21" s="119">
        <f>'RawData Input Conversion'!AP86</f>
        <v>0</v>
      </c>
      <c r="AB21" s="119">
        <f>'RawData Input Conversion'!AR86</f>
        <v>0</v>
      </c>
      <c r="AC21" s="137">
        <f>'RawData Input Conversion'!AT86</f>
        <v>0</v>
      </c>
      <c r="AD21" s="137">
        <f>'RawData Input Conversion'!AV86</f>
        <v>0</v>
      </c>
      <c r="AE21" s="137">
        <f>'RawData Input Conversion'!AX86</f>
        <v>0</v>
      </c>
      <c r="AF21" s="137">
        <f>'RawData Input Conversion'!AZ86</f>
        <v>0</v>
      </c>
      <c r="AG21" s="137">
        <f>'RawData Input Conversion'!BB86</f>
        <v>0</v>
      </c>
      <c r="AH21" s="137">
        <f>'RawData Input Conversion'!BD86</f>
        <v>0</v>
      </c>
      <c r="AI21" s="137">
        <f>'RawData Input Conversion'!BF86</f>
        <v>0</v>
      </c>
      <c r="AJ21" s="137">
        <f>'RawData Input Conversion'!BH86</f>
        <v>0</v>
      </c>
      <c r="AK21" s="137">
        <f>'RawData Input Conversion'!BJ86</f>
        <v>0</v>
      </c>
      <c r="AL21" s="137">
        <f>'RawData Input Conversion'!BL86</f>
        <v>0</v>
      </c>
      <c r="AM21" s="137">
        <f>'RawData Input Conversion'!BN86</f>
        <v>0</v>
      </c>
      <c r="AN21" s="137">
        <f>'RawData Input Conversion'!BP86</f>
        <v>0</v>
      </c>
      <c r="AO21" s="119">
        <f>'RawData Input Conversion'!BR86</f>
        <v>0</v>
      </c>
      <c r="AP21" s="119">
        <f>'RawData Input Conversion'!BT86</f>
        <v>0</v>
      </c>
      <c r="AQ21" s="119">
        <f>'RawData Input Conversion'!BT86</f>
        <v>0</v>
      </c>
      <c r="AR21" s="119">
        <f>'RawData Input Conversion'!BX86</f>
        <v>0</v>
      </c>
      <c r="AS21" s="119">
        <f>'RawData Input Conversion'!BZ86</f>
        <v>0</v>
      </c>
      <c r="AT21" s="119">
        <f>'RawData Input Conversion'!CB86</f>
        <v>0</v>
      </c>
      <c r="AU21" s="119">
        <f>'RawData Input Conversion'!CD86</f>
        <v>0</v>
      </c>
      <c r="AV21" s="138">
        <f>'RawData Input Conversion'!CF86</f>
        <v>0</v>
      </c>
      <c r="AW21" s="140">
        <f>'RawData Input Conversion'!CG86</f>
        <v>0</v>
      </c>
      <c r="AX21" s="140">
        <f>'RawData Input Conversion'!CH86</f>
        <v>0</v>
      </c>
      <c r="BD21" s="27"/>
      <c r="BG21"/>
    </row>
    <row r="22" spans="4:59" ht="15" customHeight="1" x14ac:dyDescent="0.2">
      <c r="D22" s="107">
        <v>41</v>
      </c>
      <c r="H22" s="132">
        <f>'RawData Input Conversion'!H23</f>
        <v>0</v>
      </c>
      <c r="I22" s="132">
        <f>'RawData Input Conversion'!I23</f>
        <v>0</v>
      </c>
      <c r="J22" s="119">
        <f>'RawData Input Conversion'!J87</f>
        <v>0</v>
      </c>
      <c r="K22" s="119">
        <f>'RawData Input Conversion'!K87</f>
        <v>0</v>
      </c>
      <c r="L22" s="119">
        <f>'RawData Input Conversion'!L87</f>
        <v>0</v>
      </c>
      <c r="M22" s="119">
        <f>'RawData Input Conversion'!N87</f>
        <v>0</v>
      </c>
      <c r="N22" s="119">
        <f>'RawData Input Conversion'!P87</f>
        <v>0</v>
      </c>
      <c r="O22" s="119">
        <f>'RawData Input Conversion'!R87</f>
        <v>0</v>
      </c>
      <c r="P22" s="119">
        <f>'RawData Input Conversion'!T87</f>
        <v>0</v>
      </c>
      <c r="Q22" s="119">
        <f>'RawData Input Conversion'!V87</f>
        <v>0</v>
      </c>
      <c r="R22" s="137">
        <f>'RawData Input Conversion'!X87</f>
        <v>0</v>
      </c>
      <c r="S22" s="137">
        <f>'RawData Input Conversion'!Z87</f>
        <v>0</v>
      </c>
      <c r="T22" s="119">
        <f>'RawData Input Conversion'!AB87</f>
        <v>0</v>
      </c>
      <c r="U22" s="119">
        <f>'RawData Input Conversion'!AD87</f>
        <v>0</v>
      </c>
      <c r="V22" s="119">
        <f>'RawData Input Conversion'!AF87</f>
        <v>0</v>
      </c>
      <c r="W22" s="119">
        <f>'RawData Input Conversion'!AH87</f>
        <v>0</v>
      </c>
      <c r="X22" s="119">
        <f>'RawData Input Conversion'!AJ87</f>
        <v>0</v>
      </c>
      <c r="Y22" s="119">
        <f>'RawData Input Conversion'!AL87</f>
        <v>0</v>
      </c>
      <c r="Z22" s="119">
        <f>'RawData Input Conversion'!AN87</f>
        <v>0</v>
      </c>
      <c r="AA22" s="119">
        <f>'RawData Input Conversion'!AP87</f>
        <v>0</v>
      </c>
      <c r="AB22" s="119">
        <f>'RawData Input Conversion'!AR87</f>
        <v>0</v>
      </c>
      <c r="AC22" s="137">
        <f>'RawData Input Conversion'!AT87</f>
        <v>0</v>
      </c>
      <c r="AD22" s="137">
        <f>'RawData Input Conversion'!AV87</f>
        <v>0</v>
      </c>
      <c r="AE22" s="137">
        <f>'RawData Input Conversion'!AX87</f>
        <v>0</v>
      </c>
      <c r="AF22" s="137">
        <f>'RawData Input Conversion'!AZ87</f>
        <v>0</v>
      </c>
      <c r="AG22" s="137">
        <f>'RawData Input Conversion'!BB87</f>
        <v>0</v>
      </c>
      <c r="AH22" s="137">
        <f>'RawData Input Conversion'!BD87</f>
        <v>0</v>
      </c>
      <c r="AI22" s="137">
        <f>'RawData Input Conversion'!BF87</f>
        <v>0</v>
      </c>
      <c r="AJ22" s="137">
        <f>'RawData Input Conversion'!BH87</f>
        <v>0</v>
      </c>
      <c r="AK22" s="137">
        <f>'RawData Input Conversion'!BJ87</f>
        <v>0</v>
      </c>
      <c r="AL22" s="137">
        <f>'RawData Input Conversion'!BL87</f>
        <v>0</v>
      </c>
      <c r="AM22" s="137">
        <f>'RawData Input Conversion'!BN87</f>
        <v>0</v>
      </c>
      <c r="AN22" s="137">
        <f>'RawData Input Conversion'!BP87</f>
        <v>0</v>
      </c>
      <c r="AO22" s="119">
        <f>'RawData Input Conversion'!BR87</f>
        <v>0</v>
      </c>
      <c r="AP22" s="119">
        <f>'RawData Input Conversion'!BT87</f>
        <v>0</v>
      </c>
      <c r="AQ22" s="119">
        <f>'RawData Input Conversion'!BT87</f>
        <v>0</v>
      </c>
      <c r="AR22" s="119">
        <f>'RawData Input Conversion'!BX87</f>
        <v>0</v>
      </c>
      <c r="AS22" s="119">
        <f>'RawData Input Conversion'!BZ87</f>
        <v>0</v>
      </c>
      <c r="AT22" s="119">
        <f>'RawData Input Conversion'!CB87</f>
        <v>0</v>
      </c>
      <c r="AU22" s="119">
        <f>'RawData Input Conversion'!CD87</f>
        <v>0</v>
      </c>
      <c r="AV22" s="138">
        <f>'RawData Input Conversion'!CF87</f>
        <v>0</v>
      </c>
      <c r="AW22" s="140">
        <f>'RawData Input Conversion'!CG87</f>
        <v>0</v>
      </c>
      <c r="AX22" s="140">
        <f>'RawData Input Conversion'!CH87</f>
        <v>0</v>
      </c>
      <c r="BD22" s="27"/>
      <c r="BG22"/>
    </row>
    <row r="23" spans="4:59" ht="15" customHeight="1" x14ac:dyDescent="0.2">
      <c r="D23" s="107">
        <v>40</v>
      </c>
      <c r="H23" s="132">
        <f>'RawData Input Conversion'!H24</f>
        <v>0</v>
      </c>
      <c r="I23" s="132">
        <f>'RawData Input Conversion'!I24</f>
        <v>0</v>
      </c>
      <c r="J23" s="119">
        <f>'RawData Input Conversion'!J88</f>
        <v>0</v>
      </c>
      <c r="K23" s="119">
        <f>'RawData Input Conversion'!K88</f>
        <v>0</v>
      </c>
      <c r="L23" s="119">
        <f>'RawData Input Conversion'!L88</f>
        <v>0</v>
      </c>
      <c r="M23" s="119">
        <f>'RawData Input Conversion'!N88</f>
        <v>0</v>
      </c>
      <c r="N23" s="119">
        <f>'RawData Input Conversion'!P88</f>
        <v>0</v>
      </c>
      <c r="O23" s="119">
        <f>'RawData Input Conversion'!R88</f>
        <v>0</v>
      </c>
      <c r="P23" s="119">
        <f>'RawData Input Conversion'!T88</f>
        <v>0</v>
      </c>
      <c r="Q23" s="119">
        <f>'RawData Input Conversion'!V88</f>
        <v>0</v>
      </c>
      <c r="R23" s="137">
        <f>'RawData Input Conversion'!X88</f>
        <v>0</v>
      </c>
      <c r="S23" s="137">
        <f>'RawData Input Conversion'!Z88</f>
        <v>0</v>
      </c>
      <c r="T23" s="119">
        <f>'RawData Input Conversion'!AB88</f>
        <v>0</v>
      </c>
      <c r="U23" s="119">
        <f>'RawData Input Conversion'!AD88</f>
        <v>0</v>
      </c>
      <c r="V23" s="119">
        <f>'RawData Input Conversion'!AF88</f>
        <v>0</v>
      </c>
      <c r="W23" s="119">
        <f>'RawData Input Conversion'!AH88</f>
        <v>0</v>
      </c>
      <c r="X23" s="119">
        <f>'RawData Input Conversion'!AJ88</f>
        <v>0</v>
      </c>
      <c r="Y23" s="119">
        <f>'RawData Input Conversion'!AL88</f>
        <v>0</v>
      </c>
      <c r="Z23" s="119">
        <f>'RawData Input Conversion'!AN88</f>
        <v>0</v>
      </c>
      <c r="AA23" s="119">
        <f>'RawData Input Conversion'!AP88</f>
        <v>0</v>
      </c>
      <c r="AB23" s="119">
        <f>'RawData Input Conversion'!AR88</f>
        <v>0</v>
      </c>
      <c r="AC23" s="137">
        <f>'RawData Input Conversion'!AT88</f>
        <v>0</v>
      </c>
      <c r="AD23" s="137">
        <f>'RawData Input Conversion'!AV88</f>
        <v>0</v>
      </c>
      <c r="AE23" s="137">
        <f>'RawData Input Conversion'!AX88</f>
        <v>0</v>
      </c>
      <c r="AF23" s="137">
        <f>'RawData Input Conversion'!AZ88</f>
        <v>0</v>
      </c>
      <c r="AG23" s="137">
        <f>'RawData Input Conversion'!BB88</f>
        <v>0</v>
      </c>
      <c r="AH23" s="137">
        <f>'RawData Input Conversion'!BD88</f>
        <v>0</v>
      </c>
      <c r="AI23" s="137">
        <f>'RawData Input Conversion'!BF88</f>
        <v>0</v>
      </c>
      <c r="AJ23" s="137">
        <f>'RawData Input Conversion'!BH88</f>
        <v>0</v>
      </c>
      <c r="AK23" s="137">
        <f>'RawData Input Conversion'!BJ88</f>
        <v>0</v>
      </c>
      <c r="AL23" s="137">
        <f>'RawData Input Conversion'!BL88</f>
        <v>0</v>
      </c>
      <c r="AM23" s="137">
        <f>'RawData Input Conversion'!BN88</f>
        <v>0</v>
      </c>
      <c r="AN23" s="137">
        <f>'RawData Input Conversion'!BP88</f>
        <v>0</v>
      </c>
      <c r="AO23" s="119">
        <f>'RawData Input Conversion'!BR88</f>
        <v>0</v>
      </c>
      <c r="AP23" s="119">
        <f>'RawData Input Conversion'!BT88</f>
        <v>0</v>
      </c>
      <c r="AQ23" s="119">
        <f>'RawData Input Conversion'!BT88</f>
        <v>0</v>
      </c>
      <c r="AR23" s="119">
        <f>'RawData Input Conversion'!BX88</f>
        <v>0</v>
      </c>
      <c r="AS23" s="119">
        <f>'RawData Input Conversion'!BZ88</f>
        <v>0</v>
      </c>
      <c r="AT23" s="119">
        <f>'RawData Input Conversion'!CB88</f>
        <v>0</v>
      </c>
      <c r="AU23" s="119">
        <f>'RawData Input Conversion'!CD88</f>
        <v>0</v>
      </c>
      <c r="AV23" s="138">
        <f>'RawData Input Conversion'!CF88</f>
        <v>0</v>
      </c>
      <c r="AW23" s="140">
        <f>'RawData Input Conversion'!CG88</f>
        <v>0</v>
      </c>
      <c r="AX23" s="140">
        <f>'RawData Input Conversion'!CH88</f>
        <v>0</v>
      </c>
      <c r="BD23" s="27"/>
      <c r="BG23"/>
    </row>
    <row r="24" spans="4:59" ht="15" customHeight="1" x14ac:dyDescent="0.2">
      <c r="D24" s="107">
        <v>39</v>
      </c>
      <c r="H24" s="132">
        <f>'RawData Input Conversion'!H25</f>
        <v>0</v>
      </c>
      <c r="I24" s="132">
        <f>'RawData Input Conversion'!I25</f>
        <v>0</v>
      </c>
      <c r="J24" s="119">
        <f>'RawData Input Conversion'!J89</f>
        <v>0</v>
      </c>
      <c r="K24" s="119">
        <f>'RawData Input Conversion'!K89</f>
        <v>0</v>
      </c>
      <c r="L24" s="119">
        <f>'RawData Input Conversion'!L89</f>
        <v>0</v>
      </c>
      <c r="M24" s="119">
        <f>'RawData Input Conversion'!N89</f>
        <v>0</v>
      </c>
      <c r="N24" s="119">
        <f>'RawData Input Conversion'!P89</f>
        <v>0</v>
      </c>
      <c r="O24" s="119">
        <f>'RawData Input Conversion'!R89</f>
        <v>0</v>
      </c>
      <c r="P24" s="119">
        <f>'RawData Input Conversion'!T89</f>
        <v>0</v>
      </c>
      <c r="Q24" s="119">
        <f>'RawData Input Conversion'!V89</f>
        <v>0</v>
      </c>
      <c r="R24" s="137">
        <f>'RawData Input Conversion'!X89</f>
        <v>0</v>
      </c>
      <c r="S24" s="137">
        <f>'RawData Input Conversion'!Z89</f>
        <v>0</v>
      </c>
      <c r="T24" s="119">
        <f>'RawData Input Conversion'!AB89</f>
        <v>0</v>
      </c>
      <c r="U24" s="119">
        <f>'RawData Input Conversion'!AD89</f>
        <v>0</v>
      </c>
      <c r="V24" s="119">
        <f>'RawData Input Conversion'!AF89</f>
        <v>0</v>
      </c>
      <c r="W24" s="119">
        <f>'RawData Input Conversion'!AH89</f>
        <v>0</v>
      </c>
      <c r="X24" s="119">
        <f>'RawData Input Conversion'!AJ89</f>
        <v>0</v>
      </c>
      <c r="Y24" s="119">
        <f>'RawData Input Conversion'!AL89</f>
        <v>0</v>
      </c>
      <c r="Z24" s="119">
        <f>'RawData Input Conversion'!AN89</f>
        <v>0</v>
      </c>
      <c r="AA24" s="119">
        <f>'RawData Input Conversion'!AP89</f>
        <v>0</v>
      </c>
      <c r="AB24" s="119">
        <f>'RawData Input Conversion'!AR89</f>
        <v>0</v>
      </c>
      <c r="AC24" s="137">
        <f>'RawData Input Conversion'!AT89</f>
        <v>0</v>
      </c>
      <c r="AD24" s="137">
        <f>'RawData Input Conversion'!AV89</f>
        <v>0</v>
      </c>
      <c r="AE24" s="137">
        <f>'RawData Input Conversion'!AX89</f>
        <v>0</v>
      </c>
      <c r="AF24" s="137">
        <f>'RawData Input Conversion'!AZ89</f>
        <v>0</v>
      </c>
      <c r="AG24" s="137">
        <f>'RawData Input Conversion'!BB89</f>
        <v>0</v>
      </c>
      <c r="AH24" s="137">
        <f>'RawData Input Conversion'!BD89</f>
        <v>0</v>
      </c>
      <c r="AI24" s="137">
        <f>'RawData Input Conversion'!BF89</f>
        <v>0</v>
      </c>
      <c r="AJ24" s="137">
        <f>'RawData Input Conversion'!BH89</f>
        <v>0</v>
      </c>
      <c r="AK24" s="137">
        <f>'RawData Input Conversion'!BJ89</f>
        <v>0</v>
      </c>
      <c r="AL24" s="137">
        <f>'RawData Input Conversion'!BL89</f>
        <v>0</v>
      </c>
      <c r="AM24" s="137">
        <f>'RawData Input Conversion'!BN89</f>
        <v>0</v>
      </c>
      <c r="AN24" s="137">
        <f>'RawData Input Conversion'!BP89</f>
        <v>0</v>
      </c>
      <c r="AO24" s="119">
        <f>'RawData Input Conversion'!BR89</f>
        <v>0</v>
      </c>
      <c r="AP24" s="119">
        <f>'RawData Input Conversion'!BT89</f>
        <v>0</v>
      </c>
      <c r="AQ24" s="119">
        <f>'RawData Input Conversion'!BT89</f>
        <v>0</v>
      </c>
      <c r="AR24" s="119">
        <f>'RawData Input Conversion'!BX89</f>
        <v>0</v>
      </c>
      <c r="AS24" s="119">
        <f>'RawData Input Conversion'!BZ89</f>
        <v>0</v>
      </c>
      <c r="AT24" s="119">
        <f>'RawData Input Conversion'!CB89</f>
        <v>0</v>
      </c>
      <c r="AU24" s="119">
        <f>'RawData Input Conversion'!CD89</f>
        <v>0</v>
      </c>
      <c r="AV24" s="138">
        <f>'RawData Input Conversion'!CF89</f>
        <v>0</v>
      </c>
      <c r="AW24" s="140">
        <f>'RawData Input Conversion'!CG89</f>
        <v>0</v>
      </c>
      <c r="AX24" s="140">
        <f>'RawData Input Conversion'!CH89</f>
        <v>0</v>
      </c>
      <c r="BD24" s="27"/>
      <c r="BG24"/>
    </row>
    <row r="25" spans="4:59" ht="15" customHeight="1" x14ac:dyDescent="0.2">
      <c r="D25" s="107">
        <v>38</v>
      </c>
      <c r="H25" s="132">
        <f>'RawData Input Conversion'!H26</f>
        <v>0</v>
      </c>
      <c r="I25" s="132">
        <f>'RawData Input Conversion'!I26</f>
        <v>0</v>
      </c>
      <c r="J25" s="119">
        <f>'RawData Input Conversion'!J90</f>
        <v>0</v>
      </c>
      <c r="K25" s="119">
        <f>'RawData Input Conversion'!K90</f>
        <v>0</v>
      </c>
      <c r="L25" s="119">
        <f>'RawData Input Conversion'!L90</f>
        <v>0</v>
      </c>
      <c r="M25" s="119">
        <f>'RawData Input Conversion'!N90</f>
        <v>0</v>
      </c>
      <c r="N25" s="119">
        <f>'RawData Input Conversion'!P90</f>
        <v>0</v>
      </c>
      <c r="O25" s="119">
        <f>'RawData Input Conversion'!R90</f>
        <v>0</v>
      </c>
      <c r="P25" s="119">
        <f>'RawData Input Conversion'!T90</f>
        <v>0</v>
      </c>
      <c r="Q25" s="119">
        <f>'RawData Input Conversion'!V90</f>
        <v>0</v>
      </c>
      <c r="R25" s="137">
        <f>'RawData Input Conversion'!X90</f>
        <v>0</v>
      </c>
      <c r="S25" s="137">
        <f>'RawData Input Conversion'!Z90</f>
        <v>0</v>
      </c>
      <c r="T25" s="119">
        <f>'RawData Input Conversion'!AB90</f>
        <v>0</v>
      </c>
      <c r="U25" s="119">
        <f>'RawData Input Conversion'!AD90</f>
        <v>0</v>
      </c>
      <c r="V25" s="119">
        <f>'RawData Input Conversion'!AF90</f>
        <v>0</v>
      </c>
      <c r="W25" s="119">
        <f>'RawData Input Conversion'!AH90</f>
        <v>0</v>
      </c>
      <c r="X25" s="119">
        <f>'RawData Input Conversion'!AJ90</f>
        <v>0</v>
      </c>
      <c r="Y25" s="119">
        <f>'RawData Input Conversion'!AL90</f>
        <v>0</v>
      </c>
      <c r="Z25" s="119">
        <f>'RawData Input Conversion'!AN90</f>
        <v>0</v>
      </c>
      <c r="AA25" s="119">
        <f>'RawData Input Conversion'!AP90</f>
        <v>0</v>
      </c>
      <c r="AB25" s="119">
        <f>'RawData Input Conversion'!AR90</f>
        <v>0</v>
      </c>
      <c r="AC25" s="137">
        <f>'RawData Input Conversion'!AT90</f>
        <v>0</v>
      </c>
      <c r="AD25" s="137">
        <f>'RawData Input Conversion'!AV90</f>
        <v>0</v>
      </c>
      <c r="AE25" s="137">
        <f>'RawData Input Conversion'!AX90</f>
        <v>0</v>
      </c>
      <c r="AF25" s="137">
        <f>'RawData Input Conversion'!AZ90</f>
        <v>0</v>
      </c>
      <c r="AG25" s="137">
        <f>'RawData Input Conversion'!BB90</f>
        <v>0</v>
      </c>
      <c r="AH25" s="137">
        <f>'RawData Input Conversion'!BD90</f>
        <v>0</v>
      </c>
      <c r="AI25" s="137">
        <f>'RawData Input Conversion'!BF90</f>
        <v>0</v>
      </c>
      <c r="AJ25" s="137">
        <f>'RawData Input Conversion'!BH90</f>
        <v>0</v>
      </c>
      <c r="AK25" s="137">
        <f>'RawData Input Conversion'!BJ90</f>
        <v>0</v>
      </c>
      <c r="AL25" s="137">
        <f>'RawData Input Conversion'!BL90</f>
        <v>0</v>
      </c>
      <c r="AM25" s="137">
        <f>'RawData Input Conversion'!BN90</f>
        <v>0</v>
      </c>
      <c r="AN25" s="137">
        <f>'RawData Input Conversion'!BP90</f>
        <v>0</v>
      </c>
      <c r="AO25" s="119">
        <f>'RawData Input Conversion'!BR90</f>
        <v>0</v>
      </c>
      <c r="AP25" s="119">
        <f>'RawData Input Conversion'!BT90</f>
        <v>0</v>
      </c>
      <c r="AQ25" s="119">
        <f>'RawData Input Conversion'!BT90</f>
        <v>0</v>
      </c>
      <c r="AR25" s="119">
        <f>'RawData Input Conversion'!BX90</f>
        <v>0</v>
      </c>
      <c r="AS25" s="119">
        <f>'RawData Input Conversion'!BZ90</f>
        <v>0</v>
      </c>
      <c r="AT25" s="119">
        <f>'RawData Input Conversion'!CB90</f>
        <v>0</v>
      </c>
      <c r="AU25" s="119">
        <f>'RawData Input Conversion'!CD90</f>
        <v>0</v>
      </c>
      <c r="AV25" s="138">
        <f>'RawData Input Conversion'!CF90</f>
        <v>0</v>
      </c>
      <c r="AW25" s="140">
        <f>'RawData Input Conversion'!CG90</f>
        <v>0</v>
      </c>
      <c r="AX25" s="140">
        <f>'RawData Input Conversion'!CH90</f>
        <v>0</v>
      </c>
      <c r="BD25" s="27"/>
      <c r="BG25"/>
    </row>
    <row r="26" spans="4:59" ht="15" customHeight="1" x14ac:dyDescent="0.2">
      <c r="D26" s="107">
        <v>37</v>
      </c>
      <c r="H26" s="132">
        <f>'RawData Input Conversion'!H27</f>
        <v>0</v>
      </c>
      <c r="I26" s="132">
        <f>'RawData Input Conversion'!I27</f>
        <v>0</v>
      </c>
      <c r="J26" s="119">
        <f>'RawData Input Conversion'!J91</f>
        <v>0</v>
      </c>
      <c r="K26" s="119">
        <f>'RawData Input Conversion'!K91</f>
        <v>0</v>
      </c>
      <c r="L26" s="119">
        <f>'RawData Input Conversion'!L91</f>
        <v>0</v>
      </c>
      <c r="M26" s="119">
        <f>'RawData Input Conversion'!N91</f>
        <v>0</v>
      </c>
      <c r="N26" s="119">
        <f>'RawData Input Conversion'!P91</f>
        <v>0</v>
      </c>
      <c r="O26" s="119">
        <f>'RawData Input Conversion'!R91</f>
        <v>0</v>
      </c>
      <c r="P26" s="119">
        <f>'RawData Input Conversion'!T91</f>
        <v>0</v>
      </c>
      <c r="Q26" s="119">
        <f>'RawData Input Conversion'!V91</f>
        <v>0</v>
      </c>
      <c r="R26" s="137">
        <f>'RawData Input Conversion'!X91</f>
        <v>0</v>
      </c>
      <c r="S26" s="137">
        <f>'RawData Input Conversion'!Z91</f>
        <v>0</v>
      </c>
      <c r="T26" s="119">
        <f>'RawData Input Conversion'!AB91</f>
        <v>0</v>
      </c>
      <c r="U26" s="119">
        <f>'RawData Input Conversion'!AD91</f>
        <v>0</v>
      </c>
      <c r="V26" s="119">
        <f>'RawData Input Conversion'!AF91</f>
        <v>0</v>
      </c>
      <c r="W26" s="119">
        <f>'RawData Input Conversion'!AH91</f>
        <v>0</v>
      </c>
      <c r="X26" s="119">
        <f>'RawData Input Conversion'!AJ91</f>
        <v>0</v>
      </c>
      <c r="Y26" s="119">
        <f>'RawData Input Conversion'!AL91</f>
        <v>0</v>
      </c>
      <c r="Z26" s="119">
        <f>'RawData Input Conversion'!AN91</f>
        <v>0</v>
      </c>
      <c r="AA26" s="119">
        <f>'RawData Input Conversion'!AP91</f>
        <v>0</v>
      </c>
      <c r="AB26" s="119">
        <f>'RawData Input Conversion'!AR91</f>
        <v>0</v>
      </c>
      <c r="AC26" s="137">
        <f>'RawData Input Conversion'!AT91</f>
        <v>0</v>
      </c>
      <c r="AD26" s="137">
        <f>'RawData Input Conversion'!AV91</f>
        <v>0</v>
      </c>
      <c r="AE26" s="137">
        <f>'RawData Input Conversion'!AX91</f>
        <v>0</v>
      </c>
      <c r="AF26" s="137">
        <f>'RawData Input Conversion'!AZ91</f>
        <v>0</v>
      </c>
      <c r="AG26" s="137">
        <f>'RawData Input Conversion'!BB91</f>
        <v>0</v>
      </c>
      <c r="AH26" s="137">
        <f>'RawData Input Conversion'!BD91</f>
        <v>0</v>
      </c>
      <c r="AI26" s="137">
        <f>'RawData Input Conversion'!BF91</f>
        <v>0</v>
      </c>
      <c r="AJ26" s="137">
        <f>'RawData Input Conversion'!BH91</f>
        <v>0</v>
      </c>
      <c r="AK26" s="137">
        <f>'RawData Input Conversion'!BJ91</f>
        <v>0</v>
      </c>
      <c r="AL26" s="137">
        <f>'RawData Input Conversion'!BL91</f>
        <v>0</v>
      </c>
      <c r="AM26" s="137">
        <f>'RawData Input Conversion'!BN91</f>
        <v>0</v>
      </c>
      <c r="AN26" s="137">
        <f>'RawData Input Conversion'!BP91</f>
        <v>0</v>
      </c>
      <c r="AO26" s="119">
        <f>'RawData Input Conversion'!BR91</f>
        <v>0</v>
      </c>
      <c r="AP26" s="119">
        <f>'RawData Input Conversion'!BT91</f>
        <v>0</v>
      </c>
      <c r="AQ26" s="119">
        <f>'RawData Input Conversion'!BT91</f>
        <v>0</v>
      </c>
      <c r="AR26" s="119">
        <f>'RawData Input Conversion'!BX91</f>
        <v>0</v>
      </c>
      <c r="AS26" s="119">
        <f>'RawData Input Conversion'!BZ91</f>
        <v>0</v>
      </c>
      <c r="AT26" s="119">
        <f>'RawData Input Conversion'!CB91</f>
        <v>0</v>
      </c>
      <c r="AU26" s="119">
        <f>'RawData Input Conversion'!CD91</f>
        <v>0</v>
      </c>
      <c r="AV26" s="138">
        <f>'RawData Input Conversion'!CF91</f>
        <v>0</v>
      </c>
      <c r="AW26" s="140">
        <f>'RawData Input Conversion'!CG91</f>
        <v>0</v>
      </c>
      <c r="AX26" s="140">
        <f>'RawData Input Conversion'!CH91</f>
        <v>0</v>
      </c>
      <c r="BD26" s="27"/>
      <c r="BG26"/>
    </row>
    <row r="27" spans="4:59" ht="15" customHeight="1" x14ac:dyDescent="0.2">
      <c r="D27" s="107">
        <v>36</v>
      </c>
      <c r="H27" s="132">
        <f>'RawData Input Conversion'!H28</f>
        <v>0</v>
      </c>
      <c r="I27" s="132">
        <f>'RawData Input Conversion'!I28</f>
        <v>0</v>
      </c>
      <c r="J27" s="119">
        <f>'RawData Input Conversion'!J92</f>
        <v>0</v>
      </c>
      <c r="K27" s="119">
        <f>'RawData Input Conversion'!K92</f>
        <v>0</v>
      </c>
      <c r="L27" s="119">
        <f>'RawData Input Conversion'!L92</f>
        <v>0</v>
      </c>
      <c r="M27" s="119">
        <f>'RawData Input Conversion'!N92</f>
        <v>0</v>
      </c>
      <c r="N27" s="119">
        <f>'RawData Input Conversion'!P92</f>
        <v>0</v>
      </c>
      <c r="O27" s="119">
        <f>'RawData Input Conversion'!R92</f>
        <v>0</v>
      </c>
      <c r="P27" s="119">
        <f>'RawData Input Conversion'!T92</f>
        <v>0</v>
      </c>
      <c r="Q27" s="119">
        <f>'RawData Input Conversion'!V92</f>
        <v>0</v>
      </c>
      <c r="R27" s="137">
        <f>'RawData Input Conversion'!X92</f>
        <v>0</v>
      </c>
      <c r="S27" s="137">
        <f>'RawData Input Conversion'!Z92</f>
        <v>0</v>
      </c>
      <c r="T27" s="119">
        <f>'RawData Input Conversion'!AB92</f>
        <v>0</v>
      </c>
      <c r="U27" s="119">
        <f>'RawData Input Conversion'!AD92</f>
        <v>0</v>
      </c>
      <c r="V27" s="119">
        <f>'RawData Input Conversion'!AF92</f>
        <v>0</v>
      </c>
      <c r="W27" s="119">
        <f>'RawData Input Conversion'!AH92</f>
        <v>0</v>
      </c>
      <c r="X27" s="119">
        <f>'RawData Input Conversion'!AJ92</f>
        <v>0</v>
      </c>
      <c r="Y27" s="119">
        <f>'RawData Input Conversion'!AL92</f>
        <v>0</v>
      </c>
      <c r="Z27" s="119">
        <f>'RawData Input Conversion'!AN92</f>
        <v>0</v>
      </c>
      <c r="AA27" s="119">
        <f>'RawData Input Conversion'!AP92</f>
        <v>0</v>
      </c>
      <c r="AB27" s="119">
        <f>'RawData Input Conversion'!AR92</f>
        <v>0</v>
      </c>
      <c r="AC27" s="137">
        <f>'RawData Input Conversion'!AT92</f>
        <v>0</v>
      </c>
      <c r="AD27" s="137">
        <f>'RawData Input Conversion'!AV92</f>
        <v>0</v>
      </c>
      <c r="AE27" s="137">
        <f>'RawData Input Conversion'!AX92</f>
        <v>0</v>
      </c>
      <c r="AF27" s="137">
        <f>'RawData Input Conversion'!AZ92</f>
        <v>0</v>
      </c>
      <c r="AG27" s="137">
        <f>'RawData Input Conversion'!BB92</f>
        <v>0</v>
      </c>
      <c r="AH27" s="137">
        <f>'RawData Input Conversion'!BD92</f>
        <v>0</v>
      </c>
      <c r="AI27" s="137">
        <f>'RawData Input Conversion'!BF92</f>
        <v>0</v>
      </c>
      <c r="AJ27" s="137">
        <f>'RawData Input Conversion'!BH92</f>
        <v>0</v>
      </c>
      <c r="AK27" s="137">
        <f>'RawData Input Conversion'!BJ92</f>
        <v>0</v>
      </c>
      <c r="AL27" s="137">
        <f>'RawData Input Conversion'!BL92</f>
        <v>0</v>
      </c>
      <c r="AM27" s="137">
        <f>'RawData Input Conversion'!BN92</f>
        <v>0</v>
      </c>
      <c r="AN27" s="137">
        <f>'RawData Input Conversion'!BP92</f>
        <v>0</v>
      </c>
      <c r="AO27" s="119">
        <f>'RawData Input Conversion'!BR92</f>
        <v>0</v>
      </c>
      <c r="AP27" s="119">
        <f>'RawData Input Conversion'!BT92</f>
        <v>0</v>
      </c>
      <c r="AQ27" s="119">
        <f>'RawData Input Conversion'!BT92</f>
        <v>0</v>
      </c>
      <c r="AR27" s="119">
        <f>'RawData Input Conversion'!BX92</f>
        <v>0</v>
      </c>
      <c r="AS27" s="119">
        <f>'RawData Input Conversion'!BZ92</f>
        <v>0</v>
      </c>
      <c r="AT27" s="119">
        <f>'RawData Input Conversion'!CB92</f>
        <v>0</v>
      </c>
      <c r="AU27" s="119">
        <f>'RawData Input Conversion'!CD92</f>
        <v>0</v>
      </c>
      <c r="AV27" s="138">
        <f>'RawData Input Conversion'!CF92</f>
        <v>0</v>
      </c>
      <c r="AW27" s="140">
        <f>'RawData Input Conversion'!CG92</f>
        <v>0</v>
      </c>
      <c r="AX27" s="140">
        <f>'RawData Input Conversion'!CH92</f>
        <v>0</v>
      </c>
      <c r="BD27" s="27"/>
      <c r="BG27"/>
    </row>
    <row r="28" spans="4:59" ht="15" customHeight="1" x14ac:dyDescent="0.2">
      <c r="D28" s="107">
        <v>35</v>
      </c>
      <c r="H28" s="132">
        <f>'RawData Input Conversion'!H29</f>
        <v>0</v>
      </c>
      <c r="I28" s="132">
        <f>'RawData Input Conversion'!I29</f>
        <v>0</v>
      </c>
      <c r="J28" s="119">
        <f>'RawData Input Conversion'!J93</f>
        <v>0</v>
      </c>
      <c r="K28" s="119">
        <f>'RawData Input Conversion'!K93</f>
        <v>0</v>
      </c>
      <c r="L28" s="119">
        <f>'RawData Input Conversion'!L93</f>
        <v>0</v>
      </c>
      <c r="M28" s="119">
        <f>'RawData Input Conversion'!N93</f>
        <v>0</v>
      </c>
      <c r="N28" s="119">
        <f>'RawData Input Conversion'!P93</f>
        <v>0</v>
      </c>
      <c r="O28" s="119">
        <f>'RawData Input Conversion'!R93</f>
        <v>0</v>
      </c>
      <c r="P28" s="119">
        <f>'RawData Input Conversion'!T93</f>
        <v>0</v>
      </c>
      <c r="Q28" s="119">
        <f>'RawData Input Conversion'!V93</f>
        <v>0</v>
      </c>
      <c r="R28" s="137">
        <f>'RawData Input Conversion'!X93</f>
        <v>0</v>
      </c>
      <c r="S28" s="137">
        <f>'RawData Input Conversion'!Z93</f>
        <v>0</v>
      </c>
      <c r="T28" s="119">
        <f>'RawData Input Conversion'!AB93</f>
        <v>0</v>
      </c>
      <c r="U28" s="119">
        <f>'RawData Input Conversion'!AD93</f>
        <v>0</v>
      </c>
      <c r="V28" s="119">
        <f>'RawData Input Conversion'!AF93</f>
        <v>0</v>
      </c>
      <c r="W28" s="119">
        <f>'RawData Input Conversion'!AH93</f>
        <v>0</v>
      </c>
      <c r="X28" s="119">
        <f>'RawData Input Conversion'!AJ93</f>
        <v>0</v>
      </c>
      <c r="Y28" s="119">
        <f>'RawData Input Conversion'!AL93</f>
        <v>0</v>
      </c>
      <c r="Z28" s="119">
        <f>'RawData Input Conversion'!AN93</f>
        <v>0</v>
      </c>
      <c r="AA28" s="119">
        <f>'RawData Input Conversion'!AP93</f>
        <v>0</v>
      </c>
      <c r="AB28" s="119">
        <f>'RawData Input Conversion'!AR93</f>
        <v>0</v>
      </c>
      <c r="AC28" s="137">
        <f>'RawData Input Conversion'!AT93</f>
        <v>0</v>
      </c>
      <c r="AD28" s="137">
        <f>'RawData Input Conversion'!AV93</f>
        <v>0</v>
      </c>
      <c r="AE28" s="137">
        <f>'RawData Input Conversion'!AX93</f>
        <v>0</v>
      </c>
      <c r="AF28" s="137">
        <f>'RawData Input Conversion'!AZ93</f>
        <v>0</v>
      </c>
      <c r="AG28" s="137">
        <f>'RawData Input Conversion'!BB93</f>
        <v>0</v>
      </c>
      <c r="AH28" s="137">
        <f>'RawData Input Conversion'!BD93</f>
        <v>0</v>
      </c>
      <c r="AI28" s="137">
        <f>'RawData Input Conversion'!BF93</f>
        <v>0</v>
      </c>
      <c r="AJ28" s="137">
        <f>'RawData Input Conversion'!BH93</f>
        <v>0</v>
      </c>
      <c r="AK28" s="137">
        <f>'RawData Input Conversion'!BJ93</f>
        <v>0</v>
      </c>
      <c r="AL28" s="137">
        <f>'RawData Input Conversion'!BL93</f>
        <v>0</v>
      </c>
      <c r="AM28" s="137">
        <f>'RawData Input Conversion'!BN93</f>
        <v>0</v>
      </c>
      <c r="AN28" s="137">
        <f>'RawData Input Conversion'!BP93</f>
        <v>0</v>
      </c>
      <c r="AO28" s="119">
        <f>'RawData Input Conversion'!BR93</f>
        <v>0</v>
      </c>
      <c r="AP28" s="119">
        <f>'RawData Input Conversion'!BT93</f>
        <v>0</v>
      </c>
      <c r="AQ28" s="119">
        <f>'RawData Input Conversion'!BT93</f>
        <v>0</v>
      </c>
      <c r="AR28" s="119">
        <f>'RawData Input Conversion'!BX93</f>
        <v>0</v>
      </c>
      <c r="AS28" s="119">
        <f>'RawData Input Conversion'!BZ93</f>
        <v>0</v>
      </c>
      <c r="AT28" s="119">
        <f>'RawData Input Conversion'!CB93</f>
        <v>0</v>
      </c>
      <c r="AU28" s="119">
        <f>'RawData Input Conversion'!CD93</f>
        <v>0</v>
      </c>
      <c r="AV28" s="138">
        <f>'RawData Input Conversion'!CF93</f>
        <v>0</v>
      </c>
      <c r="AW28" s="140">
        <f>'RawData Input Conversion'!CG93</f>
        <v>0</v>
      </c>
      <c r="AX28" s="140">
        <f>'RawData Input Conversion'!CH93</f>
        <v>0</v>
      </c>
      <c r="BD28" s="27"/>
      <c r="BG28"/>
    </row>
    <row r="29" spans="4:59" ht="15" customHeight="1" x14ac:dyDescent="0.2">
      <c r="D29" s="107">
        <v>34</v>
      </c>
      <c r="H29" s="132">
        <f>'RawData Input Conversion'!H30</f>
        <v>0</v>
      </c>
      <c r="I29" s="132">
        <f>'RawData Input Conversion'!I30</f>
        <v>0</v>
      </c>
      <c r="J29" s="119">
        <f>'RawData Input Conversion'!J94</f>
        <v>0</v>
      </c>
      <c r="K29" s="119">
        <f>'RawData Input Conversion'!K94</f>
        <v>0</v>
      </c>
      <c r="L29" s="119">
        <f>'RawData Input Conversion'!L94</f>
        <v>0</v>
      </c>
      <c r="M29" s="119">
        <f>'RawData Input Conversion'!N94</f>
        <v>0</v>
      </c>
      <c r="N29" s="119">
        <f>'RawData Input Conversion'!P94</f>
        <v>0</v>
      </c>
      <c r="O29" s="119">
        <f>'RawData Input Conversion'!R94</f>
        <v>0</v>
      </c>
      <c r="P29" s="119">
        <f>'RawData Input Conversion'!T94</f>
        <v>0</v>
      </c>
      <c r="Q29" s="119">
        <f>'RawData Input Conversion'!V94</f>
        <v>0</v>
      </c>
      <c r="R29" s="137">
        <f>'RawData Input Conversion'!X94</f>
        <v>0</v>
      </c>
      <c r="S29" s="137">
        <f>'RawData Input Conversion'!Z94</f>
        <v>0</v>
      </c>
      <c r="T29" s="119">
        <f>'RawData Input Conversion'!AB94</f>
        <v>0</v>
      </c>
      <c r="U29" s="119">
        <f>'RawData Input Conversion'!AD94</f>
        <v>0</v>
      </c>
      <c r="V29" s="119">
        <f>'RawData Input Conversion'!AF94</f>
        <v>0</v>
      </c>
      <c r="W29" s="119">
        <f>'RawData Input Conversion'!AH94</f>
        <v>0</v>
      </c>
      <c r="X29" s="119">
        <f>'RawData Input Conversion'!AJ94</f>
        <v>0</v>
      </c>
      <c r="Y29" s="119">
        <f>'RawData Input Conversion'!AL94</f>
        <v>0</v>
      </c>
      <c r="Z29" s="119">
        <f>'RawData Input Conversion'!AN94</f>
        <v>0</v>
      </c>
      <c r="AA29" s="119">
        <f>'RawData Input Conversion'!AP94</f>
        <v>0</v>
      </c>
      <c r="AB29" s="119">
        <f>'RawData Input Conversion'!AR94</f>
        <v>0</v>
      </c>
      <c r="AC29" s="137">
        <f>'RawData Input Conversion'!AT94</f>
        <v>0</v>
      </c>
      <c r="AD29" s="137">
        <f>'RawData Input Conversion'!AV94</f>
        <v>0</v>
      </c>
      <c r="AE29" s="137">
        <f>'RawData Input Conversion'!AX94</f>
        <v>0</v>
      </c>
      <c r="AF29" s="137">
        <f>'RawData Input Conversion'!AZ94</f>
        <v>0</v>
      </c>
      <c r="AG29" s="137">
        <f>'RawData Input Conversion'!BB94</f>
        <v>0</v>
      </c>
      <c r="AH29" s="137">
        <f>'RawData Input Conversion'!BD94</f>
        <v>0</v>
      </c>
      <c r="AI29" s="137">
        <f>'RawData Input Conversion'!BF94</f>
        <v>0</v>
      </c>
      <c r="AJ29" s="137">
        <f>'RawData Input Conversion'!BH94</f>
        <v>0</v>
      </c>
      <c r="AK29" s="137">
        <f>'RawData Input Conversion'!BJ94</f>
        <v>0</v>
      </c>
      <c r="AL29" s="137">
        <f>'RawData Input Conversion'!BL94</f>
        <v>0</v>
      </c>
      <c r="AM29" s="137">
        <f>'RawData Input Conversion'!BN94</f>
        <v>0</v>
      </c>
      <c r="AN29" s="137">
        <f>'RawData Input Conversion'!BP94</f>
        <v>0</v>
      </c>
      <c r="AO29" s="119">
        <f>'RawData Input Conversion'!BR94</f>
        <v>0</v>
      </c>
      <c r="AP29" s="119">
        <f>'RawData Input Conversion'!BT94</f>
        <v>0</v>
      </c>
      <c r="AQ29" s="119">
        <f>'RawData Input Conversion'!BT94</f>
        <v>0</v>
      </c>
      <c r="AR29" s="119">
        <f>'RawData Input Conversion'!BX94</f>
        <v>0</v>
      </c>
      <c r="AS29" s="119">
        <f>'RawData Input Conversion'!BZ94</f>
        <v>0</v>
      </c>
      <c r="AT29" s="119">
        <f>'RawData Input Conversion'!CB94</f>
        <v>0</v>
      </c>
      <c r="AU29" s="119">
        <f>'RawData Input Conversion'!CD94</f>
        <v>0</v>
      </c>
      <c r="AV29" s="138">
        <f>'RawData Input Conversion'!CF94</f>
        <v>0</v>
      </c>
      <c r="AW29" s="140">
        <f>'RawData Input Conversion'!CG94</f>
        <v>0</v>
      </c>
      <c r="AX29" s="140">
        <f>'RawData Input Conversion'!CH94</f>
        <v>0</v>
      </c>
      <c r="BD29" s="27"/>
      <c r="BG29"/>
    </row>
    <row r="30" spans="4:59" ht="15" customHeight="1" x14ac:dyDescent="0.2">
      <c r="D30" s="107">
        <v>33</v>
      </c>
      <c r="H30" s="132">
        <f>'RawData Input Conversion'!H31</f>
        <v>0</v>
      </c>
      <c r="I30" s="132">
        <f>'RawData Input Conversion'!I31</f>
        <v>0</v>
      </c>
      <c r="J30" s="119">
        <f>'RawData Input Conversion'!J95</f>
        <v>0</v>
      </c>
      <c r="K30" s="119">
        <f>'RawData Input Conversion'!K95</f>
        <v>0</v>
      </c>
      <c r="L30" s="119">
        <f>'RawData Input Conversion'!L95</f>
        <v>0</v>
      </c>
      <c r="M30" s="119">
        <f>'RawData Input Conversion'!N95</f>
        <v>0</v>
      </c>
      <c r="N30" s="119">
        <f>'RawData Input Conversion'!P95</f>
        <v>0</v>
      </c>
      <c r="O30" s="119">
        <f>'RawData Input Conversion'!R95</f>
        <v>0</v>
      </c>
      <c r="P30" s="119">
        <f>'RawData Input Conversion'!T95</f>
        <v>0</v>
      </c>
      <c r="Q30" s="119">
        <f>'RawData Input Conversion'!V95</f>
        <v>0</v>
      </c>
      <c r="R30" s="137">
        <f>'RawData Input Conversion'!X95</f>
        <v>0</v>
      </c>
      <c r="S30" s="137">
        <f>'RawData Input Conversion'!Z95</f>
        <v>0</v>
      </c>
      <c r="T30" s="119">
        <f>'RawData Input Conversion'!AB95</f>
        <v>0</v>
      </c>
      <c r="U30" s="119">
        <f>'RawData Input Conversion'!AD95</f>
        <v>0</v>
      </c>
      <c r="V30" s="119">
        <f>'RawData Input Conversion'!AF95</f>
        <v>0</v>
      </c>
      <c r="W30" s="119">
        <f>'RawData Input Conversion'!AH95</f>
        <v>0</v>
      </c>
      <c r="X30" s="119">
        <f>'RawData Input Conversion'!AJ95</f>
        <v>0</v>
      </c>
      <c r="Y30" s="119">
        <f>'RawData Input Conversion'!AL95</f>
        <v>0</v>
      </c>
      <c r="Z30" s="119">
        <f>'RawData Input Conversion'!AN95</f>
        <v>0</v>
      </c>
      <c r="AA30" s="119">
        <f>'RawData Input Conversion'!AP95</f>
        <v>0</v>
      </c>
      <c r="AB30" s="119">
        <f>'RawData Input Conversion'!AR95</f>
        <v>0</v>
      </c>
      <c r="AC30" s="137">
        <f>'RawData Input Conversion'!AT95</f>
        <v>0</v>
      </c>
      <c r="AD30" s="137">
        <f>'RawData Input Conversion'!AV95</f>
        <v>0</v>
      </c>
      <c r="AE30" s="137">
        <f>'RawData Input Conversion'!AX95</f>
        <v>0</v>
      </c>
      <c r="AF30" s="137">
        <f>'RawData Input Conversion'!AZ95</f>
        <v>0</v>
      </c>
      <c r="AG30" s="137">
        <f>'RawData Input Conversion'!BB95</f>
        <v>0</v>
      </c>
      <c r="AH30" s="137">
        <f>'RawData Input Conversion'!BD95</f>
        <v>0</v>
      </c>
      <c r="AI30" s="137">
        <f>'RawData Input Conversion'!BF95</f>
        <v>0</v>
      </c>
      <c r="AJ30" s="137">
        <f>'RawData Input Conversion'!BH95</f>
        <v>0</v>
      </c>
      <c r="AK30" s="137">
        <f>'RawData Input Conversion'!BJ95</f>
        <v>0</v>
      </c>
      <c r="AL30" s="137">
        <f>'RawData Input Conversion'!BL95</f>
        <v>0</v>
      </c>
      <c r="AM30" s="137">
        <f>'RawData Input Conversion'!BN95</f>
        <v>0</v>
      </c>
      <c r="AN30" s="137">
        <f>'RawData Input Conversion'!BP95</f>
        <v>0</v>
      </c>
      <c r="AO30" s="119">
        <f>'RawData Input Conversion'!BR95</f>
        <v>0</v>
      </c>
      <c r="AP30" s="119">
        <f>'RawData Input Conversion'!BT95</f>
        <v>0</v>
      </c>
      <c r="AQ30" s="119">
        <f>'RawData Input Conversion'!BT95</f>
        <v>0</v>
      </c>
      <c r="AR30" s="119">
        <f>'RawData Input Conversion'!BX95</f>
        <v>0</v>
      </c>
      <c r="AS30" s="119">
        <f>'RawData Input Conversion'!BZ95</f>
        <v>0</v>
      </c>
      <c r="AT30" s="119">
        <f>'RawData Input Conversion'!CB95</f>
        <v>0</v>
      </c>
      <c r="AU30" s="119">
        <f>'RawData Input Conversion'!CD95</f>
        <v>0</v>
      </c>
      <c r="AV30" s="138">
        <f>'RawData Input Conversion'!CF95</f>
        <v>0</v>
      </c>
      <c r="AW30" s="140">
        <f>'RawData Input Conversion'!CG95</f>
        <v>0</v>
      </c>
      <c r="AX30" s="140">
        <f>'RawData Input Conversion'!CH95</f>
        <v>0</v>
      </c>
      <c r="BD30" s="27"/>
      <c r="BG30"/>
    </row>
    <row r="31" spans="4:59" ht="15" customHeight="1" x14ac:dyDescent="0.2">
      <c r="D31" s="107">
        <v>32</v>
      </c>
      <c r="H31" s="132">
        <f>'RawData Input Conversion'!H32</f>
        <v>0</v>
      </c>
      <c r="I31" s="132">
        <f>'RawData Input Conversion'!I32</f>
        <v>0</v>
      </c>
      <c r="J31" s="119">
        <f>'RawData Input Conversion'!J96</f>
        <v>0</v>
      </c>
      <c r="K31" s="119">
        <f>'RawData Input Conversion'!K96</f>
        <v>0</v>
      </c>
      <c r="L31" s="119">
        <f>'RawData Input Conversion'!L96</f>
        <v>0</v>
      </c>
      <c r="M31" s="119">
        <f>'RawData Input Conversion'!N96</f>
        <v>0</v>
      </c>
      <c r="N31" s="119">
        <f>'RawData Input Conversion'!P96</f>
        <v>0</v>
      </c>
      <c r="O31" s="119">
        <f>'RawData Input Conversion'!R96</f>
        <v>0</v>
      </c>
      <c r="P31" s="119">
        <f>'RawData Input Conversion'!T96</f>
        <v>0</v>
      </c>
      <c r="Q31" s="119">
        <f>'RawData Input Conversion'!V96</f>
        <v>0</v>
      </c>
      <c r="R31" s="137">
        <f>'RawData Input Conversion'!X96</f>
        <v>0</v>
      </c>
      <c r="S31" s="137">
        <f>'RawData Input Conversion'!Z96</f>
        <v>0</v>
      </c>
      <c r="T31" s="119">
        <f>'RawData Input Conversion'!AB96</f>
        <v>0</v>
      </c>
      <c r="U31" s="119">
        <f>'RawData Input Conversion'!AD96</f>
        <v>0</v>
      </c>
      <c r="V31" s="119">
        <f>'RawData Input Conversion'!AF96</f>
        <v>0</v>
      </c>
      <c r="W31" s="119">
        <f>'RawData Input Conversion'!AH96</f>
        <v>0</v>
      </c>
      <c r="X31" s="119">
        <f>'RawData Input Conversion'!AJ96</f>
        <v>0</v>
      </c>
      <c r="Y31" s="119">
        <f>'RawData Input Conversion'!AL96</f>
        <v>0</v>
      </c>
      <c r="Z31" s="119">
        <f>'RawData Input Conversion'!AN96</f>
        <v>0</v>
      </c>
      <c r="AA31" s="119">
        <f>'RawData Input Conversion'!AP96</f>
        <v>0</v>
      </c>
      <c r="AB31" s="119">
        <f>'RawData Input Conversion'!AR96</f>
        <v>0</v>
      </c>
      <c r="AC31" s="137">
        <f>'RawData Input Conversion'!AT96</f>
        <v>0</v>
      </c>
      <c r="AD31" s="137">
        <f>'RawData Input Conversion'!AV96</f>
        <v>0</v>
      </c>
      <c r="AE31" s="137">
        <f>'RawData Input Conversion'!AX96</f>
        <v>0</v>
      </c>
      <c r="AF31" s="137">
        <f>'RawData Input Conversion'!AZ96</f>
        <v>0</v>
      </c>
      <c r="AG31" s="137">
        <f>'RawData Input Conversion'!BB96</f>
        <v>0</v>
      </c>
      <c r="AH31" s="137">
        <f>'RawData Input Conversion'!BD96</f>
        <v>0</v>
      </c>
      <c r="AI31" s="137">
        <f>'RawData Input Conversion'!BF96</f>
        <v>0</v>
      </c>
      <c r="AJ31" s="137">
        <f>'RawData Input Conversion'!BH96</f>
        <v>0</v>
      </c>
      <c r="AK31" s="137">
        <f>'RawData Input Conversion'!BJ96</f>
        <v>0</v>
      </c>
      <c r="AL31" s="137">
        <f>'RawData Input Conversion'!BL96</f>
        <v>0</v>
      </c>
      <c r="AM31" s="137">
        <f>'RawData Input Conversion'!BN96</f>
        <v>0</v>
      </c>
      <c r="AN31" s="137">
        <f>'RawData Input Conversion'!BP96</f>
        <v>0</v>
      </c>
      <c r="AO31" s="119">
        <f>'RawData Input Conversion'!BR96</f>
        <v>0</v>
      </c>
      <c r="AP31" s="119">
        <f>'RawData Input Conversion'!BT96</f>
        <v>0</v>
      </c>
      <c r="AQ31" s="119">
        <f>'RawData Input Conversion'!BT96</f>
        <v>0</v>
      </c>
      <c r="AR31" s="119">
        <f>'RawData Input Conversion'!BX96</f>
        <v>0</v>
      </c>
      <c r="AS31" s="119">
        <f>'RawData Input Conversion'!BZ96</f>
        <v>0</v>
      </c>
      <c r="AT31" s="119">
        <f>'RawData Input Conversion'!CB96</f>
        <v>0</v>
      </c>
      <c r="AU31" s="119">
        <f>'RawData Input Conversion'!CD96</f>
        <v>0</v>
      </c>
      <c r="AV31" s="138">
        <f>'RawData Input Conversion'!CF96</f>
        <v>0</v>
      </c>
      <c r="AW31" s="140">
        <f>'RawData Input Conversion'!CG96</f>
        <v>0</v>
      </c>
      <c r="AX31" s="140">
        <f>'RawData Input Conversion'!CH96</f>
        <v>0</v>
      </c>
      <c r="BD31" s="27"/>
      <c r="BG31"/>
    </row>
    <row r="32" spans="4:59" ht="15" customHeight="1" x14ac:dyDescent="0.2">
      <c r="D32" s="107">
        <v>31</v>
      </c>
      <c r="H32" s="132">
        <f>'RawData Input Conversion'!H33</f>
        <v>0</v>
      </c>
      <c r="I32" s="132">
        <f>'RawData Input Conversion'!I33</f>
        <v>0</v>
      </c>
      <c r="J32" s="119">
        <f>'RawData Input Conversion'!J97</f>
        <v>0</v>
      </c>
      <c r="K32" s="119">
        <f>'RawData Input Conversion'!K97</f>
        <v>0</v>
      </c>
      <c r="L32" s="119">
        <f>'RawData Input Conversion'!L97</f>
        <v>0</v>
      </c>
      <c r="M32" s="119">
        <f>'RawData Input Conversion'!N97</f>
        <v>0</v>
      </c>
      <c r="N32" s="119">
        <f>'RawData Input Conversion'!P97</f>
        <v>0</v>
      </c>
      <c r="O32" s="119">
        <f>'RawData Input Conversion'!R97</f>
        <v>0</v>
      </c>
      <c r="P32" s="119">
        <f>'RawData Input Conversion'!T97</f>
        <v>0</v>
      </c>
      <c r="Q32" s="119">
        <f>'RawData Input Conversion'!V97</f>
        <v>0</v>
      </c>
      <c r="R32" s="137">
        <f>'RawData Input Conversion'!X97</f>
        <v>0</v>
      </c>
      <c r="S32" s="137">
        <f>'RawData Input Conversion'!Z97</f>
        <v>0</v>
      </c>
      <c r="T32" s="119">
        <f>'RawData Input Conversion'!AB97</f>
        <v>0</v>
      </c>
      <c r="U32" s="119">
        <f>'RawData Input Conversion'!AD97</f>
        <v>0</v>
      </c>
      <c r="V32" s="119">
        <f>'RawData Input Conversion'!AF97</f>
        <v>0</v>
      </c>
      <c r="W32" s="119">
        <f>'RawData Input Conversion'!AH97</f>
        <v>0</v>
      </c>
      <c r="X32" s="119">
        <f>'RawData Input Conversion'!AJ97</f>
        <v>0</v>
      </c>
      <c r="Y32" s="119">
        <f>'RawData Input Conversion'!AL97</f>
        <v>0</v>
      </c>
      <c r="Z32" s="119">
        <f>'RawData Input Conversion'!AN97</f>
        <v>0</v>
      </c>
      <c r="AA32" s="119">
        <f>'RawData Input Conversion'!AP97</f>
        <v>0</v>
      </c>
      <c r="AB32" s="119">
        <f>'RawData Input Conversion'!AR97</f>
        <v>0</v>
      </c>
      <c r="AC32" s="137">
        <f>'RawData Input Conversion'!AT97</f>
        <v>0</v>
      </c>
      <c r="AD32" s="137">
        <f>'RawData Input Conversion'!AV97</f>
        <v>0</v>
      </c>
      <c r="AE32" s="137">
        <f>'RawData Input Conversion'!AX97</f>
        <v>0</v>
      </c>
      <c r="AF32" s="137">
        <f>'RawData Input Conversion'!AZ97</f>
        <v>0</v>
      </c>
      <c r="AG32" s="137">
        <f>'RawData Input Conversion'!BB97</f>
        <v>0</v>
      </c>
      <c r="AH32" s="137">
        <f>'RawData Input Conversion'!BD97</f>
        <v>0</v>
      </c>
      <c r="AI32" s="137">
        <f>'RawData Input Conversion'!BF97</f>
        <v>0</v>
      </c>
      <c r="AJ32" s="137">
        <f>'RawData Input Conversion'!BH97</f>
        <v>0</v>
      </c>
      <c r="AK32" s="137">
        <f>'RawData Input Conversion'!BJ97</f>
        <v>0</v>
      </c>
      <c r="AL32" s="137">
        <f>'RawData Input Conversion'!BL97</f>
        <v>0</v>
      </c>
      <c r="AM32" s="137">
        <f>'RawData Input Conversion'!BN97</f>
        <v>0</v>
      </c>
      <c r="AN32" s="137">
        <f>'RawData Input Conversion'!BP97</f>
        <v>0</v>
      </c>
      <c r="AO32" s="119">
        <f>'RawData Input Conversion'!BR97</f>
        <v>0</v>
      </c>
      <c r="AP32" s="119">
        <f>'RawData Input Conversion'!BT97</f>
        <v>0</v>
      </c>
      <c r="AQ32" s="119">
        <f>'RawData Input Conversion'!BT97</f>
        <v>0</v>
      </c>
      <c r="AR32" s="119">
        <f>'RawData Input Conversion'!BX97</f>
        <v>0</v>
      </c>
      <c r="AS32" s="119">
        <f>'RawData Input Conversion'!BZ97</f>
        <v>0</v>
      </c>
      <c r="AT32" s="119">
        <f>'RawData Input Conversion'!CB97</f>
        <v>0</v>
      </c>
      <c r="AU32" s="119">
        <f>'RawData Input Conversion'!CD97</f>
        <v>0</v>
      </c>
      <c r="AV32" s="138">
        <f>'RawData Input Conversion'!CF97</f>
        <v>0</v>
      </c>
      <c r="AW32" s="140">
        <f>'RawData Input Conversion'!CG97</f>
        <v>0</v>
      </c>
      <c r="AX32" s="140">
        <f>'RawData Input Conversion'!CH97</f>
        <v>0</v>
      </c>
      <c r="BD32" s="27"/>
      <c r="BG32"/>
    </row>
    <row r="33" spans="1:59" ht="15" customHeight="1" x14ac:dyDescent="0.2">
      <c r="D33" s="107">
        <v>30</v>
      </c>
      <c r="H33" s="132">
        <f>'RawData Input Conversion'!H34</f>
        <v>0</v>
      </c>
      <c r="I33" s="132">
        <f>'RawData Input Conversion'!I34</f>
        <v>0</v>
      </c>
      <c r="J33" s="119">
        <f>'RawData Input Conversion'!J98</f>
        <v>0</v>
      </c>
      <c r="K33" s="119">
        <f>'RawData Input Conversion'!K98</f>
        <v>0</v>
      </c>
      <c r="L33" s="119">
        <f>'RawData Input Conversion'!L98</f>
        <v>0</v>
      </c>
      <c r="M33" s="119">
        <f>'RawData Input Conversion'!N98</f>
        <v>0</v>
      </c>
      <c r="N33" s="119">
        <f>'RawData Input Conversion'!P98</f>
        <v>0</v>
      </c>
      <c r="O33" s="119">
        <f>'RawData Input Conversion'!R98</f>
        <v>0</v>
      </c>
      <c r="P33" s="119">
        <f>'RawData Input Conversion'!T98</f>
        <v>0</v>
      </c>
      <c r="Q33" s="119">
        <f>'RawData Input Conversion'!V98</f>
        <v>0</v>
      </c>
      <c r="R33" s="137">
        <f>'RawData Input Conversion'!X98</f>
        <v>0</v>
      </c>
      <c r="S33" s="137">
        <f>'RawData Input Conversion'!Z98</f>
        <v>0</v>
      </c>
      <c r="T33" s="119">
        <f>'RawData Input Conversion'!AB98</f>
        <v>0</v>
      </c>
      <c r="U33" s="119">
        <f>'RawData Input Conversion'!AD98</f>
        <v>0</v>
      </c>
      <c r="V33" s="119">
        <f>'RawData Input Conversion'!AF98</f>
        <v>0</v>
      </c>
      <c r="W33" s="119">
        <f>'RawData Input Conversion'!AH98</f>
        <v>0</v>
      </c>
      <c r="X33" s="119">
        <f>'RawData Input Conversion'!AJ98</f>
        <v>0</v>
      </c>
      <c r="Y33" s="119">
        <f>'RawData Input Conversion'!AL98</f>
        <v>0</v>
      </c>
      <c r="Z33" s="119">
        <f>'RawData Input Conversion'!AN98</f>
        <v>0</v>
      </c>
      <c r="AA33" s="119">
        <f>'RawData Input Conversion'!AP98</f>
        <v>0</v>
      </c>
      <c r="AB33" s="119">
        <f>'RawData Input Conversion'!AR98</f>
        <v>0</v>
      </c>
      <c r="AC33" s="137">
        <f>'RawData Input Conversion'!AT98</f>
        <v>0</v>
      </c>
      <c r="AD33" s="137">
        <f>'RawData Input Conversion'!AV98</f>
        <v>0</v>
      </c>
      <c r="AE33" s="137">
        <f>'RawData Input Conversion'!AX98</f>
        <v>0</v>
      </c>
      <c r="AF33" s="137">
        <f>'RawData Input Conversion'!AZ98</f>
        <v>0</v>
      </c>
      <c r="AG33" s="137">
        <f>'RawData Input Conversion'!BB98</f>
        <v>0</v>
      </c>
      <c r="AH33" s="137">
        <f>'RawData Input Conversion'!BD98</f>
        <v>0</v>
      </c>
      <c r="AI33" s="137">
        <f>'RawData Input Conversion'!BF98</f>
        <v>0</v>
      </c>
      <c r="AJ33" s="137">
        <f>'RawData Input Conversion'!BH98</f>
        <v>0</v>
      </c>
      <c r="AK33" s="137">
        <f>'RawData Input Conversion'!BJ98</f>
        <v>0</v>
      </c>
      <c r="AL33" s="137">
        <f>'RawData Input Conversion'!BL98</f>
        <v>0</v>
      </c>
      <c r="AM33" s="137">
        <f>'RawData Input Conversion'!BN98</f>
        <v>0</v>
      </c>
      <c r="AN33" s="137">
        <f>'RawData Input Conversion'!BP98</f>
        <v>0</v>
      </c>
      <c r="AO33" s="119">
        <f>'RawData Input Conversion'!BR98</f>
        <v>0</v>
      </c>
      <c r="AP33" s="119">
        <f>'RawData Input Conversion'!BT98</f>
        <v>0</v>
      </c>
      <c r="AQ33" s="119">
        <f>'RawData Input Conversion'!BT98</f>
        <v>0</v>
      </c>
      <c r="AR33" s="119">
        <f>'RawData Input Conversion'!BX98</f>
        <v>0</v>
      </c>
      <c r="AS33" s="119">
        <f>'RawData Input Conversion'!BZ98</f>
        <v>0</v>
      </c>
      <c r="AT33" s="119">
        <f>'RawData Input Conversion'!CB98</f>
        <v>0</v>
      </c>
      <c r="AU33" s="119">
        <f>'RawData Input Conversion'!CD98</f>
        <v>0</v>
      </c>
      <c r="AV33" s="138">
        <f>'RawData Input Conversion'!CF98</f>
        <v>0</v>
      </c>
      <c r="AW33" s="140">
        <f>'RawData Input Conversion'!CG98</f>
        <v>0</v>
      </c>
      <c r="AX33" s="140">
        <f>'RawData Input Conversion'!CH98</f>
        <v>0</v>
      </c>
      <c r="BD33" s="27"/>
      <c r="BG33"/>
    </row>
    <row r="34" spans="1:59" ht="15" customHeight="1" x14ac:dyDescent="0.2">
      <c r="D34" s="107">
        <v>29</v>
      </c>
      <c r="H34" s="132">
        <f>'RawData Input Conversion'!H35</f>
        <v>0</v>
      </c>
      <c r="I34" s="132">
        <f>'RawData Input Conversion'!I35</f>
        <v>0</v>
      </c>
      <c r="J34" s="119">
        <f>'RawData Input Conversion'!J99</f>
        <v>0</v>
      </c>
      <c r="K34" s="119">
        <f>'RawData Input Conversion'!K99</f>
        <v>0</v>
      </c>
      <c r="L34" s="119">
        <f>'RawData Input Conversion'!L99</f>
        <v>0</v>
      </c>
      <c r="M34" s="119">
        <f>'RawData Input Conversion'!N99</f>
        <v>0</v>
      </c>
      <c r="N34" s="119">
        <f>'RawData Input Conversion'!P99</f>
        <v>0</v>
      </c>
      <c r="O34" s="119">
        <f>'RawData Input Conversion'!R99</f>
        <v>0</v>
      </c>
      <c r="P34" s="119">
        <f>'RawData Input Conversion'!T99</f>
        <v>0</v>
      </c>
      <c r="Q34" s="119">
        <f>'RawData Input Conversion'!V99</f>
        <v>0</v>
      </c>
      <c r="R34" s="137">
        <f>'RawData Input Conversion'!X99</f>
        <v>0</v>
      </c>
      <c r="S34" s="137">
        <f>'RawData Input Conversion'!Z99</f>
        <v>0</v>
      </c>
      <c r="T34" s="119">
        <f>'RawData Input Conversion'!AB99</f>
        <v>0</v>
      </c>
      <c r="U34" s="119">
        <f>'RawData Input Conversion'!AD99</f>
        <v>0</v>
      </c>
      <c r="V34" s="119">
        <f>'RawData Input Conversion'!AF99</f>
        <v>0</v>
      </c>
      <c r="W34" s="119">
        <f>'RawData Input Conversion'!AH99</f>
        <v>0</v>
      </c>
      <c r="X34" s="119">
        <f>'RawData Input Conversion'!AJ99</f>
        <v>0</v>
      </c>
      <c r="Y34" s="119">
        <f>'RawData Input Conversion'!AL99</f>
        <v>0</v>
      </c>
      <c r="Z34" s="119">
        <f>'RawData Input Conversion'!AN99</f>
        <v>0</v>
      </c>
      <c r="AA34" s="119">
        <f>'RawData Input Conversion'!AP99</f>
        <v>0</v>
      </c>
      <c r="AB34" s="119">
        <f>'RawData Input Conversion'!AR99</f>
        <v>0</v>
      </c>
      <c r="AC34" s="137">
        <f>'RawData Input Conversion'!AT99</f>
        <v>0</v>
      </c>
      <c r="AD34" s="137">
        <f>'RawData Input Conversion'!AV99</f>
        <v>0</v>
      </c>
      <c r="AE34" s="137">
        <f>'RawData Input Conversion'!AX99</f>
        <v>0</v>
      </c>
      <c r="AF34" s="137">
        <f>'RawData Input Conversion'!AZ99</f>
        <v>0</v>
      </c>
      <c r="AG34" s="137">
        <f>'RawData Input Conversion'!BB99</f>
        <v>0</v>
      </c>
      <c r="AH34" s="137">
        <f>'RawData Input Conversion'!BD99</f>
        <v>0</v>
      </c>
      <c r="AI34" s="137">
        <f>'RawData Input Conversion'!BF99</f>
        <v>0</v>
      </c>
      <c r="AJ34" s="137">
        <f>'RawData Input Conversion'!BH99</f>
        <v>0</v>
      </c>
      <c r="AK34" s="137">
        <f>'RawData Input Conversion'!BJ99</f>
        <v>0</v>
      </c>
      <c r="AL34" s="137">
        <f>'RawData Input Conversion'!BL99</f>
        <v>0</v>
      </c>
      <c r="AM34" s="137">
        <f>'RawData Input Conversion'!BN99</f>
        <v>0</v>
      </c>
      <c r="AN34" s="137">
        <f>'RawData Input Conversion'!BP99</f>
        <v>0</v>
      </c>
      <c r="AO34" s="119">
        <f>'RawData Input Conversion'!BR99</f>
        <v>0</v>
      </c>
      <c r="AP34" s="119">
        <f>'RawData Input Conversion'!BT99</f>
        <v>0</v>
      </c>
      <c r="AQ34" s="119">
        <f>'RawData Input Conversion'!BT99</f>
        <v>0</v>
      </c>
      <c r="AR34" s="119">
        <f>'RawData Input Conversion'!BX99</f>
        <v>0</v>
      </c>
      <c r="AS34" s="119">
        <f>'RawData Input Conversion'!BZ99</f>
        <v>0</v>
      </c>
      <c r="AT34" s="119">
        <f>'RawData Input Conversion'!CB99</f>
        <v>0</v>
      </c>
      <c r="AU34" s="119">
        <f>'RawData Input Conversion'!CD99</f>
        <v>0</v>
      </c>
      <c r="AV34" s="138">
        <f>'RawData Input Conversion'!CF99</f>
        <v>0</v>
      </c>
      <c r="AW34" s="140">
        <f>'RawData Input Conversion'!CG99</f>
        <v>0</v>
      </c>
      <c r="AX34" s="140">
        <f>'RawData Input Conversion'!CH99</f>
        <v>0</v>
      </c>
      <c r="BD34" s="27"/>
      <c r="BG34"/>
    </row>
    <row r="35" spans="1:59" ht="15" customHeight="1" x14ac:dyDescent="0.2">
      <c r="D35" s="107">
        <v>28</v>
      </c>
      <c r="H35" s="132">
        <f>'RawData Input Conversion'!H36</f>
        <v>0</v>
      </c>
      <c r="I35" s="132">
        <f>'RawData Input Conversion'!I36</f>
        <v>0</v>
      </c>
      <c r="J35" s="119">
        <f>'RawData Input Conversion'!J100</f>
        <v>0</v>
      </c>
      <c r="K35" s="119">
        <f>'RawData Input Conversion'!K100</f>
        <v>0</v>
      </c>
      <c r="L35" s="119">
        <f>'RawData Input Conversion'!L100</f>
        <v>0</v>
      </c>
      <c r="M35" s="119">
        <f>'RawData Input Conversion'!N100</f>
        <v>0</v>
      </c>
      <c r="N35" s="119">
        <f>'RawData Input Conversion'!P100</f>
        <v>0</v>
      </c>
      <c r="O35" s="119">
        <f>'RawData Input Conversion'!R100</f>
        <v>0</v>
      </c>
      <c r="P35" s="119">
        <f>'RawData Input Conversion'!T100</f>
        <v>0</v>
      </c>
      <c r="Q35" s="119">
        <f>'RawData Input Conversion'!V100</f>
        <v>0</v>
      </c>
      <c r="R35" s="137">
        <f>'RawData Input Conversion'!X100</f>
        <v>0</v>
      </c>
      <c r="S35" s="137">
        <f>'RawData Input Conversion'!Z100</f>
        <v>0</v>
      </c>
      <c r="T35" s="119">
        <f>'RawData Input Conversion'!AB100</f>
        <v>0</v>
      </c>
      <c r="U35" s="119">
        <f>'RawData Input Conversion'!AD100</f>
        <v>0</v>
      </c>
      <c r="V35" s="119">
        <f>'RawData Input Conversion'!AF100</f>
        <v>0</v>
      </c>
      <c r="W35" s="119">
        <f>'RawData Input Conversion'!AH100</f>
        <v>0</v>
      </c>
      <c r="X35" s="119">
        <f>'RawData Input Conversion'!AJ100</f>
        <v>0</v>
      </c>
      <c r="Y35" s="119">
        <f>'RawData Input Conversion'!AL100</f>
        <v>0</v>
      </c>
      <c r="Z35" s="119">
        <f>'RawData Input Conversion'!AN100</f>
        <v>0</v>
      </c>
      <c r="AA35" s="119">
        <f>'RawData Input Conversion'!AP100</f>
        <v>0</v>
      </c>
      <c r="AB35" s="119">
        <f>'RawData Input Conversion'!AR100</f>
        <v>0</v>
      </c>
      <c r="AC35" s="137">
        <f>'RawData Input Conversion'!AT100</f>
        <v>0</v>
      </c>
      <c r="AD35" s="137">
        <f>'RawData Input Conversion'!AV100</f>
        <v>0</v>
      </c>
      <c r="AE35" s="137">
        <f>'RawData Input Conversion'!AX100</f>
        <v>0</v>
      </c>
      <c r="AF35" s="137">
        <f>'RawData Input Conversion'!AZ100</f>
        <v>0</v>
      </c>
      <c r="AG35" s="137">
        <f>'RawData Input Conversion'!BB100</f>
        <v>0</v>
      </c>
      <c r="AH35" s="137">
        <f>'RawData Input Conversion'!BD100</f>
        <v>0</v>
      </c>
      <c r="AI35" s="137">
        <f>'RawData Input Conversion'!BF100</f>
        <v>0</v>
      </c>
      <c r="AJ35" s="137">
        <f>'RawData Input Conversion'!BH100</f>
        <v>0</v>
      </c>
      <c r="AK35" s="137">
        <f>'RawData Input Conversion'!BJ100</f>
        <v>0</v>
      </c>
      <c r="AL35" s="137">
        <f>'RawData Input Conversion'!BL100</f>
        <v>0</v>
      </c>
      <c r="AM35" s="137">
        <f>'RawData Input Conversion'!BN100</f>
        <v>0</v>
      </c>
      <c r="AN35" s="137">
        <f>'RawData Input Conversion'!BP100</f>
        <v>0</v>
      </c>
      <c r="AO35" s="119">
        <f>'RawData Input Conversion'!BR100</f>
        <v>0</v>
      </c>
      <c r="AP35" s="119">
        <f>'RawData Input Conversion'!BT100</f>
        <v>0</v>
      </c>
      <c r="AQ35" s="119">
        <f>'RawData Input Conversion'!BT100</f>
        <v>0</v>
      </c>
      <c r="AR35" s="119">
        <f>'RawData Input Conversion'!BX100</f>
        <v>0</v>
      </c>
      <c r="AS35" s="119">
        <f>'RawData Input Conversion'!BZ100</f>
        <v>0</v>
      </c>
      <c r="AT35" s="119">
        <f>'RawData Input Conversion'!CB100</f>
        <v>0</v>
      </c>
      <c r="AU35" s="119">
        <f>'RawData Input Conversion'!CD100</f>
        <v>0</v>
      </c>
      <c r="AV35" s="138">
        <f>'RawData Input Conversion'!CF100</f>
        <v>0</v>
      </c>
      <c r="AW35" s="140">
        <f>'RawData Input Conversion'!CG100</f>
        <v>0</v>
      </c>
      <c r="AX35" s="140">
        <f>'RawData Input Conversion'!CH100</f>
        <v>0</v>
      </c>
      <c r="BD35" s="27"/>
      <c r="BG35"/>
    </row>
    <row r="36" spans="1:59" ht="15" customHeight="1" x14ac:dyDescent="0.2">
      <c r="D36" s="107">
        <v>27</v>
      </c>
      <c r="H36" s="132">
        <f>'RawData Input Conversion'!H37</f>
        <v>0</v>
      </c>
      <c r="I36" s="132">
        <f>'RawData Input Conversion'!I37</f>
        <v>0</v>
      </c>
      <c r="J36" s="119">
        <f>'RawData Input Conversion'!J101</f>
        <v>0</v>
      </c>
      <c r="K36" s="119">
        <f>'RawData Input Conversion'!K101</f>
        <v>0</v>
      </c>
      <c r="L36" s="119">
        <f>'RawData Input Conversion'!L101</f>
        <v>0</v>
      </c>
      <c r="M36" s="119">
        <f>'RawData Input Conversion'!N101</f>
        <v>0</v>
      </c>
      <c r="N36" s="119">
        <f>'RawData Input Conversion'!P101</f>
        <v>0</v>
      </c>
      <c r="O36" s="119">
        <f>'RawData Input Conversion'!R101</f>
        <v>0</v>
      </c>
      <c r="P36" s="119">
        <f>'RawData Input Conversion'!T101</f>
        <v>0</v>
      </c>
      <c r="Q36" s="119">
        <f>'RawData Input Conversion'!V101</f>
        <v>0</v>
      </c>
      <c r="R36" s="137">
        <f>'RawData Input Conversion'!X101</f>
        <v>0</v>
      </c>
      <c r="S36" s="137">
        <f>'RawData Input Conversion'!Z101</f>
        <v>0</v>
      </c>
      <c r="T36" s="119">
        <f>'RawData Input Conversion'!AB101</f>
        <v>0</v>
      </c>
      <c r="U36" s="119">
        <f>'RawData Input Conversion'!AD101</f>
        <v>0</v>
      </c>
      <c r="V36" s="119">
        <f>'RawData Input Conversion'!AF101</f>
        <v>0</v>
      </c>
      <c r="W36" s="119">
        <f>'RawData Input Conversion'!AH101</f>
        <v>0</v>
      </c>
      <c r="X36" s="119">
        <f>'RawData Input Conversion'!AJ101</f>
        <v>0</v>
      </c>
      <c r="Y36" s="119">
        <f>'RawData Input Conversion'!AL101</f>
        <v>0</v>
      </c>
      <c r="Z36" s="119">
        <f>'RawData Input Conversion'!AN101</f>
        <v>0</v>
      </c>
      <c r="AA36" s="119">
        <f>'RawData Input Conversion'!AP101</f>
        <v>0</v>
      </c>
      <c r="AB36" s="119">
        <f>'RawData Input Conversion'!AR101</f>
        <v>0</v>
      </c>
      <c r="AC36" s="137">
        <f>'RawData Input Conversion'!AT101</f>
        <v>0</v>
      </c>
      <c r="AD36" s="137">
        <f>'RawData Input Conversion'!AV101</f>
        <v>0</v>
      </c>
      <c r="AE36" s="137">
        <f>'RawData Input Conversion'!AX101</f>
        <v>0</v>
      </c>
      <c r="AF36" s="137">
        <f>'RawData Input Conversion'!AZ101</f>
        <v>0</v>
      </c>
      <c r="AG36" s="137">
        <f>'RawData Input Conversion'!BB101</f>
        <v>0</v>
      </c>
      <c r="AH36" s="137">
        <f>'RawData Input Conversion'!BD101</f>
        <v>0</v>
      </c>
      <c r="AI36" s="137">
        <f>'RawData Input Conversion'!BF101</f>
        <v>0</v>
      </c>
      <c r="AJ36" s="137">
        <f>'RawData Input Conversion'!BH101</f>
        <v>0</v>
      </c>
      <c r="AK36" s="137">
        <f>'RawData Input Conversion'!BJ101</f>
        <v>0</v>
      </c>
      <c r="AL36" s="137">
        <f>'RawData Input Conversion'!BL101</f>
        <v>0</v>
      </c>
      <c r="AM36" s="137">
        <f>'RawData Input Conversion'!BN101</f>
        <v>0</v>
      </c>
      <c r="AN36" s="137">
        <f>'RawData Input Conversion'!BP101</f>
        <v>0</v>
      </c>
      <c r="AO36" s="119">
        <f>'RawData Input Conversion'!BR101</f>
        <v>0</v>
      </c>
      <c r="AP36" s="119">
        <f>'RawData Input Conversion'!BT101</f>
        <v>0</v>
      </c>
      <c r="AQ36" s="119">
        <f>'RawData Input Conversion'!BT101</f>
        <v>0</v>
      </c>
      <c r="AR36" s="119">
        <f>'RawData Input Conversion'!BX101</f>
        <v>0</v>
      </c>
      <c r="AS36" s="119">
        <f>'RawData Input Conversion'!BZ101</f>
        <v>0</v>
      </c>
      <c r="AT36" s="119">
        <f>'RawData Input Conversion'!CB101</f>
        <v>0</v>
      </c>
      <c r="AU36" s="119">
        <f>'RawData Input Conversion'!CD101</f>
        <v>0</v>
      </c>
      <c r="AV36" s="138">
        <f>'RawData Input Conversion'!CF101</f>
        <v>0</v>
      </c>
      <c r="AW36" s="140">
        <f>'RawData Input Conversion'!CG101</f>
        <v>0</v>
      </c>
      <c r="AX36" s="140">
        <f>'RawData Input Conversion'!CH101</f>
        <v>0</v>
      </c>
      <c r="BD36" s="27"/>
      <c r="BG36"/>
    </row>
    <row r="37" spans="1:59" ht="15" customHeight="1" x14ac:dyDescent="0.2">
      <c r="D37" s="107">
        <v>26</v>
      </c>
      <c r="H37" s="132">
        <f>'RawData Input Conversion'!H38</f>
        <v>0</v>
      </c>
      <c r="I37" s="132">
        <f>'RawData Input Conversion'!I38</f>
        <v>0</v>
      </c>
      <c r="J37" s="119">
        <f>'RawData Input Conversion'!J102</f>
        <v>0</v>
      </c>
      <c r="K37" s="119">
        <f>'RawData Input Conversion'!K102</f>
        <v>0</v>
      </c>
      <c r="L37" s="119">
        <f>'RawData Input Conversion'!L102</f>
        <v>0</v>
      </c>
      <c r="M37" s="119">
        <f>'RawData Input Conversion'!N102</f>
        <v>0</v>
      </c>
      <c r="N37" s="119">
        <f>'RawData Input Conversion'!P102</f>
        <v>0</v>
      </c>
      <c r="O37" s="119">
        <f>'RawData Input Conversion'!R102</f>
        <v>0</v>
      </c>
      <c r="P37" s="119">
        <f>'RawData Input Conversion'!T102</f>
        <v>0</v>
      </c>
      <c r="Q37" s="119">
        <f>'RawData Input Conversion'!V102</f>
        <v>0</v>
      </c>
      <c r="R37" s="137">
        <f>'RawData Input Conversion'!X102</f>
        <v>0</v>
      </c>
      <c r="S37" s="137">
        <f>'RawData Input Conversion'!Z102</f>
        <v>0</v>
      </c>
      <c r="T37" s="119">
        <f>'RawData Input Conversion'!AB102</f>
        <v>0</v>
      </c>
      <c r="U37" s="119">
        <f>'RawData Input Conversion'!AD102</f>
        <v>0</v>
      </c>
      <c r="V37" s="119">
        <f>'RawData Input Conversion'!AF102</f>
        <v>0</v>
      </c>
      <c r="W37" s="119">
        <f>'RawData Input Conversion'!AH102</f>
        <v>0</v>
      </c>
      <c r="X37" s="119">
        <f>'RawData Input Conversion'!AJ102</f>
        <v>0</v>
      </c>
      <c r="Y37" s="119">
        <f>'RawData Input Conversion'!AL102</f>
        <v>0</v>
      </c>
      <c r="Z37" s="119">
        <f>'RawData Input Conversion'!AN102</f>
        <v>0</v>
      </c>
      <c r="AA37" s="119">
        <f>'RawData Input Conversion'!AP102</f>
        <v>0</v>
      </c>
      <c r="AB37" s="119">
        <f>'RawData Input Conversion'!AR102</f>
        <v>0</v>
      </c>
      <c r="AC37" s="137">
        <f>'RawData Input Conversion'!AT102</f>
        <v>0</v>
      </c>
      <c r="AD37" s="137">
        <f>'RawData Input Conversion'!AV102</f>
        <v>0</v>
      </c>
      <c r="AE37" s="137">
        <f>'RawData Input Conversion'!AX102</f>
        <v>0</v>
      </c>
      <c r="AF37" s="137">
        <f>'RawData Input Conversion'!AZ102</f>
        <v>0</v>
      </c>
      <c r="AG37" s="137">
        <f>'RawData Input Conversion'!BB102</f>
        <v>0</v>
      </c>
      <c r="AH37" s="137">
        <f>'RawData Input Conversion'!BD102</f>
        <v>0</v>
      </c>
      <c r="AI37" s="137">
        <f>'RawData Input Conversion'!BF102</f>
        <v>0</v>
      </c>
      <c r="AJ37" s="137">
        <f>'RawData Input Conversion'!BH102</f>
        <v>0</v>
      </c>
      <c r="AK37" s="137">
        <f>'RawData Input Conversion'!BJ102</f>
        <v>0</v>
      </c>
      <c r="AL37" s="137">
        <f>'RawData Input Conversion'!BL102</f>
        <v>0</v>
      </c>
      <c r="AM37" s="137">
        <f>'RawData Input Conversion'!BN102</f>
        <v>0</v>
      </c>
      <c r="AN37" s="137">
        <f>'RawData Input Conversion'!BP102</f>
        <v>0</v>
      </c>
      <c r="AO37" s="119">
        <f>'RawData Input Conversion'!BR102</f>
        <v>0</v>
      </c>
      <c r="AP37" s="119">
        <f>'RawData Input Conversion'!BT102</f>
        <v>0</v>
      </c>
      <c r="AQ37" s="119">
        <f>'RawData Input Conversion'!BT102</f>
        <v>0</v>
      </c>
      <c r="AR37" s="119">
        <f>'RawData Input Conversion'!BX102</f>
        <v>0</v>
      </c>
      <c r="AS37" s="119">
        <f>'RawData Input Conversion'!BZ102</f>
        <v>0</v>
      </c>
      <c r="AT37" s="119">
        <f>'RawData Input Conversion'!CB102</f>
        <v>0</v>
      </c>
      <c r="AU37" s="119">
        <f>'RawData Input Conversion'!CD102</f>
        <v>0</v>
      </c>
      <c r="AV37" s="138">
        <f>'RawData Input Conversion'!CF102</f>
        <v>0</v>
      </c>
      <c r="AW37" s="140">
        <f>'RawData Input Conversion'!CG102</f>
        <v>0</v>
      </c>
      <c r="AX37" s="140">
        <f>'RawData Input Conversion'!CH102</f>
        <v>0</v>
      </c>
      <c r="BD37" s="27"/>
      <c r="BG37"/>
    </row>
    <row r="38" spans="1:59" ht="15" customHeight="1" x14ac:dyDescent="0.2">
      <c r="D38" s="107">
        <v>25</v>
      </c>
      <c r="H38" s="132">
        <f>'RawData Input Conversion'!H39</f>
        <v>0</v>
      </c>
      <c r="I38" s="132">
        <f>'RawData Input Conversion'!I39</f>
        <v>0</v>
      </c>
      <c r="J38" s="119">
        <f>'RawData Input Conversion'!J103</f>
        <v>0</v>
      </c>
      <c r="K38" s="119">
        <f>'RawData Input Conversion'!K103</f>
        <v>0</v>
      </c>
      <c r="L38" s="119">
        <f>'RawData Input Conversion'!L103</f>
        <v>0</v>
      </c>
      <c r="M38" s="119">
        <f>'RawData Input Conversion'!N103</f>
        <v>0</v>
      </c>
      <c r="N38" s="119">
        <f>'RawData Input Conversion'!P103</f>
        <v>0</v>
      </c>
      <c r="O38" s="119">
        <f>'RawData Input Conversion'!R103</f>
        <v>0</v>
      </c>
      <c r="P38" s="119">
        <f>'RawData Input Conversion'!T103</f>
        <v>0</v>
      </c>
      <c r="Q38" s="119">
        <f>'RawData Input Conversion'!V103</f>
        <v>0</v>
      </c>
      <c r="R38" s="137">
        <f>'RawData Input Conversion'!X103</f>
        <v>0</v>
      </c>
      <c r="S38" s="137">
        <f>'RawData Input Conversion'!Z103</f>
        <v>0</v>
      </c>
      <c r="T38" s="119">
        <f>'RawData Input Conversion'!AB103</f>
        <v>0</v>
      </c>
      <c r="U38" s="119">
        <f>'RawData Input Conversion'!AD103</f>
        <v>0</v>
      </c>
      <c r="V38" s="119">
        <f>'RawData Input Conversion'!AF103</f>
        <v>0</v>
      </c>
      <c r="W38" s="119">
        <f>'RawData Input Conversion'!AH103</f>
        <v>0</v>
      </c>
      <c r="X38" s="119">
        <f>'RawData Input Conversion'!AJ103</f>
        <v>0</v>
      </c>
      <c r="Y38" s="119">
        <f>'RawData Input Conversion'!AL103</f>
        <v>0</v>
      </c>
      <c r="Z38" s="119">
        <f>'RawData Input Conversion'!AN103</f>
        <v>0</v>
      </c>
      <c r="AA38" s="119">
        <f>'RawData Input Conversion'!AP103</f>
        <v>0</v>
      </c>
      <c r="AB38" s="119">
        <f>'RawData Input Conversion'!AR103</f>
        <v>0</v>
      </c>
      <c r="AC38" s="137">
        <f>'RawData Input Conversion'!AT103</f>
        <v>0</v>
      </c>
      <c r="AD38" s="137">
        <f>'RawData Input Conversion'!AV103</f>
        <v>0</v>
      </c>
      <c r="AE38" s="137">
        <f>'RawData Input Conversion'!AX103</f>
        <v>0</v>
      </c>
      <c r="AF38" s="137">
        <f>'RawData Input Conversion'!AZ103</f>
        <v>0</v>
      </c>
      <c r="AG38" s="137">
        <f>'RawData Input Conversion'!BB103</f>
        <v>0</v>
      </c>
      <c r="AH38" s="137">
        <f>'RawData Input Conversion'!BD103</f>
        <v>0</v>
      </c>
      <c r="AI38" s="137">
        <f>'RawData Input Conversion'!BF103</f>
        <v>0</v>
      </c>
      <c r="AJ38" s="137">
        <f>'RawData Input Conversion'!BH103</f>
        <v>0</v>
      </c>
      <c r="AK38" s="137">
        <f>'RawData Input Conversion'!BJ103</f>
        <v>0</v>
      </c>
      <c r="AL38" s="137">
        <f>'RawData Input Conversion'!BL103</f>
        <v>0</v>
      </c>
      <c r="AM38" s="137">
        <f>'RawData Input Conversion'!BN103</f>
        <v>0</v>
      </c>
      <c r="AN38" s="137">
        <f>'RawData Input Conversion'!BP103</f>
        <v>0</v>
      </c>
      <c r="AO38" s="119">
        <f>'RawData Input Conversion'!BR103</f>
        <v>0</v>
      </c>
      <c r="AP38" s="119">
        <f>'RawData Input Conversion'!BT103</f>
        <v>0</v>
      </c>
      <c r="AQ38" s="119">
        <f>'RawData Input Conversion'!BT103</f>
        <v>0</v>
      </c>
      <c r="AR38" s="119">
        <f>'RawData Input Conversion'!BX103</f>
        <v>0</v>
      </c>
      <c r="AS38" s="119">
        <f>'RawData Input Conversion'!BZ103</f>
        <v>0</v>
      </c>
      <c r="AT38" s="119">
        <f>'RawData Input Conversion'!CB103</f>
        <v>0</v>
      </c>
      <c r="AU38" s="119">
        <f>'RawData Input Conversion'!CD103</f>
        <v>0</v>
      </c>
      <c r="AV38" s="138">
        <f>'RawData Input Conversion'!CF103</f>
        <v>0</v>
      </c>
      <c r="AW38" s="140">
        <f>'RawData Input Conversion'!CG103</f>
        <v>0</v>
      </c>
      <c r="AX38" s="140">
        <f>'RawData Input Conversion'!CH103</f>
        <v>0</v>
      </c>
      <c r="BD38" s="27"/>
      <c r="BG38"/>
    </row>
    <row r="39" spans="1:59" ht="15" customHeight="1" x14ac:dyDescent="0.2">
      <c r="D39" s="107">
        <v>24</v>
      </c>
      <c r="H39" s="132">
        <f>'RawData Input Conversion'!H40</f>
        <v>0</v>
      </c>
      <c r="I39" s="132">
        <f>'RawData Input Conversion'!I40</f>
        <v>0</v>
      </c>
      <c r="J39" s="119">
        <f>'RawData Input Conversion'!J104</f>
        <v>0</v>
      </c>
      <c r="K39" s="119">
        <f>'RawData Input Conversion'!K104</f>
        <v>0</v>
      </c>
      <c r="L39" s="119">
        <f>'RawData Input Conversion'!L104</f>
        <v>0</v>
      </c>
      <c r="M39" s="119">
        <f>'RawData Input Conversion'!N104</f>
        <v>0</v>
      </c>
      <c r="N39" s="119">
        <f>'RawData Input Conversion'!P104</f>
        <v>0</v>
      </c>
      <c r="O39" s="119">
        <f>'RawData Input Conversion'!R104</f>
        <v>0</v>
      </c>
      <c r="P39" s="119">
        <f>'RawData Input Conversion'!T104</f>
        <v>0</v>
      </c>
      <c r="Q39" s="119">
        <f>'RawData Input Conversion'!V104</f>
        <v>0</v>
      </c>
      <c r="R39" s="137">
        <f>'RawData Input Conversion'!X104</f>
        <v>0</v>
      </c>
      <c r="S39" s="137">
        <f>'RawData Input Conversion'!Z104</f>
        <v>0</v>
      </c>
      <c r="T39" s="119">
        <f>'RawData Input Conversion'!AB104</f>
        <v>0</v>
      </c>
      <c r="U39" s="119">
        <f>'RawData Input Conversion'!AD104</f>
        <v>0</v>
      </c>
      <c r="V39" s="119">
        <f>'RawData Input Conversion'!AF104</f>
        <v>0</v>
      </c>
      <c r="W39" s="119">
        <f>'RawData Input Conversion'!AH104</f>
        <v>0</v>
      </c>
      <c r="X39" s="119">
        <f>'RawData Input Conversion'!AJ104</f>
        <v>0</v>
      </c>
      <c r="Y39" s="119">
        <f>'RawData Input Conversion'!AL104</f>
        <v>0</v>
      </c>
      <c r="Z39" s="119">
        <f>'RawData Input Conversion'!AN104</f>
        <v>0</v>
      </c>
      <c r="AA39" s="119">
        <f>'RawData Input Conversion'!AP104</f>
        <v>0</v>
      </c>
      <c r="AB39" s="119">
        <f>'RawData Input Conversion'!AR104</f>
        <v>0</v>
      </c>
      <c r="AC39" s="137">
        <f>'RawData Input Conversion'!AT104</f>
        <v>0</v>
      </c>
      <c r="AD39" s="137">
        <f>'RawData Input Conversion'!AV104</f>
        <v>0</v>
      </c>
      <c r="AE39" s="137">
        <f>'RawData Input Conversion'!AX104</f>
        <v>0</v>
      </c>
      <c r="AF39" s="137">
        <f>'RawData Input Conversion'!AZ104</f>
        <v>0</v>
      </c>
      <c r="AG39" s="137">
        <f>'RawData Input Conversion'!BB104</f>
        <v>0</v>
      </c>
      <c r="AH39" s="137">
        <f>'RawData Input Conversion'!BD104</f>
        <v>0</v>
      </c>
      <c r="AI39" s="137">
        <f>'RawData Input Conversion'!BF104</f>
        <v>0</v>
      </c>
      <c r="AJ39" s="137">
        <f>'RawData Input Conversion'!BH104</f>
        <v>0</v>
      </c>
      <c r="AK39" s="137">
        <f>'RawData Input Conversion'!BJ104</f>
        <v>0</v>
      </c>
      <c r="AL39" s="137">
        <f>'RawData Input Conversion'!BL104</f>
        <v>0</v>
      </c>
      <c r="AM39" s="137">
        <f>'RawData Input Conversion'!BN104</f>
        <v>0</v>
      </c>
      <c r="AN39" s="137">
        <f>'RawData Input Conversion'!BP104</f>
        <v>0</v>
      </c>
      <c r="AO39" s="119">
        <f>'RawData Input Conversion'!BR104</f>
        <v>0</v>
      </c>
      <c r="AP39" s="119">
        <f>'RawData Input Conversion'!BT104</f>
        <v>0</v>
      </c>
      <c r="AQ39" s="119">
        <f>'RawData Input Conversion'!BT104</f>
        <v>0</v>
      </c>
      <c r="AR39" s="119">
        <f>'RawData Input Conversion'!BX104</f>
        <v>0</v>
      </c>
      <c r="AS39" s="119">
        <f>'RawData Input Conversion'!BZ104</f>
        <v>0</v>
      </c>
      <c r="AT39" s="119">
        <f>'RawData Input Conversion'!CB104</f>
        <v>0</v>
      </c>
      <c r="AU39" s="119">
        <f>'RawData Input Conversion'!CD104</f>
        <v>0</v>
      </c>
      <c r="AV39" s="138">
        <f>'RawData Input Conversion'!CF104</f>
        <v>0</v>
      </c>
      <c r="AW39" s="140">
        <f>'RawData Input Conversion'!CG104</f>
        <v>0</v>
      </c>
      <c r="AX39" s="140">
        <f>'RawData Input Conversion'!CH104</f>
        <v>0</v>
      </c>
      <c r="BD39" s="27"/>
      <c r="BG39"/>
    </row>
    <row r="40" spans="1:59" ht="15" customHeight="1" x14ac:dyDescent="0.2">
      <c r="D40" s="107">
        <v>23</v>
      </c>
      <c r="H40" s="132">
        <f>'RawData Input Conversion'!H41</f>
        <v>0</v>
      </c>
      <c r="I40" s="132">
        <f>'RawData Input Conversion'!I41</f>
        <v>0</v>
      </c>
      <c r="J40" s="119">
        <f>'RawData Input Conversion'!J105</f>
        <v>0</v>
      </c>
      <c r="K40" s="119">
        <f>'RawData Input Conversion'!K105</f>
        <v>0</v>
      </c>
      <c r="L40" s="119">
        <f>'RawData Input Conversion'!L105</f>
        <v>0</v>
      </c>
      <c r="M40" s="119">
        <f>'RawData Input Conversion'!N105</f>
        <v>0</v>
      </c>
      <c r="N40" s="119">
        <f>'RawData Input Conversion'!P105</f>
        <v>0</v>
      </c>
      <c r="O40" s="119">
        <f>'RawData Input Conversion'!R105</f>
        <v>0</v>
      </c>
      <c r="P40" s="119">
        <f>'RawData Input Conversion'!T105</f>
        <v>0</v>
      </c>
      <c r="Q40" s="119">
        <f>'RawData Input Conversion'!V105</f>
        <v>0</v>
      </c>
      <c r="R40" s="137">
        <f>'RawData Input Conversion'!X105</f>
        <v>0</v>
      </c>
      <c r="S40" s="137">
        <f>'RawData Input Conversion'!Z105</f>
        <v>0</v>
      </c>
      <c r="T40" s="119">
        <f>'RawData Input Conversion'!AB105</f>
        <v>0</v>
      </c>
      <c r="U40" s="119">
        <f>'RawData Input Conversion'!AD105</f>
        <v>0</v>
      </c>
      <c r="V40" s="119">
        <f>'RawData Input Conversion'!AF105</f>
        <v>0</v>
      </c>
      <c r="W40" s="119">
        <f>'RawData Input Conversion'!AH105</f>
        <v>0</v>
      </c>
      <c r="X40" s="119">
        <f>'RawData Input Conversion'!AJ105</f>
        <v>0</v>
      </c>
      <c r="Y40" s="119">
        <f>'RawData Input Conversion'!AL105</f>
        <v>0</v>
      </c>
      <c r="Z40" s="119">
        <f>'RawData Input Conversion'!AN105</f>
        <v>0</v>
      </c>
      <c r="AA40" s="119">
        <f>'RawData Input Conversion'!AP105</f>
        <v>0</v>
      </c>
      <c r="AB40" s="119">
        <f>'RawData Input Conversion'!AR105</f>
        <v>0</v>
      </c>
      <c r="AC40" s="137">
        <f>'RawData Input Conversion'!AT105</f>
        <v>0</v>
      </c>
      <c r="AD40" s="137">
        <f>'RawData Input Conversion'!AV105</f>
        <v>0</v>
      </c>
      <c r="AE40" s="137">
        <f>'RawData Input Conversion'!AX105</f>
        <v>0</v>
      </c>
      <c r="AF40" s="137">
        <f>'RawData Input Conversion'!AZ105</f>
        <v>0</v>
      </c>
      <c r="AG40" s="137">
        <f>'RawData Input Conversion'!BB105</f>
        <v>0</v>
      </c>
      <c r="AH40" s="137">
        <f>'RawData Input Conversion'!BD105</f>
        <v>0</v>
      </c>
      <c r="AI40" s="137">
        <f>'RawData Input Conversion'!BF105</f>
        <v>0</v>
      </c>
      <c r="AJ40" s="137">
        <f>'RawData Input Conversion'!BH105</f>
        <v>0</v>
      </c>
      <c r="AK40" s="137">
        <f>'RawData Input Conversion'!BJ105</f>
        <v>0</v>
      </c>
      <c r="AL40" s="137">
        <f>'RawData Input Conversion'!BL105</f>
        <v>0</v>
      </c>
      <c r="AM40" s="137">
        <f>'RawData Input Conversion'!BN105</f>
        <v>0</v>
      </c>
      <c r="AN40" s="137">
        <f>'RawData Input Conversion'!BP105</f>
        <v>0</v>
      </c>
      <c r="AO40" s="119">
        <f>'RawData Input Conversion'!BR105</f>
        <v>0</v>
      </c>
      <c r="AP40" s="119">
        <f>'RawData Input Conversion'!BT105</f>
        <v>0</v>
      </c>
      <c r="AQ40" s="119">
        <f>'RawData Input Conversion'!BT105</f>
        <v>0</v>
      </c>
      <c r="AR40" s="119">
        <f>'RawData Input Conversion'!BX105</f>
        <v>0</v>
      </c>
      <c r="AS40" s="119">
        <f>'RawData Input Conversion'!BZ105</f>
        <v>0</v>
      </c>
      <c r="AT40" s="119">
        <f>'RawData Input Conversion'!CB105</f>
        <v>0</v>
      </c>
      <c r="AU40" s="119">
        <f>'RawData Input Conversion'!CD105</f>
        <v>0</v>
      </c>
      <c r="AV40" s="138">
        <f>'RawData Input Conversion'!CF105</f>
        <v>0</v>
      </c>
      <c r="AW40" s="140">
        <f>'RawData Input Conversion'!CG105</f>
        <v>0</v>
      </c>
      <c r="AX40" s="140">
        <f>'RawData Input Conversion'!CH105</f>
        <v>0</v>
      </c>
      <c r="BD40" s="27"/>
      <c r="BG40"/>
    </row>
    <row r="41" spans="1:59" ht="15" customHeight="1" x14ac:dyDescent="0.2">
      <c r="D41" s="107">
        <v>22</v>
      </c>
      <c r="H41" s="132">
        <f>'RawData Input Conversion'!H42</f>
        <v>0</v>
      </c>
      <c r="I41" s="132">
        <f>'RawData Input Conversion'!I42</f>
        <v>0</v>
      </c>
      <c r="J41" s="119">
        <f>'RawData Input Conversion'!J106</f>
        <v>0</v>
      </c>
      <c r="K41" s="119">
        <f>'RawData Input Conversion'!K106</f>
        <v>0</v>
      </c>
      <c r="L41" s="119">
        <f>'RawData Input Conversion'!L106</f>
        <v>0</v>
      </c>
      <c r="M41" s="119">
        <f>'RawData Input Conversion'!N106</f>
        <v>0</v>
      </c>
      <c r="N41" s="119">
        <f>'RawData Input Conversion'!P106</f>
        <v>0</v>
      </c>
      <c r="O41" s="119">
        <f>'RawData Input Conversion'!R106</f>
        <v>0</v>
      </c>
      <c r="P41" s="119">
        <f>'RawData Input Conversion'!T106</f>
        <v>0</v>
      </c>
      <c r="Q41" s="119">
        <f>'RawData Input Conversion'!V106</f>
        <v>0</v>
      </c>
      <c r="R41" s="137">
        <f>'RawData Input Conversion'!X106</f>
        <v>0</v>
      </c>
      <c r="S41" s="137">
        <f>'RawData Input Conversion'!Z106</f>
        <v>0</v>
      </c>
      <c r="T41" s="119">
        <f>'RawData Input Conversion'!AB106</f>
        <v>0</v>
      </c>
      <c r="U41" s="119">
        <f>'RawData Input Conversion'!AD106</f>
        <v>0</v>
      </c>
      <c r="V41" s="119">
        <f>'RawData Input Conversion'!AF106</f>
        <v>0</v>
      </c>
      <c r="W41" s="119">
        <f>'RawData Input Conversion'!AH106</f>
        <v>0</v>
      </c>
      <c r="X41" s="119">
        <f>'RawData Input Conversion'!AJ106</f>
        <v>0</v>
      </c>
      <c r="Y41" s="119">
        <f>'RawData Input Conversion'!AL106</f>
        <v>0</v>
      </c>
      <c r="Z41" s="119">
        <f>'RawData Input Conversion'!AN106</f>
        <v>0</v>
      </c>
      <c r="AA41" s="119">
        <f>'RawData Input Conversion'!AP106</f>
        <v>0</v>
      </c>
      <c r="AB41" s="119">
        <f>'RawData Input Conversion'!AR106</f>
        <v>0</v>
      </c>
      <c r="AC41" s="137">
        <f>'RawData Input Conversion'!AT106</f>
        <v>0</v>
      </c>
      <c r="AD41" s="137">
        <f>'RawData Input Conversion'!AV106</f>
        <v>0</v>
      </c>
      <c r="AE41" s="137">
        <f>'RawData Input Conversion'!AX106</f>
        <v>0</v>
      </c>
      <c r="AF41" s="137">
        <f>'RawData Input Conversion'!AZ106</f>
        <v>0</v>
      </c>
      <c r="AG41" s="137">
        <f>'RawData Input Conversion'!BB106</f>
        <v>0</v>
      </c>
      <c r="AH41" s="137">
        <f>'RawData Input Conversion'!BD106</f>
        <v>0</v>
      </c>
      <c r="AI41" s="137">
        <f>'RawData Input Conversion'!BF106</f>
        <v>0</v>
      </c>
      <c r="AJ41" s="137">
        <f>'RawData Input Conversion'!BH106</f>
        <v>0</v>
      </c>
      <c r="AK41" s="137">
        <f>'RawData Input Conversion'!BJ106</f>
        <v>0</v>
      </c>
      <c r="AL41" s="137">
        <f>'RawData Input Conversion'!BL106</f>
        <v>0</v>
      </c>
      <c r="AM41" s="137">
        <f>'RawData Input Conversion'!BN106</f>
        <v>0</v>
      </c>
      <c r="AN41" s="137">
        <f>'RawData Input Conversion'!BP106</f>
        <v>0</v>
      </c>
      <c r="AO41" s="119">
        <f>'RawData Input Conversion'!BR106</f>
        <v>0</v>
      </c>
      <c r="AP41" s="119">
        <f>'RawData Input Conversion'!BT106</f>
        <v>0</v>
      </c>
      <c r="AQ41" s="119">
        <f>'RawData Input Conversion'!BT106</f>
        <v>0</v>
      </c>
      <c r="AR41" s="119">
        <f>'RawData Input Conversion'!BX106</f>
        <v>0</v>
      </c>
      <c r="AS41" s="119">
        <f>'RawData Input Conversion'!BZ106</f>
        <v>0</v>
      </c>
      <c r="AT41" s="119">
        <f>'RawData Input Conversion'!CB106</f>
        <v>0</v>
      </c>
      <c r="AU41" s="119">
        <f>'RawData Input Conversion'!CD106</f>
        <v>0</v>
      </c>
      <c r="AV41" s="138">
        <f>'RawData Input Conversion'!CF106</f>
        <v>0</v>
      </c>
      <c r="AW41" s="140">
        <f>'RawData Input Conversion'!CG106</f>
        <v>0</v>
      </c>
      <c r="AX41" s="140">
        <f>'RawData Input Conversion'!CH106</f>
        <v>0</v>
      </c>
      <c r="BD41" s="27"/>
      <c r="BG41"/>
    </row>
    <row r="42" spans="1:59" ht="15" customHeight="1" x14ac:dyDescent="0.2">
      <c r="D42" s="107">
        <v>21</v>
      </c>
      <c r="H42" s="132">
        <f>'RawData Input Conversion'!H43</f>
        <v>0</v>
      </c>
      <c r="I42" s="132">
        <f>'RawData Input Conversion'!I43</f>
        <v>0</v>
      </c>
      <c r="J42" s="119">
        <f>'RawData Input Conversion'!J107</f>
        <v>0</v>
      </c>
      <c r="K42" s="119">
        <f>'RawData Input Conversion'!K107</f>
        <v>0</v>
      </c>
      <c r="L42" s="119">
        <f>'RawData Input Conversion'!L107</f>
        <v>0</v>
      </c>
      <c r="M42" s="119">
        <f>'RawData Input Conversion'!N107</f>
        <v>0</v>
      </c>
      <c r="N42" s="119">
        <f>'RawData Input Conversion'!P107</f>
        <v>0</v>
      </c>
      <c r="O42" s="119">
        <f>'RawData Input Conversion'!R107</f>
        <v>0</v>
      </c>
      <c r="P42" s="119">
        <f>'RawData Input Conversion'!T107</f>
        <v>0</v>
      </c>
      <c r="Q42" s="119">
        <f>'RawData Input Conversion'!V107</f>
        <v>0</v>
      </c>
      <c r="R42" s="137">
        <f>'RawData Input Conversion'!X107</f>
        <v>0</v>
      </c>
      <c r="S42" s="137">
        <f>'RawData Input Conversion'!Z107</f>
        <v>0</v>
      </c>
      <c r="T42" s="119">
        <f>'RawData Input Conversion'!AB107</f>
        <v>0</v>
      </c>
      <c r="U42" s="119">
        <f>'RawData Input Conversion'!AD107</f>
        <v>0</v>
      </c>
      <c r="V42" s="119">
        <f>'RawData Input Conversion'!AF107</f>
        <v>0</v>
      </c>
      <c r="W42" s="119">
        <f>'RawData Input Conversion'!AH107</f>
        <v>0</v>
      </c>
      <c r="X42" s="119">
        <f>'RawData Input Conversion'!AJ107</f>
        <v>0</v>
      </c>
      <c r="Y42" s="119">
        <f>'RawData Input Conversion'!AL107</f>
        <v>0</v>
      </c>
      <c r="Z42" s="119">
        <f>'RawData Input Conversion'!AN107</f>
        <v>0</v>
      </c>
      <c r="AA42" s="119">
        <f>'RawData Input Conversion'!AP107</f>
        <v>0</v>
      </c>
      <c r="AB42" s="119">
        <f>'RawData Input Conversion'!AR107</f>
        <v>0</v>
      </c>
      <c r="AC42" s="137">
        <f>'RawData Input Conversion'!AT107</f>
        <v>0</v>
      </c>
      <c r="AD42" s="137">
        <f>'RawData Input Conversion'!AV107</f>
        <v>0</v>
      </c>
      <c r="AE42" s="137">
        <f>'RawData Input Conversion'!AX107</f>
        <v>0</v>
      </c>
      <c r="AF42" s="137">
        <f>'RawData Input Conversion'!AZ107</f>
        <v>0</v>
      </c>
      <c r="AG42" s="137">
        <f>'RawData Input Conversion'!BB107</f>
        <v>0</v>
      </c>
      <c r="AH42" s="137">
        <f>'RawData Input Conversion'!BD107</f>
        <v>0</v>
      </c>
      <c r="AI42" s="137">
        <f>'RawData Input Conversion'!BF107</f>
        <v>0</v>
      </c>
      <c r="AJ42" s="137">
        <f>'RawData Input Conversion'!BH107</f>
        <v>0</v>
      </c>
      <c r="AK42" s="137">
        <f>'RawData Input Conversion'!BJ107</f>
        <v>0</v>
      </c>
      <c r="AL42" s="137">
        <f>'RawData Input Conversion'!BL107</f>
        <v>0</v>
      </c>
      <c r="AM42" s="137">
        <f>'RawData Input Conversion'!BN107</f>
        <v>0</v>
      </c>
      <c r="AN42" s="137">
        <f>'RawData Input Conversion'!BP107</f>
        <v>0</v>
      </c>
      <c r="AO42" s="119">
        <f>'RawData Input Conversion'!BR107</f>
        <v>0</v>
      </c>
      <c r="AP42" s="119">
        <f>'RawData Input Conversion'!BT107</f>
        <v>0</v>
      </c>
      <c r="AQ42" s="119">
        <f>'RawData Input Conversion'!BT107</f>
        <v>0</v>
      </c>
      <c r="AR42" s="119">
        <f>'RawData Input Conversion'!BX107</f>
        <v>0</v>
      </c>
      <c r="AS42" s="119">
        <f>'RawData Input Conversion'!BZ107</f>
        <v>0</v>
      </c>
      <c r="AT42" s="119">
        <f>'RawData Input Conversion'!CB107</f>
        <v>0</v>
      </c>
      <c r="AU42" s="119">
        <f>'RawData Input Conversion'!CD107</f>
        <v>0</v>
      </c>
      <c r="AV42" s="138">
        <f>'RawData Input Conversion'!CF107</f>
        <v>0</v>
      </c>
      <c r="AW42" s="140">
        <f>'RawData Input Conversion'!CG107</f>
        <v>0</v>
      </c>
      <c r="AX42" s="140">
        <f>'RawData Input Conversion'!CH107</f>
        <v>0</v>
      </c>
      <c r="BD42" s="27"/>
      <c r="BG42"/>
    </row>
    <row r="43" spans="1:59" ht="15" customHeight="1" x14ac:dyDescent="0.2">
      <c r="D43" s="107">
        <v>20</v>
      </c>
      <c r="H43" s="132">
        <f>'RawData Input Conversion'!H44</f>
        <v>0</v>
      </c>
      <c r="I43" s="132">
        <f>'RawData Input Conversion'!I44</f>
        <v>0</v>
      </c>
      <c r="J43" s="119">
        <f>'RawData Input Conversion'!J108</f>
        <v>0</v>
      </c>
      <c r="K43" s="119">
        <f>'RawData Input Conversion'!K108</f>
        <v>0</v>
      </c>
      <c r="L43" s="119">
        <f>'RawData Input Conversion'!L108</f>
        <v>0</v>
      </c>
      <c r="M43" s="119">
        <f>'RawData Input Conversion'!N108</f>
        <v>0</v>
      </c>
      <c r="N43" s="119">
        <f>'RawData Input Conversion'!P108</f>
        <v>0</v>
      </c>
      <c r="O43" s="119">
        <f>'RawData Input Conversion'!R108</f>
        <v>0</v>
      </c>
      <c r="P43" s="119">
        <f>'RawData Input Conversion'!T108</f>
        <v>0</v>
      </c>
      <c r="Q43" s="119">
        <f>'RawData Input Conversion'!V108</f>
        <v>0</v>
      </c>
      <c r="R43" s="137">
        <f>'RawData Input Conversion'!X108</f>
        <v>0</v>
      </c>
      <c r="S43" s="137">
        <f>'RawData Input Conversion'!Z108</f>
        <v>0</v>
      </c>
      <c r="T43" s="119">
        <f>'RawData Input Conversion'!AB108</f>
        <v>0</v>
      </c>
      <c r="U43" s="119">
        <f>'RawData Input Conversion'!AD108</f>
        <v>0</v>
      </c>
      <c r="V43" s="119">
        <f>'RawData Input Conversion'!AF108</f>
        <v>0</v>
      </c>
      <c r="W43" s="119">
        <f>'RawData Input Conversion'!AH108</f>
        <v>0</v>
      </c>
      <c r="X43" s="119">
        <f>'RawData Input Conversion'!AJ108</f>
        <v>0</v>
      </c>
      <c r="Y43" s="119">
        <f>'RawData Input Conversion'!AL108</f>
        <v>0</v>
      </c>
      <c r="Z43" s="119">
        <f>'RawData Input Conversion'!AN108</f>
        <v>0</v>
      </c>
      <c r="AA43" s="119">
        <f>'RawData Input Conversion'!AP108</f>
        <v>0</v>
      </c>
      <c r="AB43" s="119">
        <f>'RawData Input Conversion'!AR108</f>
        <v>0</v>
      </c>
      <c r="AC43" s="137">
        <f>'RawData Input Conversion'!AT108</f>
        <v>0</v>
      </c>
      <c r="AD43" s="137">
        <f>'RawData Input Conversion'!AV108</f>
        <v>0</v>
      </c>
      <c r="AE43" s="137">
        <f>'RawData Input Conversion'!AX108</f>
        <v>0</v>
      </c>
      <c r="AF43" s="137">
        <f>'RawData Input Conversion'!AZ108</f>
        <v>0</v>
      </c>
      <c r="AG43" s="137">
        <f>'RawData Input Conversion'!BB108</f>
        <v>0</v>
      </c>
      <c r="AH43" s="137">
        <f>'RawData Input Conversion'!BD108</f>
        <v>0</v>
      </c>
      <c r="AI43" s="137">
        <f>'RawData Input Conversion'!BF108</f>
        <v>0</v>
      </c>
      <c r="AJ43" s="137">
        <f>'RawData Input Conversion'!BH108</f>
        <v>0</v>
      </c>
      <c r="AK43" s="137">
        <f>'RawData Input Conversion'!BJ108</f>
        <v>0</v>
      </c>
      <c r="AL43" s="137">
        <f>'RawData Input Conversion'!BL108</f>
        <v>0</v>
      </c>
      <c r="AM43" s="137">
        <f>'RawData Input Conversion'!BN108</f>
        <v>0</v>
      </c>
      <c r="AN43" s="137">
        <f>'RawData Input Conversion'!BP108</f>
        <v>0</v>
      </c>
      <c r="AO43" s="119">
        <f>'RawData Input Conversion'!BR108</f>
        <v>0</v>
      </c>
      <c r="AP43" s="119">
        <f>'RawData Input Conversion'!BT108</f>
        <v>0</v>
      </c>
      <c r="AQ43" s="119">
        <f>'RawData Input Conversion'!BT108</f>
        <v>0</v>
      </c>
      <c r="AR43" s="119">
        <f>'RawData Input Conversion'!BX108</f>
        <v>0</v>
      </c>
      <c r="AS43" s="119">
        <f>'RawData Input Conversion'!BZ108</f>
        <v>0</v>
      </c>
      <c r="AT43" s="119">
        <f>'RawData Input Conversion'!CB108</f>
        <v>0</v>
      </c>
      <c r="AU43" s="119">
        <f>'RawData Input Conversion'!CD108</f>
        <v>0</v>
      </c>
      <c r="AV43" s="138">
        <f>'RawData Input Conversion'!CF108</f>
        <v>0</v>
      </c>
      <c r="AW43" s="140">
        <f>'RawData Input Conversion'!CG108</f>
        <v>0</v>
      </c>
      <c r="AX43" s="140">
        <f>'RawData Input Conversion'!CH108</f>
        <v>0</v>
      </c>
      <c r="BD43" s="27"/>
      <c r="BG43"/>
    </row>
    <row r="44" spans="1:59" ht="15" customHeight="1" x14ac:dyDescent="0.2">
      <c r="D44" s="107">
        <v>19</v>
      </c>
      <c r="H44" s="132">
        <f>'RawData Input Conversion'!H45</f>
        <v>0</v>
      </c>
      <c r="I44" s="132">
        <f>'RawData Input Conversion'!I45</f>
        <v>0</v>
      </c>
      <c r="J44" s="119">
        <f>'RawData Input Conversion'!J109</f>
        <v>0</v>
      </c>
      <c r="K44" s="119">
        <f>'RawData Input Conversion'!K109</f>
        <v>0</v>
      </c>
      <c r="L44" s="119">
        <f>'RawData Input Conversion'!L109</f>
        <v>0</v>
      </c>
      <c r="M44" s="119">
        <f>'RawData Input Conversion'!N109</f>
        <v>0</v>
      </c>
      <c r="N44" s="119">
        <f>'RawData Input Conversion'!P109</f>
        <v>0</v>
      </c>
      <c r="O44" s="119">
        <f>'RawData Input Conversion'!R109</f>
        <v>0</v>
      </c>
      <c r="P44" s="119">
        <f>'RawData Input Conversion'!T109</f>
        <v>0</v>
      </c>
      <c r="Q44" s="119">
        <f>'RawData Input Conversion'!V109</f>
        <v>0</v>
      </c>
      <c r="R44" s="137">
        <f>'RawData Input Conversion'!X109</f>
        <v>0</v>
      </c>
      <c r="S44" s="137">
        <f>'RawData Input Conversion'!Z109</f>
        <v>0</v>
      </c>
      <c r="T44" s="119">
        <f>'RawData Input Conversion'!AB109</f>
        <v>0</v>
      </c>
      <c r="U44" s="119">
        <f>'RawData Input Conversion'!AD109</f>
        <v>0</v>
      </c>
      <c r="V44" s="119">
        <f>'RawData Input Conversion'!AF109</f>
        <v>0</v>
      </c>
      <c r="W44" s="119">
        <f>'RawData Input Conversion'!AH109</f>
        <v>0</v>
      </c>
      <c r="X44" s="119">
        <f>'RawData Input Conversion'!AJ109</f>
        <v>0</v>
      </c>
      <c r="Y44" s="119">
        <f>'RawData Input Conversion'!AL109</f>
        <v>0</v>
      </c>
      <c r="Z44" s="119">
        <f>'RawData Input Conversion'!AN109</f>
        <v>0</v>
      </c>
      <c r="AA44" s="119">
        <f>'RawData Input Conversion'!AP109</f>
        <v>0</v>
      </c>
      <c r="AB44" s="119">
        <f>'RawData Input Conversion'!AR109</f>
        <v>0</v>
      </c>
      <c r="AC44" s="137">
        <f>'RawData Input Conversion'!AT109</f>
        <v>0</v>
      </c>
      <c r="AD44" s="137">
        <f>'RawData Input Conversion'!AV109</f>
        <v>0</v>
      </c>
      <c r="AE44" s="137">
        <f>'RawData Input Conversion'!AX109</f>
        <v>0</v>
      </c>
      <c r="AF44" s="137">
        <f>'RawData Input Conversion'!AZ109</f>
        <v>0</v>
      </c>
      <c r="AG44" s="137">
        <f>'RawData Input Conversion'!BB109</f>
        <v>0</v>
      </c>
      <c r="AH44" s="137">
        <f>'RawData Input Conversion'!BD109</f>
        <v>0</v>
      </c>
      <c r="AI44" s="137">
        <f>'RawData Input Conversion'!BF109</f>
        <v>0</v>
      </c>
      <c r="AJ44" s="137">
        <f>'RawData Input Conversion'!BH109</f>
        <v>0</v>
      </c>
      <c r="AK44" s="137">
        <f>'RawData Input Conversion'!BJ109</f>
        <v>0</v>
      </c>
      <c r="AL44" s="137">
        <f>'RawData Input Conversion'!BL109</f>
        <v>0</v>
      </c>
      <c r="AM44" s="137">
        <f>'RawData Input Conversion'!BN109</f>
        <v>0</v>
      </c>
      <c r="AN44" s="137">
        <f>'RawData Input Conversion'!BP109</f>
        <v>0</v>
      </c>
      <c r="AO44" s="119">
        <f>'RawData Input Conversion'!BR109</f>
        <v>0</v>
      </c>
      <c r="AP44" s="119">
        <f>'RawData Input Conversion'!BT109</f>
        <v>0</v>
      </c>
      <c r="AQ44" s="119">
        <f>'RawData Input Conversion'!BT109</f>
        <v>0</v>
      </c>
      <c r="AR44" s="119">
        <f>'RawData Input Conversion'!BX109</f>
        <v>0</v>
      </c>
      <c r="AS44" s="119">
        <f>'RawData Input Conversion'!BZ109</f>
        <v>0</v>
      </c>
      <c r="AT44" s="119">
        <f>'RawData Input Conversion'!CB109</f>
        <v>0</v>
      </c>
      <c r="AU44" s="119">
        <f>'RawData Input Conversion'!CD109</f>
        <v>0</v>
      </c>
      <c r="AV44" s="138">
        <f>'RawData Input Conversion'!CF109</f>
        <v>0</v>
      </c>
      <c r="AW44" s="140">
        <f>'RawData Input Conversion'!CG109</f>
        <v>0</v>
      </c>
      <c r="AX44" s="140">
        <f>'RawData Input Conversion'!CH109</f>
        <v>0</v>
      </c>
      <c r="BD44" s="27"/>
      <c r="BG44"/>
    </row>
    <row r="45" spans="1:59" ht="15" customHeight="1" x14ac:dyDescent="0.2">
      <c r="D45" s="107">
        <v>18</v>
      </c>
      <c r="H45" s="132">
        <f>'RawData Input Conversion'!H46</f>
        <v>0</v>
      </c>
      <c r="I45" s="132">
        <f>'RawData Input Conversion'!I46</f>
        <v>0</v>
      </c>
      <c r="J45" s="119">
        <f>'RawData Input Conversion'!J110</f>
        <v>0</v>
      </c>
      <c r="K45" s="119">
        <f>'RawData Input Conversion'!K110</f>
        <v>0</v>
      </c>
      <c r="L45" s="119">
        <f>'RawData Input Conversion'!L110</f>
        <v>0</v>
      </c>
      <c r="M45" s="119">
        <f>'RawData Input Conversion'!N110</f>
        <v>0</v>
      </c>
      <c r="N45" s="119">
        <f>'RawData Input Conversion'!P110</f>
        <v>0</v>
      </c>
      <c r="O45" s="119">
        <f>'RawData Input Conversion'!R110</f>
        <v>0</v>
      </c>
      <c r="P45" s="119">
        <f>'RawData Input Conversion'!T110</f>
        <v>0</v>
      </c>
      <c r="Q45" s="119">
        <f>'RawData Input Conversion'!V110</f>
        <v>0</v>
      </c>
      <c r="R45" s="137">
        <f>'RawData Input Conversion'!X110</f>
        <v>0</v>
      </c>
      <c r="S45" s="137">
        <f>'RawData Input Conversion'!Z110</f>
        <v>0</v>
      </c>
      <c r="T45" s="119">
        <f>'RawData Input Conversion'!AB110</f>
        <v>0</v>
      </c>
      <c r="U45" s="119">
        <f>'RawData Input Conversion'!AD110</f>
        <v>0</v>
      </c>
      <c r="V45" s="119">
        <f>'RawData Input Conversion'!AF110</f>
        <v>0</v>
      </c>
      <c r="W45" s="119">
        <f>'RawData Input Conversion'!AH110</f>
        <v>0</v>
      </c>
      <c r="X45" s="119">
        <f>'RawData Input Conversion'!AJ110</f>
        <v>0</v>
      </c>
      <c r="Y45" s="119">
        <f>'RawData Input Conversion'!AL110</f>
        <v>0</v>
      </c>
      <c r="Z45" s="119">
        <f>'RawData Input Conversion'!AN110</f>
        <v>0</v>
      </c>
      <c r="AA45" s="119">
        <f>'RawData Input Conversion'!AP110</f>
        <v>0</v>
      </c>
      <c r="AB45" s="119">
        <f>'RawData Input Conversion'!AR110</f>
        <v>0</v>
      </c>
      <c r="AC45" s="137">
        <f>'RawData Input Conversion'!AT110</f>
        <v>0</v>
      </c>
      <c r="AD45" s="137">
        <f>'RawData Input Conversion'!AV110</f>
        <v>0</v>
      </c>
      <c r="AE45" s="137">
        <f>'RawData Input Conversion'!AX110</f>
        <v>0</v>
      </c>
      <c r="AF45" s="137">
        <f>'RawData Input Conversion'!AZ110</f>
        <v>0</v>
      </c>
      <c r="AG45" s="137">
        <f>'RawData Input Conversion'!BB110</f>
        <v>0</v>
      </c>
      <c r="AH45" s="137">
        <f>'RawData Input Conversion'!BD110</f>
        <v>0</v>
      </c>
      <c r="AI45" s="137">
        <f>'RawData Input Conversion'!BF110</f>
        <v>0</v>
      </c>
      <c r="AJ45" s="137">
        <f>'RawData Input Conversion'!BH110</f>
        <v>0</v>
      </c>
      <c r="AK45" s="137">
        <f>'RawData Input Conversion'!BJ110</f>
        <v>0</v>
      </c>
      <c r="AL45" s="137">
        <f>'RawData Input Conversion'!BL110</f>
        <v>0</v>
      </c>
      <c r="AM45" s="137">
        <f>'RawData Input Conversion'!BN110</f>
        <v>0</v>
      </c>
      <c r="AN45" s="137">
        <f>'RawData Input Conversion'!BP110</f>
        <v>0</v>
      </c>
      <c r="AO45" s="119">
        <f>'RawData Input Conversion'!BR110</f>
        <v>0</v>
      </c>
      <c r="AP45" s="119">
        <f>'RawData Input Conversion'!BT110</f>
        <v>0</v>
      </c>
      <c r="AQ45" s="119">
        <f>'RawData Input Conversion'!BT110</f>
        <v>0</v>
      </c>
      <c r="AR45" s="119">
        <f>'RawData Input Conversion'!BX110</f>
        <v>0</v>
      </c>
      <c r="AS45" s="119">
        <f>'RawData Input Conversion'!BZ110</f>
        <v>0</v>
      </c>
      <c r="AT45" s="119">
        <f>'RawData Input Conversion'!CB110</f>
        <v>0</v>
      </c>
      <c r="AU45" s="119">
        <f>'RawData Input Conversion'!CD110</f>
        <v>0</v>
      </c>
      <c r="AV45" s="138">
        <f>'RawData Input Conversion'!CF110</f>
        <v>0</v>
      </c>
      <c r="AW45" s="140">
        <f>'RawData Input Conversion'!CG110</f>
        <v>0</v>
      </c>
      <c r="AX45" s="140">
        <f>'RawData Input Conversion'!CH110</f>
        <v>0</v>
      </c>
      <c r="BD45" s="27"/>
      <c r="BG45"/>
    </row>
    <row r="46" spans="1:59" ht="15" customHeight="1" x14ac:dyDescent="0.2">
      <c r="A46">
        <v>2</v>
      </c>
      <c r="B46" t="s">
        <v>59</v>
      </c>
      <c r="C46" t="s">
        <v>60</v>
      </c>
      <c r="D46" s="107">
        <v>17</v>
      </c>
      <c r="E46">
        <v>17</v>
      </c>
      <c r="F46" t="s">
        <v>61</v>
      </c>
      <c r="G46" t="s">
        <v>62</v>
      </c>
      <c r="H46" s="132">
        <f>'RawData Input Conversion'!H47</f>
        <v>0</v>
      </c>
      <c r="I46" s="132">
        <f>'RawData Input Conversion'!I47</f>
        <v>0</v>
      </c>
      <c r="J46" s="119">
        <f>'RawData Input Conversion'!J111</f>
        <v>0</v>
      </c>
      <c r="K46" s="119">
        <f>'RawData Input Conversion'!K111</f>
        <v>0</v>
      </c>
      <c r="L46" s="119">
        <f>'RawData Input Conversion'!L111</f>
        <v>0</v>
      </c>
      <c r="M46" s="119">
        <f>'RawData Input Conversion'!N111</f>
        <v>0</v>
      </c>
      <c r="N46" s="119">
        <f>'RawData Input Conversion'!P111</f>
        <v>0</v>
      </c>
      <c r="O46" s="119">
        <f>'RawData Input Conversion'!R111</f>
        <v>0</v>
      </c>
      <c r="P46" s="119">
        <f>'RawData Input Conversion'!T111</f>
        <v>0</v>
      </c>
      <c r="Q46" s="119">
        <f>'RawData Input Conversion'!V111</f>
        <v>0</v>
      </c>
      <c r="R46" s="137">
        <f>'RawData Input Conversion'!X111</f>
        <v>0</v>
      </c>
      <c r="S46" s="137">
        <f>'RawData Input Conversion'!Z111</f>
        <v>0</v>
      </c>
      <c r="T46" s="119">
        <f>'RawData Input Conversion'!AB111</f>
        <v>0</v>
      </c>
      <c r="U46" s="119">
        <f>'RawData Input Conversion'!AD111</f>
        <v>0</v>
      </c>
      <c r="V46" s="119">
        <f>'RawData Input Conversion'!AF111</f>
        <v>0</v>
      </c>
      <c r="W46" s="119">
        <f>'RawData Input Conversion'!AH111</f>
        <v>0</v>
      </c>
      <c r="X46" s="119">
        <f>'RawData Input Conversion'!AJ111</f>
        <v>0</v>
      </c>
      <c r="Y46" s="119">
        <f>'RawData Input Conversion'!AL111</f>
        <v>0</v>
      </c>
      <c r="Z46" s="119">
        <f>'RawData Input Conversion'!AN111</f>
        <v>0</v>
      </c>
      <c r="AA46" s="119">
        <f>'RawData Input Conversion'!AP111</f>
        <v>0</v>
      </c>
      <c r="AB46" s="119">
        <f>'RawData Input Conversion'!AR111</f>
        <v>0</v>
      </c>
      <c r="AC46" s="137">
        <f>'RawData Input Conversion'!AT111</f>
        <v>0</v>
      </c>
      <c r="AD46" s="137">
        <f>'RawData Input Conversion'!AV111</f>
        <v>0</v>
      </c>
      <c r="AE46" s="137">
        <f>'RawData Input Conversion'!AX111</f>
        <v>0</v>
      </c>
      <c r="AF46" s="137">
        <f>'RawData Input Conversion'!AZ111</f>
        <v>0</v>
      </c>
      <c r="AG46" s="137">
        <f>'RawData Input Conversion'!BB111</f>
        <v>0</v>
      </c>
      <c r="AH46" s="137">
        <f>'RawData Input Conversion'!BD111</f>
        <v>0</v>
      </c>
      <c r="AI46" s="137">
        <f>'RawData Input Conversion'!BF111</f>
        <v>0</v>
      </c>
      <c r="AJ46" s="137">
        <f>'RawData Input Conversion'!BH111</f>
        <v>0</v>
      </c>
      <c r="AK46" s="137">
        <f>'RawData Input Conversion'!BJ111</f>
        <v>0</v>
      </c>
      <c r="AL46" s="137">
        <f>'RawData Input Conversion'!BL111</f>
        <v>0</v>
      </c>
      <c r="AM46" s="137">
        <f>'RawData Input Conversion'!BN111</f>
        <v>0</v>
      </c>
      <c r="AN46" s="137">
        <f>'RawData Input Conversion'!BP111</f>
        <v>0</v>
      </c>
      <c r="AO46" s="119">
        <f>'RawData Input Conversion'!BR111</f>
        <v>0</v>
      </c>
      <c r="AP46" s="119">
        <f>'RawData Input Conversion'!BT111</f>
        <v>0</v>
      </c>
      <c r="AQ46" s="119">
        <f>'RawData Input Conversion'!BT111</f>
        <v>0</v>
      </c>
      <c r="AR46" s="119">
        <f>'RawData Input Conversion'!BX111</f>
        <v>0</v>
      </c>
      <c r="AS46" s="119">
        <f>'RawData Input Conversion'!BZ111</f>
        <v>0</v>
      </c>
      <c r="AT46" s="119">
        <f>'RawData Input Conversion'!CB111</f>
        <v>0</v>
      </c>
      <c r="AU46" s="119">
        <f>'RawData Input Conversion'!CD111</f>
        <v>0</v>
      </c>
      <c r="AV46" s="138">
        <f>'RawData Input Conversion'!CF111</f>
        <v>0</v>
      </c>
      <c r="AW46" s="140">
        <f>'RawData Input Conversion'!CG111</f>
        <v>0</v>
      </c>
      <c r="AX46" s="140">
        <f>'RawData Input Conversion'!CH111</f>
        <v>0</v>
      </c>
      <c r="BD46" s="27"/>
      <c r="BG46"/>
    </row>
    <row r="47" spans="1:59" ht="15" customHeight="1" x14ac:dyDescent="0.2">
      <c r="A47">
        <v>3</v>
      </c>
      <c r="B47" t="s">
        <v>59</v>
      </c>
      <c r="C47" t="s">
        <v>60</v>
      </c>
      <c r="D47" s="107">
        <v>16</v>
      </c>
      <c r="E47">
        <v>16</v>
      </c>
      <c r="F47" t="s">
        <v>61</v>
      </c>
      <c r="G47" t="s">
        <v>62</v>
      </c>
      <c r="H47" s="132">
        <f>'RawData Input Conversion'!H48</f>
        <v>0</v>
      </c>
      <c r="I47" s="132">
        <f>'RawData Input Conversion'!I48</f>
        <v>0</v>
      </c>
      <c r="J47" s="119">
        <f>'RawData Input Conversion'!J112</f>
        <v>0</v>
      </c>
      <c r="K47" s="119">
        <f>'RawData Input Conversion'!K112</f>
        <v>0</v>
      </c>
      <c r="L47" s="119">
        <f>'RawData Input Conversion'!L112</f>
        <v>0</v>
      </c>
      <c r="M47" s="119">
        <f>'RawData Input Conversion'!N112</f>
        <v>0</v>
      </c>
      <c r="N47" s="119">
        <f>'RawData Input Conversion'!P112</f>
        <v>0</v>
      </c>
      <c r="O47" s="119">
        <f>'RawData Input Conversion'!R112</f>
        <v>0</v>
      </c>
      <c r="P47" s="119">
        <f>'RawData Input Conversion'!T112</f>
        <v>0</v>
      </c>
      <c r="Q47" s="119">
        <f>'RawData Input Conversion'!V112</f>
        <v>0</v>
      </c>
      <c r="R47" s="137">
        <f>'RawData Input Conversion'!X112</f>
        <v>0</v>
      </c>
      <c r="S47" s="137">
        <f>'RawData Input Conversion'!Z112</f>
        <v>0</v>
      </c>
      <c r="T47" s="119">
        <f>'RawData Input Conversion'!AB112</f>
        <v>0</v>
      </c>
      <c r="U47" s="119">
        <f>'RawData Input Conversion'!AD112</f>
        <v>0</v>
      </c>
      <c r="V47" s="119">
        <f>'RawData Input Conversion'!AF112</f>
        <v>0</v>
      </c>
      <c r="W47" s="119">
        <f>'RawData Input Conversion'!AH112</f>
        <v>0</v>
      </c>
      <c r="X47" s="119">
        <f>'RawData Input Conversion'!AJ112</f>
        <v>0</v>
      </c>
      <c r="Y47" s="119">
        <f>'RawData Input Conversion'!AL112</f>
        <v>0</v>
      </c>
      <c r="Z47" s="119">
        <f>'RawData Input Conversion'!AN112</f>
        <v>0</v>
      </c>
      <c r="AA47" s="119">
        <f>'RawData Input Conversion'!AP112</f>
        <v>0</v>
      </c>
      <c r="AB47" s="119">
        <f>'RawData Input Conversion'!AR112</f>
        <v>0</v>
      </c>
      <c r="AC47" s="137">
        <f>'RawData Input Conversion'!AT112</f>
        <v>0</v>
      </c>
      <c r="AD47" s="137">
        <f>'RawData Input Conversion'!AV112</f>
        <v>0</v>
      </c>
      <c r="AE47" s="137">
        <f>'RawData Input Conversion'!AX112</f>
        <v>0</v>
      </c>
      <c r="AF47" s="137">
        <f>'RawData Input Conversion'!AZ112</f>
        <v>0</v>
      </c>
      <c r="AG47" s="137">
        <f>'RawData Input Conversion'!BB112</f>
        <v>0</v>
      </c>
      <c r="AH47" s="137">
        <f>'RawData Input Conversion'!BD112</f>
        <v>0</v>
      </c>
      <c r="AI47" s="137">
        <f>'RawData Input Conversion'!BF112</f>
        <v>0</v>
      </c>
      <c r="AJ47" s="137">
        <f>'RawData Input Conversion'!BH112</f>
        <v>0</v>
      </c>
      <c r="AK47" s="137">
        <f>'RawData Input Conversion'!BJ112</f>
        <v>0</v>
      </c>
      <c r="AL47" s="137">
        <f>'RawData Input Conversion'!BL112</f>
        <v>0</v>
      </c>
      <c r="AM47" s="137">
        <f>'RawData Input Conversion'!BN112</f>
        <v>0</v>
      </c>
      <c r="AN47" s="137">
        <f>'RawData Input Conversion'!BP112</f>
        <v>0</v>
      </c>
      <c r="AO47" s="119">
        <f>'RawData Input Conversion'!BR112</f>
        <v>0</v>
      </c>
      <c r="AP47" s="119">
        <f>'RawData Input Conversion'!BT112</f>
        <v>0</v>
      </c>
      <c r="AQ47" s="119">
        <f>'RawData Input Conversion'!BT112</f>
        <v>0</v>
      </c>
      <c r="AR47" s="119">
        <f>'RawData Input Conversion'!BX112</f>
        <v>0</v>
      </c>
      <c r="AS47" s="119">
        <f>'RawData Input Conversion'!BZ112</f>
        <v>0</v>
      </c>
      <c r="AT47" s="119">
        <f>'RawData Input Conversion'!CB112</f>
        <v>0</v>
      </c>
      <c r="AU47" s="119">
        <f>'RawData Input Conversion'!CD112</f>
        <v>0</v>
      </c>
      <c r="AV47" s="138">
        <f>'RawData Input Conversion'!CF112</f>
        <v>0</v>
      </c>
      <c r="AW47" s="140">
        <f>'RawData Input Conversion'!CG112</f>
        <v>0</v>
      </c>
      <c r="AX47" s="140">
        <f>'RawData Input Conversion'!CH112</f>
        <v>0</v>
      </c>
      <c r="BD47" s="27"/>
      <c r="BG47"/>
    </row>
    <row r="48" spans="1:59" ht="15" customHeight="1" x14ac:dyDescent="0.2">
      <c r="A48">
        <v>4</v>
      </c>
      <c r="B48" t="s">
        <v>59</v>
      </c>
      <c r="C48" t="s">
        <v>60</v>
      </c>
      <c r="D48" s="107">
        <v>15</v>
      </c>
      <c r="E48">
        <v>15</v>
      </c>
      <c r="F48" t="s">
        <v>61</v>
      </c>
      <c r="G48" t="s">
        <v>62</v>
      </c>
      <c r="H48" s="132">
        <f>'RawData Input Conversion'!H49</f>
        <v>0</v>
      </c>
      <c r="I48" s="132">
        <f>'RawData Input Conversion'!I49</f>
        <v>0</v>
      </c>
      <c r="J48" s="119">
        <f>'RawData Input Conversion'!J113</f>
        <v>0</v>
      </c>
      <c r="K48" s="119">
        <f>'RawData Input Conversion'!K113</f>
        <v>0</v>
      </c>
      <c r="L48" s="119">
        <f>'RawData Input Conversion'!L113</f>
        <v>0</v>
      </c>
      <c r="M48" s="119">
        <f>'RawData Input Conversion'!N113</f>
        <v>0</v>
      </c>
      <c r="N48" s="119">
        <f>'RawData Input Conversion'!P113</f>
        <v>0</v>
      </c>
      <c r="O48" s="119">
        <f>'RawData Input Conversion'!R113</f>
        <v>0</v>
      </c>
      <c r="P48" s="119">
        <f>'RawData Input Conversion'!T113</f>
        <v>0</v>
      </c>
      <c r="Q48" s="119">
        <f>'RawData Input Conversion'!V113</f>
        <v>0</v>
      </c>
      <c r="R48" s="137">
        <f>'RawData Input Conversion'!X113</f>
        <v>0</v>
      </c>
      <c r="S48" s="137">
        <f>'RawData Input Conversion'!Z113</f>
        <v>0</v>
      </c>
      <c r="T48" s="119">
        <f>'RawData Input Conversion'!AB113</f>
        <v>0</v>
      </c>
      <c r="U48" s="119">
        <f>'RawData Input Conversion'!AD113</f>
        <v>0</v>
      </c>
      <c r="V48" s="119">
        <f>'RawData Input Conversion'!AF113</f>
        <v>0</v>
      </c>
      <c r="W48" s="119">
        <f>'RawData Input Conversion'!AH113</f>
        <v>0</v>
      </c>
      <c r="X48" s="119">
        <f>'RawData Input Conversion'!AJ113</f>
        <v>0</v>
      </c>
      <c r="Y48" s="119">
        <f>'RawData Input Conversion'!AL113</f>
        <v>0</v>
      </c>
      <c r="Z48" s="119">
        <f>'RawData Input Conversion'!AN113</f>
        <v>0</v>
      </c>
      <c r="AA48" s="119">
        <f>'RawData Input Conversion'!AP113</f>
        <v>0</v>
      </c>
      <c r="AB48" s="119">
        <f>'RawData Input Conversion'!AR113</f>
        <v>0</v>
      </c>
      <c r="AC48" s="137">
        <f>'RawData Input Conversion'!AT113</f>
        <v>0</v>
      </c>
      <c r="AD48" s="137">
        <f>'RawData Input Conversion'!AV113</f>
        <v>0</v>
      </c>
      <c r="AE48" s="137">
        <f>'RawData Input Conversion'!AX113</f>
        <v>0</v>
      </c>
      <c r="AF48" s="137">
        <f>'RawData Input Conversion'!AZ113</f>
        <v>0</v>
      </c>
      <c r="AG48" s="137">
        <f>'RawData Input Conversion'!BB113</f>
        <v>0</v>
      </c>
      <c r="AH48" s="137">
        <f>'RawData Input Conversion'!BD113</f>
        <v>0</v>
      </c>
      <c r="AI48" s="137">
        <f>'RawData Input Conversion'!BF113</f>
        <v>0</v>
      </c>
      <c r="AJ48" s="137">
        <f>'RawData Input Conversion'!BH113</f>
        <v>0</v>
      </c>
      <c r="AK48" s="137">
        <f>'RawData Input Conversion'!BJ113</f>
        <v>0</v>
      </c>
      <c r="AL48" s="137">
        <f>'RawData Input Conversion'!BL113</f>
        <v>0</v>
      </c>
      <c r="AM48" s="137">
        <f>'RawData Input Conversion'!BN113</f>
        <v>0</v>
      </c>
      <c r="AN48" s="137">
        <f>'RawData Input Conversion'!BP113</f>
        <v>0</v>
      </c>
      <c r="AO48" s="119">
        <f>'RawData Input Conversion'!BR113</f>
        <v>0</v>
      </c>
      <c r="AP48" s="119">
        <f>'RawData Input Conversion'!BT113</f>
        <v>0</v>
      </c>
      <c r="AQ48" s="119">
        <f>'RawData Input Conversion'!BT113</f>
        <v>0</v>
      </c>
      <c r="AR48" s="119">
        <f>'RawData Input Conversion'!BX113</f>
        <v>0</v>
      </c>
      <c r="AS48" s="119">
        <f>'RawData Input Conversion'!BZ113</f>
        <v>0</v>
      </c>
      <c r="AT48" s="119">
        <f>'RawData Input Conversion'!CB113</f>
        <v>0</v>
      </c>
      <c r="AU48" s="119">
        <f>'RawData Input Conversion'!CD113</f>
        <v>0</v>
      </c>
      <c r="AV48" s="138">
        <f>'RawData Input Conversion'!CF113</f>
        <v>0</v>
      </c>
      <c r="AW48" s="140">
        <f>'RawData Input Conversion'!CG113</f>
        <v>0</v>
      </c>
      <c r="AX48" s="140">
        <f>'RawData Input Conversion'!CH113</f>
        <v>0</v>
      </c>
      <c r="BD48" s="27"/>
      <c r="BG48"/>
    </row>
    <row r="49" spans="1:59" ht="15" customHeight="1" x14ac:dyDescent="0.2">
      <c r="A49">
        <v>5</v>
      </c>
      <c r="B49" t="s">
        <v>59</v>
      </c>
      <c r="C49" t="s">
        <v>60</v>
      </c>
      <c r="D49" s="107">
        <v>14</v>
      </c>
      <c r="E49">
        <v>14</v>
      </c>
      <c r="F49" t="s">
        <v>61</v>
      </c>
      <c r="G49" t="s">
        <v>62</v>
      </c>
      <c r="H49" s="132">
        <f>'RawData Input Conversion'!H50</f>
        <v>0</v>
      </c>
      <c r="I49" s="132">
        <f>'RawData Input Conversion'!I50</f>
        <v>0</v>
      </c>
      <c r="J49" s="119">
        <f>'RawData Input Conversion'!J114</f>
        <v>0</v>
      </c>
      <c r="K49" s="119">
        <f>'RawData Input Conversion'!K114</f>
        <v>0</v>
      </c>
      <c r="L49" s="119">
        <f>'RawData Input Conversion'!L114</f>
        <v>0</v>
      </c>
      <c r="M49" s="119">
        <f>'RawData Input Conversion'!N114</f>
        <v>0</v>
      </c>
      <c r="N49" s="119">
        <f>'RawData Input Conversion'!P114</f>
        <v>0</v>
      </c>
      <c r="O49" s="119">
        <f>'RawData Input Conversion'!R114</f>
        <v>0</v>
      </c>
      <c r="P49" s="119">
        <f>'RawData Input Conversion'!T114</f>
        <v>0</v>
      </c>
      <c r="Q49" s="119">
        <f>'RawData Input Conversion'!V114</f>
        <v>0</v>
      </c>
      <c r="R49" s="137">
        <f>'RawData Input Conversion'!X114</f>
        <v>0</v>
      </c>
      <c r="S49" s="137">
        <f>'RawData Input Conversion'!Z114</f>
        <v>0</v>
      </c>
      <c r="T49" s="119">
        <f>'RawData Input Conversion'!AB114</f>
        <v>0</v>
      </c>
      <c r="U49" s="119">
        <f>'RawData Input Conversion'!AD114</f>
        <v>0</v>
      </c>
      <c r="V49" s="119">
        <f>'RawData Input Conversion'!AF114</f>
        <v>0</v>
      </c>
      <c r="W49" s="119">
        <f>'RawData Input Conversion'!AH114</f>
        <v>0</v>
      </c>
      <c r="X49" s="119">
        <f>'RawData Input Conversion'!AJ114</f>
        <v>0</v>
      </c>
      <c r="Y49" s="119">
        <f>'RawData Input Conversion'!AL114</f>
        <v>0</v>
      </c>
      <c r="Z49" s="119">
        <f>'RawData Input Conversion'!AN114</f>
        <v>0</v>
      </c>
      <c r="AA49" s="119">
        <f>'RawData Input Conversion'!AP114</f>
        <v>0</v>
      </c>
      <c r="AB49" s="119">
        <f>'RawData Input Conversion'!AR114</f>
        <v>0</v>
      </c>
      <c r="AC49" s="137">
        <f>'RawData Input Conversion'!AT114</f>
        <v>0</v>
      </c>
      <c r="AD49" s="137">
        <f>'RawData Input Conversion'!AV114</f>
        <v>0</v>
      </c>
      <c r="AE49" s="137">
        <f>'RawData Input Conversion'!AX114</f>
        <v>0</v>
      </c>
      <c r="AF49" s="137">
        <f>'RawData Input Conversion'!AZ114</f>
        <v>0</v>
      </c>
      <c r="AG49" s="137">
        <f>'RawData Input Conversion'!BB114</f>
        <v>0</v>
      </c>
      <c r="AH49" s="137">
        <f>'RawData Input Conversion'!BD114</f>
        <v>0</v>
      </c>
      <c r="AI49" s="137">
        <f>'RawData Input Conversion'!BF114</f>
        <v>0</v>
      </c>
      <c r="AJ49" s="137">
        <f>'RawData Input Conversion'!BH114</f>
        <v>0</v>
      </c>
      <c r="AK49" s="137">
        <f>'RawData Input Conversion'!BJ114</f>
        <v>0</v>
      </c>
      <c r="AL49" s="137">
        <f>'RawData Input Conversion'!BL114</f>
        <v>0</v>
      </c>
      <c r="AM49" s="137">
        <f>'RawData Input Conversion'!BN114</f>
        <v>0</v>
      </c>
      <c r="AN49" s="137">
        <f>'RawData Input Conversion'!BP114</f>
        <v>0</v>
      </c>
      <c r="AO49" s="119">
        <f>'RawData Input Conversion'!BR114</f>
        <v>0</v>
      </c>
      <c r="AP49" s="119">
        <f>'RawData Input Conversion'!BT114</f>
        <v>0</v>
      </c>
      <c r="AQ49" s="119">
        <f>'RawData Input Conversion'!BT114</f>
        <v>0</v>
      </c>
      <c r="AR49" s="119">
        <f>'RawData Input Conversion'!BX114</f>
        <v>0</v>
      </c>
      <c r="AS49" s="119">
        <f>'RawData Input Conversion'!BZ114</f>
        <v>0</v>
      </c>
      <c r="AT49" s="119">
        <f>'RawData Input Conversion'!CB114</f>
        <v>0</v>
      </c>
      <c r="AU49" s="119">
        <f>'RawData Input Conversion'!CD114</f>
        <v>0</v>
      </c>
      <c r="AV49" s="138">
        <f>'RawData Input Conversion'!CF114</f>
        <v>0</v>
      </c>
      <c r="AW49" s="140">
        <f>'RawData Input Conversion'!CG114</f>
        <v>0</v>
      </c>
      <c r="AX49" s="140">
        <f>'RawData Input Conversion'!CH114</f>
        <v>0</v>
      </c>
      <c r="BD49" s="27"/>
      <c r="BG49"/>
    </row>
    <row r="50" spans="1:59" ht="15" customHeight="1" x14ac:dyDescent="0.2">
      <c r="A50">
        <v>6</v>
      </c>
      <c r="B50" t="s">
        <v>59</v>
      </c>
      <c r="C50" t="s">
        <v>60</v>
      </c>
      <c r="D50" s="107">
        <v>13</v>
      </c>
      <c r="E50">
        <v>13</v>
      </c>
      <c r="F50" t="s">
        <v>61</v>
      </c>
      <c r="G50" t="s">
        <v>62</v>
      </c>
      <c r="H50" s="132">
        <f>'RawData Input Conversion'!H51</f>
        <v>0</v>
      </c>
      <c r="I50" s="132">
        <f>'RawData Input Conversion'!I51</f>
        <v>0</v>
      </c>
      <c r="J50" s="119">
        <f>'RawData Input Conversion'!J115</f>
        <v>0</v>
      </c>
      <c r="K50" s="119">
        <f>'RawData Input Conversion'!K115</f>
        <v>0</v>
      </c>
      <c r="L50" s="119">
        <f>'RawData Input Conversion'!L115</f>
        <v>0</v>
      </c>
      <c r="M50" s="119">
        <f>'RawData Input Conversion'!N115</f>
        <v>0</v>
      </c>
      <c r="N50" s="119">
        <f>'RawData Input Conversion'!P115</f>
        <v>0</v>
      </c>
      <c r="O50" s="119">
        <f>'RawData Input Conversion'!R115</f>
        <v>0</v>
      </c>
      <c r="P50" s="119">
        <f>'RawData Input Conversion'!T115</f>
        <v>0</v>
      </c>
      <c r="Q50" s="119">
        <f>'RawData Input Conversion'!V115</f>
        <v>0</v>
      </c>
      <c r="R50" s="137">
        <f>'RawData Input Conversion'!X115</f>
        <v>0</v>
      </c>
      <c r="S50" s="137">
        <f>'RawData Input Conversion'!Z115</f>
        <v>0</v>
      </c>
      <c r="T50" s="119">
        <f>'RawData Input Conversion'!AB115</f>
        <v>0</v>
      </c>
      <c r="U50" s="119">
        <f>'RawData Input Conversion'!AD115</f>
        <v>0</v>
      </c>
      <c r="V50" s="119">
        <f>'RawData Input Conversion'!AF115</f>
        <v>0</v>
      </c>
      <c r="W50" s="119">
        <f>'RawData Input Conversion'!AH115</f>
        <v>0</v>
      </c>
      <c r="X50" s="119">
        <f>'RawData Input Conversion'!AJ115</f>
        <v>0</v>
      </c>
      <c r="Y50" s="119">
        <f>'RawData Input Conversion'!AL115</f>
        <v>0</v>
      </c>
      <c r="Z50" s="119">
        <f>'RawData Input Conversion'!AN115</f>
        <v>0</v>
      </c>
      <c r="AA50" s="119">
        <f>'RawData Input Conversion'!AP115</f>
        <v>0</v>
      </c>
      <c r="AB50" s="119">
        <f>'RawData Input Conversion'!AR115</f>
        <v>0</v>
      </c>
      <c r="AC50" s="137">
        <f>'RawData Input Conversion'!AT115</f>
        <v>0</v>
      </c>
      <c r="AD50" s="137">
        <f>'RawData Input Conversion'!AV115</f>
        <v>0</v>
      </c>
      <c r="AE50" s="137">
        <f>'RawData Input Conversion'!AX115</f>
        <v>0</v>
      </c>
      <c r="AF50" s="137">
        <f>'RawData Input Conversion'!AZ115</f>
        <v>0</v>
      </c>
      <c r="AG50" s="137">
        <f>'RawData Input Conversion'!BB115</f>
        <v>0</v>
      </c>
      <c r="AH50" s="137">
        <f>'RawData Input Conversion'!BD115</f>
        <v>0</v>
      </c>
      <c r="AI50" s="137">
        <f>'RawData Input Conversion'!BF115</f>
        <v>0</v>
      </c>
      <c r="AJ50" s="137">
        <f>'RawData Input Conversion'!BH115</f>
        <v>0</v>
      </c>
      <c r="AK50" s="137">
        <f>'RawData Input Conversion'!BJ115</f>
        <v>0</v>
      </c>
      <c r="AL50" s="137">
        <f>'RawData Input Conversion'!BL115</f>
        <v>0</v>
      </c>
      <c r="AM50" s="137">
        <f>'RawData Input Conversion'!BN115</f>
        <v>0</v>
      </c>
      <c r="AN50" s="137">
        <f>'RawData Input Conversion'!BP115</f>
        <v>0</v>
      </c>
      <c r="AO50" s="119">
        <f>'RawData Input Conversion'!BR115</f>
        <v>0</v>
      </c>
      <c r="AP50" s="119">
        <f>'RawData Input Conversion'!BT115</f>
        <v>0</v>
      </c>
      <c r="AQ50" s="119">
        <f>'RawData Input Conversion'!BT115</f>
        <v>0</v>
      </c>
      <c r="AR50" s="119">
        <f>'RawData Input Conversion'!BX115</f>
        <v>0</v>
      </c>
      <c r="AS50" s="119">
        <f>'RawData Input Conversion'!BZ115</f>
        <v>0</v>
      </c>
      <c r="AT50" s="119">
        <f>'RawData Input Conversion'!CB115</f>
        <v>0</v>
      </c>
      <c r="AU50" s="119">
        <f>'RawData Input Conversion'!CD115</f>
        <v>0</v>
      </c>
      <c r="AV50" s="138">
        <f>'RawData Input Conversion'!CF115</f>
        <v>0</v>
      </c>
      <c r="AW50" s="140">
        <f>'RawData Input Conversion'!CG115</f>
        <v>0</v>
      </c>
      <c r="AX50" s="140">
        <f>'RawData Input Conversion'!CH115</f>
        <v>0</v>
      </c>
      <c r="BD50" s="27"/>
      <c r="BG50"/>
    </row>
    <row r="51" spans="1:59" ht="15" customHeight="1" x14ac:dyDescent="0.2">
      <c r="A51">
        <v>7</v>
      </c>
      <c r="B51" t="s">
        <v>59</v>
      </c>
      <c r="C51" t="s">
        <v>60</v>
      </c>
      <c r="D51" s="107">
        <v>12</v>
      </c>
      <c r="E51">
        <v>12</v>
      </c>
      <c r="F51" t="s">
        <v>61</v>
      </c>
      <c r="G51" t="s">
        <v>62</v>
      </c>
      <c r="H51" s="132">
        <f>'RawData Input Conversion'!H52</f>
        <v>0</v>
      </c>
      <c r="I51" s="132">
        <f>'RawData Input Conversion'!I52</f>
        <v>0</v>
      </c>
      <c r="J51" s="119">
        <f>'RawData Input Conversion'!J116</f>
        <v>0</v>
      </c>
      <c r="K51" s="119">
        <f>'RawData Input Conversion'!K116</f>
        <v>0</v>
      </c>
      <c r="L51" s="119">
        <f>'RawData Input Conversion'!L116</f>
        <v>0</v>
      </c>
      <c r="M51" s="119">
        <f>'RawData Input Conversion'!N116</f>
        <v>0</v>
      </c>
      <c r="N51" s="119">
        <f>'RawData Input Conversion'!P116</f>
        <v>0</v>
      </c>
      <c r="O51" s="119">
        <f>'RawData Input Conversion'!R116</f>
        <v>0</v>
      </c>
      <c r="P51" s="119">
        <f>'RawData Input Conversion'!T116</f>
        <v>0</v>
      </c>
      <c r="Q51" s="119">
        <f>'RawData Input Conversion'!V116</f>
        <v>0</v>
      </c>
      <c r="R51" s="137">
        <f>'RawData Input Conversion'!X116</f>
        <v>0</v>
      </c>
      <c r="S51" s="137">
        <f>'RawData Input Conversion'!Z116</f>
        <v>0</v>
      </c>
      <c r="T51" s="119">
        <f>'RawData Input Conversion'!AB116</f>
        <v>0</v>
      </c>
      <c r="U51" s="119">
        <f>'RawData Input Conversion'!AD116</f>
        <v>0</v>
      </c>
      <c r="V51" s="119">
        <f>'RawData Input Conversion'!AF116</f>
        <v>0</v>
      </c>
      <c r="W51" s="119">
        <f>'RawData Input Conversion'!AH116</f>
        <v>0</v>
      </c>
      <c r="X51" s="119">
        <f>'RawData Input Conversion'!AJ116</f>
        <v>0</v>
      </c>
      <c r="Y51" s="119">
        <f>'RawData Input Conversion'!AL116</f>
        <v>0</v>
      </c>
      <c r="Z51" s="119">
        <f>'RawData Input Conversion'!AN116</f>
        <v>0</v>
      </c>
      <c r="AA51" s="119">
        <f>'RawData Input Conversion'!AP116</f>
        <v>0</v>
      </c>
      <c r="AB51" s="119">
        <f>'RawData Input Conversion'!AR116</f>
        <v>0</v>
      </c>
      <c r="AC51" s="137">
        <f>'RawData Input Conversion'!AT116</f>
        <v>0</v>
      </c>
      <c r="AD51" s="137">
        <f>'RawData Input Conversion'!AV116</f>
        <v>0</v>
      </c>
      <c r="AE51" s="137">
        <f>'RawData Input Conversion'!AX116</f>
        <v>0</v>
      </c>
      <c r="AF51" s="137">
        <f>'RawData Input Conversion'!AZ116</f>
        <v>0</v>
      </c>
      <c r="AG51" s="137">
        <f>'RawData Input Conversion'!BB116</f>
        <v>0</v>
      </c>
      <c r="AH51" s="137">
        <f>'RawData Input Conversion'!BD116</f>
        <v>0</v>
      </c>
      <c r="AI51" s="137">
        <f>'RawData Input Conversion'!BF116</f>
        <v>0</v>
      </c>
      <c r="AJ51" s="137">
        <f>'RawData Input Conversion'!BH116</f>
        <v>0</v>
      </c>
      <c r="AK51" s="137">
        <f>'RawData Input Conversion'!BJ116</f>
        <v>0</v>
      </c>
      <c r="AL51" s="137">
        <f>'RawData Input Conversion'!BL116</f>
        <v>0</v>
      </c>
      <c r="AM51" s="137">
        <f>'RawData Input Conversion'!BN116</f>
        <v>0</v>
      </c>
      <c r="AN51" s="137">
        <f>'RawData Input Conversion'!BP116</f>
        <v>0</v>
      </c>
      <c r="AO51" s="119">
        <f>'RawData Input Conversion'!BR116</f>
        <v>0</v>
      </c>
      <c r="AP51" s="119">
        <f>'RawData Input Conversion'!BT116</f>
        <v>0</v>
      </c>
      <c r="AQ51" s="119">
        <f>'RawData Input Conversion'!BT116</f>
        <v>0</v>
      </c>
      <c r="AR51" s="119">
        <f>'RawData Input Conversion'!BX116</f>
        <v>0</v>
      </c>
      <c r="AS51" s="119">
        <f>'RawData Input Conversion'!BZ116</f>
        <v>0</v>
      </c>
      <c r="AT51" s="119">
        <f>'RawData Input Conversion'!CB116</f>
        <v>0</v>
      </c>
      <c r="AU51" s="119">
        <f>'RawData Input Conversion'!CD116</f>
        <v>0</v>
      </c>
      <c r="AV51" s="138">
        <f>'RawData Input Conversion'!CF116</f>
        <v>0</v>
      </c>
      <c r="AW51" s="140">
        <f>'RawData Input Conversion'!CG116</f>
        <v>0</v>
      </c>
      <c r="AX51" s="140">
        <f>'RawData Input Conversion'!CH116</f>
        <v>0</v>
      </c>
      <c r="BD51" s="27"/>
      <c r="BG51"/>
    </row>
    <row r="52" spans="1:59" ht="15" customHeight="1" x14ac:dyDescent="0.2">
      <c r="A52">
        <v>8</v>
      </c>
      <c r="B52" t="s">
        <v>59</v>
      </c>
      <c r="C52" t="s">
        <v>60</v>
      </c>
      <c r="D52" s="107">
        <v>11</v>
      </c>
      <c r="E52">
        <v>11</v>
      </c>
      <c r="F52" t="s">
        <v>61</v>
      </c>
      <c r="G52" t="s">
        <v>62</v>
      </c>
      <c r="H52" s="132">
        <f>'RawData Input Conversion'!H53</f>
        <v>0</v>
      </c>
      <c r="I52" s="132">
        <f>'RawData Input Conversion'!I53</f>
        <v>0</v>
      </c>
      <c r="J52" s="119">
        <f>'RawData Input Conversion'!J117</f>
        <v>0</v>
      </c>
      <c r="K52" s="119">
        <f>'RawData Input Conversion'!K117</f>
        <v>0</v>
      </c>
      <c r="L52" s="119">
        <f>'RawData Input Conversion'!L117</f>
        <v>0</v>
      </c>
      <c r="M52" s="119">
        <f>'RawData Input Conversion'!N117</f>
        <v>0</v>
      </c>
      <c r="N52" s="119">
        <f>'RawData Input Conversion'!P117</f>
        <v>0</v>
      </c>
      <c r="O52" s="119">
        <f>'RawData Input Conversion'!R117</f>
        <v>0</v>
      </c>
      <c r="P52" s="119">
        <f>'RawData Input Conversion'!T117</f>
        <v>0</v>
      </c>
      <c r="Q52" s="119">
        <f>'RawData Input Conversion'!V117</f>
        <v>0</v>
      </c>
      <c r="R52" s="137">
        <f>'RawData Input Conversion'!X117</f>
        <v>0</v>
      </c>
      <c r="S52" s="137">
        <f>'RawData Input Conversion'!Z117</f>
        <v>0</v>
      </c>
      <c r="T52" s="119">
        <f>'RawData Input Conversion'!AB117</f>
        <v>0</v>
      </c>
      <c r="U52" s="119">
        <f>'RawData Input Conversion'!AD117</f>
        <v>0</v>
      </c>
      <c r="V52" s="119">
        <f>'RawData Input Conversion'!AF117</f>
        <v>0</v>
      </c>
      <c r="W52" s="119">
        <f>'RawData Input Conversion'!AH117</f>
        <v>0</v>
      </c>
      <c r="X52" s="119">
        <f>'RawData Input Conversion'!AJ117</f>
        <v>0</v>
      </c>
      <c r="Y52" s="119">
        <f>'RawData Input Conversion'!AL117</f>
        <v>0</v>
      </c>
      <c r="Z52" s="119">
        <f>'RawData Input Conversion'!AN117</f>
        <v>0</v>
      </c>
      <c r="AA52" s="119">
        <f>'RawData Input Conversion'!AP117</f>
        <v>0</v>
      </c>
      <c r="AB52" s="119">
        <f>'RawData Input Conversion'!AR117</f>
        <v>0</v>
      </c>
      <c r="AC52" s="137">
        <f>'RawData Input Conversion'!AT117</f>
        <v>0</v>
      </c>
      <c r="AD52" s="137">
        <f>'RawData Input Conversion'!AV117</f>
        <v>0</v>
      </c>
      <c r="AE52" s="137">
        <f>'RawData Input Conversion'!AX117</f>
        <v>0</v>
      </c>
      <c r="AF52" s="137">
        <f>'RawData Input Conversion'!AZ117</f>
        <v>0</v>
      </c>
      <c r="AG52" s="137">
        <f>'RawData Input Conversion'!BB117</f>
        <v>0</v>
      </c>
      <c r="AH52" s="137">
        <f>'RawData Input Conversion'!BD117</f>
        <v>0</v>
      </c>
      <c r="AI52" s="137">
        <f>'RawData Input Conversion'!BF117</f>
        <v>0</v>
      </c>
      <c r="AJ52" s="137">
        <f>'RawData Input Conversion'!BH117</f>
        <v>0</v>
      </c>
      <c r="AK52" s="137">
        <f>'RawData Input Conversion'!BJ117</f>
        <v>0</v>
      </c>
      <c r="AL52" s="137">
        <f>'RawData Input Conversion'!BL117</f>
        <v>0</v>
      </c>
      <c r="AM52" s="137">
        <f>'RawData Input Conversion'!BN117</f>
        <v>0</v>
      </c>
      <c r="AN52" s="137">
        <f>'RawData Input Conversion'!BP117</f>
        <v>0</v>
      </c>
      <c r="AO52" s="119">
        <f>'RawData Input Conversion'!BR117</f>
        <v>0</v>
      </c>
      <c r="AP52" s="119">
        <f>'RawData Input Conversion'!BT117</f>
        <v>0</v>
      </c>
      <c r="AQ52" s="119">
        <f>'RawData Input Conversion'!BT117</f>
        <v>0</v>
      </c>
      <c r="AR52" s="119">
        <f>'RawData Input Conversion'!BX117</f>
        <v>0</v>
      </c>
      <c r="AS52" s="119">
        <f>'RawData Input Conversion'!BZ117</f>
        <v>0</v>
      </c>
      <c r="AT52" s="119">
        <f>'RawData Input Conversion'!CB117</f>
        <v>0</v>
      </c>
      <c r="AU52" s="119">
        <f>'RawData Input Conversion'!CD117</f>
        <v>0</v>
      </c>
      <c r="AV52" s="138">
        <f>'RawData Input Conversion'!CF117</f>
        <v>0</v>
      </c>
      <c r="AW52" s="140">
        <f>'RawData Input Conversion'!CG117</f>
        <v>0</v>
      </c>
      <c r="AX52" s="140">
        <f>'RawData Input Conversion'!CH117</f>
        <v>0</v>
      </c>
      <c r="BD52" s="27"/>
      <c r="BG52"/>
    </row>
    <row r="53" spans="1:59" ht="15" customHeight="1" x14ac:dyDescent="0.2">
      <c r="A53">
        <v>9</v>
      </c>
      <c r="B53" t="s">
        <v>59</v>
      </c>
      <c r="C53" t="s">
        <v>60</v>
      </c>
      <c r="D53" s="107">
        <v>10</v>
      </c>
      <c r="E53">
        <v>10</v>
      </c>
      <c r="F53" t="s">
        <v>61</v>
      </c>
      <c r="G53" t="s">
        <v>62</v>
      </c>
      <c r="H53" s="132">
        <f>'RawData Input Conversion'!H54</f>
        <v>0</v>
      </c>
      <c r="I53" s="132">
        <f>'RawData Input Conversion'!I54</f>
        <v>0</v>
      </c>
      <c r="J53" s="119">
        <f>'RawData Input Conversion'!J118</f>
        <v>0</v>
      </c>
      <c r="K53" s="119">
        <f>'RawData Input Conversion'!K118</f>
        <v>0</v>
      </c>
      <c r="L53" s="119">
        <f>'RawData Input Conversion'!L118</f>
        <v>0</v>
      </c>
      <c r="M53" s="119">
        <f>'RawData Input Conversion'!N118</f>
        <v>0</v>
      </c>
      <c r="N53" s="119">
        <f>'RawData Input Conversion'!P118</f>
        <v>0</v>
      </c>
      <c r="O53" s="119">
        <f>'RawData Input Conversion'!R118</f>
        <v>0</v>
      </c>
      <c r="P53" s="119">
        <f>'RawData Input Conversion'!T118</f>
        <v>0</v>
      </c>
      <c r="Q53" s="119">
        <f>'RawData Input Conversion'!V118</f>
        <v>0</v>
      </c>
      <c r="R53" s="137">
        <f>'RawData Input Conversion'!X118</f>
        <v>0</v>
      </c>
      <c r="S53" s="137">
        <f>'RawData Input Conversion'!Z118</f>
        <v>0</v>
      </c>
      <c r="T53" s="119">
        <f>'RawData Input Conversion'!AB118</f>
        <v>0</v>
      </c>
      <c r="U53" s="119">
        <f>'RawData Input Conversion'!AD118</f>
        <v>0</v>
      </c>
      <c r="V53" s="119">
        <f>'RawData Input Conversion'!AF118</f>
        <v>0</v>
      </c>
      <c r="W53" s="119">
        <f>'RawData Input Conversion'!AH118</f>
        <v>0</v>
      </c>
      <c r="X53" s="119">
        <f>'RawData Input Conversion'!AJ118</f>
        <v>0</v>
      </c>
      <c r="Y53" s="119">
        <f>'RawData Input Conversion'!AL118</f>
        <v>0</v>
      </c>
      <c r="Z53" s="119">
        <f>'RawData Input Conversion'!AN118</f>
        <v>0</v>
      </c>
      <c r="AA53" s="119">
        <f>'RawData Input Conversion'!AP118</f>
        <v>0</v>
      </c>
      <c r="AB53" s="119">
        <f>'RawData Input Conversion'!AR118</f>
        <v>0</v>
      </c>
      <c r="AC53" s="137">
        <f>'RawData Input Conversion'!AT118</f>
        <v>0</v>
      </c>
      <c r="AD53" s="137">
        <f>'RawData Input Conversion'!AV118</f>
        <v>0</v>
      </c>
      <c r="AE53" s="137">
        <f>'RawData Input Conversion'!AX118</f>
        <v>0</v>
      </c>
      <c r="AF53" s="137">
        <f>'RawData Input Conversion'!AZ118</f>
        <v>0</v>
      </c>
      <c r="AG53" s="137">
        <f>'RawData Input Conversion'!BB118</f>
        <v>0</v>
      </c>
      <c r="AH53" s="137">
        <f>'RawData Input Conversion'!BD118</f>
        <v>0</v>
      </c>
      <c r="AI53" s="137">
        <f>'RawData Input Conversion'!BF118</f>
        <v>0</v>
      </c>
      <c r="AJ53" s="137">
        <f>'RawData Input Conversion'!BH118</f>
        <v>0</v>
      </c>
      <c r="AK53" s="137">
        <f>'RawData Input Conversion'!BJ118</f>
        <v>0</v>
      </c>
      <c r="AL53" s="137">
        <f>'RawData Input Conversion'!BL118</f>
        <v>0</v>
      </c>
      <c r="AM53" s="137">
        <f>'RawData Input Conversion'!BN118</f>
        <v>0</v>
      </c>
      <c r="AN53" s="137">
        <f>'RawData Input Conversion'!BP118</f>
        <v>0</v>
      </c>
      <c r="AO53" s="119">
        <f>'RawData Input Conversion'!BR118</f>
        <v>0</v>
      </c>
      <c r="AP53" s="119">
        <f>'RawData Input Conversion'!BT118</f>
        <v>0</v>
      </c>
      <c r="AQ53" s="119">
        <f>'RawData Input Conversion'!BT118</f>
        <v>0</v>
      </c>
      <c r="AR53" s="119">
        <f>'RawData Input Conversion'!BX118</f>
        <v>0</v>
      </c>
      <c r="AS53" s="119">
        <f>'RawData Input Conversion'!BZ118</f>
        <v>0</v>
      </c>
      <c r="AT53" s="119">
        <f>'RawData Input Conversion'!CB118</f>
        <v>0</v>
      </c>
      <c r="AU53" s="119">
        <f>'RawData Input Conversion'!CD118</f>
        <v>0</v>
      </c>
      <c r="AV53" s="138">
        <f>'RawData Input Conversion'!CF118</f>
        <v>0</v>
      </c>
      <c r="AW53" s="140">
        <f>'RawData Input Conversion'!CG118</f>
        <v>0</v>
      </c>
      <c r="AX53" s="140">
        <f>'RawData Input Conversion'!CH118</f>
        <v>0</v>
      </c>
      <c r="BD53" s="27"/>
      <c r="BG53"/>
    </row>
    <row r="54" spans="1:59" ht="15" customHeight="1" x14ac:dyDescent="0.2">
      <c r="A54">
        <v>10</v>
      </c>
      <c r="B54" t="s">
        <v>59</v>
      </c>
      <c r="C54" t="s">
        <v>60</v>
      </c>
      <c r="D54" s="107">
        <v>9</v>
      </c>
      <c r="E54">
        <v>9</v>
      </c>
      <c r="F54" t="s">
        <v>61</v>
      </c>
      <c r="G54" t="s">
        <v>62</v>
      </c>
      <c r="H54" s="132">
        <f>'RawData Input Conversion'!H55</f>
        <v>0</v>
      </c>
      <c r="I54" s="132">
        <f>'RawData Input Conversion'!I55</f>
        <v>0</v>
      </c>
      <c r="J54" s="119">
        <f>'RawData Input Conversion'!J119</f>
        <v>0</v>
      </c>
      <c r="K54" s="119">
        <f>'RawData Input Conversion'!K119</f>
        <v>0</v>
      </c>
      <c r="L54" s="119">
        <f>'RawData Input Conversion'!L119</f>
        <v>0</v>
      </c>
      <c r="M54" s="119">
        <f>'RawData Input Conversion'!N119</f>
        <v>0</v>
      </c>
      <c r="N54" s="119">
        <f>'RawData Input Conversion'!P119</f>
        <v>0</v>
      </c>
      <c r="O54" s="119">
        <f>'RawData Input Conversion'!R119</f>
        <v>0</v>
      </c>
      <c r="P54" s="119">
        <f>'RawData Input Conversion'!T119</f>
        <v>0</v>
      </c>
      <c r="Q54" s="119">
        <f>'RawData Input Conversion'!V119</f>
        <v>0</v>
      </c>
      <c r="R54" s="137">
        <f>'RawData Input Conversion'!X119</f>
        <v>0</v>
      </c>
      <c r="S54" s="137">
        <f>'RawData Input Conversion'!Z119</f>
        <v>0</v>
      </c>
      <c r="T54" s="119">
        <f>'RawData Input Conversion'!AB119</f>
        <v>0</v>
      </c>
      <c r="U54" s="119">
        <f>'RawData Input Conversion'!AD119</f>
        <v>0</v>
      </c>
      <c r="V54" s="119">
        <f>'RawData Input Conversion'!AF119</f>
        <v>0</v>
      </c>
      <c r="W54" s="119">
        <f>'RawData Input Conversion'!AH119</f>
        <v>0</v>
      </c>
      <c r="X54" s="119">
        <f>'RawData Input Conversion'!AJ119</f>
        <v>0</v>
      </c>
      <c r="Y54" s="119">
        <f>'RawData Input Conversion'!AL119</f>
        <v>0</v>
      </c>
      <c r="Z54" s="119">
        <f>'RawData Input Conversion'!AN119</f>
        <v>0</v>
      </c>
      <c r="AA54" s="119">
        <f>'RawData Input Conversion'!AP119</f>
        <v>0</v>
      </c>
      <c r="AB54" s="119">
        <f>'RawData Input Conversion'!AR119</f>
        <v>0</v>
      </c>
      <c r="AC54" s="137">
        <f>'RawData Input Conversion'!AT119</f>
        <v>0</v>
      </c>
      <c r="AD54" s="137">
        <f>'RawData Input Conversion'!AV119</f>
        <v>0</v>
      </c>
      <c r="AE54" s="137">
        <f>'RawData Input Conversion'!AX119</f>
        <v>0</v>
      </c>
      <c r="AF54" s="137">
        <f>'RawData Input Conversion'!AZ119</f>
        <v>0</v>
      </c>
      <c r="AG54" s="137">
        <f>'RawData Input Conversion'!BB119</f>
        <v>0</v>
      </c>
      <c r="AH54" s="137">
        <f>'RawData Input Conversion'!BD119</f>
        <v>0</v>
      </c>
      <c r="AI54" s="137">
        <f>'RawData Input Conversion'!BF119</f>
        <v>0</v>
      </c>
      <c r="AJ54" s="137">
        <f>'RawData Input Conversion'!BH119</f>
        <v>0</v>
      </c>
      <c r="AK54" s="137">
        <f>'RawData Input Conversion'!BJ119</f>
        <v>0</v>
      </c>
      <c r="AL54" s="137">
        <f>'RawData Input Conversion'!BL119</f>
        <v>0</v>
      </c>
      <c r="AM54" s="137">
        <f>'RawData Input Conversion'!BN119</f>
        <v>0</v>
      </c>
      <c r="AN54" s="137">
        <f>'RawData Input Conversion'!BP119</f>
        <v>0</v>
      </c>
      <c r="AO54" s="119">
        <f>'RawData Input Conversion'!BR119</f>
        <v>0</v>
      </c>
      <c r="AP54" s="119">
        <f>'RawData Input Conversion'!BT119</f>
        <v>0</v>
      </c>
      <c r="AQ54" s="119">
        <f>'RawData Input Conversion'!BT119</f>
        <v>0</v>
      </c>
      <c r="AR54" s="119">
        <f>'RawData Input Conversion'!BX119</f>
        <v>0</v>
      </c>
      <c r="AS54" s="119">
        <f>'RawData Input Conversion'!BZ119</f>
        <v>0</v>
      </c>
      <c r="AT54" s="119">
        <f>'RawData Input Conversion'!CB119</f>
        <v>0</v>
      </c>
      <c r="AU54" s="119">
        <f>'RawData Input Conversion'!CD119</f>
        <v>0</v>
      </c>
      <c r="AV54" s="138">
        <f>'RawData Input Conversion'!CF119</f>
        <v>0</v>
      </c>
      <c r="AW54" s="140">
        <f>'RawData Input Conversion'!CG119</f>
        <v>0</v>
      </c>
      <c r="AX54" s="140">
        <f>'RawData Input Conversion'!CH119</f>
        <v>0</v>
      </c>
      <c r="BD54" s="27"/>
      <c r="BG54"/>
    </row>
    <row r="55" spans="1:59" ht="15" customHeight="1" x14ac:dyDescent="0.2">
      <c r="A55">
        <v>11</v>
      </c>
      <c r="B55" t="s">
        <v>59</v>
      </c>
      <c r="C55" t="s">
        <v>60</v>
      </c>
      <c r="D55" s="107">
        <v>8</v>
      </c>
      <c r="E55">
        <v>8</v>
      </c>
      <c r="F55" t="s">
        <v>61</v>
      </c>
      <c r="G55" t="s">
        <v>62</v>
      </c>
      <c r="H55" s="132">
        <f>'RawData Input Conversion'!H56</f>
        <v>0</v>
      </c>
      <c r="I55" s="132">
        <f>'RawData Input Conversion'!I56</f>
        <v>0</v>
      </c>
      <c r="J55" s="119">
        <f>'RawData Input Conversion'!J120</f>
        <v>0</v>
      </c>
      <c r="K55" s="119">
        <f>'RawData Input Conversion'!K120</f>
        <v>0</v>
      </c>
      <c r="L55" s="119">
        <f>'RawData Input Conversion'!L120</f>
        <v>0</v>
      </c>
      <c r="M55" s="119">
        <f>'RawData Input Conversion'!N120</f>
        <v>0</v>
      </c>
      <c r="N55" s="119">
        <f>'RawData Input Conversion'!P120</f>
        <v>0</v>
      </c>
      <c r="O55" s="119">
        <f>'RawData Input Conversion'!R120</f>
        <v>0</v>
      </c>
      <c r="P55" s="119">
        <f>'RawData Input Conversion'!T120</f>
        <v>0</v>
      </c>
      <c r="Q55" s="119">
        <f>'RawData Input Conversion'!V120</f>
        <v>0</v>
      </c>
      <c r="R55" s="137">
        <f>'RawData Input Conversion'!X120</f>
        <v>0</v>
      </c>
      <c r="S55" s="137">
        <f>'RawData Input Conversion'!Z120</f>
        <v>0</v>
      </c>
      <c r="T55" s="119">
        <f>'RawData Input Conversion'!AB120</f>
        <v>0</v>
      </c>
      <c r="U55" s="119">
        <f>'RawData Input Conversion'!AD120</f>
        <v>0</v>
      </c>
      <c r="V55" s="119">
        <f>'RawData Input Conversion'!AF120</f>
        <v>0</v>
      </c>
      <c r="W55" s="119">
        <f>'RawData Input Conversion'!AH120</f>
        <v>0</v>
      </c>
      <c r="X55" s="119">
        <f>'RawData Input Conversion'!AJ120</f>
        <v>0</v>
      </c>
      <c r="Y55" s="119">
        <f>'RawData Input Conversion'!AL120</f>
        <v>0</v>
      </c>
      <c r="Z55" s="119">
        <f>'RawData Input Conversion'!AN120</f>
        <v>0</v>
      </c>
      <c r="AA55" s="119">
        <f>'RawData Input Conversion'!AP120</f>
        <v>0</v>
      </c>
      <c r="AB55" s="119">
        <f>'RawData Input Conversion'!AR120</f>
        <v>0</v>
      </c>
      <c r="AC55" s="137">
        <f>'RawData Input Conversion'!AT120</f>
        <v>0</v>
      </c>
      <c r="AD55" s="137">
        <f>'RawData Input Conversion'!AV120</f>
        <v>0</v>
      </c>
      <c r="AE55" s="137">
        <f>'RawData Input Conversion'!AX120</f>
        <v>0</v>
      </c>
      <c r="AF55" s="137">
        <f>'RawData Input Conversion'!AZ120</f>
        <v>0</v>
      </c>
      <c r="AG55" s="137">
        <f>'RawData Input Conversion'!BB120</f>
        <v>0</v>
      </c>
      <c r="AH55" s="137">
        <f>'RawData Input Conversion'!BD120</f>
        <v>0</v>
      </c>
      <c r="AI55" s="137">
        <f>'RawData Input Conversion'!BF120</f>
        <v>0</v>
      </c>
      <c r="AJ55" s="137">
        <f>'RawData Input Conversion'!BH120</f>
        <v>0</v>
      </c>
      <c r="AK55" s="137">
        <f>'RawData Input Conversion'!BJ120</f>
        <v>0</v>
      </c>
      <c r="AL55" s="137">
        <f>'RawData Input Conversion'!BL120</f>
        <v>0</v>
      </c>
      <c r="AM55" s="137">
        <f>'RawData Input Conversion'!BN120</f>
        <v>0</v>
      </c>
      <c r="AN55" s="137">
        <f>'RawData Input Conversion'!BP120</f>
        <v>0</v>
      </c>
      <c r="AO55" s="119">
        <f>'RawData Input Conversion'!BR120</f>
        <v>0</v>
      </c>
      <c r="AP55" s="119">
        <f>'RawData Input Conversion'!BT120</f>
        <v>0</v>
      </c>
      <c r="AQ55" s="119">
        <f>'RawData Input Conversion'!BT120</f>
        <v>0</v>
      </c>
      <c r="AR55" s="119">
        <f>'RawData Input Conversion'!BX120</f>
        <v>0</v>
      </c>
      <c r="AS55" s="119">
        <f>'RawData Input Conversion'!BZ120</f>
        <v>0</v>
      </c>
      <c r="AT55" s="119">
        <f>'RawData Input Conversion'!CB120</f>
        <v>0</v>
      </c>
      <c r="AU55" s="119">
        <f>'RawData Input Conversion'!CD120</f>
        <v>0</v>
      </c>
      <c r="AV55" s="138">
        <f>'RawData Input Conversion'!CF120</f>
        <v>0</v>
      </c>
      <c r="AW55" s="140">
        <f>'RawData Input Conversion'!CG120</f>
        <v>0</v>
      </c>
      <c r="AX55" s="140">
        <f>'RawData Input Conversion'!CH120</f>
        <v>0</v>
      </c>
      <c r="BD55" s="27"/>
      <c r="BG55"/>
    </row>
    <row r="56" spans="1:59" ht="15" customHeight="1" x14ac:dyDescent="0.2">
      <c r="A56">
        <v>12</v>
      </c>
      <c r="B56" t="s">
        <v>59</v>
      </c>
      <c r="C56" t="s">
        <v>60</v>
      </c>
      <c r="D56" s="107">
        <v>7</v>
      </c>
      <c r="E56">
        <v>7</v>
      </c>
      <c r="F56" t="s">
        <v>61</v>
      </c>
      <c r="G56" t="s">
        <v>62</v>
      </c>
      <c r="H56" s="132">
        <f>'RawData Input Conversion'!H57</f>
        <v>0</v>
      </c>
      <c r="I56" s="132">
        <f>'RawData Input Conversion'!I57</f>
        <v>0</v>
      </c>
      <c r="J56" s="119">
        <f>'RawData Input Conversion'!J121</f>
        <v>0</v>
      </c>
      <c r="K56" s="119">
        <f>'RawData Input Conversion'!K121</f>
        <v>0</v>
      </c>
      <c r="L56" s="119">
        <f>'RawData Input Conversion'!L121</f>
        <v>0</v>
      </c>
      <c r="M56" s="119">
        <f>'RawData Input Conversion'!N121</f>
        <v>0</v>
      </c>
      <c r="N56" s="119">
        <f>'RawData Input Conversion'!P121</f>
        <v>0</v>
      </c>
      <c r="O56" s="119">
        <f>'RawData Input Conversion'!R121</f>
        <v>0</v>
      </c>
      <c r="P56" s="119">
        <f>'RawData Input Conversion'!T121</f>
        <v>0</v>
      </c>
      <c r="Q56" s="119">
        <f>'RawData Input Conversion'!V121</f>
        <v>0</v>
      </c>
      <c r="R56" s="137">
        <f>'RawData Input Conversion'!X121</f>
        <v>0</v>
      </c>
      <c r="S56" s="137">
        <f>'RawData Input Conversion'!Z121</f>
        <v>0</v>
      </c>
      <c r="T56" s="119">
        <f>'RawData Input Conversion'!AB121</f>
        <v>0</v>
      </c>
      <c r="U56" s="119">
        <f>'RawData Input Conversion'!AD121</f>
        <v>0</v>
      </c>
      <c r="V56" s="119">
        <f>'RawData Input Conversion'!AF121</f>
        <v>0</v>
      </c>
      <c r="W56" s="119">
        <f>'RawData Input Conversion'!AH121</f>
        <v>0</v>
      </c>
      <c r="X56" s="119">
        <f>'RawData Input Conversion'!AJ121</f>
        <v>0</v>
      </c>
      <c r="Y56" s="119">
        <f>'RawData Input Conversion'!AL121</f>
        <v>0</v>
      </c>
      <c r="Z56" s="119">
        <f>'RawData Input Conversion'!AN121</f>
        <v>0</v>
      </c>
      <c r="AA56" s="119">
        <f>'RawData Input Conversion'!AP121</f>
        <v>0</v>
      </c>
      <c r="AB56" s="119">
        <f>'RawData Input Conversion'!AR121</f>
        <v>0</v>
      </c>
      <c r="AC56" s="137">
        <f>'RawData Input Conversion'!AT121</f>
        <v>0</v>
      </c>
      <c r="AD56" s="137">
        <f>'RawData Input Conversion'!AV121</f>
        <v>0</v>
      </c>
      <c r="AE56" s="137">
        <f>'RawData Input Conversion'!AX121</f>
        <v>0</v>
      </c>
      <c r="AF56" s="137">
        <f>'RawData Input Conversion'!AZ121</f>
        <v>0</v>
      </c>
      <c r="AG56" s="137">
        <f>'RawData Input Conversion'!BB121</f>
        <v>0</v>
      </c>
      <c r="AH56" s="137">
        <f>'RawData Input Conversion'!BD121</f>
        <v>0</v>
      </c>
      <c r="AI56" s="137">
        <f>'RawData Input Conversion'!BF121</f>
        <v>0</v>
      </c>
      <c r="AJ56" s="137">
        <f>'RawData Input Conversion'!BH121</f>
        <v>0</v>
      </c>
      <c r="AK56" s="137">
        <f>'RawData Input Conversion'!BJ121</f>
        <v>0</v>
      </c>
      <c r="AL56" s="137">
        <f>'RawData Input Conversion'!BL121</f>
        <v>0</v>
      </c>
      <c r="AM56" s="137">
        <f>'RawData Input Conversion'!BN121</f>
        <v>0</v>
      </c>
      <c r="AN56" s="137">
        <f>'RawData Input Conversion'!BP121</f>
        <v>0</v>
      </c>
      <c r="AO56" s="119">
        <f>'RawData Input Conversion'!BR121</f>
        <v>0</v>
      </c>
      <c r="AP56" s="119">
        <f>'RawData Input Conversion'!BT121</f>
        <v>0</v>
      </c>
      <c r="AQ56" s="119">
        <f>'RawData Input Conversion'!BT121</f>
        <v>0</v>
      </c>
      <c r="AR56" s="119">
        <f>'RawData Input Conversion'!BX121</f>
        <v>0</v>
      </c>
      <c r="AS56" s="119">
        <f>'RawData Input Conversion'!BZ121</f>
        <v>0</v>
      </c>
      <c r="AT56" s="119">
        <f>'RawData Input Conversion'!CB121</f>
        <v>0</v>
      </c>
      <c r="AU56" s="119">
        <f>'RawData Input Conversion'!CD121</f>
        <v>0</v>
      </c>
      <c r="AV56" s="138">
        <f>'RawData Input Conversion'!CF121</f>
        <v>0</v>
      </c>
      <c r="AW56" s="140">
        <f>'RawData Input Conversion'!CG121</f>
        <v>0</v>
      </c>
      <c r="AX56" s="140">
        <f>'RawData Input Conversion'!CH121</f>
        <v>0</v>
      </c>
      <c r="BD56" s="27"/>
      <c r="BG56"/>
    </row>
    <row r="57" spans="1:59" ht="15" customHeight="1" x14ac:dyDescent="0.2">
      <c r="A57">
        <v>13</v>
      </c>
      <c r="B57" t="s">
        <v>59</v>
      </c>
      <c r="C57" t="s">
        <v>60</v>
      </c>
      <c r="D57" s="107">
        <v>6</v>
      </c>
      <c r="E57">
        <v>6</v>
      </c>
      <c r="F57" t="s">
        <v>61</v>
      </c>
      <c r="G57" t="s">
        <v>62</v>
      </c>
      <c r="H57" s="132">
        <f>'RawData Input Conversion'!H58</f>
        <v>0</v>
      </c>
      <c r="I57" s="132">
        <f>'RawData Input Conversion'!I58</f>
        <v>0</v>
      </c>
      <c r="J57" s="119">
        <f>'RawData Input Conversion'!J122</f>
        <v>0</v>
      </c>
      <c r="K57" s="119">
        <f>'RawData Input Conversion'!K122</f>
        <v>0</v>
      </c>
      <c r="L57" s="119">
        <f>'RawData Input Conversion'!L122</f>
        <v>0</v>
      </c>
      <c r="M57" s="119">
        <f>'RawData Input Conversion'!N122</f>
        <v>0</v>
      </c>
      <c r="N57" s="119">
        <f>'RawData Input Conversion'!P122</f>
        <v>0</v>
      </c>
      <c r="O57" s="119">
        <f>'RawData Input Conversion'!R122</f>
        <v>0</v>
      </c>
      <c r="P57" s="119">
        <f>'RawData Input Conversion'!T122</f>
        <v>0</v>
      </c>
      <c r="Q57" s="119">
        <f>'RawData Input Conversion'!V122</f>
        <v>0</v>
      </c>
      <c r="R57" s="137">
        <f>'RawData Input Conversion'!X122</f>
        <v>0</v>
      </c>
      <c r="S57" s="137">
        <f>'RawData Input Conversion'!Z122</f>
        <v>0</v>
      </c>
      <c r="T57" s="119">
        <f>'RawData Input Conversion'!AB122</f>
        <v>0</v>
      </c>
      <c r="U57" s="119">
        <f>'RawData Input Conversion'!AD122</f>
        <v>0</v>
      </c>
      <c r="V57" s="119">
        <f>'RawData Input Conversion'!AF122</f>
        <v>0</v>
      </c>
      <c r="W57" s="119">
        <f>'RawData Input Conversion'!AH122</f>
        <v>0</v>
      </c>
      <c r="X57" s="119">
        <f>'RawData Input Conversion'!AJ122</f>
        <v>0</v>
      </c>
      <c r="Y57" s="119">
        <f>'RawData Input Conversion'!AL122</f>
        <v>0</v>
      </c>
      <c r="Z57" s="119">
        <f>'RawData Input Conversion'!AN122</f>
        <v>0</v>
      </c>
      <c r="AA57" s="119">
        <f>'RawData Input Conversion'!AP122</f>
        <v>0</v>
      </c>
      <c r="AB57" s="119">
        <f>'RawData Input Conversion'!AR122</f>
        <v>0</v>
      </c>
      <c r="AC57" s="137">
        <f>'RawData Input Conversion'!AT122</f>
        <v>0</v>
      </c>
      <c r="AD57" s="137">
        <f>'RawData Input Conversion'!AV122</f>
        <v>0</v>
      </c>
      <c r="AE57" s="137">
        <f>'RawData Input Conversion'!AX122</f>
        <v>0</v>
      </c>
      <c r="AF57" s="137">
        <f>'RawData Input Conversion'!AZ122</f>
        <v>0</v>
      </c>
      <c r="AG57" s="137">
        <f>'RawData Input Conversion'!BB122</f>
        <v>0</v>
      </c>
      <c r="AH57" s="137">
        <f>'RawData Input Conversion'!BD122</f>
        <v>0</v>
      </c>
      <c r="AI57" s="137">
        <f>'RawData Input Conversion'!BF122</f>
        <v>0</v>
      </c>
      <c r="AJ57" s="137">
        <f>'RawData Input Conversion'!BH122</f>
        <v>0</v>
      </c>
      <c r="AK57" s="137">
        <f>'RawData Input Conversion'!BJ122</f>
        <v>0</v>
      </c>
      <c r="AL57" s="137">
        <f>'RawData Input Conversion'!BL122</f>
        <v>0</v>
      </c>
      <c r="AM57" s="137">
        <f>'RawData Input Conversion'!BN122</f>
        <v>0</v>
      </c>
      <c r="AN57" s="137">
        <f>'RawData Input Conversion'!BP122</f>
        <v>0</v>
      </c>
      <c r="AO57" s="119">
        <f>'RawData Input Conversion'!BR122</f>
        <v>0</v>
      </c>
      <c r="AP57" s="119">
        <f>'RawData Input Conversion'!BT122</f>
        <v>0</v>
      </c>
      <c r="AQ57" s="119">
        <f>'RawData Input Conversion'!BT122</f>
        <v>0</v>
      </c>
      <c r="AR57" s="119">
        <f>'RawData Input Conversion'!BX122</f>
        <v>0</v>
      </c>
      <c r="AS57" s="119">
        <f>'RawData Input Conversion'!BZ122</f>
        <v>0</v>
      </c>
      <c r="AT57" s="119">
        <f>'RawData Input Conversion'!CB122</f>
        <v>0</v>
      </c>
      <c r="AU57" s="119">
        <f>'RawData Input Conversion'!CD122</f>
        <v>0</v>
      </c>
      <c r="AV57" s="138">
        <f>'RawData Input Conversion'!CF122</f>
        <v>0</v>
      </c>
      <c r="AW57" s="140">
        <f>'RawData Input Conversion'!CG122</f>
        <v>0</v>
      </c>
      <c r="AX57" s="140">
        <f>'RawData Input Conversion'!CH122</f>
        <v>0</v>
      </c>
      <c r="BD57" s="27"/>
      <c r="BG57"/>
    </row>
    <row r="58" spans="1:59" ht="15" customHeight="1" x14ac:dyDescent="0.2">
      <c r="A58">
        <v>14</v>
      </c>
      <c r="B58" t="s">
        <v>59</v>
      </c>
      <c r="C58" t="s">
        <v>60</v>
      </c>
      <c r="D58" s="107">
        <v>5</v>
      </c>
      <c r="E58">
        <v>5</v>
      </c>
      <c r="F58" t="s">
        <v>61</v>
      </c>
      <c r="G58" t="s">
        <v>62</v>
      </c>
      <c r="H58" s="132">
        <f>'RawData Input Conversion'!H59</f>
        <v>0</v>
      </c>
      <c r="I58" s="132">
        <f>'RawData Input Conversion'!I59</f>
        <v>0</v>
      </c>
      <c r="J58" s="119">
        <f>'RawData Input Conversion'!J123</f>
        <v>0</v>
      </c>
      <c r="K58" s="119">
        <f>'RawData Input Conversion'!K123</f>
        <v>0</v>
      </c>
      <c r="L58" s="119">
        <f>'RawData Input Conversion'!L123</f>
        <v>0</v>
      </c>
      <c r="M58" s="119">
        <f>'RawData Input Conversion'!N123</f>
        <v>0</v>
      </c>
      <c r="N58" s="119">
        <f>'RawData Input Conversion'!P123</f>
        <v>0</v>
      </c>
      <c r="O58" s="119">
        <f>'RawData Input Conversion'!R123</f>
        <v>0</v>
      </c>
      <c r="P58" s="119">
        <f>'RawData Input Conversion'!T123</f>
        <v>0</v>
      </c>
      <c r="Q58" s="119">
        <f>'RawData Input Conversion'!V123</f>
        <v>0</v>
      </c>
      <c r="R58" s="137">
        <f>'RawData Input Conversion'!X123</f>
        <v>0</v>
      </c>
      <c r="S58" s="137">
        <f>'RawData Input Conversion'!Z123</f>
        <v>0</v>
      </c>
      <c r="T58" s="119">
        <f>'RawData Input Conversion'!AB123</f>
        <v>0</v>
      </c>
      <c r="U58" s="119">
        <f>'RawData Input Conversion'!AD123</f>
        <v>0</v>
      </c>
      <c r="V58" s="119">
        <f>'RawData Input Conversion'!AF123</f>
        <v>0</v>
      </c>
      <c r="W58" s="119">
        <f>'RawData Input Conversion'!AH123</f>
        <v>0</v>
      </c>
      <c r="X58" s="119">
        <f>'RawData Input Conversion'!AJ123</f>
        <v>0</v>
      </c>
      <c r="Y58" s="119">
        <f>'RawData Input Conversion'!AL123</f>
        <v>0</v>
      </c>
      <c r="Z58" s="119">
        <f>'RawData Input Conversion'!AN123</f>
        <v>0</v>
      </c>
      <c r="AA58" s="119">
        <f>'RawData Input Conversion'!AP123</f>
        <v>0</v>
      </c>
      <c r="AB58" s="119">
        <f>'RawData Input Conversion'!AR123</f>
        <v>0</v>
      </c>
      <c r="AC58" s="137">
        <f>'RawData Input Conversion'!AT123</f>
        <v>0</v>
      </c>
      <c r="AD58" s="137">
        <f>'RawData Input Conversion'!AV123</f>
        <v>0</v>
      </c>
      <c r="AE58" s="137">
        <f>'RawData Input Conversion'!AX123</f>
        <v>0</v>
      </c>
      <c r="AF58" s="137">
        <f>'RawData Input Conversion'!AZ123</f>
        <v>0</v>
      </c>
      <c r="AG58" s="137">
        <f>'RawData Input Conversion'!BB123</f>
        <v>0</v>
      </c>
      <c r="AH58" s="137">
        <f>'RawData Input Conversion'!BD123</f>
        <v>0</v>
      </c>
      <c r="AI58" s="137">
        <f>'RawData Input Conversion'!BF123</f>
        <v>0</v>
      </c>
      <c r="AJ58" s="137">
        <f>'RawData Input Conversion'!BH123</f>
        <v>0</v>
      </c>
      <c r="AK58" s="137">
        <f>'RawData Input Conversion'!BJ123</f>
        <v>0</v>
      </c>
      <c r="AL58" s="137">
        <f>'RawData Input Conversion'!BL123</f>
        <v>0</v>
      </c>
      <c r="AM58" s="137">
        <f>'RawData Input Conversion'!BN123</f>
        <v>0</v>
      </c>
      <c r="AN58" s="137">
        <f>'RawData Input Conversion'!BP123</f>
        <v>0</v>
      </c>
      <c r="AO58" s="119">
        <f>'RawData Input Conversion'!BR123</f>
        <v>0</v>
      </c>
      <c r="AP58" s="119">
        <f>'RawData Input Conversion'!BT123</f>
        <v>0</v>
      </c>
      <c r="AQ58" s="119">
        <f>'RawData Input Conversion'!BT123</f>
        <v>0</v>
      </c>
      <c r="AR58" s="119">
        <f>'RawData Input Conversion'!BX123</f>
        <v>0</v>
      </c>
      <c r="AS58" s="119">
        <f>'RawData Input Conversion'!BZ123</f>
        <v>0</v>
      </c>
      <c r="AT58" s="119">
        <f>'RawData Input Conversion'!CB123</f>
        <v>0</v>
      </c>
      <c r="AU58" s="119">
        <f>'RawData Input Conversion'!CD123</f>
        <v>0</v>
      </c>
      <c r="AV58" s="138">
        <f>'RawData Input Conversion'!CF123</f>
        <v>0</v>
      </c>
      <c r="AW58" s="140">
        <f>'RawData Input Conversion'!CG123</f>
        <v>0</v>
      </c>
      <c r="AX58" s="140">
        <f>'RawData Input Conversion'!CH123</f>
        <v>0</v>
      </c>
      <c r="BD58" s="27"/>
      <c r="BG58"/>
    </row>
    <row r="59" spans="1:59" ht="15" customHeight="1" x14ac:dyDescent="0.2">
      <c r="A59">
        <v>15</v>
      </c>
      <c r="B59" t="s">
        <v>59</v>
      </c>
      <c r="C59" t="s">
        <v>60</v>
      </c>
      <c r="D59" s="107">
        <v>4</v>
      </c>
      <c r="E59">
        <v>4</v>
      </c>
      <c r="F59" t="s">
        <v>61</v>
      </c>
      <c r="G59" t="s">
        <v>62</v>
      </c>
      <c r="H59" s="132">
        <f>'RawData Input Conversion'!H60</f>
        <v>0</v>
      </c>
      <c r="I59" s="132">
        <f>'RawData Input Conversion'!I60</f>
        <v>0</v>
      </c>
      <c r="J59" s="119">
        <f>'RawData Input Conversion'!J124</f>
        <v>0</v>
      </c>
      <c r="K59" s="119">
        <f>'RawData Input Conversion'!K124</f>
        <v>0</v>
      </c>
      <c r="L59" s="119">
        <f>'RawData Input Conversion'!L124</f>
        <v>0</v>
      </c>
      <c r="M59" s="119">
        <f>'RawData Input Conversion'!N124</f>
        <v>0</v>
      </c>
      <c r="N59" s="119">
        <f>'RawData Input Conversion'!P124</f>
        <v>0</v>
      </c>
      <c r="O59" s="119">
        <f>'RawData Input Conversion'!R124</f>
        <v>0</v>
      </c>
      <c r="P59" s="119">
        <f>'RawData Input Conversion'!T124</f>
        <v>0</v>
      </c>
      <c r="Q59" s="119">
        <f>'RawData Input Conversion'!V124</f>
        <v>0</v>
      </c>
      <c r="R59" s="137">
        <f>'RawData Input Conversion'!X124</f>
        <v>0</v>
      </c>
      <c r="S59" s="137">
        <f>'RawData Input Conversion'!Z124</f>
        <v>0</v>
      </c>
      <c r="T59" s="119">
        <f>'RawData Input Conversion'!AB124</f>
        <v>0</v>
      </c>
      <c r="U59" s="119">
        <f>'RawData Input Conversion'!AD124</f>
        <v>0</v>
      </c>
      <c r="V59" s="119">
        <f>'RawData Input Conversion'!AF124</f>
        <v>0</v>
      </c>
      <c r="W59" s="119">
        <f>'RawData Input Conversion'!AH124</f>
        <v>0</v>
      </c>
      <c r="X59" s="119">
        <f>'RawData Input Conversion'!AJ124</f>
        <v>0</v>
      </c>
      <c r="Y59" s="119">
        <f>'RawData Input Conversion'!AL124</f>
        <v>0</v>
      </c>
      <c r="Z59" s="119">
        <f>'RawData Input Conversion'!AN124</f>
        <v>0</v>
      </c>
      <c r="AA59" s="119">
        <f>'RawData Input Conversion'!AP124</f>
        <v>0</v>
      </c>
      <c r="AB59" s="119">
        <f>'RawData Input Conversion'!AR124</f>
        <v>0</v>
      </c>
      <c r="AC59" s="137">
        <f>'RawData Input Conversion'!AT124</f>
        <v>0</v>
      </c>
      <c r="AD59" s="137">
        <f>'RawData Input Conversion'!AV124</f>
        <v>0</v>
      </c>
      <c r="AE59" s="137">
        <f>'RawData Input Conversion'!AX124</f>
        <v>0</v>
      </c>
      <c r="AF59" s="137">
        <f>'RawData Input Conversion'!AZ124</f>
        <v>0</v>
      </c>
      <c r="AG59" s="137">
        <f>'RawData Input Conversion'!BB124</f>
        <v>0</v>
      </c>
      <c r="AH59" s="137">
        <f>'RawData Input Conversion'!BD124</f>
        <v>0</v>
      </c>
      <c r="AI59" s="137">
        <f>'RawData Input Conversion'!BF124</f>
        <v>0</v>
      </c>
      <c r="AJ59" s="137">
        <f>'RawData Input Conversion'!BH124</f>
        <v>0</v>
      </c>
      <c r="AK59" s="137">
        <f>'RawData Input Conversion'!BJ124</f>
        <v>0</v>
      </c>
      <c r="AL59" s="137">
        <f>'RawData Input Conversion'!BL124</f>
        <v>0</v>
      </c>
      <c r="AM59" s="137">
        <f>'RawData Input Conversion'!BN124</f>
        <v>0</v>
      </c>
      <c r="AN59" s="137">
        <f>'RawData Input Conversion'!BP124</f>
        <v>0</v>
      </c>
      <c r="AO59" s="119">
        <f>'RawData Input Conversion'!BR124</f>
        <v>0</v>
      </c>
      <c r="AP59" s="119">
        <f>'RawData Input Conversion'!BT124</f>
        <v>0</v>
      </c>
      <c r="AQ59" s="119">
        <f>'RawData Input Conversion'!BT124</f>
        <v>0</v>
      </c>
      <c r="AR59" s="119">
        <f>'RawData Input Conversion'!BX124</f>
        <v>0</v>
      </c>
      <c r="AS59" s="119">
        <f>'RawData Input Conversion'!BZ124</f>
        <v>0</v>
      </c>
      <c r="AT59" s="119">
        <f>'RawData Input Conversion'!CB124</f>
        <v>0</v>
      </c>
      <c r="AU59" s="119">
        <f>'RawData Input Conversion'!CD124</f>
        <v>0</v>
      </c>
      <c r="AV59" s="138">
        <f>'RawData Input Conversion'!CF124</f>
        <v>0</v>
      </c>
      <c r="AW59" s="140">
        <f>'RawData Input Conversion'!CG124</f>
        <v>0</v>
      </c>
      <c r="AX59" s="140">
        <f>'RawData Input Conversion'!CH124</f>
        <v>0</v>
      </c>
      <c r="BD59" s="27"/>
      <c r="BG59"/>
    </row>
    <row r="60" spans="1:59" ht="15" customHeight="1" x14ac:dyDescent="0.2">
      <c r="A60">
        <v>16</v>
      </c>
      <c r="B60" t="s">
        <v>59</v>
      </c>
      <c r="C60" t="s">
        <v>60</v>
      </c>
      <c r="D60" s="107">
        <v>3</v>
      </c>
      <c r="E60">
        <v>3</v>
      </c>
      <c r="F60" t="s">
        <v>61</v>
      </c>
      <c r="G60" t="s">
        <v>62</v>
      </c>
      <c r="H60" s="132">
        <f>'RawData Input Conversion'!H61</f>
        <v>0</v>
      </c>
      <c r="I60" s="132">
        <f>'RawData Input Conversion'!I61</f>
        <v>0</v>
      </c>
      <c r="J60" s="119">
        <f>'RawData Input Conversion'!J125</f>
        <v>0</v>
      </c>
      <c r="K60" s="119">
        <f>'RawData Input Conversion'!K125</f>
        <v>0</v>
      </c>
      <c r="L60" s="119">
        <f>'RawData Input Conversion'!L125</f>
        <v>0</v>
      </c>
      <c r="M60" s="119">
        <f>'RawData Input Conversion'!N125</f>
        <v>0</v>
      </c>
      <c r="N60" s="119">
        <f>'RawData Input Conversion'!P125</f>
        <v>0</v>
      </c>
      <c r="O60" s="119">
        <f>'RawData Input Conversion'!R125</f>
        <v>0</v>
      </c>
      <c r="P60" s="119">
        <f>'RawData Input Conversion'!T125</f>
        <v>0</v>
      </c>
      <c r="Q60" s="119">
        <f>'RawData Input Conversion'!V125</f>
        <v>0</v>
      </c>
      <c r="R60" s="137">
        <f>'RawData Input Conversion'!X125</f>
        <v>0</v>
      </c>
      <c r="S60" s="137">
        <f>'RawData Input Conversion'!Z125</f>
        <v>0</v>
      </c>
      <c r="T60" s="119">
        <f>'RawData Input Conversion'!AB125</f>
        <v>0</v>
      </c>
      <c r="U60" s="119">
        <f>'RawData Input Conversion'!AD125</f>
        <v>0</v>
      </c>
      <c r="V60" s="119">
        <f>'RawData Input Conversion'!AF125</f>
        <v>0</v>
      </c>
      <c r="W60" s="119">
        <f>'RawData Input Conversion'!AH125</f>
        <v>0</v>
      </c>
      <c r="X60" s="119">
        <f>'RawData Input Conversion'!AJ125</f>
        <v>0</v>
      </c>
      <c r="Y60" s="119">
        <f>'RawData Input Conversion'!AL125</f>
        <v>0</v>
      </c>
      <c r="Z60" s="119">
        <f>'RawData Input Conversion'!AN125</f>
        <v>0</v>
      </c>
      <c r="AA60" s="119">
        <f>'RawData Input Conversion'!AP125</f>
        <v>0</v>
      </c>
      <c r="AB60" s="119">
        <f>'RawData Input Conversion'!AR125</f>
        <v>0</v>
      </c>
      <c r="AC60" s="137">
        <f>'RawData Input Conversion'!AT125</f>
        <v>0</v>
      </c>
      <c r="AD60" s="137">
        <f>'RawData Input Conversion'!AV125</f>
        <v>0</v>
      </c>
      <c r="AE60" s="137">
        <f>'RawData Input Conversion'!AX125</f>
        <v>0</v>
      </c>
      <c r="AF60" s="137">
        <f>'RawData Input Conversion'!AZ125</f>
        <v>0</v>
      </c>
      <c r="AG60" s="137">
        <f>'RawData Input Conversion'!BB125</f>
        <v>0</v>
      </c>
      <c r="AH60" s="137">
        <f>'RawData Input Conversion'!BD125</f>
        <v>0</v>
      </c>
      <c r="AI60" s="137">
        <f>'RawData Input Conversion'!BF125</f>
        <v>0</v>
      </c>
      <c r="AJ60" s="137">
        <f>'RawData Input Conversion'!BH125</f>
        <v>0</v>
      </c>
      <c r="AK60" s="137">
        <f>'RawData Input Conversion'!BJ125</f>
        <v>0</v>
      </c>
      <c r="AL60" s="137">
        <f>'RawData Input Conversion'!BL125</f>
        <v>0</v>
      </c>
      <c r="AM60" s="137">
        <f>'RawData Input Conversion'!BN125</f>
        <v>0</v>
      </c>
      <c r="AN60" s="137">
        <f>'RawData Input Conversion'!BP125</f>
        <v>0</v>
      </c>
      <c r="AO60" s="119">
        <f>'RawData Input Conversion'!BR125</f>
        <v>0</v>
      </c>
      <c r="AP60" s="119">
        <f>'RawData Input Conversion'!BT125</f>
        <v>0</v>
      </c>
      <c r="AQ60" s="119">
        <f>'RawData Input Conversion'!BT125</f>
        <v>0</v>
      </c>
      <c r="AR60" s="119">
        <f>'RawData Input Conversion'!BX125</f>
        <v>0</v>
      </c>
      <c r="AS60" s="119">
        <f>'RawData Input Conversion'!BZ125</f>
        <v>0</v>
      </c>
      <c r="AT60" s="119">
        <f>'RawData Input Conversion'!CB125</f>
        <v>0</v>
      </c>
      <c r="AU60" s="119">
        <f>'RawData Input Conversion'!CD125</f>
        <v>0</v>
      </c>
      <c r="AV60" s="138">
        <f>'RawData Input Conversion'!CF125</f>
        <v>0</v>
      </c>
      <c r="AW60" s="140">
        <f>'RawData Input Conversion'!CG125</f>
        <v>0</v>
      </c>
      <c r="AX60" s="140">
        <f>'RawData Input Conversion'!CH125</f>
        <v>0</v>
      </c>
      <c r="BD60" s="27"/>
      <c r="BG60"/>
    </row>
    <row r="61" spans="1:59" ht="15" customHeight="1" x14ac:dyDescent="0.2">
      <c r="A61">
        <v>17</v>
      </c>
      <c r="B61" t="s">
        <v>59</v>
      </c>
      <c r="C61" t="s">
        <v>60</v>
      </c>
      <c r="D61" s="107">
        <v>2</v>
      </c>
      <c r="E61">
        <v>2</v>
      </c>
      <c r="F61" t="s">
        <v>61</v>
      </c>
      <c r="G61" t="s">
        <v>62</v>
      </c>
      <c r="H61" s="132">
        <f>'RawData Input Conversion'!H62</f>
        <v>0</v>
      </c>
      <c r="I61" s="132">
        <f>'RawData Input Conversion'!I62</f>
        <v>0</v>
      </c>
      <c r="J61" s="119">
        <f>'RawData Input Conversion'!J126</f>
        <v>0</v>
      </c>
      <c r="K61" s="119">
        <f>'RawData Input Conversion'!K126</f>
        <v>0</v>
      </c>
      <c r="L61" s="119">
        <f>'RawData Input Conversion'!L126</f>
        <v>0</v>
      </c>
      <c r="M61" s="119">
        <f>'RawData Input Conversion'!N126</f>
        <v>0</v>
      </c>
      <c r="N61" s="119">
        <f>'RawData Input Conversion'!P126</f>
        <v>0</v>
      </c>
      <c r="O61" s="119">
        <f>'RawData Input Conversion'!R126</f>
        <v>0</v>
      </c>
      <c r="P61" s="119">
        <f>'RawData Input Conversion'!T126</f>
        <v>0</v>
      </c>
      <c r="Q61" s="119">
        <f>'RawData Input Conversion'!V126</f>
        <v>0</v>
      </c>
      <c r="R61" s="137">
        <f>'RawData Input Conversion'!X126</f>
        <v>0</v>
      </c>
      <c r="S61" s="137">
        <f>'RawData Input Conversion'!Z126</f>
        <v>0</v>
      </c>
      <c r="T61" s="119">
        <f>'RawData Input Conversion'!AB126</f>
        <v>0</v>
      </c>
      <c r="U61" s="119">
        <f>'RawData Input Conversion'!AD126</f>
        <v>0</v>
      </c>
      <c r="V61" s="119">
        <f>'RawData Input Conversion'!AF126</f>
        <v>0</v>
      </c>
      <c r="W61" s="119">
        <f>'RawData Input Conversion'!AH126</f>
        <v>0</v>
      </c>
      <c r="X61" s="119">
        <f>'RawData Input Conversion'!AJ126</f>
        <v>0</v>
      </c>
      <c r="Y61" s="119">
        <f>'RawData Input Conversion'!AL126</f>
        <v>0</v>
      </c>
      <c r="Z61" s="119">
        <f>'RawData Input Conversion'!AN126</f>
        <v>0</v>
      </c>
      <c r="AA61" s="119">
        <f>'RawData Input Conversion'!AP126</f>
        <v>0</v>
      </c>
      <c r="AB61" s="119">
        <f>'RawData Input Conversion'!AR126</f>
        <v>0</v>
      </c>
      <c r="AC61" s="137">
        <f>'RawData Input Conversion'!AT126</f>
        <v>0</v>
      </c>
      <c r="AD61" s="137">
        <f>'RawData Input Conversion'!AV126</f>
        <v>0</v>
      </c>
      <c r="AE61" s="137">
        <f>'RawData Input Conversion'!AX126</f>
        <v>0</v>
      </c>
      <c r="AF61" s="137">
        <f>'RawData Input Conversion'!AZ126</f>
        <v>0</v>
      </c>
      <c r="AG61" s="137">
        <f>'RawData Input Conversion'!BB126</f>
        <v>0</v>
      </c>
      <c r="AH61" s="137">
        <f>'RawData Input Conversion'!BD126</f>
        <v>0</v>
      </c>
      <c r="AI61" s="137">
        <f>'RawData Input Conversion'!BF126</f>
        <v>0</v>
      </c>
      <c r="AJ61" s="137">
        <f>'RawData Input Conversion'!BH126</f>
        <v>0</v>
      </c>
      <c r="AK61" s="137">
        <f>'RawData Input Conversion'!BJ126</f>
        <v>0</v>
      </c>
      <c r="AL61" s="137">
        <f>'RawData Input Conversion'!BL126</f>
        <v>0</v>
      </c>
      <c r="AM61" s="137">
        <f>'RawData Input Conversion'!BN126</f>
        <v>0</v>
      </c>
      <c r="AN61" s="137">
        <f>'RawData Input Conversion'!BP126</f>
        <v>0</v>
      </c>
      <c r="AO61" s="119">
        <f>'RawData Input Conversion'!BR126</f>
        <v>0</v>
      </c>
      <c r="AP61" s="119">
        <f>'RawData Input Conversion'!BT126</f>
        <v>0</v>
      </c>
      <c r="AQ61" s="119">
        <f>'RawData Input Conversion'!BT126</f>
        <v>0</v>
      </c>
      <c r="AR61" s="119">
        <f>'RawData Input Conversion'!BX126</f>
        <v>0</v>
      </c>
      <c r="AS61" s="119">
        <f>'RawData Input Conversion'!BZ126</f>
        <v>0</v>
      </c>
      <c r="AT61" s="119">
        <f>'RawData Input Conversion'!CB126</f>
        <v>0</v>
      </c>
      <c r="AU61" s="119">
        <f>'RawData Input Conversion'!CD126</f>
        <v>0</v>
      </c>
      <c r="AV61" s="138">
        <f>'RawData Input Conversion'!CF126</f>
        <v>0</v>
      </c>
      <c r="AW61" s="140">
        <f>'RawData Input Conversion'!CG126</f>
        <v>0</v>
      </c>
      <c r="AX61" s="140">
        <f>'RawData Input Conversion'!CH126</f>
        <v>0</v>
      </c>
      <c r="BD61" s="27"/>
      <c r="BG61"/>
    </row>
    <row r="62" spans="1:59" ht="15" customHeight="1" x14ac:dyDescent="0.2">
      <c r="A62">
        <v>18</v>
      </c>
      <c r="B62" t="s">
        <v>59</v>
      </c>
      <c r="C62" t="s">
        <v>60</v>
      </c>
      <c r="D62" s="107">
        <v>1</v>
      </c>
      <c r="E62">
        <v>1</v>
      </c>
      <c r="F62" t="s">
        <v>61</v>
      </c>
      <c r="G62" t="s">
        <v>62</v>
      </c>
      <c r="H62" s="132">
        <f>'RawData Input Conversion'!H63</f>
        <v>0</v>
      </c>
      <c r="I62" s="132">
        <f>'RawData Input Conversion'!I63</f>
        <v>0</v>
      </c>
      <c r="J62" s="119">
        <f>'RawData Input Conversion'!J127</f>
        <v>0</v>
      </c>
      <c r="K62" s="119">
        <f>'RawData Input Conversion'!K127</f>
        <v>0</v>
      </c>
      <c r="L62" s="119">
        <f>'RawData Input Conversion'!L127</f>
        <v>0</v>
      </c>
      <c r="M62" s="119">
        <f>'RawData Input Conversion'!N127</f>
        <v>0</v>
      </c>
      <c r="N62" s="119">
        <f>'RawData Input Conversion'!P127</f>
        <v>0</v>
      </c>
      <c r="O62" s="119">
        <f>'RawData Input Conversion'!R127</f>
        <v>0</v>
      </c>
      <c r="P62" s="119">
        <f>'RawData Input Conversion'!T127</f>
        <v>0</v>
      </c>
      <c r="Q62" s="119">
        <f>'RawData Input Conversion'!V127</f>
        <v>0</v>
      </c>
      <c r="R62" s="137">
        <f>'RawData Input Conversion'!X127</f>
        <v>0</v>
      </c>
      <c r="S62" s="137">
        <f>'RawData Input Conversion'!Z127</f>
        <v>0</v>
      </c>
      <c r="T62" s="119">
        <f>'RawData Input Conversion'!AB127</f>
        <v>0</v>
      </c>
      <c r="U62" s="119">
        <f>'RawData Input Conversion'!AD127</f>
        <v>0</v>
      </c>
      <c r="V62" s="119">
        <f>'RawData Input Conversion'!AF127</f>
        <v>0</v>
      </c>
      <c r="W62" s="119">
        <f>'RawData Input Conversion'!AH127</f>
        <v>0</v>
      </c>
      <c r="X62" s="119">
        <f>'RawData Input Conversion'!AJ127</f>
        <v>0</v>
      </c>
      <c r="Y62" s="119">
        <f>'RawData Input Conversion'!AL127</f>
        <v>0</v>
      </c>
      <c r="Z62" s="119">
        <f>'RawData Input Conversion'!AN127</f>
        <v>0</v>
      </c>
      <c r="AA62" s="119">
        <f>'RawData Input Conversion'!AP127</f>
        <v>0</v>
      </c>
      <c r="AB62" s="119">
        <f>'RawData Input Conversion'!AR127</f>
        <v>0</v>
      </c>
      <c r="AC62" s="137">
        <f>'RawData Input Conversion'!AT127</f>
        <v>0</v>
      </c>
      <c r="AD62" s="137">
        <f>'RawData Input Conversion'!AV127</f>
        <v>0</v>
      </c>
      <c r="AE62" s="137">
        <f>'RawData Input Conversion'!AX127</f>
        <v>0</v>
      </c>
      <c r="AF62" s="137">
        <f>'RawData Input Conversion'!AZ127</f>
        <v>0</v>
      </c>
      <c r="AG62" s="137">
        <f>'RawData Input Conversion'!BB127</f>
        <v>0</v>
      </c>
      <c r="AH62" s="137">
        <f>'RawData Input Conversion'!BD127</f>
        <v>0</v>
      </c>
      <c r="AI62" s="137">
        <f>'RawData Input Conversion'!BF127</f>
        <v>0</v>
      </c>
      <c r="AJ62" s="137">
        <f>'RawData Input Conversion'!BH127</f>
        <v>0</v>
      </c>
      <c r="AK62" s="137">
        <f>'RawData Input Conversion'!BJ127</f>
        <v>0</v>
      </c>
      <c r="AL62" s="137">
        <f>'RawData Input Conversion'!BL127</f>
        <v>0</v>
      </c>
      <c r="AM62" s="137">
        <f>'RawData Input Conversion'!BN127</f>
        <v>0</v>
      </c>
      <c r="AN62" s="137">
        <f>'RawData Input Conversion'!BP127</f>
        <v>0</v>
      </c>
      <c r="AO62" s="119">
        <f>'RawData Input Conversion'!BR127</f>
        <v>0</v>
      </c>
      <c r="AP62" s="119">
        <f>'RawData Input Conversion'!BT127</f>
        <v>0</v>
      </c>
      <c r="AQ62" s="119">
        <f>'RawData Input Conversion'!BT127</f>
        <v>0</v>
      </c>
      <c r="AR62" s="119">
        <f>'RawData Input Conversion'!BX127</f>
        <v>0</v>
      </c>
      <c r="AS62" s="119">
        <f>'RawData Input Conversion'!BZ127</f>
        <v>0</v>
      </c>
      <c r="AT62" s="119">
        <f>'RawData Input Conversion'!CB127</f>
        <v>0</v>
      </c>
      <c r="AU62" s="119">
        <f>'RawData Input Conversion'!CD127</f>
        <v>0</v>
      </c>
      <c r="AV62" s="138">
        <f>'RawData Input Conversion'!CF127</f>
        <v>0</v>
      </c>
      <c r="AW62" s="140">
        <f>'RawData Input Conversion'!CG127</f>
        <v>0</v>
      </c>
      <c r="AX62" s="140">
        <f>'RawData Input Conversion'!CH127</f>
        <v>0</v>
      </c>
      <c r="BD62" s="27"/>
      <c r="BG62"/>
    </row>
    <row r="63" spans="1:59" ht="15" customHeight="1" x14ac:dyDescent="0.2">
      <c r="D63" s="29"/>
      <c r="H63" s="4"/>
      <c r="I63" s="4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122"/>
      <c r="AX63" s="114"/>
      <c r="BF63" s="27"/>
      <c r="BG63"/>
    </row>
    <row r="64" spans="1:59" ht="15" customHeight="1" x14ac:dyDescent="0.2">
      <c r="D64" s="29"/>
      <c r="H64" s="4"/>
      <c r="I64" s="4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114"/>
      <c r="BF64" s="27"/>
      <c r="BG64"/>
    </row>
    <row r="65" spans="4:59" ht="15" customHeight="1" x14ac:dyDescent="0.2">
      <c r="D65" s="29"/>
      <c r="H65" s="4"/>
      <c r="I65" s="4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114"/>
      <c r="BF65" s="27"/>
      <c r="BG65"/>
    </row>
    <row r="66" spans="4:59" ht="15" customHeight="1" x14ac:dyDescent="0.2">
      <c r="D66" s="29" t="s">
        <v>48</v>
      </c>
      <c r="H66" s="80">
        <f>SUM(H2:H65)</f>
        <v>0</v>
      </c>
      <c r="I66" s="80">
        <f>SUM(I2:I65)</f>
        <v>0</v>
      </c>
      <c r="J66" s="8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114"/>
      <c r="BF66" s="27"/>
      <c r="BG66"/>
    </row>
    <row r="67" spans="4:59" ht="24.95" customHeight="1" x14ac:dyDescent="0.2">
      <c r="D67" s="29" t="s">
        <v>49</v>
      </c>
      <c r="H67" s="80">
        <f>PRODUCT(H66,1/18)</f>
        <v>0</v>
      </c>
      <c r="I67" s="80"/>
      <c r="J67" s="8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30" t="s">
        <v>53</v>
      </c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spans="4:59" s="1" customFormat="1" ht="20.25" x14ac:dyDescent="0.2">
      <c r="D68" s="31"/>
      <c r="H68" s="32"/>
      <c r="I68" s="33" t="str">
        <f>IF(BT139&lt;1.1,"A+",IF(BT139&lt;2.1,"A",IF(BT139&lt;3.1,"A-",IF(BT139&lt;4.1,"B+",IF(BT139&lt;5.1,"B",IF(BT139&lt;6.1,"B-",IF(BT139&lt;7.1,"C+",IF(BT139&lt;8.1,"C",IF(BT139&lt;9.1,"C-",IF(BT139&lt;10.1,"D+",IF(BT139&lt;11.1,"D",IF(BT139&lt;12.1,"D-",IF(BT139&lt;13.1,"F")))))))))))))</f>
        <v>A+</v>
      </c>
      <c r="J68" s="3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BG68" s="27"/>
    </row>
    <row r="69" spans="4:59" s="1" customFormat="1" ht="12.75" x14ac:dyDescent="0.2">
      <c r="D69" s="9"/>
      <c r="H69" s="34"/>
      <c r="I69" s="35" t="s">
        <v>63</v>
      </c>
      <c r="J69" s="3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10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BG69" s="27"/>
    </row>
    <row r="70" spans="4:59" s="1" customFormat="1" ht="69.95" customHeight="1" x14ac:dyDescent="0.2">
      <c r="D70" t="s">
        <v>3</v>
      </c>
      <c r="H70" s="4"/>
      <c r="I70" s="2"/>
      <c r="J70" s="26" t="str">
        <f t="shared" ref="J70:AV70" si="0">J1</f>
        <v>L1</v>
      </c>
      <c r="K70" s="26" t="str">
        <f t="shared" si="0"/>
        <v>ZERO</v>
      </c>
      <c r="L70" s="26" t="str">
        <f t="shared" si="0"/>
        <v>L2</v>
      </c>
      <c r="M70" s="26" t="str">
        <f t="shared" si="0"/>
        <v>L3</v>
      </c>
      <c r="N70" s="26" t="str">
        <f t="shared" si="0"/>
        <v>L4</v>
      </c>
      <c r="O70" s="26" t="str">
        <f t="shared" si="0"/>
        <v>L5</v>
      </c>
      <c r="P70" s="26" t="str">
        <f t="shared" si="0"/>
        <v>L6</v>
      </c>
      <c r="Q70" s="26" t="str">
        <f t="shared" si="0"/>
        <v>L7</v>
      </c>
      <c r="R70" s="26" t="str">
        <f t="shared" si="0"/>
        <v>L8</v>
      </c>
      <c r="S70" s="26" t="str">
        <f t="shared" si="0"/>
        <v>L9</v>
      </c>
      <c r="T70" s="26" t="str">
        <f t="shared" si="0"/>
        <v>L10</v>
      </c>
      <c r="U70" s="26" t="str">
        <f t="shared" si="0"/>
        <v>L11</v>
      </c>
      <c r="V70" s="26" t="str">
        <f t="shared" si="0"/>
        <v>L12</v>
      </c>
      <c r="W70" s="26" t="str">
        <f t="shared" si="0"/>
        <v>L13</v>
      </c>
      <c r="X70" s="26" t="str">
        <f t="shared" si="0"/>
        <v>L14</v>
      </c>
      <c r="Y70" s="26" t="str">
        <f t="shared" si="0"/>
        <v>L15</v>
      </c>
      <c r="Z70" s="26" t="str">
        <f t="shared" si="0"/>
        <v>L16</v>
      </c>
      <c r="AA70" s="26" t="str">
        <f t="shared" si="0"/>
        <v>L17</v>
      </c>
      <c r="AB70" s="26" t="str">
        <f t="shared" si="0"/>
        <v>L18</v>
      </c>
      <c r="AC70" s="26" t="str">
        <f t="shared" si="0"/>
        <v>L19</v>
      </c>
      <c r="AD70" s="26" t="str">
        <f t="shared" si="0"/>
        <v>C20</v>
      </c>
      <c r="AE70" s="26" t="str">
        <f t="shared" si="0"/>
        <v>R19</v>
      </c>
      <c r="AF70" s="26" t="str">
        <f t="shared" si="0"/>
        <v>R18</v>
      </c>
      <c r="AG70" s="26" t="str">
        <f t="shared" si="0"/>
        <v>R17</v>
      </c>
      <c r="AH70" s="26" t="str">
        <f t="shared" si="0"/>
        <v>R16</v>
      </c>
      <c r="AI70" s="26" t="str">
        <f t="shared" si="0"/>
        <v>R15</v>
      </c>
      <c r="AJ70" s="26" t="str">
        <f t="shared" si="0"/>
        <v>R14</v>
      </c>
      <c r="AK70" s="26" t="str">
        <f t="shared" si="0"/>
        <v>R13</v>
      </c>
      <c r="AL70" s="26" t="str">
        <f t="shared" si="0"/>
        <v>R12</v>
      </c>
      <c r="AM70" s="26" t="str">
        <f t="shared" si="0"/>
        <v>R11</v>
      </c>
      <c r="AN70" s="26" t="str">
        <f t="shared" si="0"/>
        <v>R10</v>
      </c>
      <c r="AO70" s="26" t="str">
        <f t="shared" si="0"/>
        <v>R9</v>
      </c>
      <c r="AP70" s="26" t="str">
        <f t="shared" si="0"/>
        <v>R8</v>
      </c>
      <c r="AQ70" s="26" t="str">
        <f t="shared" si="0"/>
        <v>R7</v>
      </c>
      <c r="AR70" s="26" t="str">
        <f t="shared" si="0"/>
        <v>R6</v>
      </c>
      <c r="AS70" s="26" t="str">
        <f t="shared" si="0"/>
        <v>R5</v>
      </c>
      <c r="AT70" s="26" t="str">
        <f t="shared" si="0"/>
        <v>R4</v>
      </c>
      <c r="AU70" s="26" t="str">
        <f t="shared" si="0"/>
        <v>R3</v>
      </c>
      <c r="AV70" s="26" t="str">
        <f t="shared" si="0"/>
        <v>R2</v>
      </c>
      <c r="AW70" s="26" t="str">
        <f>AW1</f>
        <v>ZERO</v>
      </c>
      <c r="AX70" s="26" t="str">
        <f>AX1</f>
        <v>R1</v>
      </c>
      <c r="AY70" s="26" t="s">
        <v>182</v>
      </c>
      <c r="BA70" s="7" t="s">
        <v>50</v>
      </c>
      <c r="BG70" s="27"/>
    </row>
    <row r="71" spans="4:59" s="1" customFormat="1" ht="69.95" customHeight="1" x14ac:dyDescent="0.2">
      <c r="D71" s="28">
        <v>61</v>
      </c>
      <c r="H71" s="4"/>
      <c r="I71" s="2"/>
      <c r="J71" s="80">
        <f t="shared" ref="J71:AN71" si="1">SUM($AY71,J2,-K2)</f>
        <v>0</v>
      </c>
      <c r="K71" s="80">
        <f t="shared" si="1"/>
        <v>0</v>
      </c>
      <c r="L71" s="80">
        <f t="shared" si="1"/>
        <v>0</v>
      </c>
      <c r="M71" s="80">
        <f t="shared" si="1"/>
        <v>0</v>
      </c>
      <c r="N71" s="80">
        <f t="shared" si="1"/>
        <v>0</v>
      </c>
      <c r="O71" s="80">
        <f t="shared" si="1"/>
        <v>0</v>
      </c>
      <c r="P71" s="80">
        <f t="shared" si="1"/>
        <v>0</v>
      </c>
      <c r="Q71" s="80">
        <f t="shared" si="1"/>
        <v>0</v>
      </c>
      <c r="R71" s="80">
        <f t="shared" si="1"/>
        <v>0</v>
      </c>
      <c r="S71" s="80">
        <f t="shared" si="1"/>
        <v>0</v>
      </c>
      <c r="T71" s="80">
        <f t="shared" si="1"/>
        <v>0</v>
      </c>
      <c r="U71" s="80">
        <f t="shared" si="1"/>
        <v>0</v>
      </c>
      <c r="V71" s="80">
        <f t="shared" si="1"/>
        <v>0</v>
      </c>
      <c r="W71" s="80">
        <f t="shared" si="1"/>
        <v>0</v>
      </c>
      <c r="X71" s="80">
        <f t="shared" si="1"/>
        <v>0</v>
      </c>
      <c r="Y71" s="80">
        <f t="shared" si="1"/>
        <v>0</v>
      </c>
      <c r="Z71" s="80">
        <f t="shared" si="1"/>
        <v>0</v>
      </c>
      <c r="AA71" s="80">
        <f t="shared" si="1"/>
        <v>0</v>
      </c>
      <c r="AB71" s="80">
        <f t="shared" si="1"/>
        <v>0</v>
      </c>
      <c r="AC71" s="80">
        <f t="shared" si="1"/>
        <v>0</v>
      </c>
      <c r="AD71" s="80">
        <f t="shared" si="1"/>
        <v>0</v>
      </c>
      <c r="AE71" s="80">
        <f t="shared" si="1"/>
        <v>0</v>
      </c>
      <c r="AF71" s="80">
        <f t="shared" si="1"/>
        <v>0</v>
      </c>
      <c r="AG71" s="80">
        <f t="shared" si="1"/>
        <v>0</v>
      </c>
      <c r="AH71" s="80">
        <f t="shared" si="1"/>
        <v>0</v>
      </c>
      <c r="AI71" s="80">
        <f t="shared" si="1"/>
        <v>0</v>
      </c>
      <c r="AJ71" s="80">
        <f t="shared" si="1"/>
        <v>0</v>
      </c>
      <c r="AK71" s="80">
        <f t="shared" si="1"/>
        <v>0</v>
      </c>
      <c r="AL71" s="80">
        <f t="shared" si="1"/>
        <v>0</v>
      </c>
      <c r="AM71" s="80">
        <f t="shared" si="1"/>
        <v>0</v>
      </c>
      <c r="AN71" s="80">
        <f t="shared" si="1"/>
        <v>0</v>
      </c>
      <c r="AO71" s="80">
        <f t="shared" ref="AO71" si="2">SUM($AY71,AO2,-AP2)</f>
        <v>0</v>
      </c>
      <c r="AP71" s="80">
        <f t="shared" ref="AP71:AV71" si="3">SUM($AY71,AP2,-AQ2)</f>
        <v>0</v>
      </c>
      <c r="AQ71" s="80">
        <f t="shared" si="3"/>
        <v>0</v>
      </c>
      <c r="AR71" s="80">
        <f t="shared" si="3"/>
        <v>0</v>
      </c>
      <c r="AS71" s="80">
        <f t="shared" si="3"/>
        <v>0</v>
      </c>
      <c r="AT71" s="80">
        <f t="shared" si="3"/>
        <v>0</v>
      </c>
      <c r="AU71" s="80">
        <f t="shared" si="3"/>
        <v>0</v>
      </c>
      <c r="AV71" s="80">
        <f t="shared" si="3"/>
        <v>0</v>
      </c>
      <c r="AW71" s="80">
        <f>SUM($AY71,AW2)</f>
        <v>0</v>
      </c>
      <c r="AX71" s="80">
        <f>SUM($AY71,AX2,-AW2)</f>
        <v>0</v>
      </c>
      <c r="AY71" s="80">
        <f>PRODUCT(-H2,1000,1/40)</f>
        <v>0</v>
      </c>
      <c r="BA71" s="1">
        <f>'77 Reads'!CM3</f>
        <v>0</v>
      </c>
      <c r="BG71" s="27"/>
    </row>
    <row r="72" spans="4:59" s="1" customFormat="1" ht="69.95" customHeight="1" x14ac:dyDescent="0.2">
      <c r="D72" s="28">
        <v>60</v>
      </c>
      <c r="H72" s="4"/>
      <c r="I72" s="2"/>
      <c r="J72" s="80">
        <f t="shared" ref="J72:J131" si="4">SUM($AY72,J3,-K3)</f>
        <v>0</v>
      </c>
      <c r="K72" s="80">
        <f t="shared" ref="K72:K131" si="5">SUM($AY72,K3,-L3)</f>
        <v>0</v>
      </c>
      <c r="L72" s="80">
        <f t="shared" ref="L72:L131" si="6">SUM($AY72,L3,-M3)</f>
        <v>0</v>
      </c>
      <c r="M72" s="80">
        <f t="shared" ref="M72:M131" si="7">SUM($AY72,M3,-N3)</f>
        <v>0</v>
      </c>
      <c r="N72" s="80">
        <f t="shared" ref="N72:N131" si="8">SUM($AY72,N3,-O3)</f>
        <v>0</v>
      </c>
      <c r="O72" s="80">
        <f t="shared" ref="O72:O131" si="9">SUM($AY72,O3,-P3)</f>
        <v>0</v>
      </c>
      <c r="P72" s="80">
        <f t="shared" ref="P72:P131" si="10">SUM($AY72,P3,-Q3)</f>
        <v>0</v>
      </c>
      <c r="Q72" s="80">
        <f t="shared" ref="Q72:Q131" si="11">SUM($AY72,Q3,-R3)</f>
        <v>0</v>
      </c>
      <c r="R72" s="80">
        <f t="shared" ref="R72:R131" si="12">SUM($AY72,R3,-S3)</f>
        <v>0</v>
      </c>
      <c r="S72" s="80">
        <f t="shared" ref="S72:S131" si="13">SUM($AY72,S3,-T3)</f>
        <v>0</v>
      </c>
      <c r="T72" s="80">
        <f t="shared" ref="T72:T131" si="14">SUM($AY72,T3,-U3)</f>
        <v>0</v>
      </c>
      <c r="U72" s="80">
        <f t="shared" ref="U72:U131" si="15">SUM($AY72,U3,-V3)</f>
        <v>0</v>
      </c>
      <c r="V72" s="80">
        <f t="shared" ref="V72:V131" si="16">SUM($AY72,V3,-W3)</f>
        <v>0</v>
      </c>
      <c r="W72" s="80">
        <f t="shared" ref="W72:W131" si="17">SUM($AY72,W3,-X3)</f>
        <v>0</v>
      </c>
      <c r="X72" s="80">
        <f t="shared" ref="X72:X131" si="18">SUM($AY72,X3,-Y3)</f>
        <v>0</v>
      </c>
      <c r="Y72" s="80">
        <f t="shared" ref="Y72:Y131" si="19">SUM($AY72,Y3,-Z3)</f>
        <v>0</v>
      </c>
      <c r="Z72" s="80">
        <f t="shared" ref="Z72:Z131" si="20">SUM($AY72,Z3,-AA3)</f>
        <v>0</v>
      </c>
      <c r="AA72" s="80">
        <f t="shared" ref="AA72:AA131" si="21">SUM($AY72,AA3,-AB3)</f>
        <v>0</v>
      </c>
      <c r="AB72" s="80">
        <f t="shared" ref="AB72:AB131" si="22">SUM($AY72,AB3,-AC3)</f>
        <v>0</v>
      </c>
      <c r="AC72" s="80">
        <f t="shared" ref="AC72:AC131" si="23">SUM($AY72,AC3,-AD3)</f>
        <v>0</v>
      </c>
      <c r="AD72" s="80">
        <f t="shared" ref="AD72:AD131" si="24">SUM($AY72,AD3,-AE3)</f>
        <v>0</v>
      </c>
      <c r="AE72" s="80">
        <f t="shared" ref="AE72:AE131" si="25">SUM($AY72,AE3,-AF3)</f>
        <v>0</v>
      </c>
      <c r="AF72" s="80">
        <f t="shared" ref="AF72:AF131" si="26">SUM($AY72,AF3,-AG3)</f>
        <v>0</v>
      </c>
      <c r="AG72" s="80">
        <f t="shared" ref="AG72:AG131" si="27">SUM($AY72,AG3,-AH3)</f>
        <v>0</v>
      </c>
      <c r="AH72" s="80">
        <f t="shared" ref="AH72:AH131" si="28">SUM($AY72,AH3,-AI3)</f>
        <v>0</v>
      </c>
      <c r="AI72" s="80">
        <f t="shared" ref="AI72:AI131" si="29">SUM($AY72,AI3,-AJ3)</f>
        <v>0</v>
      </c>
      <c r="AJ72" s="80">
        <f t="shared" ref="AJ72:AJ131" si="30">SUM($AY72,AJ3,-AK3)</f>
        <v>0</v>
      </c>
      <c r="AK72" s="80">
        <f t="shared" ref="AK72:AK131" si="31">SUM($AY72,AK3,-AL3)</f>
        <v>0</v>
      </c>
      <c r="AL72" s="80">
        <f t="shared" ref="AL72:AL131" si="32">SUM($AY72,AL3,-AM3)</f>
        <v>0</v>
      </c>
      <c r="AM72" s="80">
        <f t="shared" ref="AM72:AM131" si="33">SUM($AY72,AM3,-AN3)</f>
        <v>0</v>
      </c>
      <c r="AN72" s="80">
        <f t="shared" ref="AN72:AN131" si="34">SUM($AY72,AN3,-AO3)</f>
        <v>0</v>
      </c>
      <c r="AO72" s="80">
        <f t="shared" ref="AO72:AV87" si="35">SUM($AY72,AO3,-AP3)</f>
        <v>0</v>
      </c>
      <c r="AP72" s="80">
        <f t="shared" si="35"/>
        <v>0</v>
      </c>
      <c r="AQ72" s="80">
        <f t="shared" si="35"/>
        <v>0</v>
      </c>
      <c r="AR72" s="80">
        <f t="shared" si="35"/>
        <v>0</v>
      </c>
      <c r="AS72" s="80">
        <f t="shared" si="35"/>
        <v>0</v>
      </c>
      <c r="AT72" s="80">
        <f t="shared" si="35"/>
        <v>0</v>
      </c>
      <c r="AU72" s="80">
        <f t="shared" si="35"/>
        <v>0</v>
      </c>
      <c r="AV72" s="80">
        <f t="shared" si="35"/>
        <v>0</v>
      </c>
      <c r="AW72" s="80">
        <f t="shared" ref="AW72:AW131" si="36">SUM($AY72,AW3)</f>
        <v>0</v>
      </c>
      <c r="AX72" s="80">
        <f t="shared" ref="AX72:AX131" si="37">SUM($AY72,AX3,-AW3)</f>
        <v>0</v>
      </c>
      <c r="AY72" s="80">
        <f t="shared" ref="AY72:AY131" si="38">PRODUCT(-H3,1000,1/40)</f>
        <v>0</v>
      </c>
      <c r="BG72" s="27"/>
    </row>
    <row r="73" spans="4:59" s="1" customFormat="1" ht="69.95" customHeight="1" x14ac:dyDescent="0.2">
      <c r="D73" s="28">
        <v>59</v>
      </c>
      <c r="H73" s="4"/>
      <c r="I73" s="2"/>
      <c r="J73" s="80">
        <f t="shared" si="4"/>
        <v>0</v>
      </c>
      <c r="K73" s="80">
        <f t="shared" si="5"/>
        <v>0</v>
      </c>
      <c r="L73" s="80">
        <f t="shared" si="6"/>
        <v>0</v>
      </c>
      <c r="M73" s="80">
        <f t="shared" si="7"/>
        <v>0</v>
      </c>
      <c r="N73" s="80">
        <f t="shared" si="8"/>
        <v>0</v>
      </c>
      <c r="O73" s="80">
        <f t="shared" si="9"/>
        <v>0</v>
      </c>
      <c r="P73" s="80">
        <f t="shared" si="10"/>
        <v>0</v>
      </c>
      <c r="Q73" s="80">
        <f t="shared" si="11"/>
        <v>0</v>
      </c>
      <c r="R73" s="80">
        <f t="shared" si="12"/>
        <v>0</v>
      </c>
      <c r="S73" s="80">
        <f t="shared" si="13"/>
        <v>0</v>
      </c>
      <c r="T73" s="80">
        <f t="shared" si="14"/>
        <v>0</v>
      </c>
      <c r="U73" s="80">
        <f t="shared" si="15"/>
        <v>0</v>
      </c>
      <c r="V73" s="80">
        <f t="shared" si="16"/>
        <v>0</v>
      </c>
      <c r="W73" s="80">
        <f t="shared" si="17"/>
        <v>0</v>
      </c>
      <c r="X73" s="80">
        <f t="shared" si="18"/>
        <v>0</v>
      </c>
      <c r="Y73" s="80">
        <f t="shared" si="19"/>
        <v>0</v>
      </c>
      <c r="Z73" s="80">
        <f t="shared" si="20"/>
        <v>0</v>
      </c>
      <c r="AA73" s="80">
        <f t="shared" si="21"/>
        <v>0</v>
      </c>
      <c r="AB73" s="80">
        <f t="shared" si="22"/>
        <v>0</v>
      </c>
      <c r="AC73" s="80">
        <f t="shared" si="23"/>
        <v>0</v>
      </c>
      <c r="AD73" s="80">
        <f t="shared" si="24"/>
        <v>0</v>
      </c>
      <c r="AE73" s="80">
        <f t="shared" si="25"/>
        <v>0</v>
      </c>
      <c r="AF73" s="80">
        <f t="shared" si="26"/>
        <v>0</v>
      </c>
      <c r="AG73" s="80">
        <f t="shared" si="27"/>
        <v>0</v>
      </c>
      <c r="AH73" s="80">
        <f t="shared" si="28"/>
        <v>0</v>
      </c>
      <c r="AI73" s="80">
        <f t="shared" si="29"/>
        <v>0</v>
      </c>
      <c r="AJ73" s="80">
        <f t="shared" si="30"/>
        <v>0</v>
      </c>
      <c r="AK73" s="80">
        <f t="shared" si="31"/>
        <v>0</v>
      </c>
      <c r="AL73" s="80">
        <f t="shared" si="32"/>
        <v>0</v>
      </c>
      <c r="AM73" s="80">
        <f t="shared" si="33"/>
        <v>0</v>
      </c>
      <c r="AN73" s="80">
        <f t="shared" si="34"/>
        <v>0</v>
      </c>
      <c r="AO73" s="80">
        <f t="shared" si="35"/>
        <v>0</v>
      </c>
      <c r="AP73" s="80">
        <f t="shared" ref="AP73:AV73" si="39">SUM($AY73,AP4,-AQ4)</f>
        <v>0</v>
      </c>
      <c r="AQ73" s="80">
        <f t="shared" si="39"/>
        <v>0</v>
      </c>
      <c r="AR73" s="80">
        <f t="shared" si="39"/>
        <v>0</v>
      </c>
      <c r="AS73" s="80">
        <f t="shared" si="39"/>
        <v>0</v>
      </c>
      <c r="AT73" s="80">
        <f t="shared" si="39"/>
        <v>0</v>
      </c>
      <c r="AU73" s="80">
        <f t="shared" si="39"/>
        <v>0</v>
      </c>
      <c r="AV73" s="80">
        <f t="shared" si="39"/>
        <v>0</v>
      </c>
      <c r="AW73" s="80">
        <f t="shared" si="36"/>
        <v>0</v>
      </c>
      <c r="AX73" s="80">
        <f t="shared" si="37"/>
        <v>0</v>
      </c>
      <c r="AY73" s="80">
        <f t="shared" si="38"/>
        <v>0</v>
      </c>
      <c r="BG73" s="27"/>
    </row>
    <row r="74" spans="4:59" s="1" customFormat="1" ht="69.95" customHeight="1" x14ac:dyDescent="0.2">
      <c r="D74" s="28">
        <v>58</v>
      </c>
      <c r="H74" s="4"/>
      <c r="I74" s="2"/>
      <c r="J74" s="80">
        <f t="shared" si="4"/>
        <v>0</v>
      </c>
      <c r="K74" s="80">
        <f t="shared" si="5"/>
        <v>0</v>
      </c>
      <c r="L74" s="80">
        <f t="shared" si="6"/>
        <v>0</v>
      </c>
      <c r="M74" s="80">
        <f t="shared" si="7"/>
        <v>0</v>
      </c>
      <c r="N74" s="80">
        <f t="shared" si="8"/>
        <v>0</v>
      </c>
      <c r="O74" s="80">
        <f t="shared" si="9"/>
        <v>0</v>
      </c>
      <c r="P74" s="80">
        <f t="shared" si="10"/>
        <v>0</v>
      </c>
      <c r="Q74" s="80">
        <f t="shared" si="11"/>
        <v>0</v>
      </c>
      <c r="R74" s="80">
        <f t="shared" si="12"/>
        <v>0</v>
      </c>
      <c r="S74" s="80">
        <f t="shared" si="13"/>
        <v>0</v>
      </c>
      <c r="T74" s="80">
        <f t="shared" si="14"/>
        <v>0</v>
      </c>
      <c r="U74" s="80">
        <f t="shared" si="15"/>
        <v>0</v>
      </c>
      <c r="V74" s="80">
        <f t="shared" si="16"/>
        <v>0</v>
      </c>
      <c r="W74" s="80">
        <f t="shared" si="17"/>
        <v>0</v>
      </c>
      <c r="X74" s="80">
        <f t="shared" si="18"/>
        <v>0</v>
      </c>
      <c r="Y74" s="80">
        <f t="shared" si="19"/>
        <v>0</v>
      </c>
      <c r="Z74" s="80">
        <f t="shared" si="20"/>
        <v>0</v>
      </c>
      <c r="AA74" s="80">
        <f t="shared" si="21"/>
        <v>0</v>
      </c>
      <c r="AB74" s="80">
        <f t="shared" si="22"/>
        <v>0</v>
      </c>
      <c r="AC74" s="80">
        <f t="shared" si="23"/>
        <v>0</v>
      </c>
      <c r="AD74" s="80">
        <f t="shared" si="24"/>
        <v>0</v>
      </c>
      <c r="AE74" s="80">
        <f t="shared" si="25"/>
        <v>0</v>
      </c>
      <c r="AF74" s="80">
        <f t="shared" si="26"/>
        <v>0</v>
      </c>
      <c r="AG74" s="80">
        <f t="shared" si="27"/>
        <v>0</v>
      </c>
      <c r="AH74" s="80">
        <f t="shared" si="28"/>
        <v>0</v>
      </c>
      <c r="AI74" s="80">
        <f t="shared" si="29"/>
        <v>0</v>
      </c>
      <c r="AJ74" s="80">
        <f t="shared" si="30"/>
        <v>0</v>
      </c>
      <c r="AK74" s="80">
        <f t="shared" si="31"/>
        <v>0</v>
      </c>
      <c r="AL74" s="80">
        <f t="shared" si="32"/>
        <v>0</v>
      </c>
      <c r="AM74" s="80">
        <f t="shared" si="33"/>
        <v>0</v>
      </c>
      <c r="AN74" s="80">
        <f t="shared" si="34"/>
        <v>0</v>
      </c>
      <c r="AO74" s="80">
        <f t="shared" si="35"/>
        <v>0</v>
      </c>
      <c r="AP74" s="80">
        <f t="shared" ref="AP74:AV74" si="40">SUM($AY74,AP5,-AQ5)</f>
        <v>0</v>
      </c>
      <c r="AQ74" s="80">
        <f t="shared" si="40"/>
        <v>0</v>
      </c>
      <c r="AR74" s="80">
        <f t="shared" si="40"/>
        <v>0</v>
      </c>
      <c r="AS74" s="80">
        <f t="shared" si="40"/>
        <v>0</v>
      </c>
      <c r="AT74" s="80">
        <f t="shared" si="40"/>
        <v>0</v>
      </c>
      <c r="AU74" s="80">
        <f t="shared" si="40"/>
        <v>0</v>
      </c>
      <c r="AV74" s="80">
        <f t="shared" si="40"/>
        <v>0</v>
      </c>
      <c r="AW74" s="80">
        <f t="shared" si="36"/>
        <v>0</v>
      </c>
      <c r="AX74" s="80">
        <f t="shared" si="37"/>
        <v>0</v>
      </c>
      <c r="AY74" s="80">
        <f t="shared" si="38"/>
        <v>0</v>
      </c>
      <c r="BG74" s="27"/>
    </row>
    <row r="75" spans="4:59" s="1" customFormat="1" ht="69.95" customHeight="1" x14ac:dyDescent="0.2">
      <c r="D75" s="28">
        <v>57</v>
      </c>
      <c r="H75" s="4"/>
      <c r="I75" s="2"/>
      <c r="J75" s="80">
        <f t="shared" si="4"/>
        <v>0</v>
      </c>
      <c r="K75" s="80">
        <f t="shared" si="5"/>
        <v>0</v>
      </c>
      <c r="L75" s="80">
        <f t="shared" si="6"/>
        <v>0</v>
      </c>
      <c r="M75" s="80">
        <f t="shared" si="7"/>
        <v>0</v>
      </c>
      <c r="N75" s="80">
        <f t="shared" si="8"/>
        <v>0</v>
      </c>
      <c r="O75" s="80">
        <f t="shared" si="9"/>
        <v>0</v>
      </c>
      <c r="P75" s="80">
        <f t="shared" si="10"/>
        <v>0</v>
      </c>
      <c r="Q75" s="80">
        <f t="shared" si="11"/>
        <v>0</v>
      </c>
      <c r="R75" s="80">
        <f t="shared" si="12"/>
        <v>0</v>
      </c>
      <c r="S75" s="80">
        <f t="shared" si="13"/>
        <v>0</v>
      </c>
      <c r="T75" s="80">
        <f t="shared" si="14"/>
        <v>0</v>
      </c>
      <c r="U75" s="80">
        <f t="shared" si="15"/>
        <v>0</v>
      </c>
      <c r="V75" s="80">
        <f t="shared" si="16"/>
        <v>0</v>
      </c>
      <c r="W75" s="80">
        <f t="shared" si="17"/>
        <v>0</v>
      </c>
      <c r="X75" s="80">
        <f t="shared" si="18"/>
        <v>0</v>
      </c>
      <c r="Y75" s="80">
        <f t="shared" si="19"/>
        <v>0</v>
      </c>
      <c r="Z75" s="80">
        <f t="shared" si="20"/>
        <v>0</v>
      </c>
      <c r="AA75" s="80">
        <f t="shared" si="21"/>
        <v>0</v>
      </c>
      <c r="AB75" s="80">
        <f t="shared" si="22"/>
        <v>0</v>
      </c>
      <c r="AC75" s="80">
        <f t="shared" si="23"/>
        <v>0</v>
      </c>
      <c r="AD75" s="80">
        <f t="shared" si="24"/>
        <v>0</v>
      </c>
      <c r="AE75" s="80">
        <f t="shared" si="25"/>
        <v>0</v>
      </c>
      <c r="AF75" s="80">
        <f t="shared" si="26"/>
        <v>0</v>
      </c>
      <c r="AG75" s="80">
        <f t="shared" si="27"/>
        <v>0</v>
      </c>
      <c r="AH75" s="80">
        <f t="shared" si="28"/>
        <v>0</v>
      </c>
      <c r="AI75" s="80">
        <f t="shared" si="29"/>
        <v>0</v>
      </c>
      <c r="AJ75" s="80">
        <f t="shared" si="30"/>
        <v>0</v>
      </c>
      <c r="AK75" s="80">
        <f t="shared" si="31"/>
        <v>0</v>
      </c>
      <c r="AL75" s="80">
        <f t="shared" si="32"/>
        <v>0</v>
      </c>
      <c r="AM75" s="80">
        <f t="shared" si="33"/>
        <v>0</v>
      </c>
      <c r="AN75" s="80">
        <f t="shared" si="34"/>
        <v>0</v>
      </c>
      <c r="AO75" s="80">
        <f t="shared" si="35"/>
        <v>0</v>
      </c>
      <c r="AP75" s="80">
        <f t="shared" ref="AP75:AV75" si="41">SUM($AY75,AP6,-AQ6)</f>
        <v>0</v>
      </c>
      <c r="AQ75" s="80">
        <f t="shared" si="41"/>
        <v>0</v>
      </c>
      <c r="AR75" s="80">
        <f t="shared" si="41"/>
        <v>0</v>
      </c>
      <c r="AS75" s="80">
        <f t="shared" si="41"/>
        <v>0</v>
      </c>
      <c r="AT75" s="80">
        <f t="shared" si="41"/>
        <v>0</v>
      </c>
      <c r="AU75" s="80">
        <f t="shared" si="41"/>
        <v>0</v>
      </c>
      <c r="AV75" s="80">
        <f t="shared" si="41"/>
        <v>0</v>
      </c>
      <c r="AW75" s="80">
        <f t="shared" si="36"/>
        <v>0</v>
      </c>
      <c r="AX75" s="80">
        <f t="shared" si="37"/>
        <v>0</v>
      </c>
      <c r="AY75" s="80">
        <f t="shared" si="38"/>
        <v>0</v>
      </c>
      <c r="BG75" s="27"/>
    </row>
    <row r="76" spans="4:59" s="1" customFormat="1" ht="69.95" customHeight="1" x14ac:dyDescent="0.2">
      <c r="D76" s="28">
        <v>56</v>
      </c>
      <c r="H76" s="4"/>
      <c r="I76" s="2"/>
      <c r="J76" s="80">
        <f t="shared" si="4"/>
        <v>0</v>
      </c>
      <c r="K76" s="80">
        <f t="shared" si="5"/>
        <v>0</v>
      </c>
      <c r="L76" s="80">
        <f t="shared" si="6"/>
        <v>0</v>
      </c>
      <c r="M76" s="80">
        <f t="shared" si="7"/>
        <v>0</v>
      </c>
      <c r="N76" s="80">
        <f t="shared" si="8"/>
        <v>0</v>
      </c>
      <c r="O76" s="80">
        <f t="shared" si="9"/>
        <v>0</v>
      </c>
      <c r="P76" s="80">
        <f t="shared" si="10"/>
        <v>0</v>
      </c>
      <c r="Q76" s="80">
        <f t="shared" si="11"/>
        <v>0</v>
      </c>
      <c r="R76" s="80">
        <f t="shared" si="12"/>
        <v>0</v>
      </c>
      <c r="S76" s="80">
        <f t="shared" si="13"/>
        <v>0</v>
      </c>
      <c r="T76" s="80">
        <f t="shared" si="14"/>
        <v>0</v>
      </c>
      <c r="U76" s="80">
        <f t="shared" si="15"/>
        <v>0</v>
      </c>
      <c r="V76" s="80">
        <f t="shared" si="16"/>
        <v>0</v>
      </c>
      <c r="W76" s="80">
        <f t="shared" si="17"/>
        <v>0</v>
      </c>
      <c r="X76" s="80">
        <f t="shared" si="18"/>
        <v>0</v>
      </c>
      <c r="Y76" s="80">
        <f t="shared" si="19"/>
        <v>0</v>
      </c>
      <c r="Z76" s="80">
        <f t="shared" si="20"/>
        <v>0</v>
      </c>
      <c r="AA76" s="80">
        <f t="shared" si="21"/>
        <v>0</v>
      </c>
      <c r="AB76" s="80">
        <f t="shared" si="22"/>
        <v>0</v>
      </c>
      <c r="AC76" s="80">
        <f t="shared" si="23"/>
        <v>0</v>
      </c>
      <c r="AD76" s="80">
        <f t="shared" si="24"/>
        <v>0</v>
      </c>
      <c r="AE76" s="80">
        <f t="shared" si="25"/>
        <v>0</v>
      </c>
      <c r="AF76" s="80">
        <f t="shared" si="26"/>
        <v>0</v>
      </c>
      <c r="AG76" s="80">
        <f t="shared" si="27"/>
        <v>0</v>
      </c>
      <c r="AH76" s="80">
        <f t="shared" si="28"/>
        <v>0</v>
      </c>
      <c r="AI76" s="80">
        <f t="shared" si="29"/>
        <v>0</v>
      </c>
      <c r="AJ76" s="80">
        <f t="shared" si="30"/>
        <v>0</v>
      </c>
      <c r="AK76" s="80">
        <f t="shared" si="31"/>
        <v>0</v>
      </c>
      <c r="AL76" s="80">
        <f t="shared" si="32"/>
        <v>0</v>
      </c>
      <c r="AM76" s="80">
        <f t="shared" si="33"/>
        <v>0</v>
      </c>
      <c r="AN76" s="80">
        <f t="shared" si="34"/>
        <v>0</v>
      </c>
      <c r="AO76" s="80">
        <f t="shared" si="35"/>
        <v>0</v>
      </c>
      <c r="AP76" s="80">
        <f t="shared" ref="AP76:AV76" si="42">SUM($AY76,AP7,-AQ7)</f>
        <v>0</v>
      </c>
      <c r="AQ76" s="80">
        <f t="shared" si="42"/>
        <v>0</v>
      </c>
      <c r="AR76" s="80">
        <f t="shared" si="42"/>
        <v>0</v>
      </c>
      <c r="AS76" s="80">
        <f t="shared" si="42"/>
        <v>0</v>
      </c>
      <c r="AT76" s="80">
        <f t="shared" si="42"/>
        <v>0</v>
      </c>
      <c r="AU76" s="80">
        <f t="shared" si="42"/>
        <v>0</v>
      </c>
      <c r="AV76" s="80">
        <f t="shared" si="42"/>
        <v>0</v>
      </c>
      <c r="AW76" s="80">
        <f t="shared" si="36"/>
        <v>0</v>
      </c>
      <c r="AX76" s="80">
        <f t="shared" si="37"/>
        <v>0</v>
      </c>
      <c r="AY76" s="80">
        <f t="shared" si="38"/>
        <v>0</v>
      </c>
      <c r="BG76" s="27"/>
    </row>
    <row r="77" spans="4:59" s="1" customFormat="1" ht="69.95" customHeight="1" x14ac:dyDescent="0.2">
      <c r="D77" s="28">
        <v>55</v>
      </c>
      <c r="H77" s="4"/>
      <c r="I77" s="2"/>
      <c r="J77" s="80">
        <f t="shared" si="4"/>
        <v>0</v>
      </c>
      <c r="K77" s="80">
        <f t="shared" si="5"/>
        <v>0</v>
      </c>
      <c r="L77" s="80">
        <f t="shared" si="6"/>
        <v>0</v>
      </c>
      <c r="M77" s="80">
        <f t="shared" si="7"/>
        <v>0</v>
      </c>
      <c r="N77" s="80">
        <f t="shared" si="8"/>
        <v>0</v>
      </c>
      <c r="O77" s="80">
        <f t="shared" si="9"/>
        <v>0</v>
      </c>
      <c r="P77" s="80">
        <f t="shared" si="10"/>
        <v>0</v>
      </c>
      <c r="Q77" s="80">
        <f t="shared" si="11"/>
        <v>0</v>
      </c>
      <c r="R77" s="80">
        <f t="shared" si="12"/>
        <v>0</v>
      </c>
      <c r="S77" s="80">
        <f t="shared" si="13"/>
        <v>0</v>
      </c>
      <c r="T77" s="80">
        <f t="shared" si="14"/>
        <v>0</v>
      </c>
      <c r="U77" s="80">
        <f t="shared" si="15"/>
        <v>0</v>
      </c>
      <c r="V77" s="80">
        <f t="shared" si="16"/>
        <v>0</v>
      </c>
      <c r="W77" s="80">
        <f t="shared" si="17"/>
        <v>0</v>
      </c>
      <c r="X77" s="80">
        <f t="shared" si="18"/>
        <v>0</v>
      </c>
      <c r="Y77" s="80">
        <f t="shared" si="19"/>
        <v>0</v>
      </c>
      <c r="Z77" s="80">
        <f t="shared" si="20"/>
        <v>0</v>
      </c>
      <c r="AA77" s="80">
        <f t="shared" si="21"/>
        <v>0</v>
      </c>
      <c r="AB77" s="80">
        <f t="shared" si="22"/>
        <v>0</v>
      </c>
      <c r="AC77" s="80">
        <f t="shared" si="23"/>
        <v>0</v>
      </c>
      <c r="AD77" s="80">
        <f t="shared" si="24"/>
        <v>0</v>
      </c>
      <c r="AE77" s="80">
        <f t="shared" si="25"/>
        <v>0</v>
      </c>
      <c r="AF77" s="80">
        <f t="shared" si="26"/>
        <v>0</v>
      </c>
      <c r="AG77" s="80">
        <f t="shared" si="27"/>
        <v>0</v>
      </c>
      <c r="AH77" s="80">
        <f t="shared" si="28"/>
        <v>0</v>
      </c>
      <c r="AI77" s="80">
        <f t="shared" si="29"/>
        <v>0</v>
      </c>
      <c r="AJ77" s="80">
        <f t="shared" si="30"/>
        <v>0</v>
      </c>
      <c r="AK77" s="80">
        <f t="shared" si="31"/>
        <v>0</v>
      </c>
      <c r="AL77" s="80">
        <f t="shared" si="32"/>
        <v>0</v>
      </c>
      <c r="AM77" s="80">
        <f t="shared" si="33"/>
        <v>0</v>
      </c>
      <c r="AN77" s="80">
        <f t="shared" si="34"/>
        <v>0</v>
      </c>
      <c r="AO77" s="80">
        <f t="shared" si="35"/>
        <v>0</v>
      </c>
      <c r="AP77" s="80">
        <f t="shared" ref="AP77:AV77" si="43">SUM($AY77,AP8,-AQ8)</f>
        <v>0</v>
      </c>
      <c r="AQ77" s="80">
        <f t="shared" si="43"/>
        <v>0</v>
      </c>
      <c r="AR77" s="80">
        <f t="shared" si="43"/>
        <v>0</v>
      </c>
      <c r="AS77" s="80">
        <f t="shared" si="43"/>
        <v>0</v>
      </c>
      <c r="AT77" s="80">
        <f t="shared" si="43"/>
        <v>0</v>
      </c>
      <c r="AU77" s="80">
        <f t="shared" si="43"/>
        <v>0</v>
      </c>
      <c r="AV77" s="80">
        <f t="shared" si="43"/>
        <v>0</v>
      </c>
      <c r="AW77" s="80">
        <f t="shared" si="36"/>
        <v>0</v>
      </c>
      <c r="AX77" s="80">
        <f t="shared" si="37"/>
        <v>0</v>
      </c>
      <c r="AY77" s="80">
        <f t="shared" si="38"/>
        <v>0</v>
      </c>
      <c r="BG77" s="27"/>
    </row>
    <row r="78" spans="4:59" s="1" customFormat="1" ht="69.95" customHeight="1" x14ac:dyDescent="0.2">
      <c r="D78" s="28">
        <v>54</v>
      </c>
      <c r="H78" s="4"/>
      <c r="I78" s="2"/>
      <c r="J78" s="80">
        <f t="shared" si="4"/>
        <v>0</v>
      </c>
      <c r="K78" s="80">
        <f t="shared" si="5"/>
        <v>0</v>
      </c>
      <c r="L78" s="80">
        <f t="shared" si="6"/>
        <v>0</v>
      </c>
      <c r="M78" s="80">
        <f t="shared" si="7"/>
        <v>0</v>
      </c>
      <c r="N78" s="80">
        <f t="shared" si="8"/>
        <v>0</v>
      </c>
      <c r="O78" s="80">
        <f t="shared" si="9"/>
        <v>0</v>
      </c>
      <c r="P78" s="80">
        <f t="shared" si="10"/>
        <v>0</v>
      </c>
      <c r="Q78" s="80">
        <f t="shared" si="11"/>
        <v>0</v>
      </c>
      <c r="R78" s="80">
        <f t="shared" si="12"/>
        <v>0</v>
      </c>
      <c r="S78" s="80">
        <f t="shared" si="13"/>
        <v>0</v>
      </c>
      <c r="T78" s="80">
        <f t="shared" si="14"/>
        <v>0</v>
      </c>
      <c r="U78" s="80">
        <f t="shared" si="15"/>
        <v>0</v>
      </c>
      <c r="V78" s="80">
        <f t="shared" si="16"/>
        <v>0</v>
      </c>
      <c r="W78" s="80">
        <f t="shared" si="17"/>
        <v>0</v>
      </c>
      <c r="X78" s="80">
        <f t="shared" si="18"/>
        <v>0</v>
      </c>
      <c r="Y78" s="80">
        <f t="shared" si="19"/>
        <v>0</v>
      </c>
      <c r="Z78" s="80">
        <f t="shared" si="20"/>
        <v>0</v>
      </c>
      <c r="AA78" s="80">
        <f t="shared" si="21"/>
        <v>0</v>
      </c>
      <c r="AB78" s="80">
        <f t="shared" si="22"/>
        <v>0</v>
      </c>
      <c r="AC78" s="80">
        <f t="shared" si="23"/>
        <v>0</v>
      </c>
      <c r="AD78" s="80">
        <f t="shared" si="24"/>
        <v>0</v>
      </c>
      <c r="AE78" s="80">
        <f t="shared" si="25"/>
        <v>0</v>
      </c>
      <c r="AF78" s="80">
        <f t="shared" si="26"/>
        <v>0</v>
      </c>
      <c r="AG78" s="80">
        <f t="shared" si="27"/>
        <v>0</v>
      </c>
      <c r="AH78" s="80">
        <f t="shared" si="28"/>
        <v>0</v>
      </c>
      <c r="AI78" s="80">
        <f t="shared" si="29"/>
        <v>0</v>
      </c>
      <c r="AJ78" s="80">
        <f t="shared" si="30"/>
        <v>0</v>
      </c>
      <c r="AK78" s="80">
        <f t="shared" si="31"/>
        <v>0</v>
      </c>
      <c r="AL78" s="80">
        <f t="shared" si="32"/>
        <v>0</v>
      </c>
      <c r="AM78" s="80">
        <f t="shared" si="33"/>
        <v>0</v>
      </c>
      <c r="AN78" s="80">
        <f t="shared" si="34"/>
        <v>0</v>
      </c>
      <c r="AO78" s="80">
        <f t="shared" si="35"/>
        <v>0</v>
      </c>
      <c r="AP78" s="80">
        <f t="shared" ref="AP78:AV78" si="44">SUM($AY78,AP9,-AQ9)</f>
        <v>0</v>
      </c>
      <c r="AQ78" s="80">
        <f t="shared" si="44"/>
        <v>0</v>
      </c>
      <c r="AR78" s="80">
        <f t="shared" si="44"/>
        <v>0</v>
      </c>
      <c r="AS78" s="80">
        <f t="shared" si="44"/>
        <v>0</v>
      </c>
      <c r="AT78" s="80">
        <f t="shared" si="44"/>
        <v>0</v>
      </c>
      <c r="AU78" s="80">
        <f t="shared" si="44"/>
        <v>0</v>
      </c>
      <c r="AV78" s="80">
        <f t="shared" si="44"/>
        <v>0</v>
      </c>
      <c r="AW78" s="80">
        <f t="shared" si="36"/>
        <v>0</v>
      </c>
      <c r="AX78" s="80">
        <f t="shared" si="37"/>
        <v>0</v>
      </c>
      <c r="AY78" s="80">
        <f t="shared" si="38"/>
        <v>0</v>
      </c>
      <c r="BG78" s="27"/>
    </row>
    <row r="79" spans="4:59" s="1" customFormat="1" ht="69.95" customHeight="1" x14ac:dyDescent="0.2">
      <c r="D79" s="28">
        <v>53</v>
      </c>
      <c r="H79" s="4"/>
      <c r="I79" s="2"/>
      <c r="J79" s="80">
        <f t="shared" si="4"/>
        <v>0</v>
      </c>
      <c r="K79" s="80">
        <f t="shared" si="5"/>
        <v>0</v>
      </c>
      <c r="L79" s="80">
        <f t="shared" si="6"/>
        <v>0</v>
      </c>
      <c r="M79" s="80">
        <f t="shared" si="7"/>
        <v>0</v>
      </c>
      <c r="N79" s="80">
        <f t="shared" si="8"/>
        <v>0</v>
      </c>
      <c r="O79" s="80">
        <f t="shared" si="9"/>
        <v>0</v>
      </c>
      <c r="P79" s="80">
        <f t="shared" si="10"/>
        <v>0</v>
      </c>
      <c r="Q79" s="80">
        <f t="shared" si="11"/>
        <v>0</v>
      </c>
      <c r="R79" s="80">
        <f t="shared" si="12"/>
        <v>0</v>
      </c>
      <c r="S79" s="80">
        <f t="shared" si="13"/>
        <v>0</v>
      </c>
      <c r="T79" s="80">
        <f t="shared" si="14"/>
        <v>0</v>
      </c>
      <c r="U79" s="80">
        <f t="shared" si="15"/>
        <v>0</v>
      </c>
      <c r="V79" s="80">
        <f t="shared" si="16"/>
        <v>0</v>
      </c>
      <c r="W79" s="80">
        <f t="shared" si="17"/>
        <v>0</v>
      </c>
      <c r="X79" s="80">
        <f t="shared" si="18"/>
        <v>0</v>
      </c>
      <c r="Y79" s="80">
        <f t="shared" si="19"/>
        <v>0</v>
      </c>
      <c r="Z79" s="80">
        <f t="shared" si="20"/>
        <v>0</v>
      </c>
      <c r="AA79" s="80">
        <f t="shared" si="21"/>
        <v>0</v>
      </c>
      <c r="AB79" s="80">
        <f t="shared" si="22"/>
        <v>0</v>
      </c>
      <c r="AC79" s="80">
        <f t="shared" si="23"/>
        <v>0</v>
      </c>
      <c r="AD79" s="80">
        <f t="shared" si="24"/>
        <v>0</v>
      </c>
      <c r="AE79" s="80">
        <f t="shared" si="25"/>
        <v>0</v>
      </c>
      <c r="AF79" s="80">
        <f t="shared" si="26"/>
        <v>0</v>
      </c>
      <c r="AG79" s="80">
        <f t="shared" si="27"/>
        <v>0</v>
      </c>
      <c r="AH79" s="80">
        <f t="shared" si="28"/>
        <v>0</v>
      </c>
      <c r="AI79" s="80">
        <f t="shared" si="29"/>
        <v>0</v>
      </c>
      <c r="AJ79" s="80">
        <f t="shared" si="30"/>
        <v>0</v>
      </c>
      <c r="AK79" s="80">
        <f t="shared" si="31"/>
        <v>0</v>
      </c>
      <c r="AL79" s="80">
        <f t="shared" si="32"/>
        <v>0</v>
      </c>
      <c r="AM79" s="80">
        <f t="shared" si="33"/>
        <v>0</v>
      </c>
      <c r="AN79" s="80">
        <f t="shared" si="34"/>
        <v>0</v>
      </c>
      <c r="AO79" s="80">
        <f t="shared" si="35"/>
        <v>0</v>
      </c>
      <c r="AP79" s="80">
        <f t="shared" ref="AP79:AV79" si="45">SUM($AY79,AP10,-AQ10)</f>
        <v>0</v>
      </c>
      <c r="AQ79" s="80">
        <f t="shared" si="45"/>
        <v>0</v>
      </c>
      <c r="AR79" s="80">
        <f t="shared" si="45"/>
        <v>0</v>
      </c>
      <c r="AS79" s="80">
        <f t="shared" si="45"/>
        <v>0</v>
      </c>
      <c r="AT79" s="80">
        <f t="shared" si="45"/>
        <v>0</v>
      </c>
      <c r="AU79" s="80">
        <f t="shared" si="45"/>
        <v>0</v>
      </c>
      <c r="AV79" s="80">
        <f t="shared" si="45"/>
        <v>0</v>
      </c>
      <c r="AW79" s="80">
        <f t="shared" si="36"/>
        <v>0</v>
      </c>
      <c r="AX79" s="80">
        <f t="shared" si="37"/>
        <v>0</v>
      </c>
      <c r="AY79" s="80">
        <f t="shared" si="38"/>
        <v>0</v>
      </c>
      <c r="BG79" s="27"/>
    </row>
    <row r="80" spans="4:59" s="1" customFormat="1" ht="69.95" customHeight="1" x14ac:dyDescent="0.2">
      <c r="D80" s="28">
        <v>52</v>
      </c>
      <c r="H80" s="4"/>
      <c r="I80" s="2"/>
      <c r="J80" s="80">
        <f t="shared" si="4"/>
        <v>0</v>
      </c>
      <c r="K80" s="80">
        <f t="shared" si="5"/>
        <v>0</v>
      </c>
      <c r="L80" s="80">
        <f t="shared" si="6"/>
        <v>0</v>
      </c>
      <c r="M80" s="80">
        <f t="shared" si="7"/>
        <v>0</v>
      </c>
      <c r="N80" s="80">
        <f t="shared" si="8"/>
        <v>0</v>
      </c>
      <c r="O80" s="80">
        <f t="shared" si="9"/>
        <v>0</v>
      </c>
      <c r="P80" s="80">
        <f t="shared" si="10"/>
        <v>0</v>
      </c>
      <c r="Q80" s="80">
        <f t="shared" si="11"/>
        <v>0</v>
      </c>
      <c r="R80" s="80">
        <f t="shared" si="12"/>
        <v>0</v>
      </c>
      <c r="S80" s="80">
        <f t="shared" si="13"/>
        <v>0</v>
      </c>
      <c r="T80" s="80">
        <f t="shared" si="14"/>
        <v>0</v>
      </c>
      <c r="U80" s="80">
        <f t="shared" si="15"/>
        <v>0</v>
      </c>
      <c r="V80" s="80">
        <f t="shared" si="16"/>
        <v>0</v>
      </c>
      <c r="W80" s="80">
        <f t="shared" si="17"/>
        <v>0</v>
      </c>
      <c r="X80" s="80">
        <f t="shared" si="18"/>
        <v>0</v>
      </c>
      <c r="Y80" s="80">
        <f t="shared" si="19"/>
        <v>0</v>
      </c>
      <c r="Z80" s="80">
        <f t="shared" si="20"/>
        <v>0</v>
      </c>
      <c r="AA80" s="80">
        <f t="shared" si="21"/>
        <v>0</v>
      </c>
      <c r="AB80" s="80">
        <f t="shared" si="22"/>
        <v>0</v>
      </c>
      <c r="AC80" s="80">
        <f t="shared" si="23"/>
        <v>0</v>
      </c>
      <c r="AD80" s="80">
        <f t="shared" si="24"/>
        <v>0</v>
      </c>
      <c r="AE80" s="80">
        <f t="shared" si="25"/>
        <v>0</v>
      </c>
      <c r="AF80" s="80">
        <f t="shared" si="26"/>
        <v>0</v>
      </c>
      <c r="AG80" s="80">
        <f t="shared" si="27"/>
        <v>0</v>
      </c>
      <c r="AH80" s="80">
        <f t="shared" si="28"/>
        <v>0</v>
      </c>
      <c r="AI80" s="80">
        <f t="shared" si="29"/>
        <v>0</v>
      </c>
      <c r="AJ80" s="80">
        <f t="shared" si="30"/>
        <v>0</v>
      </c>
      <c r="AK80" s="80">
        <f t="shared" si="31"/>
        <v>0</v>
      </c>
      <c r="AL80" s="80">
        <f t="shared" si="32"/>
        <v>0</v>
      </c>
      <c r="AM80" s="80">
        <f t="shared" si="33"/>
        <v>0</v>
      </c>
      <c r="AN80" s="80">
        <f t="shared" si="34"/>
        <v>0</v>
      </c>
      <c r="AO80" s="80">
        <f t="shared" si="35"/>
        <v>0</v>
      </c>
      <c r="AP80" s="80">
        <f t="shared" ref="AP80:AV80" si="46">SUM($AY80,AP11,-AQ11)</f>
        <v>0</v>
      </c>
      <c r="AQ80" s="80">
        <f t="shared" si="46"/>
        <v>0</v>
      </c>
      <c r="AR80" s="80">
        <f t="shared" si="46"/>
        <v>0</v>
      </c>
      <c r="AS80" s="80">
        <f t="shared" si="46"/>
        <v>0</v>
      </c>
      <c r="AT80" s="80">
        <f t="shared" si="46"/>
        <v>0</v>
      </c>
      <c r="AU80" s="80">
        <f t="shared" si="46"/>
        <v>0</v>
      </c>
      <c r="AV80" s="80">
        <f t="shared" si="46"/>
        <v>0</v>
      </c>
      <c r="AW80" s="80">
        <f t="shared" si="36"/>
        <v>0</v>
      </c>
      <c r="AX80" s="80">
        <f t="shared" si="37"/>
        <v>0</v>
      </c>
      <c r="AY80" s="80">
        <f t="shared" si="38"/>
        <v>0</v>
      </c>
      <c r="BG80" s="27"/>
    </row>
    <row r="81" spans="4:59" s="1" customFormat="1" ht="69.95" customHeight="1" x14ac:dyDescent="0.2">
      <c r="D81" s="28">
        <v>51</v>
      </c>
      <c r="H81" s="4"/>
      <c r="I81" s="2"/>
      <c r="J81" s="80">
        <f t="shared" si="4"/>
        <v>0</v>
      </c>
      <c r="K81" s="80">
        <f t="shared" si="5"/>
        <v>0</v>
      </c>
      <c r="L81" s="80">
        <f t="shared" si="6"/>
        <v>0</v>
      </c>
      <c r="M81" s="80">
        <f t="shared" si="7"/>
        <v>0</v>
      </c>
      <c r="N81" s="80">
        <f t="shared" si="8"/>
        <v>0</v>
      </c>
      <c r="O81" s="80">
        <f t="shared" si="9"/>
        <v>0</v>
      </c>
      <c r="P81" s="80">
        <f t="shared" si="10"/>
        <v>0</v>
      </c>
      <c r="Q81" s="80">
        <f t="shared" si="11"/>
        <v>0</v>
      </c>
      <c r="R81" s="80">
        <f t="shared" si="12"/>
        <v>0</v>
      </c>
      <c r="S81" s="80">
        <f t="shared" si="13"/>
        <v>0</v>
      </c>
      <c r="T81" s="80">
        <f t="shared" si="14"/>
        <v>0</v>
      </c>
      <c r="U81" s="80">
        <f t="shared" si="15"/>
        <v>0</v>
      </c>
      <c r="V81" s="80">
        <f t="shared" si="16"/>
        <v>0</v>
      </c>
      <c r="W81" s="80">
        <f t="shared" si="17"/>
        <v>0</v>
      </c>
      <c r="X81" s="80">
        <f t="shared" si="18"/>
        <v>0</v>
      </c>
      <c r="Y81" s="80">
        <f t="shared" si="19"/>
        <v>0</v>
      </c>
      <c r="Z81" s="80">
        <f t="shared" si="20"/>
        <v>0</v>
      </c>
      <c r="AA81" s="80">
        <f t="shared" si="21"/>
        <v>0</v>
      </c>
      <c r="AB81" s="80">
        <f t="shared" si="22"/>
        <v>0</v>
      </c>
      <c r="AC81" s="80">
        <f t="shared" si="23"/>
        <v>0</v>
      </c>
      <c r="AD81" s="80">
        <f t="shared" si="24"/>
        <v>0</v>
      </c>
      <c r="AE81" s="80">
        <f t="shared" si="25"/>
        <v>0</v>
      </c>
      <c r="AF81" s="80">
        <f t="shared" si="26"/>
        <v>0</v>
      </c>
      <c r="AG81" s="80">
        <f t="shared" si="27"/>
        <v>0</v>
      </c>
      <c r="AH81" s="80">
        <f t="shared" si="28"/>
        <v>0</v>
      </c>
      <c r="AI81" s="80">
        <f t="shared" si="29"/>
        <v>0</v>
      </c>
      <c r="AJ81" s="80">
        <f t="shared" si="30"/>
        <v>0</v>
      </c>
      <c r="AK81" s="80">
        <f t="shared" si="31"/>
        <v>0</v>
      </c>
      <c r="AL81" s="80">
        <f t="shared" si="32"/>
        <v>0</v>
      </c>
      <c r="AM81" s="80">
        <f t="shared" si="33"/>
        <v>0</v>
      </c>
      <c r="AN81" s="80">
        <f t="shared" si="34"/>
        <v>0</v>
      </c>
      <c r="AO81" s="80">
        <f t="shared" si="35"/>
        <v>0</v>
      </c>
      <c r="AP81" s="80">
        <f t="shared" ref="AP81:AV81" si="47">SUM($AY81,AP12,-AQ12)</f>
        <v>0</v>
      </c>
      <c r="AQ81" s="80">
        <f t="shared" si="47"/>
        <v>0</v>
      </c>
      <c r="AR81" s="80">
        <f t="shared" si="47"/>
        <v>0</v>
      </c>
      <c r="AS81" s="80">
        <f t="shared" si="47"/>
        <v>0</v>
      </c>
      <c r="AT81" s="80">
        <f t="shared" si="47"/>
        <v>0</v>
      </c>
      <c r="AU81" s="80">
        <f t="shared" si="47"/>
        <v>0</v>
      </c>
      <c r="AV81" s="80">
        <f t="shared" si="47"/>
        <v>0</v>
      </c>
      <c r="AW81" s="80">
        <f t="shared" si="36"/>
        <v>0</v>
      </c>
      <c r="AX81" s="80">
        <f t="shared" si="37"/>
        <v>0</v>
      </c>
      <c r="AY81" s="80">
        <f t="shared" si="38"/>
        <v>0</v>
      </c>
      <c r="BG81" s="27"/>
    </row>
    <row r="82" spans="4:59" s="1" customFormat="1" ht="69.95" customHeight="1" x14ac:dyDescent="0.2">
      <c r="D82" s="28">
        <v>50</v>
      </c>
      <c r="H82" s="4"/>
      <c r="I82" s="2"/>
      <c r="J82" s="80">
        <f t="shared" si="4"/>
        <v>0</v>
      </c>
      <c r="K82" s="80">
        <f t="shared" si="5"/>
        <v>0</v>
      </c>
      <c r="L82" s="80">
        <f t="shared" si="6"/>
        <v>0</v>
      </c>
      <c r="M82" s="80">
        <f t="shared" si="7"/>
        <v>0</v>
      </c>
      <c r="N82" s="80">
        <f t="shared" si="8"/>
        <v>0</v>
      </c>
      <c r="O82" s="80">
        <f t="shared" si="9"/>
        <v>0</v>
      </c>
      <c r="P82" s="80">
        <f t="shared" si="10"/>
        <v>0</v>
      </c>
      <c r="Q82" s="80">
        <f t="shared" si="11"/>
        <v>0</v>
      </c>
      <c r="R82" s="80">
        <f t="shared" si="12"/>
        <v>0</v>
      </c>
      <c r="S82" s="80">
        <f t="shared" si="13"/>
        <v>0</v>
      </c>
      <c r="T82" s="80">
        <f t="shared" si="14"/>
        <v>0</v>
      </c>
      <c r="U82" s="80">
        <f t="shared" si="15"/>
        <v>0</v>
      </c>
      <c r="V82" s="80">
        <f t="shared" si="16"/>
        <v>0</v>
      </c>
      <c r="W82" s="80">
        <f t="shared" si="17"/>
        <v>0</v>
      </c>
      <c r="X82" s="80">
        <f t="shared" si="18"/>
        <v>0</v>
      </c>
      <c r="Y82" s="80">
        <f t="shared" si="19"/>
        <v>0</v>
      </c>
      <c r="Z82" s="80">
        <f t="shared" si="20"/>
        <v>0</v>
      </c>
      <c r="AA82" s="80">
        <f t="shared" si="21"/>
        <v>0</v>
      </c>
      <c r="AB82" s="80">
        <f t="shared" si="22"/>
        <v>0</v>
      </c>
      <c r="AC82" s="80">
        <f t="shared" si="23"/>
        <v>0</v>
      </c>
      <c r="AD82" s="80">
        <f t="shared" si="24"/>
        <v>0</v>
      </c>
      <c r="AE82" s="80">
        <f t="shared" si="25"/>
        <v>0</v>
      </c>
      <c r="AF82" s="80">
        <f t="shared" si="26"/>
        <v>0</v>
      </c>
      <c r="AG82" s="80">
        <f t="shared" si="27"/>
        <v>0</v>
      </c>
      <c r="AH82" s="80">
        <f t="shared" si="28"/>
        <v>0</v>
      </c>
      <c r="AI82" s="80">
        <f t="shared" si="29"/>
        <v>0</v>
      </c>
      <c r="AJ82" s="80">
        <f t="shared" si="30"/>
        <v>0</v>
      </c>
      <c r="AK82" s="80">
        <f t="shared" si="31"/>
        <v>0</v>
      </c>
      <c r="AL82" s="80">
        <f t="shared" si="32"/>
        <v>0</v>
      </c>
      <c r="AM82" s="80">
        <f t="shared" si="33"/>
        <v>0</v>
      </c>
      <c r="AN82" s="80">
        <f t="shared" si="34"/>
        <v>0</v>
      </c>
      <c r="AO82" s="80">
        <f t="shared" si="35"/>
        <v>0</v>
      </c>
      <c r="AP82" s="80">
        <f t="shared" ref="AP82:AV82" si="48">SUM($AY82,AP13,-AQ13)</f>
        <v>0</v>
      </c>
      <c r="AQ82" s="80">
        <f t="shared" si="48"/>
        <v>0</v>
      </c>
      <c r="AR82" s="80">
        <f t="shared" si="48"/>
        <v>0</v>
      </c>
      <c r="AS82" s="80">
        <f t="shared" si="48"/>
        <v>0</v>
      </c>
      <c r="AT82" s="80">
        <f t="shared" si="48"/>
        <v>0</v>
      </c>
      <c r="AU82" s="80">
        <f t="shared" si="48"/>
        <v>0</v>
      </c>
      <c r="AV82" s="80">
        <f t="shared" si="48"/>
        <v>0</v>
      </c>
      <c r="AW82" s="80">
        <f t="shared" si="36"/>
        <v>0</v>
      </c>
      <c r="AX82" s="80">
        <f t="shared" si="37"/>
        <v>0</v>
      </c>
      <c r="AY82" s="80">
        <f t="shared" si="38"/>
        <v>0</v>
      </c>
      <c r="BG82" s="27"/>
    </row>
    <row r="83" spans="4:59" s="1" customFormat="1" ht="69.95" customHeight="1" x14ac:dyDescent="0.2">
      <c r="D83" s="28">
        <v>49</v>
      </c>
      <c r="H83" s="4"/>
      <c r="I83" s="2"/>
      <c r="J83" s="80">
        <f t="shared" si="4"/>
        <v>0</v>
      </c>
      <c r="K83" s="80">
        <f t="shared" si="5"/>
        <v>0</v>
      </c>
      <c r="L83" s="80">
        <f t="shared" si="6"/>
        <v>0</v>
      </c>
      <c r="M83" s="80">
        <f t="shared" si="7"/>
        <v>0</v>
      </c>
      <c r="N83" s="80">
        <f t="shared" si="8"/>
        <v>0</v>
      </c>
      <c r="O83" s="80">
        <f t="shared" si="9"/>
        <v>0</v>
      </c>
      <c r="P83" s="80">
        <f t="shared" si="10"/>
        <v>0</v>
      </c>
      <c r="Q83" s="80">
        <f t="shared" si="11"/>
        <v>0</v>
      </c>
      <c r="R83" s="80">
        <f t="shared" si="12"/>
        <v>0</v>
      </c>
      <c r="S83" s="80">
        <f t="shared" si="13"/>
        <v>0</v>
      </c>
      <c r="T83" s="80">
        <f t="shared" si="14"/>
        <v>0</v>
      </c>
      <c r="U83" s="80">
        <f t="shared" si="15"/>
        <v>0</v>
      </c>
      <c r="V83" s="80">
        <f t="shared" si="16"/>
        <v>0</v>
      </c>
      <c r="W83" s="80">
        <f t="shared" si="17"/>
        <v>0</v>
      </c>
      <c r="X83" s="80">
        <f t="shared" si="18"/>
        <v>0</v>
      </c>
      <c r="Y83" s="80">
        <f t="shared" si="19"/>
        <v>0</v>
      </c>
      <c r="Z83" s="80">
        <f t="shared" si="20"/>
        <v>0</v>
      </c>
      <c r="AA83" s="80">
        <f t="shared" si="21"/>
        <v>0</v>
      </c>
      <c r="AB83" s="80">
        <f t="shared" si="22"/>
        <v>0</v>
      </c>
      <c r="AC83" s="80">
        <f t="shared" si="23"/>
        <v>0</v>
      </c>
      <c r="AD83" s="80">
        <f t="shared" si="24"/>
        <v>0</v>
      </c>
      <c r="AE83" s="80">
        <f t="shared" si="25"/>
        <v>0</v>
      </c>
      <c r="AF83" s="80">
        <f t="shared" si="26"/>
        <v>0</v>
      </c>
      <c r="AG83" s="80">
        <f t="shared" si="27"/>
        <v>0</v>
      </c>
      <c r="AH83" s="80">
        <f t="shared" si="28"/>
        <v>0</v>
      </c>
      <c r="AI83" s="80">
        <f t="shared" si="29"/>
        <v>0</v>
      </c>
      <c r="AJ83" s="80">
        <f t="shared" si="30"/>
        <v>0</v>
      </c>
      <c r="AK83" s="80">
        <f t="shared" si="31"/>
        <v>0</v>
      </c>
      <c r="AL83" s="80">
        <f t="shared" si="32"/>
        <v>0</v>
      </c>
      <c r="AM83" s="80">
        <f t="shared" si="33"/>
        <v>0</v>
      </c>
      <c r="AN83" s="80">
        <f t="shared" si="34"/>
        <v>0</v>
      </c>
      <c r="AO83" s="80">
        <f t="shared" si="35"/>
        <v>0</v>
      </c>
      <c r="AP83" s="80">
        <f t="shared" ref="AP83:AV83" si="49">SUM($AY83,AP14,-AQ14)</f>
        <v>0</v>
      </c>
      <c r="AQ83" s="80">
        <f t="shared" si="49"/>
        <v>0</v>
      </c>
      <c r="AR83" s="80">
        <f t="shared" si="49"/>
        <v>0</v>
      </c>
      <c r="AS83" s="80">
        <f t="shared" si="49"/>
        <v>0</v>
      </c>
      <c r="AT83" s="80">
        <f t="shared" si="49"/>
        <v>0</v>
      </c>
      <c r="AU83" s="80">
        <f t="shared" si="49"/>
        <v>0</v>
      </c>
      <c r="AV83" s="80">
        <f t="shared" si="49"/>
        <v>0</v>
      </c>
      <c r="AW83" s="80">
        <f t="shared" si="36"/>
        <v>0</v>
      </c>
      <c r="AX83" s="80">
        <f t="shared" si="37"/>
        <v>0</v>
      </c>
      <c r="AY83" s="80">
        <f t="shared" si="38"/>
        <v>0</v>
      </c>
      <c r="BG83" s="27"/>
    </row>
    <row r="84" spans="4:59" s="1" customFormat="1" ht="69.95" customHeight="1" x14ac:dyDescent="0.2">
      <c r="D84" s="28">
        <v>48</v>
      </c>
      <c r="H84" s="4"/>
      <c r="I84" s="2"/>
      <c r="J84" s="80">
        <f t="shared" si="4"/>
        <v>0</v>
      </c>
      <c r="K84" s="80">
        <f t="shared" si="5"/>
        <v>0</v>
      </c>
      <c r="L84" s="80">
        <f t="shared" si="6"/>
        <v>0</v>
      </c>
      <c r="M84" s="80">
        <f t="shared" si="7"/>
        <v>0</v>
      </c>
      <c r="N84" s="80">
        <f t="shared" si="8"/>
        <v>0</v>
      </c>
      <c r="O84" s="80">
        <f t="shared" si="9"/>
        <v>0</v>
      </c>
      <c r="P84" s="80">
        <f t="shared" si="10"/>
        <v>0</v>
      </c>
      <c r="Q84" s="80">
        <f t="shared" si="11"/>
        <v>0</v>
      </c>
      <c r="R84" s="80">
        <f t="shared" si="12"/>
        <v>0</v>
      </c>
      <c r="S84" s="80">
        <f t="shared" si="13"/>
        <v>0</v>
      </c>
      <c r="T84" s="80">
        <f t="shared" si="14"/>
        <v>0</v>
      </c>
      <c r="U84" s="80">
        <f t="shared" si="15"/>
        <v>0</v>
      </c>
      <c r="V84" s="80">
        <f t="shared" si="16"/>
        <v>0</v>
      </c>
      <c r="W84" s="80">
        <f t="shared" si="17"/>
        <v>0</v>
      </c>
      <c r="X84" s="80">
        <f t="shared" si="18"/>
        <v>0</v>
      </c>
      <c r="Y84" s="80">
        <f t="shared" si="19"/>
        <v>0</v>
      </c>
      <c r="Z84" s="80">
        <f t="shared" si="20"/>
        <v>0</v>
      </c>
      <c r="AA84" s="80">
        <f t="shared" si="21"/>
        <v>0</v>
      </c>
      <c r="AB84" s="80">
        <f t="shared" si="22"/>
        <v>0</v>
      </c>
      <c r="AC84" s="80">
        <f t="shared" si="23"/>
        <v>0</v>
      </c>
      <c r="AD84" s="80">
        <f t="shared" si="24"/>
        <v>0</v>
      </c>
      <c r="AE84" s="80">
        <f t="shared" si="25"/>
        <v>0</v>
      </c>
      <c r="AF84" s="80">
        <f t="shared" si="26"/>
        <v>0</v>
      </c>
      <c r="AG84" s="80">
        <f t="shared" si="27"/>
        <v>0</v>
      </c>
      <c r="AH84" s="80">
        <f t="shared" si="28"/>
        <v>0</v>
      </c>
      <c r="AI84" s="80">
        <f t="shared" si="29"/>
        <v>0</v>
      </c>
      <c r="AJ84" s="80">
        <f t="shared" si="30"/>
        <v>0</v>
      </c>
      <c r="AK84" s="80">
        <f t="shared" si="31"/>
        <v>0</v>
      </c>
      <c r="AL84" s="80">
        <f t="shared" si="32"/>
        <v>0</v>
      </c>
      <c r="AM84" s="80">
        <f t="shared" si="33"/>
        <v>0</v>
      </c>
      <c r="AN84" s="80">
        <f t="shared" si="34"/>
        <v>0</v>
      </c>
      <c r="AO84" s="80">
        <f t="shared" si="35"/>
        <v>0</v>
      </c>
      <c r="AP84" s="80">
        <f t="shared" ref="AP84:AV84" si="50">SUM($AY84,AP15,-AQ15)</f>
        <v>0</v>
      </c>
      <c r="AQ84" s="80">
        <f t="shared" si="50"/>
        <v>0</v>
      </c>
      <c r="AR84" s="80">
        <f t="shared" si="50"/>
        <v>0</v>
      </c>
      <c r="AS84" s="80">
        <f t="shared" si="50"/>
        <v>0</v>
      </c>
      <c r="AT84" s="80">
        <f t="shared" si="50"/>
        <v>0</v>
      </c>
      <c r="AU84" s="80">
        <f t="shared" si="50"/>
        <v>0</v>
      </c>
      <c r="AV84" s="80">
        <f t="shared" si="50"/>
        <v>0</v>
      </c>
      <c r="AW84" s="80">
        <f t="shared" si="36"/>
        <v>0</v>
      </c>
      <c r="AX84" s="80">
        <f t="shared" si="37"/>
        <v>0</v>
      </c>
      <c r="AY84" s="80">
        <f t="shared" si="38"/>
        <v>0</v>
      </c>
      <c r="BG84" s="27"/>
    </row>
    <row r="85" spans="4:59" s="1" customFormat="1" ht="69.95" customHeight="1" x14ac:dyDescent="0.2">
      <c r="D85" s="28">
        <v>47</v>
      </c>
      <c r="H85" s="4"/>
      <c r="I85" s="2"/>
      <c r="J85" s="80">
        <f t="shared" si="4"/>
        <v>0</v>
      </c>
      <c r="K85" s="80">
        <f t="shared" si="5"/>
        <v>0</v>
      </c>
      <c r="L85" s="80">
        <f t="shared" si="6"/>
        <v>0</v>
      </c>
      <c r="M85" s="80">
        <f t="shared" si="7"/>
        <v>0</v>
      </c>
      <c r="N85" s="80">
        <f t="shared" si="8"/>
        <v>0</v>
      </c>
      <c r="O85" s="80">
        <f t="shared" si="9"/>
        <v>0</v>
      </c>
      <c r="P85" s="80">
        <f t="shared" si="10"/>
        <v>0</v>
      </c>
      <c r="Q85" s="80">
        <f t="shared" si="11"/>
        <v>0</v>
      </c>
      <c r="R85" s="80">
        <f t="shared" si="12"/>
        <v>0</v>
      </c>
      <c r="S85" s="80">
        <f t="shared" si="13"/>
        <v>0</v>
      </c>
      <c r="T85" s="80">
        <f t="shared" si="14"/>
        <v>0</v>
      </c>
      <c r="U85" s="80">
        <f t="shared" si="15"/>
        <v>0</v>
      </c>
      <c r="V85" s="80">
        <f t="shared" si="16"/>
        <v>0</v>
      </c>
      <c r="W85" s="80">
        <f t="shared" si="17"/>
        <v>0</v>
      </c>
      <c r="X85" s="80">
        <f t="shared" si="18"/>
        <v>0</v>
      </c>
      <c r="Y85" s="80">
        <f t="shared" si="19"/>
        <v>0</v>
      </c>
      <c r="Z85" s="80">
        <f t="shared" si="20"/>
        <v>0</v>
      </c>
      <c r="AA85" s="80">
        <f t="shared" si="21"/>
        <v>0</v>
      </c>
      <c r="AB85" s="80">
        <f t="shared" si="22"/>
        <v>0</v>
      </c>
      <c r="AC85" s="80">
        <f t="shared" si="23"/>
        <v>0</v>
      </c>
      <c r="AD85" s="80">
        <f t="shared" si="24"/>
        <v>0</v>
      </c>
      <c r="AE85" s="80">
        <f t="shared" si="25"/>
        <v>0</v>
      </c>
      <c r="AF85" s="80">
        <f t="shared" si="26"/>
        <v>0</v>
      </c>
      <c r="AG85" s="80">
        <f t="shared" si="27"/>
        <v>0</v>
      </c>
      <c r="AH85" s="80">
        <f t="shared" si="28"/>
        <v>0</v>
      </c>
      <c r="AI85" s="80">
        <f t="shared" si="29"/>
        <v>0</v>
      </c>
      <c r="AJ85" s="80">
        <f t="shared" si="30"/>
        <v>0</v>
      </c>
      <c r="AK85" s="80">
        <f t="shared" si="31"/>
        <v>0</v>
      </c>
      <c r="AL85" s="80">
        <f t="shared" si="32"/>
        <v>0</v>
      </c>
      <c r="AM85" s="80">
        <f t="shared" si="33"/>
        <v>0</v>
      </c>
      <c r="AN85" s="80">
        <f t="shared" si="34"/>
        <v>0</v>
      </c>
      <c r="AO85" s="80">
        <f t="shared" si="35"/>
        <v>0</v>
      </c>
      <c r="AP85" s="80">
        <f t="shared" ref="AP85:AV85" si="51">SUM($AY85,AP16,-AQ16)</f>
        <v>0</v>
      </c>
      <c r="AQ85" s="80">
        <f t="shared" si="51"/>
        <v>0</v>
      </c>
      <c r="AR85" s="80">
        <f t="shared" si="51"/>
        <v>0</v>
      </c>
      <c r="AS85" s="80">
        <f t="shared" si="51"/>
        <v>0</v>
      </c>
      <c r="AT85" s="80">
        <f t="shared" si="51"/>
        <v>0</v>
      </c>
      <c r="AU85" s="80">
        <f t="shared" si="51"/>
        <v>0</v>
      </c>
      <c r="AV85" s="80">
        <f t="shared" si="51"/>
        <v>0</v>
      </c>
      <c r="AW85" s="80">
        <f t="shared" si="36"/>
        <v>0</v>
      </c>
      <c r="AX85" s="80">
        <f t="shared" si="37"/>
        <v>0</v>
      </c>
      <c r="AY85" s="80">
        <f t="shared" si="38"/>
        <v>0</v>
      </c>
      <c r="BG85" s="27"/>
    </row>
    <row r="86" spans="4:59" s="1" customFormat="1" ht="69.95" customHeight="1" x14ac:dyDescent="0.2">
      <c r="D86" s="28">
        <v>46</v>
      </c>
      <c r="H86" s="4"/>
      <c r="I86" s="2"/>
      <c r="J86" s="80">
        <f t="shared" si="4"/>
        <v>0</v>
      </c>
      <c r="K86" s="80">
        <f t="shared" si="5"/>
        <v>0</v>
      </c>
      <c r="L86" s="80">
        <f t="shared" si="6"/>
        <v>0</v>
      </c>
      <c r="M86" s="80">
        <f t="shared" si="7"/>
        <v>0</v>
      </c>
      <c r="N86" s="80">
        <f t="shared" si="8"/>
        <v>0</v>
      </c>
      <c r="O86" s="80">
        <f t="shared" si="9"/>
        <v>0</v>
      </c>
      <c r="P86" s="80">
        <f t="shared" si="10"/>
        <v>0</v>
      </c>
      <c r="Q86" s="80">
        <f t="shared" si="11"/>
        <v>0</v>
      </c>
      <c r="R86" s="80">
        <f t="shared" si="12"/>
        <v>0</v>
      </c>
      <c r="S86" s="80">
        <f t="shared" si="13"/>
        <v>0</v>
      </c>
      <c r="T86" s="80">
        <f t="shared" si="14"/>
        <v>0</v>
      </c>
      <c r="U86" s="80">
        <f t="shared" si="15"/>
        <v>0</v>
      </c>
      <c r="V86" s="80">
        <f t="shared" si="16"/>
        <v>0</v>
      </c>
      <c r="W86" s="80">
        <f t="shared" si="17"/>
        <v>0</v>
      </c>
      <c r="X86" s="80">
        <f t="shared" si="18"/>
        <v>0</v>
      </c>
      <c r="Y86" s="80">
        <f t="shared" si="19"/>
        <v>0</v>
      </c>
      <c r="Z86" s="80">
        <f t="shared" si="20"/>
        <v>0</v>
      </c>
      <c r="AA86" s="80">
        <f t="shared" si="21"/>
        <v>0</v>
      </c>
      <c r="AB86" s="80">
        <f t="shared" si="22"/>
        <v>0</v>
      </c>
      <c r="AC86" s="80">
        <f t="shared" si="23"/>
        <v>0</v>
      </c>
      <c r="AD86" s="80">
        <f t="shared" si="24"/>
        <v>0</v>
      </c>
      <c r="AE86" s="80">
        <f t="shared" si="25"/>
        <v>0</v>
      </c>
      <c r="AF86" s="80">
        <f t="shared" si="26"/>
        <v>0</v>
      </c>
      <c r="AG86" s="80">
        <f t="shared" si="27"/>
        <v>0</v>
      </c>
      <c r="AH86" s="80">
        <f t="shared" si="28"/>
        <v>0</v>
      </c>
      <c r="AI86" s="80">
        <f t="shared" si="29"/>
        <v>0</v>
      </c>
      <c r="AJ86" s="80">
        <f t="shared" si="30"/>
        <v>0</v>
      </c>
      <c r="AK86" s="80">
        <f t="shared" si="31"/>
        <v>0</v>
      </c>
      <c r="AL86" s="80">
        <f t="shared" si="32"/>
        <v>0</v>
      </c>
      <c r="AM86" s="80">
        <f t="shared" si="33"/>
        <v>0</v>
      </c>
      <c r="AN86" s="80">
        <f t="shared" si="34"/>
        <v>0</v>
      </c>
      <c r="AO86" s="80">
        <f t="shared" si="35"/>
        <v>0</v>
      </c>
      <c r="AP86" s="80">
        <f t="shared" ref="AP86:AV86" si="52">SUM($AY86,AP17,-AQ17)</f>
        <v>0</v>
      </c>
      <c r="AQ86" s="80">
        <f t="shared" si="52"/>
        <v>0</v>
      </c>
      <c r="AR86" s="80">
        <f t="shared" si="52"/>
        <v>0</v>
      </c>
      <c r="AS86" s="80">
        <f t="shared" si="52"/>
        <v>0</v>
      </c>
      <c r="AT86" s="80">
        <f t="shared" si="52"/>
        <v>0</v>
      </c>
      <c r="AU86" s="80">
        <f t="shared" si="52"/>
        <v>0</v>
      </c>
      <c r="AV86" s="80">
        <f t="shared" si="52"/>
        <v>0</v>
      </c>
      <c r="AW86" s="80">
        <f t="shared" si="36"/>
        <v>0</v>
      </c>
      <c r="AX86" s="80">
        <f t="shared" si="37"/>
        <v>0</v>
      </c>
      <c r="AY86" s="80">
        <f t="shared" si="38"/>
        <v>0</v>
      </c>
      <c r="BG86" s="27"/>
    </row>
    <row r="87" spans="4:59" s="1" customFormat="1" ht="69.95" customHeight="1" x14ac:dyDescent="0.2">
      <c r="D87" s="28">
        <v>45</v>
      </c>
      <c r="H87" s="4"/>
      <c r="I87" s="2"/>
      <c r="J87" s="80">
        <f t="shared" si="4"/>
        <v>0</v>
      </c>
      <c r="K87" s="80">
        <f t="shared" si="5"/>
        <v>0</v>
      </c>
      <c r="L87" s="80">
        <f t="shared" si="6"/>
        <v>0</v>
      </c>
      <c r="M87" s="80">
        <f t="shared" si="7"/>
        <v>0</v>
      </c>
      <c r="N87" s="80">
        <f t="shared" si="8"/>
        <v>0</v>
      </c>
      <c r="O87" s="80">
        <f t="shared" si="9"/>
        <v>0</v>
      </c>
      <c r="P87" s="80">
        <f t="shared" si="10"/>
        <v>0</v>
      </c>
      <c r="Q87" s="80">
        <f t="shared" si="11"/>
        <v>0</v>
      </c>
      <c r="R87" s="80">
        <f t="shared" si="12"/>
        <v>0</v>
      </c>
      <c r="S87" s="80">
        <f t="shared" si="13"/>
        <v>0</v>
      </c>
      <c r="T87" s="80">
        <f t="shared" si="14"/>
        <v>0</v>
      </c>
      <c r="U87" s="80">
        <f t="shared" si="15"/>
        <v>0</v>
      </c>
      <c r="V87" s="80">
        <f t="shared" si="16"/>
        <v>0</v>
      </c>
      <c r="W87" s="80">
        <f t="shared" si="17"/>
        <v>0</v>
      </c>
      <c r="X87" s="80">
        <f t="shared" si="18"/>
        <v>0</v>
      </c>
      <c r="Y87" s="80">
        <f t="shared" si="19"/>
        <v>0</v>
      </c>
      <c r="Z87" s="80">
        <f t="shared" si="20"/>
        <v>0</v>
      </c>
      <c r="AA87" s="80">
        <f t="shared" si="21"/>
        <v>0</v>
      </c>
      <c r="AB87" s="80">
        <f t="shared" si="22"/>
        <v>0</v>
      </c>
      <c r="AC87" s="80">
        <f t="shared" si="23"/>
        <v>0</v>
      </c>
      <c r="AD87" s="80">
        <f t="shared" si="24"/>
        <v>0</v>
      </c>
      <c r="AE87" s="80">
        <f t="shared" si="25"/>
        <v>0</v>
      </c>
      <c r="AF87" s="80">
        <f t="shared" si="26"/>
        <v>0</v>
      </c>
      <c r="AG87" s="80">
        <f t="shared" si="27"/>
        <v>0</v>
      </c>
      <c r="AH87" s="80">
        <f t="shared" si="28"/>
        <v>0</v>
      </c>
      <c r="AI87" s="80">
        <f t="shared" si="29"/>
        <v>0</v>
      </c>
      <c r="AJ87" s="80">
        <f t="shared" si="30"/>
        <v>0</v>
      </c>
      <c r="AK87" s="80">
        <f t="shared" si="31"/>
        <v>0</v>
      </c>
      <c r="AL87" s="80">
        <f t="shared" si="32"/>
        <v>0</v>
      </c>
      <c r="AM87" s="80">
        <f t="shared" si="33"/>
        <v>0</v>
      </c>
      <c r="AN87" s="80">
        <f t="shared" si="34"/>
        <v>0</v>
      </c>
      <c r="AO87" s="80">
        <f t="shared" si="35"/>
        <v>0</v>
      </c>
      <c r="AP87" s="80">
        <f t="shared" ref="AP87:AV87" si="53">SUM($AY87,AP18,-AQ18)</f>
        <v>0</v>
      </c>
      <c r="AQ87" s="80">
        <f t="shared" si="53"/>
        <v>0</v>
      </c>
      <c r="AR87" s="80">
        <f t="shared" si="53"/>
        <v>0</v>
      </c>
      <c r="AS87" s="80">
        <f t="shared" si="53"/>
        <v>0</v>
      </c>
      <c r="AT87" s="80">
        <f t="shared" si="53"/>
        <v>0</v>
      </c>
      <c r="AU87" s="80">
        <f t="shared" si="53"/>
        <v>0</v>
      </c>
      <c r="AV87" s="80">
        <f t="shared" si="53"/>
        <v>0</v>
      </c>
      <c r="AW87" s="80">
        <f t="shared" si="36"/>
        <v>0</v>
      </c>
      <c r="AX87" s="80">
        <f t="shared" si="37"/>
        <v>0</v>
      </c>
      <c r="AY87" s="80">
        <f t="shared" si="38"/>
        <v>0</v>
      </c>
      <c r="BG87" s="27"/>
    </row>
    <row r="88" spans="4:59" s="1" customFormat="1" ht="69.95" customHeight="1" x14ac:dyDescent="0.2">
      <c r="D88" s="28">
        <v>44</v>
      </c>
      <c r="H88" s="4"/>
      <c r="I88" s="2"/>
      <c r="J88" s="80">
        <f t="shared" si="4"/>
        <v>0</v>
      </c>
      <c r="K88" s="80">
        <f t="shared" si="5"/>
        <v>0</v>
      </c>
      <c r="L88" s="80">
        <f t="shared" si="6"/>
        <v>0</v>
      </c>
      <c r="M88" s="80">
        <f t="shared" si="7"/>
        <v>0</v>
      </c>
      <c r="N88" s="80">
        <f t="shared" si="8"/>
        <v>0</v>
      </c>
      <c r="O88" s="80">
        <f t="shared" si="9"/>
        <v>0</v>
      </c>
      <c r="P88" s="80">
        <f t="shared" si="10"/>
        <v>0</v>
      </c>
      <c r="Q88" s="80">
        <f t="shared" si="11"/>
        <v>0</v>
      </c>
      <c r="R88" s="80">
        <f t="shared" si="12"/>
        <v>0</v>
      </c>
      <c r="S88" s="80">
        <f t="shared" si="13"/>
        <v>0</v>
      </c>
      <c r="T88" s="80">
        <f t="shared" si="14"/>
        <v>0</v>
      </c>
      <c r="U88" s="80">
        <f t="shared" si="15"/>
        <v>0</v>
      </c>
      <c r="V88" s="80">
        <f t="shared" si="16"/>
        <v>0</v>
      </c>
      <c r="W88" s="80">
        <f t="shared" si="17"/>
        <v>0</v>
      </c>
      <c r="X88" s="80">
        <f t="shared" si="18"/>
        <v>0</v>
      </c>
      <c r="Y88" s="80">
        <f t="shared" si="19"/>
        <v>0</v>
      </c>
      <c r="Z88" s="80">
        <f t="shared" si="20"/>
        <v>0</v>
      </c>
      <c r="AA88" s="80">
        <f t="shared" si="21"/>
        <v>0</v>
      </c>
      <c r="AB88" s="80">
        <f t="shared" si="22"/>
        <v>0</v>
      </c>
      <c r="AC88" s="80">
        <f t="shared" si="23"/>
        <v>0</v>
      </c>
      <c r="AD88" s="80">
        <f t="shared" si="24"/>
        <v>0</v>
      </c>
      <c r="AE88" s="80">
        <f t="shared" si="25"/>
        <v>0</v>
      </c>
      <c r="AF88" s="80">
        <f t="shared" si="26"/>
        <v>0</v>
      </c>
      <c r="AG88" s="80">
        <f t="shared" si="27"/>
        <v>0</v>
      </c>
      <c r="AH88" s="80">
        <f t="shared" si="28"/>
        <v>0</v>
      </c>
      <c r="AI88" s="80">
        <f t="shared" si="29"/>
        <v>0</v>
      </c>
      <c r="AJ88" s="80">
        <f t="shared" si="30"/>
        <v>0</v>
      </c>
      <c r="AK88" s="80">
        <f t="shared" si="31"/>
        <v>0</v>
      </c>
      <c r="AL88" s="80">
        <f t="shared" si="32"/>
        <v>0</v>
      </c>
      <c r="AM88" s="80">
        <f t="shared" si="33"/>
        <v>0</v>
      </c>
      <c r="AN88" s="80">
        <f t="shared" si="34"/>
        <v>0</v>
      </c>
      <c r="AO88" s="80">
        <f t="shared" ref="AO88:AV103" si="54">SUM($AY88,AO19,-AP19)</f>
        <v>0</v>
      </c>
      <c r="AP88" s="80">
        <f t="shared" si="54"/>
        <v>0</v>
      </c>
      <c r="AQ88" s="80">
        <f t="shared" si="54"/>
        <v>0</v>
      </c>
      <c r="AR88" s="80">
        <f t="shared" si="54"/>
        <v>0</v>
      </c>
      <c r="AS88" s="80">
        <f t="shared" si="54"/>
        <v>0</v>
      </c>
      <c r="AT88" s="80">
        <f t="shared" si="54"/>
        <v>0</v>
      </c>
      <c r="AU88" s="80">
        <f t="shared" si="54"/>
        <v>0</v>
      </c>
      <c r="AV88" s="80">
        <f t="shared" si="54"/>
        <v>0</v>
      </c>
      <c r="AW88" s="80">
        <f t="shared" si="36"/>
        <v>0</v>
      </c>
      <c r="AX88" s="80">
        <f t="shared" si="37"/>
        <v>0</v>
      </c>
      <c r="AY88" s="80">
        <f t="shared" si="38"/>
        <v>0</v>
      </c>
      <c r="BG88" s="27"/>
    </row>
    <row r="89" spans="4:59" s="1" customFormat="1" ht="69.95" customHeight="1" x14ac:dyDescent="0.2">
      <c r="D89" s="28">
        <v>43</v>
      </c>
      <c r="H89" s="4"/>
      <c r="I89" s="2"/>
      <c r="J89" s="80">
        <f t="shared" si="4"/>
        <v>0</v>
      </c>
      <c r="K89" s="80">
        <f t="shared" si="5"/>
        <v>0</v>
      </c>
      <c r="L89" s="80">
        <f t="shared" si="6"/>
        <v>0</v>
      </c>
      <c r="M89" s="80">
        <f t="shared" si="7"/>
        <v>0</v>
      </c>
      <c r="N89" s="80">
        <f t="shared" si="8"/>
        <v>0</v>
      </c>
      <c r="O89" s="80">
        <f t="shared" si="9"/>
        <v>0</v>
      </c>
      <c r="P89" s="80">
        <f t="shared" si="10"/>
        <v>0</v>
      </c>
      <c r="Q89" s="80">
        <f t="shared" si="11"/>
        <v>0</v>
      </c>
      <c r="R89" s="80">
        <f t="shared" si="12"/>
        <v>0</v>
      </c>
      <c r="S89" s="80">
        <f t="shared" si="13"/>
        <v>0</v>
      </c>
      <c r="T89" s="80">
        <f t="shared" si="14"/>
        <v>0</v>
      </c>
      <c r="U89" s="80">
        <f t="shared" si="15"/>
        <v>0</v>
      </c>
      <c r="V89" s="80">
        <f t="shared" si="16"/>
        <v>0</v>
      </c>
      <c r="W89" s="80">
        <f t="shared" si="17"/>
        <v>0</v>
      </c>
      <c r="X89" s="80">
        <f t="shared" si="18"/>
        <v>0</v>
      </c>
      <c r="Y89" s="80">
        <f t="shared" si="19"/>
        <v>0</v>
      </c>
      <c r="Z89" s="80">
        <f t="shared" si="20"/>
        <v>0</v>
      </c>
      <c r="AA89" s="80">
        <f t="shared" si="21"/>
        <v>0</v>
      </c>
      <c r="AB89" s="80">
        <f t="shared" si="22"/>
        <v>0</v>
      </c>
      <c r="AC89" s="80">
        <f t="shared" si="23"/>
        <v>0</v>
      </c>
      <c r="AD89" s="80">
        <f t="shared" si="24"/>
        <v>0</v>
      </c>
      <c r="AE89" s="80">
        <f t="shared" si="25"/>
        <v>0</v>
      </c>
      <c r="AF89" s="80">
        <f t="shared" si="26"/>
        <v>0</v>
      </c>
      <c r="AG89" s="80">
        <f t="shared" si="27"/>
        <v>0</v>
      </c>
      <c r="AH89" s="80">
        <f t="shared" si="28"/>
        <v>0</v>
      </c>
      <c r="AI89" s="80">
        <f t="shared" si="29"/>
        <v>0</v>
      </c>
      <c r="AJ89" s="80">
        <f t="shared" si="30"/>
        <v>0</v>
      </c>
      <c r="AK89" s="80">
        <f t="shared" si="31"/>
        <v>0</v>
      </c>
      <c r="AL89" s="80">
        <f t="shared" si="32"/>
        <v>0</v>
      </c>
      <c r="AM89" s="80">
        <f t="shared" si="33"/>
        <v>0</v>
      </c>
      <c r="AN89" s="80">
        <f t="shared" si="34"/>
        <v>0</v>
      </c>
      <c r="AO89" s="80">
        <f t="shared" si="54"/>
        <v>0</v>
      </c>
      <c r="AP89" s="80">
        <f t="shared" ref="AP89:AV89" si="55">SUM($AY89,AP20,-AQ20)</f>
        <v>0</v>
      </c>
      <c r="AQ89" s="80">
        <f t="shared" si="55"/>
        <v>0</v>
      </c>
      <c r="AR89" s="80">
        <f t="shared" si="55"/>
        <v>0</v>
      </c>
      <c r="AS89" s="80">
        <f t="shared" si="55"/>
        <v>0</v>
      </c>
      <c r="AT89" s="80">
        <f t="shared" si="55"/>
        <v>0</v>
      </c>
      <c r="AU89" s="80">
        <f t="shared" si="55"/>
        <v>0</v>
      </c>
      <c r="AV89" s="80">
        <f t="shared" si="55"/>
        <v>0</v>
      </c>
      <c r="AW89" s="80">
        <f t="shared" si="36"/>
        <v>0</v>
      </c>
      <c r="AX89" s="80">
        <f t="shared" si="37"/>
        <v>0</v>
      </c>
      <c r="AY89" s="80">
        <f t="shared" si="38"/>
        <v>0</v>
      </c>
      <c r="BG89" s="27"/>
    </row>
    <row r="90" spans="4:59" s="1" customFormat="1" ht="69.95" customHeight="1" x14ac:dyDescent="0.2">
      <c r="D90" s="28">
        <v>42</v>
      </c>
      <c r="H90" s="4"/>
      <c r="I90" s="2"/>
      <c r="J90" s="80">
        <f t="shared" si="4"/>
        <v>0</v>
      </c>
      <c r="K90" s="80">
        <f t="shared" si="5"/>
        <v>0</v>
      </c>
      <c r="L90" s="80">
        <f t="shared" si="6"/>
        <v>0</v>
      </c>
      <c r="M90" s="80">
        <f t="shared" si="7"/>
        <v>0</v>
      </c>
      <c r="N90" s="80">
        <f t="shared" si="8"/>
        <v>0</v>
      </c>
      <c r="O90" s="80">
        <f t="shared" si="9"/>
        <v>0</v>
      </c>
      <c r="P90" s="80">
        <f t="shared" si="10"/>
        <v>0</v>
      </c>
      <c r="Q90" s="80">
        <f t="shared" si="11"/>
        <v>0</v>
      </c>
      <c r="R90" s="80">
        <f t="shared" si="12"/>
        <v>0</v>
      </c>
      <c r="S90" s="80">
        <f t="shared" si="13"/>
        <v>0</v>
      </c>
      <c r="T90" s="80">
        <f t="shared" si="14"/>
        <v>0</v>
      </c>
      <c r="U90" s="80">
        <f t="shared" si="15"/>
        <v>0</v>
      </c>
      <c r="V90" s="80">
        <f t="shared" si="16"/>
        <v>0</v>
      </c>
      <c r="W90" s="80">
        <f t="shared" si="17"/>
        <v>0</v>
      </c>
      <c r="X90" s="80">
        <f t="shared" si="18"/>
        <v>0</v>
      </c>
      <c r="Y90" s="80">
        <f t="shared" si="19"/>
        <v>0</v>
      </c>
      <c r="Z90" s="80">
        <f t="shared" si="20"/>
        <v>0</v>
      </c>
      <c r="AA90" s="80">
        <f t="shared" si="21"/>
        <v>0</v>
      </c>
      <c r="AB90" s="80">
        <f t="shared" si="22"/>
        <v>0</v>
      </c>
      <c r="AC90" s="80">
        <f t="shared" si="23"/>
        <v>0</v>
      </c>
      <c r="AD90" s="80">
        <f t="shared" si="24"/>
        <v>0</v>
      </c>
      <c r="AE90" s="80">
        <f t="shared" si="25"/>
        <v>0</v>
      </c>
      <c r="AF90" s="80">
        <f t="shared" si="26"/>
        <v>0</v>
      </c>
      <c r="AG90" s="80">
        <f t="shared" si="27"/>
        <v>0</v>
      </c>
      <c r="AH90" s="80">
        <f t="shared" si="28"/>
        <v>0</v>
      </c>
      <c r="AI90" s="80">
        <f t="shared" si="29"/>
        <v>0</v>
      </c>
      <c r="AJ90" s="80">
        <f t="shared" si="30"/>
        <v>0</v>
      </c>
      <c r="AK90" s="80">
        <f t="shared" si="31"/>
        <v>0</v>
      </c>
      <c r="AL90" s="80">
        <f t="shared" si="32"/>
        <v>0</v>
      </c>
      <c r="AM90" s="80">
        <f t="shared" si="33"/>
        <v>0</v>
      </c>
      <c r="AN90" s="80">
        <f t="shared" si="34"/>
        <v>0</v>
      </c>
      <c r="AO90" s="80">
        <f t="shared" si="54"/>
        <v>0</v>
      </c>
      <c r="AP90" s="80">
        <f t="shared" ref="AP90:AV90" si="56">SUM($AY90,AP21,-AQ21)</f>
        <v>0</v>
      </c>
      <c r="AQ90" s="80">
        <f t="shared" si="56"/>
        <v>0</v>
      </c>
      <c r="AR90" s="80">
        <f t="shared" si="56"/>
        <v>0</v>
      </c>
      <c r="AS90" s="80">
        <f t="shared" si="56"/>
        <v>0</v>
      </c>
      <c r="AT90" s="80">
        <f t="shared" si="56"/>
        <v>0</v>
      </c>
      <c r="AU90" s="80">
        <f t="shared" si="56"/>
        <v>0</v>
      </c>
      <c r="AV90" s="80">
        <f t="shared" si="56"/>
        <v>0</v>
      </c>
      <c r="AW90" s="80">
        <f t="shared" si="36"/>
        <v>0</v>
      </c>
      <c r="AX90" s="80">
        <f t="shared" si="37"/>
        <v>0</v>
      </c>
      <c r="AY90" s="80">
        <f t="shared" si="38"/>
        <v>0</v>
      </c>
      <c r="BG90" s="27"/>
    </row>
    <row r="91" spans="4:59" s="1" customFormat="1" ht="69.95" customHeight="1" x14ac:dyDescent="0.2">
      <c r="D91" s="28">
        <v>41</v>
      </c>
      <c r="H91" s="4"/>
      <c r="I91" s="2"/>
      <c r="J91" s="80">
        <f t="shared" si="4"/>
        <v>0</v>
      </c>
      <c r="K91" s="80">
        <f t="shared" si="5"/>
        <v>0</v>
      </c>
      <c r="L91" s="80">
        <f t="shared" si="6"/>
        <v>0</v>
      </c>
      <c r="M91" s="80">
        <f t="shared" si="7"/>
        <v>0</v>
      </c>
      <c r="N91" s="80">
        <f t="shared" si="8"/>
        <v>0</v>
      </c>
      <c r="O91" s="80">
        <f t="shared" si="9"/>
        <v>0</v>
      </c>
      <c r="P91" s="80">
        <f t="shared" si="10"/>
        <v>0</v>
      </c>
      <c r="Q91" s="80">
        <f t="shared" si="11"/>
        <v>0</v>
      </c>
      <c r="R91" s="80">
        <f t="shared" si="12"/>
        <v>0</v>
      </c>
      <c r="S91" s="80">
        <f t="shared" si="13"/>
        <v>0</v>
      </c>
      <c r="T91" s="80">
        <f t="shared" si="14"/>
        <v>0</v>
      </c>
      <c r="U91" s="80">
        <f t="shared" si="15"/>
        <v>0</v>
      </c>
      <c r="V91" s="80">
        <f t="shared" si="16"/>
        <v>0</v>
      </c>
      <c r="W91" s="80">
        <f t="shared" si="17"/>
        <v>0</v>
      </c>
      <c r="X91" s="80">
        <f t="shared" si="18"/>
        <v>0</v>
      </c>
      <c r="Y91" s="80">
        <f t="shared" si="19"/>
        <v>0</v>
      </c>
      <c r="Z91" s="80">
        <f t="shared" si="20"/>
        <v>0</v>
      </c>
      <c r="AA91" s="80">
        <f t="shared" si="21"/>
        <v>0</v>
      </c>
      <c r="AB91" s="80">
        <f t="shared" si="22"/>
        <v>0</v>
      </c>
      <c r="AC91" s="80">
        <f t="shared" si="23"/>
        <v>0</v>
      </c>
      <c r="AD91" s="80">
        <f t="shared" si="24"/>
        <v>0</v>
      </c>
      <c r="AE91" s="80">
        <f t="shared" si="25"/>
        <v>0</v>
      </c>
      <c r="AF91" s="80">
        <f t="shared" si="26"/>
        <v>0</v>
      </c>
      <c r="AG91" s="80">
        <f t="shared" si="27"/>
        <v>0</v>
      </c>
      <c r="AH91" s="80">
        <f t="shared" si="28"/>
        <v>0</v>
      </c>
      <c r="AI91" s="80">
        <f t="shared" si="29"/>
        <v>0</v>
      </c>
      <c r="AJ91" s="80">
        <f t="shared" si="30"/>
        <v>0</v>
      </c>
      <c r="AK91" s="80">
        <f t="shared" si="31"/>
        <v>0</v>
      </c>
      <c r="AL91" s="80">
        <f t="shared" si="32"/>
        <v>0</v>
      </c>
      <c r="AM91" s="80">
        <f t="shared" si="33"/>
        <v>0</v>
      </c>
      <c r="AN91" s="80">
        <f t="shared" si="34"/>
        <v>0</v>
      </c>
      <c r="AO91" s="80">
        <f t="shared" si="54"/>
        <v>0</v>
      </c>
      <c r="AP91" s="80">
        <f t="shared" ref="AP91:AV91" si="57">SUM($AY91,AP22,-AQ22)</f>
        <v>0</v>
      </c>
      <c r="AQ91" s="80">
        <f t="shared" si="57"/>
        <v>0</v>
      </c>
      <c r="AR91" s="80">
        <f t="shared" si="57"/>
        <v>0</v>
      </c>
      <c r="AS91" s="80">
        <f t="shared" si="57"/>
        <v>0</v>
      </c>
      <c r="AT91" s="80">
        <f t="shared" si="57"/>
        <v>0</v>
      </c>
      <c r="AU91" s="80">
        <f t="shared" si="57"/>
        <v>0</v>
      </c>
      <c r="AV91" s="80">
        <f t="shared" si="57"/>
        <v>0</v>
      </c>
      <c r="AW91" s="80">
        <f t="shared" si="36"/>
        <v>0</v>
      </c>
      <c r="AX91" s="80">
        <f t="shared" si="37"/>
        <v>0</v>
      </c>
      <c r="AY91" s="80">
        <f t="shared" si="38"/>
        <v>0</v>
      </c>
      <c r="BG91" s="27"/>
    </row>
    <row r="92" spans="4:59" s="1" customFormat="1" ht="69.95" customHeight="1" x14ac:dyDescent="0.2">
      <c r="D92" s="28">
        <v>40</v>
      </c>
      <c r="H92" s="4"/>
      <c r="I92" s="2"/>
      <c r="J92" s="80">
        <f t="shared" si="4"/>
        <v>0</v>
      </c>
      <c r="K92" s="80">
        <f t="shared" si="5"/>
        <v>0</v>
      </c>
      <c r="L92" s="80">
        <f t="shared" si="6"/>
        <v>0</v>
      </c>
      <c r="M92" s="80">
        <f t="shared" si="7"/>
        <v>0</v>
      </c>
      <c r="N92" s="80">
        <f t="shared" si="8"/>
        <v>0</v>
      </c>
      <c r="O92" s="80">
        <f t="shared" si="9"/>
        <v>0</v>
      </c>
      <c r="P92" s="80">
        <f t="shared" si="10"/>
        <v>0</v>
      </c>
      <c r="Q92" s="80">
        <f t="shared" si="11"/>
        <v>0</v>
      </c>
      <c r="R92" s="80">
        <f t="shared" si="12"/>
        <v>0</v>
      </c>
      <c r="S92" s="80">
        <f t="shared" si="13"/>
        <v>0</v>
      </c>
      <c r="T92" s="80">
        <f t="shared" si="14"/>
        <v>0</v>
      </c>
      <c r="U92" s="80">
        <f t="shared" si="15"/>
        <v>0</v>
      </c>
      <c r="V92" s="80">
        <f t="shared" si="16"/>
        <v>0</v>
      </c>
      <c r="W92" s="80">
        <f t="shared" si="17"/>
        <v>0</v>
      </c>
      <c r="X92" s="80">
        <f t="shared" si="18"/>
        <v>0</v>
      </c>
      <c r="Y92" s="80">
        <f t="shared" si="19"/>
        <v>0</v>
      </c>
      <c r="Z92" s="80">
        <f t="shared" si="20"/>
        <v>0</v>
      </c>
      <c r="AA92" s="80">
        <f t="shared" si="21"/>
        <v>0</v>
      </c>
      <c r="AB92" s="80">
        <f t="shared" si="22"/>
        <v>0</v>
      </c>
      <c r="AC92" s="80">
        <f t="shared" si="23"/>
        <v>0</v>
      </c>
      <c r="AD92" s="80">
        <f t="shared" si="24"/>
        <v>0</v>
      </c>
      <c r="AE92" s="80">
        <f t="shared" si="25"/>
        <v>0</v>
      </c>
      <c r="AF92" s="80">
        <f t="shared" si="26"/>
        <v>0</v>
      </c>
      <c r="AG92" s="80">
        <f t="shared" si="27"/>
        <v>0</v>
      </c>
      <c r="AH92" s="80">
        <f t="shared" si="28"/>
        <v>0</v>
      </c>
      <c r="AI92" s="80">
        <f t="shared" si="29"/>
        <v>0</v>
      </c>
      <c r="AJ92" s="80">
        <f t="shared" si="30"/>
        <v>0</v>
      </c>
      <c r="AK92" s="80">
        <f t="shared" si="31"/>
        <v>0</v>
      </c>
      <c r="AL92" s="80">
        <f t="shared" si="32"/>
        <v>0</v>
      </c>
      <c r="AM92" s="80">
        <f t="shared" si="33"/>
        <v>0</v>
      </c>
      <c r="AN92" s="80">
        <f t="shared" si="34"/>
        <v>0</v>
      </c>
      <c r="AO92" s="80">
        <f t="shared" si="54"/>
        <v>0</v>
      </c>
      <c r="AP92" s="80">
        <f t="shared" ref="AP92:AV92" si="58">SUM($AY92,AP23,-AQ23)</f>
        <v>0</v>
      </c>
      <c r="AQ92" s="80">
        <f t="shared" si="58"/>
        <v>0</v>
      </c>
      <c r="AR92" s="80">
        <f t="shared" si="58"/>
        <v>0</v>
      </c>
      <c r="AS92" s="80">
        <f t="shared" si="58"/>
        <v>0</v>
      </c>
      <c r="AT92" s="80">
        <f t="shared" si="58"/>
        <v>0</v>
      </c>
      <c r="AU92" s="80">
        <f t="shared" si="58"/>
        <v>0</v>
      </c>
      <c r="AV92" s="80">
        <f t="shared" si="58"/>
        <v>0</v>
      </c>
      <c r="AW92" s="80">
        <f t="shared" si="36"/>
        <v>0</v>
      </c>
      <c r="AX92" s="80">
        <f t="shared" si="37"/>
        <v>0</v>
      </c>
      <c r="AY92" s="80">
        <f t="shared" si="38"/>
        <v>0</v>
      </c>
      <c r="BG92" s="27"/>
    </row>
    <row r="93" spans="4:59" s="1" customFormat="1" ht="69.95" customHeight="1" x14ac:dyDescent="0.2">
      <c r="D93" s="28">
        <v>39</v>
      </c>
      <c r="H93" s="4"/>
      <c r="I93" s="2"/>
      <c r="J93" s="80">
        <f t="shared" si="4"/>
        <v>0</v>
      </c>
      <c r="K93" s="80">
        <f t="shared" si="5"/>
        <v>0</v>
      </c>
      <c r="L93" s="80">
        <f t="shared" si="6"/>
        <v>0</v>
      </c>
      <c r="M93" s="80">
        <f t="shared" si="7"/>
        <v>0</v>
      </c>
      <c r="N93" s="80">
        <f t="shared" si="8"/>
        <v>0</v>
      </c>
      <c r="O93" s="80">
        <f t="shared" si="9"/>
        <v>0</v>
      </c>
      <c r="P93" s="80">
        <f t="shared" si="10"/>
        <v>0</v>
      </c>
      <c r="Q93" s="80">
        <f t="shared" si="11"/>
        <v>0</v>
      </c>
      <c r="R93" s="80">
        <f t="shared" si="12"/>
        <v>0</v>
      </c>
      <c r="S93" s="80">
        <f t="shared" si="13"/>
        <v>0</v>
      </c>
      <c r="T93" s="80">
        <f t="shared" si="14"/>
        <v>0</v>
      </c>
      <c r="U93" s="80">
        <f t="shared" si="15"/>
        <v>0</v>
      </c>
      <c r="V93" s="80">
        <f t="shared" si="16"/>
        <v>0</v>
      </c>
      <c r="W93" s="80">
        <f t="shared" si="17"/>
        <v>0</v>
      </c>
      <c r="X93" s="80">
        <f t="shared" si="18"/>
        <v>0</v>
      </c>
      <c r="Y93" s="80">
        <f t="shared" si="19"/>
        <v>0</v>
      </c>
      <c r="Z93" s="80">
        <f t="shared" si="20"/>
        <v>0</v>
      </c>
      <c r="AA93" s="80">
        <f t="shared" si="21"/>
        <v>0</v>
      </c>
      <c r="AB93" s="80">
        <f t="shared" si="22"/>
        <v>0</v>
      </c>
      <c r="AC93" s="80">
        <f t="shared" si="23"/>
        <v>0</v>
      </c>
      <c r="AD93" s="80">
        <f t="shared" si="24"/>
        <v>0</v>
      </c>
      <c r="AE93" s="80">
        <f t="shared" si="25"/>
        <v>0</v>
      </c>
      <c r="AF93" s="80">
        <f t="shared" si="26"/>
        <v>0</v>
      </c>
      <c r="AG93" s="80">
        <f t="shared" si="27"/>
        <v>0</v>
      </c>
      <c r="AH93" s="80">
        <f t="shared" si="28"/>
        <v>0</v>
      </c>
      <c r="AI93" s="80">
        <f t="shared" si="29"/>
        <v>0</v>
      </c>
      <c r="AJ93" s="80">
        <f t="shared" si="30"/>
        <v>0</v>
      </c>
      <c r="AK93" s="80">
        <f t="shared" si="31"/>
        <v>0</v>
      </c>
      <c r="AL93" s="80">
        <f t="shared" si="32"/>
        <v>0</v>
      </c>
      <c r="AM93" s="80">
        <f t="shared" si="33"/>
        <v>0</v>
      </c>
      <c r="AN93" s="80">
        <f t="shared" si="34"/>
        <v>0</v>
      </c>
      <c r="AO93" s="80">
        <f t="shared" si="54"/>
        <v>0</v>
      </c>
      <c r="AP93" s="80">
        <f t="shared" ref="AP93:AV93" si="59">SUM($AY93,AP24,-AQ24)</f>
        <v>0</v>
      </c>
      <c r="AQ93" s="80">
        <f t="shared" si="59"/>
        <v>0</v>
      </c>
      <c r="AR93" s="80">
        <f t="shared" si="59"/>
        <v>0</v>
      </c>
      <c r="AS93" s="80">
        <f t="shared" si="59"/>
        <v>0</v>
      </c>
      <c r="AT93" s="80">
        <f t="shared" si="59"/>
        <v>0</v>
      </c>
      <c r="AU93" s="80">
        <f t="shared" si="59"/>
        <v>0</v>
      </c>
      <c r="AV93" s="80">
        <f t="shared" si="59"/>
        <v>0</v>
      </c>
      <c r="AW93" s="80">
        <f t="shared" si="36"/>
        <v>0</v>
      </c>
      <c r="AX93" s="80">
        <f t="shared" si="37"/>
        <v>0</v>
      </c>
      <c r="AY93" s="80">
        <f t="shared" si="38"/>
        <v>0</v>
      </c>
      <c r="BG93" s="27"/>
    </row>
    <row r="94" spans="4:59" s="1" customFormat="1" ht="69.95" customHeight="1" x14ac:dyDescent="0.2">
      <c r="D94" s="28">
        <v>38</v>
      </c>
      <c r="H94" s="4"/>
      <c r="I94" s="2"/>
      <c r="J94" s="80">
        <f t="shared" si="4"/>
        <v>0</v>
      </c>
      <c r="K94" s="80">
        <f t="shared" si="5"/>
        <v>0</v>
      </c>
      <c r="L94" s="80">
        <f t="shared" si="6"/>
        <v>0</v>
      </c>
      <c r="M94" s="80">
        <f t="shared" si="7"/>
        <v>0</v>
      </c>
      <c r="N94" s="80">
        <f t="shared" si="8"/>
        <v>0</v>
      </c>
      <c r="O94" s="80">
        <f t="shared" si="9"/>
        <v>0</v>
      </c>
      <c r="P94" s="80">
        <f t="shared" si="10"/>
        <v>0</v>
      </c>
      <c r="Q94" s="80">
        <f t="shared" si="11"/>
        <v>0</v>
      </c>
      <c r="R94" s="80">
        <f t="shared" si="12"/>
        <v>0</v>
      </c>
      <c r="S94" s="80">
        <f t="shared" si="13"/>
        <v>0</v>
      </c>
      <c r="T94" s="80">
        <f t="shared" si="14"/>
        <v>0</v>
      </c>
      <c r="U94" s="80">
        <f t="shared" si="15"/>
        <v>0</v>
      </c>
      <c r="V94" s="80">
        <f t="shared" si="16"/>
        <v>0</v>
      </c>
      <c r="W94" s="80">
        <f t="shared" si="17"/>
        <v>0</v>
      </c>
      <c r="X94" s="80">
        <f t="shared" si="18"/>
        <v>0</v>
      </c>
      <c r="Y94" s="80">
        <f t="shared" si="19"/>
        <v>0</v>
      </c>
      <c r="Z94" s="80">
        <f t="shared" si="20"/>
        <v>0</v>
      </c>
      <c r="AA94" s="80">
        <f t="shared" si="21"/>
        <v>0</v>
      </c>
      <c r="AB94" s="80">
        <f t="shared" si="22"/>
        <v>0</v>
      </c>
      <c r="AC94" s="80">
        <f t="shared" si="23"/>
        <v>0</v>
      </c>
      <c r="AD94" s="80">
        <f t="shared" si="24"/>
        <v>0</v>
      </c>
      <c r="AE94" s="80">
        <f t="shared" si="25"/>
        <v>0</v>
      </c>
      <c r="AF94" s="80">
        <f t="shared" si="26"/>
        <v>0</v>
      </c>
      <c r="AG94" s="80">
        <f t="shared" si="27"/>
        <v>0</v>
      </c>
      <c r="AH94" s="80">
        <f t="shared" si="28"/>
        <v>0</v>
      </c>
      <c r="AI94" s="80">
        <f t="shared" si="29"/>
        <v>0</v>
      </c>
      <c r="AJ94" s="80">
        <f t="shared" si="30"/>
        <v>0</v>
      </c>
      <c r="AK94" s="80">
        <f t="shared" si="31"/>
        <v>0</v>
      </c>
      <c r="AL94" s="80">
        <f t="shared" si="32"/>
        <v>0</v>
      </c>
      <c r="AM94" s="80">
        <f t="shared" si="33"/>
        <v>0</v>
      </c>
      <c r="AN94" s="80">
        <f t="shared" si="34"/>
        <v>0</v>
      </c>
      <c r="AO94" s="80">
        <f t="shared" si="54"/>
        <v>0</v>
      </c>
      <c r="AP94" s="80">
        <f t="shared" ref="AP94:AV94" si="60">SUM($AY94,AP25,-AQ25)</f>
        <v>0</v>
      </c>
      <c r="AQ94" s="80">
        <f t="shared" si="60"/>
        <v>0</v>
      </c>
      <c r="AR94" s="80">
        <f t="shared" si="60"/>
        <v>0</v>
      </c>
      <c r="AS94" s="80">
        <f t="shared" si="60"/>
        <v>0</v>
      </c>
      <c r="AT94" s="80">
        <f t="shared" si="60"/>
        <v>0</v>
      </c>
      <c r="AU94" s="80">
        <f t="shared" si="60"/>
        <v>0</v>
      </c>
      <c r="AV94" s="80">
        <f t="shared" si="60"/>
        <v>0</v>
      </c>
      <c r="AW94" s="80">
        <f t="shared" si="36"/>
        <v>0</v>
      </c>
      <c r="AX94" s="80">
        <f t="shared" si="37"/>
        <v>0</v>
      </c>
      <c r="AY94" s="80">
        <f t="shared" si="38"/>
        <v>0</v>
      </c>
      <c r="BG94" s="27"/>
    </row>
    <row r="95" spans="4:59" s="1" customFormat="1" ht="69.95" customHeight="1" x14ac:dyDescent="0.2">
      <c r="D95" s="28">
        <v>37</v>
      </c>
      <c r="H95" s="4"/>
      <c r="I95" s="2"/>
      <c r="J95" s="80">
        <f t="shared" si="4"/>
        <v>0</v>
      </c>
      <c r="K95" s="80">
        <f t="shared" si="5"/>
        <v>0</v>
      </c>
      <c r="L95" s="80">
        <f t="shared" si="6"/>
        <v>0</v>
      </c>
      <c r="M95" s="80">
        <f t="shared" si="7"/>
        <v>0</v>
      </c>
      <c r="N95" s="80">
        <f t="shared" si="8"/>
        <v>0</v>
      </c>
      <c r="O95" s="80">
        <f t="shared" si="9"/>
        <v>0</v>
      </c>
      <c r="P95" s="80">
        <f t="shared" si="10"/>
        <v>0</v>
      </c>
      <c r="Q95" s="80">
        <f t="shared" si="11"/>
        <v>0</v>
      </c>
      <c r="R95" s="80">
        <f t="shared" si="12"/>
        <v>0</v>
      </c>
      <c r="S95" s="80">
        <f t="shared" si="13"/>
        <v>0</v>
      </c>
      <c r="T95" s="80">
        <f t="shared" si="14"/>
        <v>0</v>
      </c>
      <c r="U95" s="80">
        <f t="shared" si="15"/>
        <v>0</v>
      </c>
      <c r="V95" s="80">
        <f t="shared" si="16"/>
        <v>0</v>
      </c>
      <c r="W95" s="80">
        <f t="shared" si="17"/>
        <v>0</v>
      </c>
      <c r="X95" s="80">
        <f t="shared" si="18"/>
        <v>0</v>
      </c>
      <c r="Y95" s="80">
        <f t="shared" si="19"/>
        <v>0</v>
      </c>
      <c r="Z95" s="80">
        <f t="shared" si="20"/>
        <v>0</v>
      </c>
      <c r="AA95" s="80">
        <f t="shared" si="21"/>
        <v>0</v>
      </c>
      <c r="AB95" s="80">
        <f t="shared" si="22"/>
        <v>0</v>
      </c>
      <c r="AC95" s="80">
        <f t="shared" si="23"/>
        <v>0</v>
      </c>
      <c r="AD95" s="80">
        <f t="shared" si="24"/>
        <v>0</v>
      </c>
      <c r="AE95" s="80">
        <f t="shared" si="25"/>
        <v>0</v>
      </c>
      <c r="AF95" s="80">
        <f t="shared" si="26"/>
        <v>0</v>
      </c>
      <c r="AG95" s="80">
        <f t="shared" si="27"/>
        <v>0</v>
      </c>
      <c r="AH95" s="80">
        <f t="shared" si="28"/>
        <v>0</v>
      </c>
      <c r="AI95" s="80">
        <f t="shared" si="29"/>
        <v>0</v>
      </c>
      <c r="AJ95" s="80">
        <f t="shared" si="30"/>
        <v>0</v>
      </c>
      <c r="AK95" s="80">
        <f t="shared" si="31"/>
        <v>0</v>
      </c>
      <c r="AL95" s="80">
        <f t="shared" si="32"/>
        <v>0</v>
      </c>
      <c r="AM95" s="80">
        <f t="shared" si="33"/>
        <v>0</v>
      </c>
      <c r="AN95" s="80">
        <f t="shared" si="34"/>
        <v>0</v>
      </c>
      <c r="AO95" s="80">
        <f t="shared" si="54"/>
        <v>0</v>
      </c>
      <c r="AP95" s="80">
        <f t="shared" ref="AP95:AV95" si="61">SUM($AY95,AP26,-AQ26)</f>
        <v>0</v>
      </c>
      <c r="AQ95" s="80">
        <f t="shared" si="61"/>
        <v>0</v>
      </c>
      <c r="AR95" s="80">
        <f t="shared" si="61"/>
        <v>0</v>
      </c>
      <c r="AS95" s="80">
        <f t="shared" si="61"/>
        <v>0</v>
      </c>
      <c r="AT95" s="80">
        <f t="shared" si="61"/>
        <v>0</v>
      </c>
      <c r="AU95" s="80">
        <f t="shared" si="61"/>
        <v>0</v>
      </c>
      <c r="AV95" s="80">
        <f t="shared" si="61"/>
        <v>0</v>
      </c>
      <c r="AW95" s="80">
        <f t="shared" si="36"/>
        <v>0</v>
      </c>
      <c r="AX95" s="80">
        <f t="shared" si="37"/>
        <v>0</v>
      </c>
      <c r="AY95" s="80">
        <f t="shared" si="38"/>
        <v>0</v>
      </c>
      <c r="BG95" s="27"/>
    </row>
    <row r="96" spans="4:59" s="1" customFormat="1" ht="69.95" customHeight="1" x14ac:dyDescent="0.2">
      <c r="D96" s="28">
        <v>36</v>
      </c>
      <c r="H96" s="4"/>
      <c r="I96" s="2"/>
      <c r="J96" s="80">
        <f t="shared" si="4"/>
        <v>0</v>
      </c>
      <c r="K96" s="80">
        <f t="shared" si="5"/>
        <v>0</v>
      </c>
      <c r="L96" s="80">
        <f t="shared" si="6"/>
        <v>0</v>
      </c>
      <c r="M96" s="80">
        <f t="shared" si="7"/>
        <v>0</v>
      </c>
      <c r="N96" s="80">
        <f t="shared" si="8"/>
        <v>0</v>
      </c>
      <c r="O96" s="80">
        <f t="shared" si="9"/>
        <v>0</v>
      </c>
      <c r="P96" s="80">
        <f t="shared" si="10"/>
        <v>0</v>
      </c>
      <c r="Q96" s="80">
        <f t="shared" si="11"/>
        <v>0</v>
      </c>
      <c r="R96" s="80">
        <f t="shared" si="12"/>
        <v>0</v>
      </c>
      <c r="S96" s="80">
        <f t="shared" si="13"/>
        <v>0</v>
      </c>
      <c r="T96" s="80">
        <f t="shared" si="14"/>
        <v>0</v>
      </c>
      <c r="U96" s="80">
        <f t="shared" si="15"/>
        <v>0</v>
      </c>
      <c r="V96" s="80">
        <f t="shared" si="16"/>
        <v>0</v>
      </c>
      <c r="W96" s="80">
        <f t="shared" si="17"/>
        <v>0</v>
      </c>
      <c r="X96" s="80">
        <f t="shared" si="18"/>
        <v>0</v>
      </c>
      <c r="Y96" s="80">
        <f t="shared" si="19"/>
        <v>0</v>
      </c>
      <c r="Z96" s="80">
        <f t="shared" si="20"/>
        <v>0</v>
      </c>
      <c r="AA96" s="80">
        <f t="shared" si="21"/>
        <v>0</v>
      </c>
      <c r="AB96" s="80">
        <f t="shared" si="22"/>
        <v>0</v>
      </c>
      <c r="AC96" s="80">
        <f t="shared" si="23"/>
        <v>0</v>
      </c>
      <c r="AD96" s="80">
        <f t="shared" si="24"/>
        <v>0</v>
      </c>
      <c r="AE96" s="80">
        <f t="shared" si="25"/>
        <v>0</v>
      </c>
      <c r="AF96" s="80">
        <f t="shared" si="26"/>
        <v>0</v>
      </c>
      <c r="AG96" s="80">
        <f t="shared" si="27"/>
        <v>0</v>
      </c>
      <c r="AH96" s="80">
        <f t="shared" si="28"/>
        <v>0</v>
      </c>
      <c r="AI96" s="80">
        <f t="shared" si="29"/>
        <v>0</v>
      </c>
      <c r="AJ96" s="80">
        <f t="shared" si="30"/>
        <v>0</v>
      </c>
      <c r="AK96" s="80">
        <f t="shared" si="31"/>
        <v>0</v>
      </c>
      <c r="AL96" s="80">
        <f t="shared" si="32"/>
        <v>0</v>
      </c>
      <c r="AM96" s="80">
        <f t="shared" si="33"/>
        <v>0</v>
      </c>
      <c r="AN96" s="80">
        <f t="shared" si="34"/>
        <v>0</v>
      </c>
      <c r="AO96" s="80">
        <f t="shared" si="54"/>
        <v>0</v>
      </c>
      <c r="AP96" s="80">
        <f t="shared" ref="AP96:AV96" si="62">SUM($AY96,AP27,-AQ27)</f>
        <v>0</v>
      </c>
      <c r="AQ96" s="80">
        <f t="shared" si="62"/>
        <v>0</v>
      </c>
      <c r="AR96" s="80">
        <f t="shared" si="62"/>
        <v>0</v>
      </c>
      <c r="AS96" s="80">
        <f t="shared" si="62"/>
        <v>0</v>
      </c>
      <c r="AT96" s="80">
        <f t="shared" si="62"/>
        <v>0</v>
      </c>
      <c r="AU96" s="80">
        <f t="shared" si="62"/>
        <v>0</v>
      </c>
      <c r="AV96" s="80">
        <f t="shared" si="62"/>
        <v>0</v>
      </c>
      <c r="AW96" s="80">
        <f t="shared" si="36"/>
        <v>0</v>
      </c>
      <c r="AX96" s="80">
        <f t="shared" si="37"/>
        <v>0</v>
      </c>
      <c r="AY96" s="80">
        <f t="shared" si="38"/>
        <v>0</v>
      </c>
      <c r="BG96" s="27"/>
    </row>
    <row r="97" spans="4:59" s="1" customFormat="1" ht="69.95" customHeight="1" x14ac:dyDescent="0.2">
      <c r="D97" s="28">
        <v>35</v>
      </c>
      <c r="H97" s="4"/>
      <c r="I97" s="2"/>
      <c r="J97" s="80">
        <f t="shared" si="4"/>
        <v>0</v>
      </c>
      <c r="K97" s="80">
        <f t="shared" si="5"/>
        <v>0</v>
      </c>
      <c r="L97" s="80">
        <f t="shared" si="6"/>
        <v>0</v>
      </c>
      <c r="M97" s="80">
        <f t="shared" si="7"/>
        <v>0</v>
      </c>
      <c r="N97" s="80">
        <f t="shared" si="8"/>
        <v>0</v>
      </c>
      <c r="O97" s="80">
        <f t="shared" si="9"/>
        <v>0</v>
      </c>
      <c r="P97" s="80">
        <f t="shared" si="10"/>
        <v>0</v>
      </c>
      <c r="Q97" s="80">
        <f t="shared" si="11"/>
        <v>0</v>
      </c>
      <c r="R97" s="80">
        <f t="shared" si="12"/>
        <v>0</v>
      </c>
      <c r="S97" s="80">
        <f t="shared" si="13"/>
        <v>0</v>
      </c>
      <c r="T97" s="80">
        <f t="shared" si="14"/>
        <v>0</v>
      </c>
      <c r="U97" s="80">
        <f t="shared" si="15"/>
        <v>0</v>
      </c>
      <c r="V97" s="80">
        <f t="shared" si="16"/>
        <v>0</v>
      </c>
      <c r="W97" s="80">
        <f t="shared" si="17"/>
        <v>0</v>
      </c>
      <c r="X97" s="80">
        <f t="shared" si="18"/>
        <v>0</v>
      </c>
      <c r="Y97" s="80">
        <f t="shared" si="19"/>
        <v>0</v>
      </c>
      <c r="Z97" s="80">
        <f t="shared" si="20"/>
        <v>0</v>
      </c>
      <c r="AA97" s="80">
        <f t="shared" si="21"/>
        <v>0</v>
      </c>
      <c r="AB97" s="80">
        <f t="shared" si="22"/>
        <v>0</v>
      </c>
      <c r="AC97" s="80">
        <f t="shared" si="23"/>
        <v>0</v>
      </c>
      <c r="AD97" s="80">
        <f t="shared" si="24"/>
        <v>0</v>
      </c>
      <c r="AE97" s="80">
        <f t="shared" si="25"/>
        <v>0</v>
      </c>
      <c r="AF97" s="80">
        <f t="shared" si="26"/>
        <v>0</v>
      </c>
      <c r="AG97" s="80">
        <f t="shared" si="27"/>
        <v>0</v>
      </c>
      <c r="AH97" s="80">
        <f t="shared" si="28"/>
        <v>0</v>
      </c>
      <c r="AI97" s="80">
        <f t="shared" si="29"/>
        <v>0</v>
      </c>
      <c r="AJ97" s="80">
        <f t="shared" si="30"/>
        <v>0</v>
      </c>
      <c r="AK97" s="80">
        <f t="shared" si="31"/>
        <v>0</v>
      </c>
      <c r="AL97" s="80">
        <f t="shared" si="32"/>
        <v>0</v>
      </c>
      <c r="AM97" s="80">
        <f t="shared" si="33"/>
        <v>0</v>
      </c>
      <c r="AN97" s="80">
        <f t="shared" si="34"/>
        <v>0</v>
      </c>
      <c r="AO97" s="80">
        <f t="shared" si="54"/>
        <v>0</v>
      </c>
      <c r="AP97" s="80">
        <f t="shared" ref="AP97:AV97" si="63">SUM($AY97,AP28,-AQ28)</f>
        <v>0</v>
      </c>
      <c r="AQ97" s="80">
        <f t="shared" si="63"/>
        <v>0</v>
      </c>
      <c r="AR97" s="80">
        <f t="shared" si="63"/>
        <v>0</v>
      </c>
      <c r="AS97" s="80">
        <f t="shared" si="63"/>
        <v>0</v>
      </c>
      <c r="AT97" s="80">
        <f t="shared" si="63"/>
        <v>0</v>
      </c>
      <c r="AU97" s="80">
        <f t="shared" si="63"/>
        <v>0</v>
      </c>
      <c r="AV97" s="80">
        <f t="shared" si="63"/>
        <v>0</v>
      </c>
      <c r="AW97" s="80">
        <f t="shared" si="36"/>
        <v>0</v>
      </c>
      <c r="AX97" s="80">
        <f t="shared" si="37"/>
        <v>0</v>
      </c>
      <c r="AY97" s="80">
        <f t="shared" si="38"/>
        <v>0</v>
      </c>
      <c r="BG97" s="27"/>
    </row>
    <row r="98" spans="4:59" s="1" customFormat="1" ht="69.95" customHeight="1" x14ac:dyDescent="0.2">
      <c r="D98" s="28">
        <v>34</v>
      </c>
      <c r="H98" s="4"/>
      <c r="I98" s="2"/>
      <c r="J98" s="80">
        <f t="shared" si="4"/>
        <v>0</v>
      </c>
      <c r="K98" s="80">
        <f t="shared" si="5"/>
        <v>0</v>
      </c>
      <c r="L98" s="80">
        <f t="shared" si="6"/>
        <v>0</v>
      </c>
      <c r="M98" s="80">
        <f t="shared" si="7"/>
        <v>0</v>
      </c>
      <c r="N98" s="80">
        <f t="shared" si="8"/>
        <v>0</v>
      </c>
      <c r="O98" s="80">
        <f t="shared" si="9"/>
        <v>0</v>
      </c>
      <c r="P98" s="80">
        <f t="shared" si="10"/>
        <v>0</v>
      </c>
      <c r="Q98" s="80">
        <f t="shared" si="11"/>
        <v>0</v>
      </c>
      <c r="R98" s="80">
        <f t="shared" si="12"/>
        <v>0</v>
      </c>
      <c r="S98" s="80">
        <f t="shared" si="13"/>
        <v>0</v>
      </c>
      <c r="T98" s="80">
        <f t="shared" si="14"/>
        <v>0</v>
      </c>
      <c r="U98" s="80">
        <f t="shared" si="15"/>
        <v>0</v>
      </c>
      <c r="V98" s="80">
        <f t="shared" si="16"/>
        <v>0</v>
      </c>
      <c r="W98" s="80">
        <f t="shared" si="17"/>
        <v>0</v>
      </c>
      <c r="X98" s="80">
        <f t="shared" si="18"/>
        <v>0</v>
      </c>
      <c r="Y98" s="80">
        <f t="shared" si="19"/>
        <v>0</v>
      </c>
      <c r="Z98" s="80">
        <f t="shared" si="20"/>
        <v>0</v>
      </c>
      <c r="AA98" s="80">
        <f t="shared" si="21"/>
        <v>0</v>
      </c>
      <c r="AB98" s="80">
        <f t="shared" si="22"/>
        <v>0</v>
      </c>
      <c r="AC98" s="80">
        <f t="shared" si="23"/>
        <v>0</v>
      </c>
      <c r="AD98" s="80">
        <f t="shared" si="24"/>
        <v>0</v>
      </c>
      <c r="AE98" s="80">
        <f t="shared" si="25"/>
        <v>0</v>
      </c>
      <c r="AF98" s="80">
        <f t="shared" si="26"/>
        <v>0</v>
      </c>
      <c r="AG98" s="80">
        <f t="shared" si="27"/>
        <v>0</v>
      </c>
      <c r="AH98" s="80">
        <f t="shared" si="28"/>
        <v>0</v>
      </c>
      <c r="AI98" s="80">
        <f t="shared" si="29"/>
        <v>0</v>
      </c>
      <c r="AJ98" s="80">
        <f t="shared" si="30"/>
        <v>0</v>
      </c>
      <c r="AK98" s="80">
        <f t="shared" si="31"/>
        <v>0</v>
      </c>
      <c r="AL98" s="80">
        <f t="shared" si="32"/>
        <v>0</v>
      </c>
      <c r="AM98" s="80">
        <f t="shared" si="33"/>
        <v>0</v>
      </c>
      <c r="AN98" s="80">
        <f t="shared" si="34"/>
        <v>0</v>
      </c>
      <c r="AO98" s="80">
        <f t="shared" si="54"/>
        <v>0</v>
      </c>
      <c r="AP98" s="80">
        <f t="shared" ref="AP98:AV98" si="64">SUM($AY98,AP29,-AQ29)</f>
        <v>0</v>
      </c>
      <c r="AQ98" s="80">
        <f t="shared" si="64"/>
        <v>0</v>
      </c>
      <c r="AR98" s="80">
        <f t="shared" si="64"/>
        <v>0</v>
      </c>
      <c r="AS98" s="80">
        <f t="shared" si="64"/>
        <v>0</v>
      </c>
      <c r="AT98" s="80">
        <f t="shared" si="64"/>
        <v>0</v>
      </c>
      <c r="AU98" s="80">
        <f t="shared" si="64"/>
        <v>0</v>
      </c>
      <c r="AV98" s="80">
        <f t="shared" si="64"/>
        <v>0</v>
      </c>
      <c r="AW98" s="80">
        <f t="shared" si="36"/>
        <v>0</v>
      </c>
      <c r="AX98" s="80">
        <f t="shared" si="37"/>
        <v>0</v>
      </c>
      <c r="AY98" s="80">
        <f t="shared" si="38"/>
        <v>0</v>
      </c>
      <c r="BG98" s="27"/>
    </row>
    <row r="99" spans="4:59" s="1" customFormat="1" ht="69.95" customHeight="1" x14ac:dyDescent="0.2">
      <c r="D99" s="28">
        <v>33</v>
      </c>
      <c r="H99" s="4"/>
      <c r="I99" s="2"/>
      <c r="J99" s="80">
        <f t="shared" si="4"/>
        <v>0</v>
      </c>
      <c r="K99" s="80">
        <f t="shared" si="5"/>
        <v>0</v>
      </c>
      <c r="L99" s="80">
        <f t="shared" si="6"/>
        <v>0</v>
      </c>
      <c r="M99" s="80">
        <f t="shared" si="7"/>
        <v>0</v>
      </c>
      <c r="N99" s="80">
        <f t="shared" si="8"/>
        <v>0</v>
      </c>
      <c r="O99" s="80">
        <f t="shared" si="9"/>
        <v>0</v>
      </c>
      <c r="P99" s="80">
        <f t="shared" si="10"/>
        <v>0</v>
      </c>
      <c r="Q99" s="80">
        <f t="shared" si="11"/>
        <v>0</v>
      </c>
      <c r="R99" s="80">
        <f t="shared" si="12"/>
        <v>0</v>
      </c>
      <c r="S99" s="80">
        <f t="shared" si="13"/>
        <v>0</v>
      </c>
      <c r="T99" s="80">
        <f t="shared" si="14"/>
        <v>0</v>
      </c>
      <c r="U99" s="80">
        <f t="shared" si="15"/>
        <v>0</v>
      </c>
      <c r="V99" s="80">
        <f t="shared" si="16"/>
        <v>0</v>
      </c>
      <c r="W99" s="80">
        <f t="shared" si="17"/>
        <v>0</v>
      </c>
      <c r="X99" s="80">
        <f t="shared" si="18"/>
        <v>0</v>
      </c>
      <c r="Y99" s="80">
        <f t="shared" si="19"/>
        <v>0</v>
      </c>
      <c r="Z99" s="80">
        <f t="shared" si="20"/>
        <v>0</v>
      </c>
      <c r="AA99" s="80">
        <f t="shared" si="21"/>
        <v>0</v>
      </c>
      <c r="AB99" s="80">
        <f t="shared" si="22"/>
        <v>0</v>
      </c>
      <c r="AC99" s="80">
        <f t="shared" si="23"/>
        <v>0</v>
      </c>
      <c r="AD99" s="80">
        <f t="shared" si="24"/>
        <v>0</v>
      </c>
      <c r="AE99" s="80">
        <f t="shared" si="25"/>
        <v>0</v>
      </c>
      <c r="AF99" s="80">
        <f t="shared" si="26"/>
        <v>0</v>
      </c>
      <c r="AG99" s="80">
        <f t="shared" si="27"/>
        <v>0</v>
      </c>
      <c r="AH99" s="80">
        <f t="shared" si="28"/>
        <v>0</v>
      </c>
      <c r="AI99" s="80">
        <f t="shared" si="29"/>
        <v>0</v>
      </c>
      <c r="AJ99" s="80">
        <f t="shared" si="30"/>
        <v>0</v>
      </c>
      <c r="AK99" s="80">
        <f t="shared" si="31"/>
        <v>0</v>
      </c>
      <c r="AL99" s="80">
        <f t="shared" si="32"/>
        <v>0</v>
      </c>
      <c r="AM99" s="80">
        <f t="shared" si="33"/>
        <v>0</v>
      </c>
      <c r="AN99" s="80">
        <f t="shared" si="34"/>
        <v>0</v>
      </c>
      <c r="AO99" s="80">
        <f t="shared" si="54"/>
        <v>0</v>
      </c>
      <c r="AP99" s="80">
        <f t="shared" ref="AP99:AV99" si="65">SUM($AY99,AP30,-AQ30)</f>
        <v>0</v>
      </c>
      <c r="AQ99" s="80">
        <f t="shared" si="65"/>
        <v>0</v>
      </c>
      <c r="AR99" s="80">
        <f t="shared" si="65"/>
        <v>0</v>
      </c>
      <c r="AS99" s="80">
        <f t="shared" si="65"/>
        <v>0</v>
      </c>
      <c r="AT99" s="80">
        <f t="shared" si="65"/>
        <v>0</v>
      </c>
      <c r="AU99" s="80">
        <f t="shared" si="65"/>
        <v>0</v>
      </c>
      <c r="AV99" s="80">
        <f t="shared" si="65"/>
        <v>0</v>
      </c>
      <c r="AW99" s="80">
        <f t="shared" si="36"/>
        <v>0</v>
      </c>
      <c r="AX99" s="80">
        <f t="shared" si="37"/>
        <v>0</v>
      </c>
      <c r="AY99" s="80">
        <f t="shared" si="38"/>
        <v>0</v>
      </c>
      <c r="BG99" s="27"/>
    </row>
    <row r="100" spans="4:59" s="1" customFormat="1" ht="69.95" customHeight="1" x14ac:dyDescent="0.2">
      <c r="D100" s="28">
        <v>32</v>
      </c>
      <c r="H100" s="4"/>
      <c r="I100" s="2"/>
      <c r="J100" s="80">
        <f t="shared" si="4"/>
        <v>0</v>
      </c>
      <c r="K100" s="80">
        <f t="shared" si="5"/>
        <v>0</v>
      </c>
      <c r="L100" s="80">
        <f t="shared" si="6"/>
        <v>0</v>
      </c>
      <c r="M100" s="80">
        <f t="shared" si="7"/>
        <v>0</v>
      </c>
      <c r="N100" s="80">
        <f t="shared" si="8"/>
        <v>0</v>
      </c>
      <c r="O100" s="80">
        <f t="shared" si="9"/>
        <v>0</v>
      </c>
      <c r="P100" s="80">
        <f t="shared" si="10"/>
        <v>0</v>
      </c>
      <c r="Q100" s="80">
        <f t="shared" si="11"/>
        <v>0</v>
      </c>
      <c r="R100" s="80">
        <f t="shared" si="12"/>
        <v>0</v>
      </c>
      <c r="S100" s="80">
        <f t="shared" si="13"/>
        <v>0</v>
      </c>
      <c r="T100" s="80">
        <f t="shared" si="14"/>
        <v>0</v>
      </c>
      <c r="U100" s="80">
        <f t="shared" si="15"/>
        <v>0</v>
      </c>
      <c r="V100" s="80">
        <f t="shared" si="16"/>
        <v>0</v>
      </c>
      <c r="W100" s="80">
        <f t="shared" si="17"/>
        <v>0</v>
      </c>
      <c r="X100" s="80">
        <f t="shared" si="18"/>
        <v>0</v>
      </c>
      <c r="Y100" s="80">
        <f t="shared" si="19"/>
        <v>0</v>
      </c>
      <c r="Z100" s="80">
        <f t="shared" si="20"/>
        <v>0</v>
      </c>
      <c r="AA100" s="80">
        <f t="shared" si="21"/>
        <v>0</v>
      </c>
      <c r="AB100" s="80">
        <f t="shared" si="22"/>
        <v>0</v>
      </c>
      <c r="AC100" s="80">
        <f t="shared" si="23"/>
        <v>0</v>
      </c>
      <c r="AD100" s="80">
        <f t="shared" si="24"/>
        <v>0</v>
      </c>
      <c r="AE100" s="80">
        <f t="shared" si="25"/>
        <v>0</v>
      </c>
      <c r="AF100" s="80">
        <f t="shared" si="26"/>
        <v>0</v>
      </c>
      <c r="AG100" s="80">
        <f t="shared" si="27"/>
        <v>0</v>
      </c>
      <c r="AH100" s="80">
        <f t="shared" si="28"/>
        <v>0</v>
      </c>
      <c r="AI100" s="80">
        <f t="shared" si="29"/>
        <v>0</v>
      </c>
      <c r="AJ100" s="80">
        <f t="shared" si="30"/>
        <v>0</v>
      </c>
      <c r="AK100" s="80">
        <f t="shared" si="31"/>
        <v>0</v>
      </c>
      <c r="AL100" s="80">
        <f t="shared" si="32"/>
        <v>0</v>
      </c>
      <c r="AM100" s="80">
        <f t="shared" si="33"/>
        <v>0</v>
      </c>
      <c r="AN100" s="80">
        <f t="shared" si="34"/>
        <v>0</v>
      </c>
      <c r="AO100" s="80">
        <f t="shared" si="54"/>
        <v>0</v>
      </c>
      <c r="AP100" s="80">
        <f t="shared" ref="AP100:AV100" si="66">SUM($AY100,AP31,-AQ31)</f>
        <v>0</v>
      </c>
      <c r="AQ100" s="80">
        <f t="shared" si="66"/>
        <v>0</v>
      </c>
      <c r="AR100" s="80">
        <f t="shared" si="66"/>
        <v>0</v>
      </c>
      <c r="AS100" s="80">
        <f t="shared" si="66"/>
        <v>0</v>
      </c>
      <c r="AT100" s="80">
        <f t="shared" si="66"/>
        <v>0</v>
      </c>
      <c r="AU100" s="80">
        <f t="shared" si="66"/>
        <v>0</v>
      </c>
      <c r="AV100" s="80">
        <f t="shared" si="66"/>
        <v>0</v>
      </c>
      <c r="AW100" s="80">
        <f t="shared" si="36"/>
        <v>0</v>
      </c>
      <c r="AX100" s="80">
        <f t="shared" si="37"/>
        <v>0</v>
      </c>
      <c r="AY100" s="80">
        <f t="shared" si="38"/>
        <v>0</v>
      </c>
      <c r="BG100" s="27"/>
    </row>
    <row r="101" spans="4:59" s="1" customFormat="1" ht="69.95" customHeight="1" x14ac:dyDescent="0.2">
      <c r="D101" s="28">
        <v>31</v>
      </c>
      <c r="H101" s="4"/>
      <c r="I101" s="2"/>
      <c r="J101" s="80">
        <f t="shared" si="4"/>
        <v>0</v>
      </c>
      <c r="K101" s="80">
        <f t="shared" si="5"/>
        <v>0</v>
      </c>
      <c r="L101" s="80">
        <f t="shared" si="6"/>
        <v>0</v>
      </c>
      <c r="M101" s="80">
        <f t="shared" si="7"/>
        <v>0</v>
      </c>
      <c r="N101" s="80">
        <f t="shared" si="8"/>
        <v>0</v>
      </c>
      <c r="O101" s="80">
        <f t="shared" si="9"/>
        <v>0</v>
      </c>
      <c r="P101" s="80">
        <f t="shared" si="10"/>
        <v>0</v>
      </c>
      <c r="Q101" s="80">
        <f t="shared" si="11"/>
        <v>0</v>
      </c>
      <c r="R101" s="80">
        <f t="shared" si="12"/>
        <v>0</v>
      </c>
      <c r="S101" s="80">
        <f t="shared" si="13"/>
        <v>0</v>
      </c>
      <c r="T101" s="80">
        <f t="shared" si="14"/>
        <v>0</v>
      </c>
      <c r="U101" s="80">
        <f t="shared" si="15"/>
        <v>0</v>
      </c>
      <c r="V101" s="80">
        <f t="shared" si="16"/>
        <v>0</v>
      </c>
      <c r="W101" s="80">
        <f t="shared" si="17"/>
        <v>0</v>
      </c>
      <c r="X101" s="80">
        <f t="shared" si="18"/>
        <v>0</v>
      </c>
      <c r="Y101" s="80">
        <f t="shared" si="19"/>
        <v>0</v>
      </c>
      <c r="Z101" s="80">
        <f t="shared" si="20"/>
        <v>0</v>
      </c>
      <c r="AA101" s="80">
        <f t="shared" si="21"/>
        <v>0</v>
      </c>
      <c r="AB101" s="80">
        <f t="shared" si="22"/>
        <v>0</v>
      </c>
      <c r="AC101" s="80">
        <f t="shared" si="23"/>
        <v>0</v>
      </c>
      <c r="AD101" s="80">
        <f t="shared" si="24"/>
        <v>0</v>
      </c>
      <c r="AE101" s="80">
        <f t="shared" si="25"/>
        <v>0</v>
      </c>
      <c r="AF101" s="80">
        <f t="shared" si="26"/>
        <v>0</v>
      </c>
      <c r="AG101" s="80">
        <f t="shared" si="27"/>
        <v>0</v>
      </c>
      <c r="AH101" s="80">
        <f t="shared" si="28"/>
        <v>0</v>
      </c>
      <c r="AI101" s="80">
        <f t="shared" si="29"/>
        <v>0</v>
      </c>
      <c r="AJ101" s="80">
        <f t="shared" si="30"/>
        <v>0</v>
      </c>
      <c r="AK101" s="80">
        <f t="shared" si="31"/>
        <v>0</v>
      </c>
      <c r="AL101" s="80">
        <f t="shared" si="32"/>
        <v>0</v>
      </c>
      <c r="AM101" s="80">
        <f t="shared" si="33"/>
        <v>0</v>
      </c>
      <c r="AN101" s="80">
        <f t="shared" si="34"/>
        <v>0</v>
      </c>
      <c r="AO101" s="80">
        <f t="shared" si="54"/>
        <v>0</v>
      </c>
      <c r="AP101" s="80">
        <f t="shared" ref="AP101:AV101" si="67">SUM($AY101,AP32,-AQ32)</f>
        <v>0</v>
      </c>
      <c r="AQ101" s="80">
        <f t="shared" si="67"/>
        <v>0</v>
      </c>
      <c r="AR101" s="80">
        <f t="shared" si="67"/>
        <v>0</v>
      </c>
      <c r="AS101" s="80">
        <f t="shared" si="67"/>
        <v>0</v>
      </c>
      <c r="AT101" s="80">
        <f t="shared" si="67"/>
        <v>0</v>
      </c>
      <c r="AU101" s="80">
        <f t="shared" si="67"/>
        <v>0</v>
      </c>
      <c r="AV101" s="80">
        <f t="shared" si="67"/>
        <v>0</v>
      </c>
      <c r="AW101" s="80">
        <f t="shared" si="36"/>
        <v>0</v>
      </c>
      <c r="AX101" s="80">
        <f t="shared" si="37"/>
        <v>0</v>
      </c>
      <c r="AY101" s="80">
        <f t="shared" si="38"/>
        <v>0</v>
      </c>
      <c r="BG101" s="27"/>
    </row>
    <row r="102" spans="4:59" s="1" customFormat="1" ht="69.95" customHeight="1" x14ac:dyDescent="0.2">
      <c r="D102" s="28">
        <v>30</v>
      </c>
      <c r="H102" s="4"/>
      <c r="I102" s="2"/>
      <c r="J102" s="80">
        <f t="shared" si="4"/>
        <v>0</v>
      </c>
      <c r="K102" s="80">
        <f t="shared" si="5"/>
        <v>0</v>
      </c>
      <c r="L102" s="80">
        <f t="shared" si="6"/>
        <v>0</v>
      </c>
      <c r="M102" s="80">
        <f t="shared" si="7"/>
        <v>0</v>
      </c>
      <c r="N102" s="80">
        <f t="shared" si="8"/>
        <v>0</v>
      </c>
      <c r="O102" s="80">
        <f t="shared" si="9"/>
        <v>0</v>
      </c>
      <c r="P102" s="80">
        <f t="shared" si="10"/>
        <v>0</v>
      </c>
      <c r="Q102" s="80">
        <f t="shared" si="11"/>
        <v>0</v>
      </c>
      <c r="R102" s="80">
        <f t="shared" si="12"/>
        <v>0</v>
      </c>
      <c r="S102" s="80">
        <f t="shared" si="13"/>
        <v>0</v>
      </c>
      <c r="T102" s="80">
        <f t="shared" si="14"/>
        <v>0</v>
      </c>
      <c r="U102" s="80">
        <f t="shared" si="15"/>
        <v>0</v>
      </c>
      <c r="V102" s="80">
        <f t="shared" si="16"/>
        <v>0</v>
      </c>
      <c r="W102" s="80">
        <f t="shared" si="17"/>
        <v>0</v>
      </c>
      <c r="X102" s="80">
        <f t="shared" si="18"/>
        <v>0</v>
      </c>
      <c r="Y102" s="80">
        <f t="shared" si="19"/>
        <v>0</v>
      </c>
      <c r="Z102" s="80">
        <f t="shared" si="20"/>
        <v>0</v>
      </c>
      <c r="AA102" s="80">
        <f t="shared" si="21"/>
        <v>0</v>
      </c>
      <c r="AB102" s="80">
        <f t="shared" si="22"/>
        <v>0</v>
      </c>
      <c r="AC102" s="80">
        <f t="shared" si="23"/>
        <v>0</v>
      </c>
      <c r="AD102" s="80">
        <f t="shared" si="24"/>
        <v>0</v>
      </c>
      <c r="AE102" s="80">
        <f t="shared" si="25"/>
        <v>0</v>
      </c>
      <c r="AF102" s="80">
        <f t="shared" si="26"/>
        <v>0</v>
      </c>
      <c r="AG102" s="80">
        <f t="shared" si="27"/>
        <v>0</v>
      </c>
      <c r="AH102" s="80">
        <f t="shared" si="28"/>
        <v>0</v>
      </c>
      <c r="AI102" s="80">
        <f t="shared" si="29"/>
        <v>0</v>
      </c>
      <c r="AJ102" s="80">
        <f t="shared" si="30"/>
        <v>0</v>
      </c>
      <c r="AK102" s="80">
        <f t="shared" si="31"/>
        <v>0</v>
      </c>
      <c r="AL102" s="80">
        <f t="shared" si="32"/>
        <v>0</v>
      </c>
      <c r="AM102" s="80">
        <f t="shared" si="33"/>
        <v>0</v>
      </c>
      <c r="AN102" s="80">
        <f t="shared" si="34"/>
        <v>0</v>
      </c>
      <c r="AO102" s="80">
        <f t="shared" si="54"/>
        <v>0</v>
      </c>
      <c r="AP102" s="80">
        <f t="shared" ref="AP102:AV102" si="68">SUM($AY102,AP33,-AQ33)</f>
        <v>0</v>
      </c>
      <c r="AQ102" s="80">
        <f t="shared" si="68"/>
        <v>0</v>
      </c>
      <c r="AR102" s="80">
        <f t="shared" si="68"/>
        <v>0</v>
      </c>
      <c r="AS102" s="80">
        <f t="shared" si="68"/>
        <v>0</v>
      </c>
      <c r="AT102" s="80">
        <f t="shared" si="68"/>
        <v>0</v>
      </c>
      <c r="AU102" s="80">
        <f t="shared" si="68"/>
        <v>0</v>
      </c>
      <c r="AV102" s="80">
        <f t="shared" si="68"/>
        <v>0</v>
      </c>
      <c r="AW102" s="80">
        <f t="shared" si="36"/>
        <v>0</v>
      </c>
      <c r="AX102" s="80">
        <f t="shared" si="37"/>
        <v>0</v>
      </c>
      <c r="AY102" s="80">
        <f t="shared" si="38"/>
        <v>0</v>
      </c>
      <c r="BG102" s="27"/>
    </row>
    <row r="103" spans="4:59" s="1" customFormat="1" ht="69.95" customHeight="1" x14ac:dyDescent="0.2">
      <c r="D103" s="28">
        <v>29</v>
      </c>
      <c r="H103" s="4"/>
      <c r="I103" s="2"/>
      <c r="J103" s="80">
        <f t="shared" si="4"/>
        <v>0</v>
      </c>
      <c r="K103" s="80">
        <f t="shared" si="5"/>
        <v>0</v>
      </c>
      <c r="L103" s="80">
        <f t="shared" si="6"/>
        <v>0</v>
      </c>
      <c r="M103" s="80">
        <f t="shared" si="7"/>
        <v>0</v>
      </c>
      <c r="N103" s="80">
        <f t="shared" si="8"/>
        <v>0</v>
      </c>
      <c r="O103" s="80">
        <f t="shared" si="9"/>
        <v>0</v>
      </c>
      <c r="P103" s="80">
        <f t="shared" si="10"/>
        <v>0</v>
      </c>
      <c r="Q103" s="80">
        <f t="shared" si="11"/>
        <v>0</v>
      </c>
      <c r="R103" s="80">
        <f t="shared" si="12"/>
        <v>0</v>
      </c>
      <c r="S103" s="80">
        <f t="shared" si="13"/>
        <v>0</v>
      </c>
      <c r="T103" s="80">
        <f t="shared" si="14"/>
        <v>0</v>
      </c>
      <c r="U103" s="80">
        <f t="shared" si="15"/>
        <v>0</v>
      </c>
      <c r="V103" s="80">
        <f t="shared" si="16"/>
        <v>0</v>
      </c>
      <c r="W103" s="80">
        <f t="shared" si="17"/>
        <v>0</v>
      </c>
      <c r="X103" s="80">
        <f t="shared" si="18"/>
        <v>0</v>
      </c>
      <c r="Y103" s="80">
        <f t="shared" si="19"/>
        <v>0</v>
      </c>
      <c r="Z103" s="80">
        <f t="shared" si="20"/>
        <v>0</v>
      </c>
      <c r="AA103" s="80">
        <f t="shared" si="21"/>
        <v>0</v>
      </c>
      <c r="AB103" s="80">
        <f t="shared" si="22"/>
        <v>0</v>
      </c>
      <c r="AC103" s="80">
        <f t="shared" si="23"/>
        <v>0</v>
      </c>
      <c r="AD103" s="80">
        <f t="shared" si="24"/>
        <v>0</v>
      </c>
      <c r="AE103" s="80">
        <f t="shared" si="25"/>
        <v>0</v>
      </c>
      <c r="AF103" s="80">
        <f t="shared" si="26"/>
        <v>0</v>
      </c>
      <c r="AG103" s="80">
        <f t="shared" si="27"/>
        <v>0</v>
      </c>
      <c r="AH103" s="80">
        <f t="shared" si="28"/>
        <v>0</v>
      </c>
      <c r="AI103" s="80">
        <f t="shared" si="29"/>
        <v>0</v>
      </c>
      <c r="AJ103" s="80">
        <f t="shared" si="30"/>
        <v>0</v>
      </c>
      <c r="AK103" s="80">
        <f t="shared" si="31"/>
        <v>0</v>
      </c>
      <c r="AL103" s="80">
        <f t="shared" si="32"/>
        <v>0</v>
      </c>
      <c r="AM103" s="80">
        <f t="shared" si="33"/>
        <v>0</v>
      </c>
      <c r="AN103" s="80">
        <f t="shared" si="34"/>
        <v>0</v>
      </c>
      <c r="AO103" s="80">
        <f t="shared" si="54"/>
        <v>0</v>
      </c>
      <c r="AP103" s="80">
        <f t="shared" ref="AP103:AV103" si="69">SUM($AY103,AP34,-AQ34)</f>
        <v>0</v>
      </c>
      <c r="AQ103" s="80">
        <f t="shared" si="69"/>
        <v>0</v>
      </c>
      <c r="AR103" s="80">
        <f t="shared" si="69"/>
        <v>0</v>
      </c>
      <c r="AS103" s="80">
        <f t="shared" si="69"/>
        <v>0</v>
      </c>
      <c r="AT103" s="80">
        <f t="shared" si="69"/>
        <v>0</v>
      </c>
      <c r="AU103" s="80">
        <f t="shared" si="69"/>
        <v>0</v>
      </c>
      <c r="AV103" s="80">
        <f t="shared" si="69"/>
        <v>0</v>
      </c>
      <c r="AW103" s="80">
        <f t="shared" si="36"/>
        <v>0</v>
      </c>
      <c r="AX103" s="80">
        <f t="shared" si="37"/>
        <v>0</v>
      </c>
      <c r="AY103" s="80">
        <f t="shared" si="38"/>
        <v>0</v>
      </c>
      <c r="BG103" s="27"/>
    </row>
    <row r="104" spans="4:59" s="1" customFormat="1" ht="69.95" customHeight="1" x14ac:dyDescent="0.2">
      <c r="D104" s="28">
        <v>28</v>
      </c>
      <c r="H104" s="4"/>
      <c r="I104" s="2"/>
      <c r="J104" s="80">
        <f t="shared" si="4"/>
        <v>0</v>
      </c>
      <c r="K104" s="80">
        <f t="shared" si="5"/>
        <v>0</v>
      </c>
      <c r="L104" s="80">
        <f t="shared" si="6"/>
        <v>0</v>
      </c>
      <c r="M104" s="80">
        <f t="shared" si="7"/>
        <v>0</v>
      </c>
      <c r="N104" s="80">
        <f t="shared" si="8"/>
        <v>0</v>
      </c>
      <c r="O104" s="80">
        <f t="shared" si="9"/>
        <v>0</v>
      </c>
      <c r="P104" s="80">
        <f t="shared" si="10"/>
        <v>0</v>
      </c>
      <c r="Q104" s="80">
        <f t="shared" si="11"/>
        <v>0</v>
      </c>
      <c r="R104" s="80">
        <f t="shared" si="12"/>
        <v>0</v>
      </c>
      <c r="S104" s="80">
        <f t="shared" si="13"/>
        <v>0</v>
      </c>
      <c r="T104" s="80">
        <f t="shared" si="14"/>
        <v>0</v>
      </c>
      <c r="U104" s="80">
        <f t="shared" si="15"/>
        <v>0</v>
      </c>
      <c r="V104" s="80">
        <f t="shared" si="16"/>
        <v>0</v>
      </c>
      <c r="W104" s="80">
        <f t="shared" si="17"/>
        <v>0</v>
      </c>
      <c r="X104" s="80">
        <f t="shared" si="18"/>
        <v>0</v>
      </c>
      <c r="Y104" s="80">
        <f t="shared" si="19"/>
        <v>0</v>
      </c>
      <c r="Z104" s="80">
        <f t="shared" si="20"/>
        <v>0</v>
      </c>
      <c r="AA104" s="80">
        <f t="shared" si="21"/>
        <v>0</v>
      </c>
      <c r="AB104" s="80">
        <f t="shared" si="22"/>
        <v>0</v>
      </c>
      <c r="AC104" s="80">
        <f t="shared" si="23"/>
        <v>0</v>
      </c>
      <c r="AD104" s="80">
        <f t="shared" si="24"/>
        <v>0</v>
      </c>
      <c r="AE104" s="80">
        <f t="shared" si="25"/>
        <v>0</v>
      </c>
      <c r="AF104" s="80">
        <f t="shared" si="26"/>
        <v>0</v>
      </c>
      <c r="AG104" s="80">
        <f t="shared" si="27"/>
        <v>0</v>
      </c>
      <c r="AH104" s="80">
        <f t="shared" si="28"/>
        <v>0</v>
      </c>
      <c r="AI104" s="80">
        <f t="shared" si="29"/>
        <v>0</v>
      </c>
      <c r="AJ104" s="80">
        <f t="shared" si="30"/>
        <v>0</v>
      </c>
      <c r="AK104" s="80">
        <f t="shared" si="31"/>
        <v>0</v>
      </c>
      <c r="AL104" s="80">
        <f t="shared" si="32"/>
        <v>0</v>
      </c>
      <c r="AM104" s="80">
        <f t="shared" si="33"/>
        <v>0</v>
      </c>
      <c r="AN104" s="80">
        <f t="shared" si="34"/>
        <v>0</v>
      </c>
      <c r="AO104" s="80">
        <f t="shared" ref="AO104:AV119" si="70">SUM($AY104,AO35,-AP35)</f>
        <v>0</v>
      </c>
      <c r="AP104" s="80">
        <f t="shared" si="70"/>
        <v>0</v>
      </c>
      <c r="AQ104" s="80">
        <f t="shared" si="70"/>
        <v>0</v>
      </c>
      <c r="AR104" s="80">
        <f t="shared" si="70"/>
        <v>0</v>
      </c>
      <c r="AS104" s="80">
        <f t="shared" si="70"/>
        <v>0</v>
      </c>
      <c r="AT104" s="80">
        <f t="shared" si="70"/>
        <v>0</v>
      </c>
      <c r="AU104" s="80">
        <f t="shared" si="70"/>
        <v>0</v>
      </c>
      <c r="AV104" s="80">
        <f t="shared" si="70"/>
        <v>0</v>
      </c>
      <c r="AW104" s="80">
        <f t="shared" si="36"/>
        <v>0</v>
      </c>
      <c r="AX104" s="80">
        <f t="shared" si="37"/>
        <v>0</v>
      </c>
      <c r="AY104" s="80">
        <f t="shared" si="38"/>
        <v>0</v>
      </c>
      <c r="BG104" s="27"/>
    </row>
    <row r="105" spans="4:59" s="1" customFormat="1" ht="69.95" customHeight="1" x14ac:dyDescent="0.2">
      <c r="D105" s="28">
        <v>27</v>
      </c>
      <c r="H105" s="4"/>
      <c r="I105" s="2"/>
      <c r="J105" s="80">
        <f t="shared" si="4"/>
        <v>0</v>
      </c>
      <c r="K105" s="80">
        <f t="shared" si="5"/>
        <v>0</v>
      </c>
      <c r="L105" s="80">
        <f t="shared" si="6"/>
        <v>0</v>
      </c>
      <c r="M105" s="80">
        <f t="shared" si="7"/>
        <v>0</v>
      </c>
      <c r="N105" s="80">
        <f t="shared" si="8"/>
        <v>0</v>
      </c>
      <c r="O105" s="80">
        <f t="shared" si="9"/>
        <v>0</v>
      </c>
      <c r="P105" s="80">
        <f t="shared" si="10"/>
        <v>0</v>
      </c>
      <c r="Q105" s="80">
        <f t="shared" si="11"/>
        <v>0</v>
      </c>
      <c r="R105" s="80">
        <f t="shared" si="12"/>
        <v>0</v>
      </c>
      <c r="S105" s="80">
        <f t="shared" si="13"/>
        <v>0</v>
      </c>
      <c r="T105" s="80">
        <f t="shared" si="14"/>
        <v>0</v>
      </c>
      <c r="U105" s="80">
        <f t="shared" si="15"/>
        <v>0</v>
      </c>
      <c r="V105" s="80">
        <f t="shared" si="16"/>
        <v>0</v>
      </c>
      <c r="W105" s="80">
        <f t="shared" si="17"/>
        <v>0</v>
      </c>
      <c r="X105" s="80">
        <f t="shared" si="18"/>
        <v>0</v>
      </c>
      <c r="Y105" s="80">
        <f t="shared" si="19"/>
        <v>0</v>
      </c>
      <c r="Z105" s="80">
        <f t="shared" si="20"/>
        <v>0</v>
      </c>
      <c r="AA105" s="80">
        <f t="shared" si="21"/>
        <v>0</v>
      </c>
      <c r="AB105" s="80">
        <f t="shared" si="22"/>
        <v>0</v>
      </c>
      <c r="AC105" s="80">
        <f t="shared" si="23"/>
        <v>0</v>
      </c>
      <c r="AD105" s="80">
        <f t="shared" si="24"/>
        <v>0</v>
      </c>
      <c r="AE105" s="80">
        <f t="shared" si="25"/>
        <v>0</v>
      </c>
      <c r="AF105" s="80">
        <f t="shared" si="26"/>
        <v>0</v>
      </c>
      <c r="AG105" s="80">
        <f t="shared" si="27"/>
        <v>0</v>
      </c>
      <c r="AH105" s="80">
        <f t="shared" si="28"/>
        <v>0</v>
      </c>
      <c r="AI105" s="80">
        <f t="shared" si="29"/>
        <v>0</v>
      </c>
      <c r="AJ105" s="80">
        <f t="shared" si="30"/>
        <v>0</v>
      </c>
      <c r="AK105" s="80">
        <f t="shared" si="31"/>
        <v>0</v>
      </c>
      <c r="AL105" s="80">
        <f t="shared" si="32"/>
        <v>0</v>
      </c>
      <c r="AM105" s="80">
        <f t="shared" si="33"/>
        <v>0</v>
      </c>
      <c r="AN105" s="80">
        <f t="shared" si="34"/>
        <v>0</v>
      </c>
      <c r="AO105" s="80">
        <f t="shared" si="70"/>
        <v>0</v>
      </c>
      <c r="AP105" s="80">
        <f t="shared" ref="AP105:AV105" si="71">SUM($AY105,AP36,-AQ36)</f>
        <v>0</v>
      </c>
      <c r="AQ105" s="80">
        <f t="shared" si="71"/>
        <v>0</v>
      </c>
      <c r="AR105" s="80">
        <f t="shared" si="71"/>
        <v>0</v>
      </c>
      <c r="AS105" s="80">
        <f t="shared" si="71"/>
        <v>0</v>
      </c>
      <c r="AT105" s="80">
        <f t="shared" si="71"/>
        <v>0</v>
      </c>
      <c r="AU105" s="80">
        <f t="shared" si="71"/>
        <v>0</v>
      </c>
      <c r="AV105" s="80">
        <f t="shared" si="71"/>
        <v>0</v>
      </c>
      <c r="AW105" s="80">
        <f t="shared" si="36"/>
        <v>0</v>
      </c>
      <c r="AX105" s="80">
        <f t="shared" si="37"/>
        <v>0</v>
      </c>
      <c r="AY105" s="80">
        <f t="shared" si="38"/>
        <v>0</v>
      </c>
      <c r="BG105" s="27"/>
    </row>
    <row r="106" spans="4:59" s="1" customFormat="1" ht="69.95" customHeight="1" x14ac:dyDescent="0.2">
      <c r="D106" s="28">
        <v>26</v>
      </c>
      <c r="H106" s="4"/>
      <c r="I106" s="2"/>
      <c r="J106" s="80">
        <f t="shared" si="4"/>
        <v>0</v>
      </c>
      <c r="K106" s="80">
        <f t="shared" si="5"/>
        <v>0</v>
      </c>
      <c r="L106" s="80">
        <f t="shared" si="6"/>
        <v>0</v>
      </c>
      <c r="M106" s="80">
        <f t="shared" si="7"/>
        <v>0</v>
      </c>
      <c r="N106" s="80">
        <f t="shared" si="8"/>
        <v>0</v>
      </c>
      <c r="O106" s="80">
        <f t="shared" si="9"/>
        <v>0</v>
      </c>
      <c r="P106" s="80">
        <f t="shared" si="10"/>
        <v>0</v>
      </c>
      <c r="Q106" s="80">
        <f t="shared" si="11"/>
        <v>0</v>
      </c>
      <c r="R106" s="80">
        <f t="shared" si="12"/>
        <v>0</v>
      </c>
      <c r="S106" s="80">
        <f t="shared" si="13"/>
        <v>0</v>
      </c>
      <c r="T106" s="80">
        <f t="shared" si="14"/>
        <v>0</v>
      </c>
      <c r="U106" s="80">
        <f t="shared" si="15"/>
        <v>0</v>
      </c>
      <c r="V106" s="80">
        <f t="shared" si="16"/>
        <v>0</v>
      </c>
      <c r="W106" s="80">
        <f t="shared" si="17"/>
        <v>0</v>
      </c>
      <c r="X106" s="80">
        <f t="shared" si="18"/>
        <v>0</v>
      </c>
      <c r="Y106" s="80">
        <f t="shared" si="19"/>
        <v>0</v>
      </c>
      <c r="Z106" s="80">
        <f t="shared" si="20"/>
        <v>0</v>
      </c>
      <c r="AA106" s="80">
        <f t="shared" si="21"/>
        <v>0</v>
      </c>
      <c r="AB106" s="80">
        <f t="shared" si="22"/>
        <v>0</v>
      </c>
      <c r="AC106" s="80">
        <f t="shared" si="23"/>
        <v>0</v>
      </c>
      <c r="AD106" s="80">
        <f t="shared" si="24"/>
        <v>0</v>
      </c>
      <c r="AE106" s="80">
        <f t="shared" si="25"/>
        <v>0</v>
      </c>
      <c r="AF106" s="80">
        <f t="shared" si="26"/>
        <v>0</v>
      </c>
      <c r="AG106" s="80">
        <f t="shared" si="27"/>
        <v>0</v>
      </c>
      <c r="AH106" s="80">
        <f t="shared" si="28"/>
        <v>0</v>
      </c>
      <c r="AI106" s="80">
        <f t="shared" si="29"/>
        <v>0</v>
      </c>
      <c r="AJ106" s="80">
        <f t="shared" si="30"/>
        <v>0</v>
      </c>
      <c r="AK106" s="80">
        <f t="shared" si="31"/>
        <v>0</v>
      </c>
      <c r="AL106" s="80">
        <f t="shared" si="32"/>
        <v>0</v>
      </c>
      <c r="AM106" s="80">
        <f t="shared" si="33"/>
        <v>0</v>
      </c>
      <c r="AN106" s="80">
        <f t="shared" si="34"/>
        <v>0</v>
      </c>
      <c r="AO106" s="80">
        <f t="shared" si="70"/>
        <v>0</v>
      </c>
      <c r="AP106" s="80">
        <f t="shared" ref="AP106:AV106" si="72">SUM($AY106,AP37,-AQ37)</f>
        <v>0</v>
      </c>
      <c r="AQ106" s="80">
        <f t="shared" si="72"/>
        <v>0</v>
      </c>
      <c r="AR106" s="80">
        <f t="shared" si="72"/>
        <v>0</v>
      </c>
      <c r="AS106" s="80">
        <f t="shared" si="72"/>
        <v>0</v>
      </c>
      <c r="AT106" s="80">
        <f t="shared" si="72"/>
        <v>0</v>
      </c>
      <c r="AU106" s="80">
        <f t="shared" si="72"/>
        <v>0</v>
      </c>
      <c r="AV106" s="80">
        <f t="shared" si="72"/>
        <v>0</v>
      </c>
      <c r="AW106" s="80">
        <f t="shared" si="36"/>
        <v>0</v>
      </c>
      <c r="AX106" s="80">
        <f t="shared" si="37"/>
        <v>0</v>
      </c>
      <c r="AY106" s="80">
        <f t="shared" si="38"/>
        <v>0</v>
      </c>
      <c r="BG106" s="27"/>
    </row>
    <row r="107" spans="4:59" s="1" customFormat="1" ht="69.95" customHeight="1" x14ac:dyDescent="0.2">
      <c r="D107" s="28">
        <v>25</v>
      </c>
      <c r="H107" s="4"/>
      <c r="I107" s="2"/>
      <c r="J107" s="80">
        <f t="shared" si="4"/>
        <v>0</v>
      </c>
      <c r="K107" s="80">
        <f t="shared" si="5"/>
        <v>0</v>
      </c>
      <c r="L107" s="80">
        <f t="shared" si="6"/>
        <v>0</v>
      </c>
      <c r="M107" s="80">
        <f t="shared" si="7"/>
        <v>0</v>
      </c>
      <c r="N107" s="80">
        <f t="shared" si="8"/>
        <v>0</v>
      </c>
      <c r="O107" s="80">
        <f t="shared" si="9"/>
        <v>0</v>
      </c>
      <c r="P107" s="80">
        <f t="shared" si="10"/>
        <v>0</v>
      </c>
      <c r="Q107" s="80">
        <f t="shared" si="11"/>
        <v>0</v>
      </c>
      <c r="R107" s="80">
        <f t="shared" si="12"/>
        <v>0</v>
      </c>
      <c r="S107" s="80">
        <f t="shared" si="13"/>
        <v>0</v>
      </c>
      <c r="T107" s="80">
        <f t="shared" si="14"/>
        <v>0</v>
      </c>
      <c r="U107" s="80">
        <f t="shared" si="15"/>
        <v>0</v>
      </c>
      <c r="V107" s="80">
        <f t="shared" si="16"/>
        <v>0</v>
      </c>
      <c r="W107" s="80">
        <f t="shared" si="17"/>
        <v>0</v>
      </c>
      <c r="X107" s="80">
        <f t="shared" si="18"/>
        <v>0</v>
      </c>
      <c r="Y107" s="80">
        <f t="shared" si="19"/>
        <v>0</v>
      </c>
      <c r="Z107" s="80">
        <f t="shared" si="20"/>
        <v>0</v>
      </c>
      <c r="AA107" s="80">
        <f t="shared" si="21"/>
        <v>0</v>
      </c>
      <c r="AB107" s="80">
        <f t="shared" si="22"/>
        <v>0</v>
      </c>
      <c r="AC107" s="80">
        <f t="shared" si="23"/>
        <v>0</v>
      </c>
      <c r="AD107" s="80">
        <f t="shared" si="24"/>
        <v>0</v>
      </c>
      <c r="AE107" s="80">
        <f t="shared" si="25"/>
        <v>0</v>
      </c>
      <c r="AF107" s="80">
        <f t="shared" si="26"/>
        <v>0</v>
      </c>
      <c r="AG107" s="80">
        <f t="shared" si="27"/>
        <v>0</v>
      </c>
      <c r="AH107" s="80">
        <f t="shared" si="28"/>
        <v>0</v>
      </c>
      <c r="AI107" s="80">
        <f t="shared" si="29"/>
        <v>0</v>
      </c>
      <c r="AJ107" s="80">
        <f t="shared" si="30"/>
        <v>0</v>
      </c>
      <c r="AK107" s="80">
        <f t="shared" si="31"/>
        <v>0</v>
      </c>
      <c r="AL107" s="80">
        <f t="shared" si="32"/>
        <v>0</v>
      </c>
      <c r="AM107" s="80">
        <f t="shared" si="33"/>
        <v>0</v>
      </c>
      <c r="AN107" s="80">
        <f t="shared" si="34"/>
        <v>0</v>
      </c>
      <c r="AO107" s="80">
        <f t="shared" si="70"/>
        <v>0</v>
      </c>
      <c r="AP107" s="80">
        <f t="shared" ref="AP107:AV107" si="73">SUM($AY107,AP38,-AQ38)</f>
        <v>0</v>
      </c>
      <c r="AQ107" s="80">
        <f t="shared" si="73"/>
        <v>0</v>
      </c>
      <c r="AR107" s="80">
        <f t="shared" si="73"/>
        <v>0</v>
      </c>
      <c r="AS107" s="80">
        <f t="shared" si="73"/>
        <v>0</v>
      </c>
      <c r="AT107" s="80">
        <f t="shared" si="73"/>
        <v>0</v>
      </c>
      <c r="AU107" s="80">
        <f t="shared" si="73"/>
        <v>0</v>
      </c>
      <c r="AV107" s="80">
        <f t="shared" si="73"/>
        <v>0</v>
      </c>
      <c r="AW107" s="80">
        <f t="shared" si="36"/>
        <v>0</v>
      </c>
      <c r="AX107" s="80">
        <f t="shared" si="37"/>
        <v>0</v>
      </c>
      <c r="AY107" s="80">
        <f t="shared" si="38"/>
        <v>0</v>
      </c>
      <c r="BG107" s="27"/>
    </row>
    <row r="108" spans="4:59" s="1" customFormat="1" ht="69.95" customHeight="1" x14ac:dyDescent="0.2">
      <c r="D108" s="28">
        <v>24</v>
      </c>
      <c r="H108" s="4"/>
      <c r="I108" s="2"/>
      <c r="J108" s="80">
        <f t="shared" si="4"/>
        <v>0</v>
      </c>
      <c r="K108" s="80">
        <f t="shared" si="5"/>
        <v>0</v>
      </c>
      <c r="L108" s="80">
        <f t="shared" si="6"/>
        <v>0</v>
      </c>
      <c r="M108" s="80">
        <f t="shared" si="7"/>
        <v>0</v>
      </c>
      <c r="N108" s="80">
        <f t="shared" si="8"/>
        <v>0</v>
      </c>
      <c r="O108" s="80">
        <f t="shared" si="9"/>
        <v>0</v>
      </c>
      <c r="P108" s="80">
        <f t="shared" si="10"/>
        <v>0</v>
      </c>
      <c r="Q108" s="80">
        <f t="shared" si="11"/>
        <v>0</v>
      </c>
      <c r="R108" s="80">
        <f t="shared" si="12"/>
        <v>0</v>
      </c>
      <c r="S108" s="80">
        <f t="shared" si="13"/>
        <v>0</v>
      </c>
      <c r="T108" s="80">
        <f t="shared" si="14"/>
        <v>0</v>
      </c>
      <c r="U108" s="80">
        <f t="shared" si="15"/>
        <v>0</v>
      </c>
      <c r="V108" s="80">
        <f t="shared" si="16"/>
        <v>0</v>
      </c>
      <c r="W108" s="80">
        <f t="shared" si="17"/>
        <v>0</v>
      </c>
      <c r="X108" s="80">
        <f t="shared" si="18"/>
        <v>0</v>
      </c>
      <c r="Y108" s="80">
        <f t="shared" si="19"/>
        <v>0</v>
      </c>
      <c r="Z108" s="80">
        <f t="shared" si="20"/>
        <v>0</v>
      </c>
      <c r="AA108" s="80">
        <f t="shared" si="21"/>
        <v>0</v>
      </c>
      <c r="AB108" s="80">
        <f t="shared" si="22"/>
        <v>0</v>
      </c>
      <c r="AC108" s="80">
        <f t="shared" si="23"/>
        <v>0</v>
      </c>
      <c r="AD108" s="80">
        <f t="shared" si="24"/>
        <v>0</v>
      </c>
      <c r="AE108" s="80">
        <f t="shared" si="25"/>
        <v>0</v>
      </c>
      <c r="AF108" s="80">
        <f t="shared" si="26"/>
        <v>0</v>
      </c>
      <c r="AG108" s="80">
        <f t="shared" si="27"/>
        <v>0</v>
      </c>
      <c r="AH108" s="80">
        <f t="shared" si="28"/>
        <v>0</v>
      </c>
      <c r="AI108" s="80">
        <f t="shared" si="29"/>
        <v>0</v>
      </c>
      <c r="AJ108" s="80">
        <f t="shared" si="30"/>
        <v>0</v>
      </c>
      <c r="AK108" s="80">
        <f t="shared" si="31"/>
        <v>0</v>
      </c>
      <c r="AL108" s="80">
        <f t="shared" si="32"/>
        <v>0</v>
      </c>
      <c r="AM108" s="80">
        <f t="shared" si="33"/>
        <v>0</v>
      </c>
      <c r="AN108" s="80">
        <f t="shared" si="34"/>
        <v>0</v>
      </c>
      <c r="AO108" s="80">
        <f t="shared" si="70"/>
        <v>0</v>
      </c>
      <c r="AP108" s="80">
        <f t="shared" ref="AP108:AV108" si="74">SUM($AY108,AP39,-AQ39)</f>
        <v>0</v>
      </c>
      <c r="AQ108" s="80">
        <f t="shared" si="74"/>
        <v>0</v>
      </c>
      <c r="AR108" s="80">
        <f t="shared" si="74"/>
        <v>0</v>
      </c>
      <c r="AS108" s="80">
        <f t="shared" si="74"/>
        <v>0</v>
      </c>
      <c r="AT108" s="80">
        <f t="shared" si="74"/>
        <v>0</v>
      </c>
      <c r="AU108" s="80">
        <f t="shared" si="74"/>
        <v>0</v>
      </c>
      <c r="AV108" s="80">
        <f t="shared" si="74"/>
        <v>0</v>
      </c>
      <c r="AW108" s="80">
        <f t="shared" si="36"/>
        <v>0</v>
      </c>
      <c r="AX108" s="80">
        <f t="shared" si="37"/>
        <v>0</v>
      </c>
      <c r="AY108" s="80">
        <f t="shared" si="38"/>
        <v>0</v>
      </c>
      <c r="BG108" s="27"/>
    </row>
    <row r="109" spans="4:59" s="1" customFormat="1" ht="69.95" customHeight="1" x14ac:dyDescent="0.2">
      <c r="D109" s="28">
        <v>23</v>
      </c>
      <c r="H109" s="4"/>
      <c r="I109" s="2"/>
      <c r="J109" s="80">
        <f t="shared" si="4"/>
        <v>0</v>
      </c>
      <c r="K109" s="80">
        <f t="shared" si="5"/>
        <v>0</v>
      </c>
      <c r="L109" s="80">
        <f t="shared" si="6"/>
        <v>0</v>
      </c>
      <c r="M109" s="80">
        <f t="shared" si="7"/>
        <v>0</v>
      </c>
      <c r="N109" s="80">
        <f t="shared" si="8"/>
        <v>0</v>
      </c>
      <c r="O109" s="80">
        <f t="shared" si="9"/>
        <v>0</v>
      </c>
      <c r="P109" s="80">
        <f t="shared" si="10"/>
        <v>0</v>
      </c>
      <c r="Q109" s="80">
        <f t="shared" si="11"/>
        <v>0</v>
      </c>
      <c r="R109" s="80">
        <f t="shared" si="12"/>
        <v>0</v>
      </c>
      <c r="S109" s="80">
        <f t="shared" si="13"/>
        <v>0</v>
      </c>
      <c r="T109" s="80">
        <f t="shared" si="14"/>
        <v>0</v>
      </c>
      <c r="U109" s="80">
        <f t="shared" si="15"/>
        <v>0</v>
      </c>
      <c r="V109" s="80">
        <f t="shared" si="16"/>
        <v>0</v>
      </c>
      <c r="W109" s="80">
        <f t="shared" si="17"/>
        <v>0</v>
      </c>
      <c r="X109" s="80">
        <f t="shared" si="18"/>
        <v>0</v>
      </c>
      <c r="Y109" s="80">
        <f t="shared" si="19"/>
        <v>0</v>
      </c>
      <c r="Z109" s="80">
        <f t="shared" si="20"/>
        <v>0</v>
      </c>
      <c r="AA109" s="80">
        <f t="shared" si="21"/>
        <v>0</v>
      </c>
      <c r="AB109" s="80">
        <f t="shared" si="22"/>
        <v>0</v>
      </c>
      <c r="AC109" s="80">
        <f t="shared" si="23"/>
        <v>0</v>
      </c>
      <c r="AD109" s="80">
        <f t="shared" si="24"/>
        <v>0</v>
      </c>
      <c r="AE109" s="80">
        <f t="shared" si="25"/>
        <v>0</v>
      </c>
      <c r="AF109" s="80">
        <f t="shared" si="26"/>
        <v>0</v>
      </c>
      <c r="AG109" s="80">
        <f t="shared" si="27"/>
        <v>0</v>
      </c>
      <c r="AH109" s="80">
        <f t="shared" si="28"/>
        <v>0</v>
      </c>
      <c r="AI109" s="80">
        <f t="shared" si="29"/>
        <v>0</v>
      </c>
      <c r="AJ109" s="80">
        <f t="shared" si="30"/>
        <v>0</v>
      </c>
      <c r="AK109" s="80">
        <f t="shared" si="31"/>
        <v>0</v>
      </c>
      <c r="AL109" s="80">
        <f t="shared" si="32"/>
        <v>0</v>
      </c>
      <c r="AM109" s="80">
        <f t="shared" si="33"/>
        <v>0</v>
      </c>
      <c r="AN109" s="80">
        <f t="shared" si="34"/>
        <v>0</v>
      </c>
      <c r="AO109" s="80">
        <f t="shared" si="70"/>
        <v>0</v>
      </c>
      <c r="AP109" s="80">
        <f t="shared" ref="AP109:AV109" si="75">SUM($AY109,AP40,-AQ40)</f>
        <v>0</v>
      </c>
      <c r="AQ109" s="80">
        <f t="shared" si="75"/>
        <v>0</v>
      </c>
      <c r="AR109" s="80">
        <f t="shared" si="75"/>
        <v>0</v>
      </c>
      <c r="AS109" s="80">
        <f t="shared" si="75"/>
        <v>0</v>
      </c>
      <c r="AT109" s="80">
        <f t="shared" si="75"/>
        <v>0</v>
      </c>
      <c r="AU109" s="80">
        <f t="shared" si="75"/>
        <v>0</v>
      </c>
      <c r="AV109" s="80">
        <f t="shared" si="75"/>
        <v>0</v>
      </c>
      <c r="AW109" s="80">
        <f t="shared" si="36"/>
        <v>0</v>
      </c>
      <c r="AX109" s="80">
        <f t="shared" si="37"/>
        <v>0</v>
      </c>
      <c r="AY109" s="80">
        <f t="shared" si="38"/>
        <v>0</v>
      </c>
      <c r="BG109" s="27"/>
    </row>
    <row r="110" spans="4:59" s="1" customFormat="1" ht="69.95" customHeight="1" x14ac:dyDescent="0.2">
      <c r="D110" s="28">
        <v>22</v>
      </c>
      <c r="H110" s="4"/>
      <c r="I110" s="2"/>
      <c r="J110" s="80">
        <f t="shared" si="4"/>
        <v>0</v>
      </c>
      <c r="K110" s="80">
        <f t="shared" si="5"/>
        <v>0</v>
      </c>
      <c r="L110" s="80">
        <f t="shared" si="6"/>
        <v>0</v>
      </c>
      <c r="M110" s="80">
        <f t="shared" si="7"/>
        <v>0</v>
      </c>
      <c r="N110" s="80">
        <f t="shared" si="8"/>
        <v>0</v>
      </c>
      <c r="O110" s="80">
        <f t="shared" si="9"/>
        <v>0</v>
      </c>
      <c r="P110" s="80">
        <f t="shared" si="10"/>
        <v>0</v>
      </c>
      <c r="Q110" s="80">
        <f t="shared" si="11"/>
        <v>0</v>
      </c>
      <c r="R110" s="80">
        <f t="shared" si="12"/>
        <v>0</v>
      </c>
      <c r="S110" s="80">
        <f t="shared" si="13"/>
        <v>0</v>
      </c>
      <c r="T110" s="80">
        <f t="shared" si="14"/>
        <v>0</v>
      </c>
      <c r="U110" s="80">
        <f t="shared" si="15"/>
        <v>0</v>
      </c>
      <c r="V110" s="80">
        <f t="shared" si="16"/>
        <v>0</v>
      </c>
      <c r="W110" s="80">
        <f t="shared" si="17"/>
        <v>0</v>
      </c>
      <c r="X110" s="80">
        <f t="shared" si="18"/>
        <v>0</v>
      </c>
      <c r="Y110" s="80">
        <f t="shared" si="19"/>
        <v>0</v>
      </c>
      <c r="Z110" s="80">
        <f t="shared" si="20"/>
        <v>0</v>
      </c>
      <c r="AA110" s="80">
        <f t="shared" si="21"/>
        <v>0</v>
      </c>
      <c r="AB110" s="80">
        <f t="shared" si="22"/>
        <v>0</v>
      </c>
      <c r="AC110" s="80">
        <f t="shared" si="23"/>
        <v>0</v>
      </c>
      <c r="AD110" s="80">
        <f t="shared" si="24"/>
        <v>0</v>
      </c>
      <c r="AE110" s="80">
        <f t="shared" si="25"/>
        <v>0</v>
      </c>
      <c r="AF110" s="80">
        <f t="shared" si="26"/>
        <v>0</v>
      </c>
      <c r="AG110" s="80">
        <f t="shared" si="27"/>
        <v>0</v>
      </c>
      <c r="AH110" s="80">
        <f t="shared" si="28"/>
        <v>0</v>
      </c>
      <c r="AI110" s="80">
        <f t="shared" si="29"/>
        <v>0</v>
      </c>
      <c r="AJ110" s="80">
        <f t="shared" si="30"/>
        <v>0</v>
      </c>
      <c r="AK110" s="80">
        <f t="shared" si="31"/>
        <v>0</v>
      </c>
      <c r="AL110" s="80">
        <f t="shared" si="32"/>
        <v>0</v>
      </c>
      <c r="AM110" s="80">
        <f t="shared" si="33"/>
        <v>0</v>
      </c>
      <c r="AN110" s="80">
        <f t="shared" si="34"/>
        <v>0</v>
      </c>
      <c r="AO110" s="80">
        <f t="shared" si="70"/>
        <v>0</v>
      </c>
      <c r="AP110" s="80">
        <f t="shared" ref="AP110:AV110" si="76">SUM($AY110,AP41,-AQ41)</f>
        <v>0</v>
      </c>
      <c r="AQ110" s="80">
        <f t="shared" si="76"/>
        <v>0</v>
      </c>
      <c r="AR110" s="80">
        <f t="shared" si="76"/>
        <v>0</v>
      </c>
      <c r="AS110" s="80">
        <f t="shared" si="76"/>
        <v>0</v>
      </c>
      <c r="AT110" s="80">
        <f t="shared" si="76"/>
        <v>0</v>
      </c>
      <c r="AU110" s="80">
        <f t="shared" si="76"/>
        <v>0</v>
      </c>
      <c r="AV110" s="80">
        <f t="shared" si="76"/>
        <v>0</v>
      </c>
      <c r="AW110" s="80">
        <f t="shared" si="36"/>
        <v>0</v>
      </c>
      <c r="AX110" s="80">
        <f t="shared" si="37"/>
        <v>0</v>
      </c>
      <c r="AY110" s="80">
        <f t="shared" si="38"/>
        <v>0</v>
      </c>
      <c r="BG110" s="27"/>
    </row>
    <row r="111" spans="4:59" s="1" customFormat="1" ht="69.95" customHeight="1" x14ac:dyDescent="0.2">
      <c r="D111" s="28">
        <v>21</v>
      </c>
      <c r="H111" s="4"/>
      <c r="I111" s="2"/>
      <c r="J111" s="80">
        <f t="shared" si="4"/>
        <v>0</v>
      </c>
      <c r="K111" s="80">
        <f t="shared" si="5"/>
        <v>0</v>
      </c>
      <c r="L111" s="80">
        <f t="shared" si="6"/>
        <v>0</v>
      </c>
      <c r="M111" s="80">
        <f t="shared" si="7"/>
        <v>0</v>
      </c>
      <c r="N111" s="80">
        <f t="shared" si="8"/>
        <v>0</v>
      </c>
      <c r="O111" s="80">
        <f t="shared" si="9"/>
        <v>0</v>
      </c>
      <c r="P111" s="80">
        <f t="shared" si="10"/>
        <v>0</v>
      </c>
      <c r="Q111" s="80">
        <f t="shared" si="11"/>
        <v>0</v>
      </c>
      <c r="R111" s="80">
        <f t="shared" si="12"/>
        <v>0</v>
      </c>
      <c r="S111" s="80">
        <f t="shared" si="13"/>
        <v>0</v>
      </c>
      <c r="T111" s="80">
        <f t="shared" si="14"/>
        <v>0</v>
      </c>
      <c r="U111" s="80">
        <f t="shared" si="15"/>
        <v>0</v>
      </c>
      <c r="V111" s="80">
        <f t="shared" si="16"/>
        <v>0</v>
      </c>
      <c r="W111" s="80">
        <f t="shared" si="17"/>
        <v>0</v>
      </c>
      <c r="X111" s="80">
        <f t="shared" si="18"/>
        <v>0</v>
      </c>
      <c r="Y111" s="80">
        <f t="shared" si="19"/>
        <v>0</v>
      </c>
      <c r="Z111" s="80">
        <f t="shared" si="20"/>
        <v>0</v>
      </c>
      <c r="AA111" s="80">
        <f t="shared" si="21"/>
        <v>0</v>
      </c>
      <c r="AB111" s="80">
        <f t="shared" si="22"/>
        <v>0</v>
      </c>
      <c r="AC111" s="80">
        <f t="shared" si="23"/>
        <v>0</v>
      </c>
      <c r="AD111" s="80">
        <f t="shared" si="24"/>
        <v>0</v>
      </c>
      <c r="AE111" s="80">
        <f t="shared" si="25"/>
        <v>0</v>
      </c>
      <c r="AF111" s="80">
        <f t="shared" si="26"/>
        <v>0</v>
      </c>
      <c r="AG111" s="80">
        <f t="shared" si="27"/>
        <v>0</v>
      </c>
      <c r="AH111" s="80">
        <f t="shared" si="28"/>
        <v>0</v>
      </c>
      <c r="AI111" s="80">
        <f t="shared" si="29"/>
        <v>0</v>
      </c>
      <c r="AJ111" s="80">
        <f t="shared" si="30"/>
        <v>0</v>
      </c>
      <c r="AK111" s="80">
        <f t="shared" si="31"/>
        <v>0</v>
      </c>
      <c r="AL111" s="80">
        <f t="shared" si="32"/>
        <v>0</v>
      </c>
      <c r="AM111" s="80">
        <f t="shared" si="33"/>
        <v>0</v>
      </c>
      <c r="AN111" s="80">
        <f t="shared" si="34"/>
        <v>0</v>
      </c>
      <c r="AO111" s="80">
        <f t="shared" si="70"/>
        <v>0</v>
      </c>
      <c r="AP111" s="80">
        <f t="shared" ref="AP111:AV111" si="77">SUM($AY111,AP42,-AQ42)</f>
        <v>0</v>
      </c>
      <c r="AQ111" s="80">
        <f t="shared" si="77"/>
        <v>0</v>
      </c>
      <c r="AR111" s="80">
        <f t="shared" si="77"/>
        <v>0</v>
      </c>
      <c r="AS111" s="80">
        <f t="shared" si="77"/>
        <v>0</v>
      </c>
      <c r="AT111" s="80">
        <f t="shared" si="77"/>
        <v>0</v>
      </c>
      <c r="AU111" s="80">
        <f t="shared" si="77"/>
        <v>0</v>
      </c>
      <c r="AV111" s="80">
        <f t="shared" si="77"/>
        <v>0</v>
      </c>
      <c r="AW111" s="80">
        <f t="shared" si="36"/>
        <v>0</v>
      </c>
      <c r="AX111" s="80">
        <f t="shared" si="37"/>
        <v>0</v>
      </c>
      <c r="AY111" s="80">
        <f t="shared" si="38"/>
        <v>0</v>
      </c>
      <c r="BG111" s="27"/>
    </row>
    <row r="112" spans="4:59" s="1" customFormat="1" ht="69.95" customHeight="1" x14ac:dyDescent="0.2">
      <c r="D112" s="28">
        <v>20</v>
      </c>
      <c r="H112" s="4"/>
      <c r="I112" s="2"/>
      <c r="J112" s="80">
        <f t="shared" si="4"/>
        <v>0</v>
      </c>
      <c r="K112" s="80">
        <f t="shared" si="5"/>
        <v>0</v>
      </c>
      <c r="L112" s="80">
        <f t="shared" si="6"/>
        <v>0</v>
      </c>
      <c r="M112" s="80">
        <f t="shared" si="7"/>
        <v>0</v>
      </c>
      <c r="N112" s="80">
        <f t="shared" si="8"/>
        <v>0</v>
      </c>
      <c r="O112" s="80">
        <f t="shared" si="9"/>
        <v>0</v>
      </c>
      <c r="P112" s="80">
        <f t="shared" si="10"/>
        <v>0</v>
      </c>
      <c r="Q112" s="80">
        <f t="shared" si="11"/>
        <v>0</v>
      </c>
      <c r="R112" s="80">
        <f t="shared" si="12"/>
        <v>0</v>
      </c>
      <c r="S112" s="80">
        <f t="shared" si="13"/>
        <v>0</v>
      </c>
      <c r="T112" s="80">
        <f t="shared" si="14"/>
        <v>0</v>
      </c>
      <c r="U112" s="80">
        <f t="shared" si="15"/>
        <v>0</v>
      </c>
      <c r="V112" s="80">
        <f t="shared" si="16"/>
        <v>0</v>
      </c>
      <c r="W112" s="80">
        <f t="shared" si="17"/>
        <v>0</v>
      </c>
      <c r="X112" s="80">
        <f t="shared" si="18"/>
        <v>0</v>
      </c>
      <c r="Y112" s="80">
        <f t="shared" si="19"/>
        <v>0</v>
      </c>
      <c r="Z112" s="80">
        <f t="shared" si="20"/>
        <v>0</v>
      </c>
      <c r="AA112" s="80">
        <f t="shared" si="21"/>
        <v>0</v>
      </c>
      <c r="AB112" s="80">
        <f t="shared" si="22"/>
        <v>0</v>
      </c>
      <c r="AC112" s="80">
        <f t="shared" si="23"/>
        <v>0</v>
      </c>
      <c r="AD112" s="80">
        <f t="shared" si="24"/>
        <v>0</v>
      </c>
      <c r="AE112" s="80">
        <f t="shared" si="25"/>
        <v>0</v>
      </c>
      <c r="AF112" s="80">
        <f t="shared" si="26"/>
        <v>0</v>
      </c>
      <c r="AG112" s="80">
        <f t="shared" si="27"/>
        <v>0</v>
      </c>
      <c r="AH112" s="80">
        <f t="shared" si="28"/>
        <v>0</v>
      </c>
      <c r="AI112" s="80">
        <f t="shared" si="29"/>
        <v>0</v>
      </c>
      <c r="AJ112" s="80">
        <f t="shared" si="30"/>
        <v>0</v>
      </c>
      <c r="AK112" s="80">
        <f t="shared" si="31"/>
        <v>0</v>
      </c>
      <c r="AL112" s="80">
        <f t="shared" si="32"/>
        <v>0</v>
      </c>
      <c r="AM112" s="80">
        <f t="shared" si="33"/>
        <v>0</v>
      </c>
      <c r="AN112" s="80">
        <f t="shared" si="34"/>
        <v>0</v>
      </c>
      <c r="AO112" s="80">
        <f t="shared" si="70"/>
        <v>0</v>
      </c>
      <c r="AP112" s="80">
        <f t="shared" ref="AP112:AV112" si="78">SUM($AY112,AP43,-AQ43)</f>
        <v>0</v>
      </c>
      <c r="AQ112" s="80">
        <f t="shared" si="78"/>
        <v>0</v>
      </c>
      <c r="AR112" s="80">
        <f t="shared" si="78"/>
        <v>0</v>
      </c>
      <c r="AS112" s="80">
        <f t="shared" si="78"/>
        <v>0</v>
      </c>
      <c r="AT112" s="80">
        <f t="shared" si="78"/>
        <v>0</v>
      </c>
      <c r="AU112" s="80">
        <f t="shared" si="78"/>
        <v>0</v>
      </c>
      <c r="AV112" s="80">
        <f t="shared" si="78"/>
        <v>0</v>
      </c>
      <c r="AW112" s="80">
        <f t="shared" si="36"/>
        <v>0</v>
      </c>
      <c r="AX112" s="80">
        <f t="shared" si="37"/>
        <v>0</v>
      </c>
      <c r="AY112" s="80">
        <f t="shared" si="38"/>
        <v>0</v>
      </c>
      <c r="BG112" s="27"/>
    </row>
    <row r="113" spans="4:59" s="1" customFormat="1" ht="69.95" customHeight="1" x14ac:dyDescent="0.2">
      <c r="D113" s="28">
        <v>19</v>
      </c>
      <c r="H113" s="4"/>
      <c r="I113" s="2"/>
      <c r="J113" s="80">
        <f t="shared" si="4"/>
        <v>0</v>
      </c>
      <c r="K113" s="80">
        <f t="shared" si="5"/>
        <v>0</v>
      </c>
      <c r="L113" s="80">
        <f t="shared" si="6"/>
        <v>0</v>
      </c>
      <c r="M113" s="80">
        <f t="shared" si="7"/>
        <v>0</v>
      </c>
      <c r="N113" s="80">
        <f t="shared" si="8"/>
        <v>0</v>
      </c>
      <c r="O113" s="80">
        <f t="shared" si="9"/>
        <v>0</v>
      </c>
      <c r="P113" s="80">
        <f t="shared" si="10"/>
        <v>0</v>
      </c>
      <c r="Q113" s="80">
        <f t="shared" si="11"/>
        <v>0</v>
      </c>
      <c r="R113" s="80">
        <f t="shared" si="12"/>
        <v>0</v>
      </c>
      <c r="S113" s="80">
        <f t="shared" si="13"/>
        <v>0</v>
      </c>
      <c r="T113" s="80">
        <f t="shared" si="14"/>
        <v>0</v>
      </c>
      <c r="U113" s="80">
        <f t="shared" si="15"/>
        <v>0</v>
      </c>
      <c r="V113" s="80">
        <f t="shared" si="16"/>
        <v>0</v>
      </c>
      <c r="W113" s="80">
        <f t="shared" si="17"/>
        <v>0</v>
      </c>
      <c r="X113" s="80">
        <f t="shared" si="18"/>
        <v>0</v>
      </c>
      <c r="Y113" s="80">
        <f t="shared" si="19"/>
        <v>0</v>
      </c>
      <c r="Z113" s="80">
        <f t="shared" si="20"/>
        <v>0</v>
      </c>
      <c r="AA113" s="80">
        <f t="shared" si="21"/>
        <v>0</v>
      </c>
      <c r="AB113" s="80">
        <f t="shared" si="22"/>
        <v>0</v>
      </c>
      <c r="AC113" s="80">
        <f t="shared" si="23"/>
        <v>0</v>
      </c>
      <c r="AD113" s="80">
        <f t="shared" si="24"/>
        <v>0</v>
      </c>
      <c r="AE113" s="80">
        <f t="shared" si="25"/>
        <v>0</v>
      </c>
      <c r="AF113" s="80">
        <f t="shared" si="26"/>
        <v>0</v>
      </c>
      <c r="AG113" s="80">
        <f t="shared" si="27"/>
        <v>0</v>
      </c>
      <c r="AH113" s="80">
        <f t="shared" si="28"/>
        <v>0</v>
      </c>
      <c r="AI113" s="80">
        <f t="shared" si="29"/>
        <v>0</v>
      </c>
      <c r="AJ113" s="80">
        <f t="shared" si="30"/>
        <v>0</v>
      </c>
      <c r="AK113" s="80">
        <f t="shared" si="31"/>
        <v>0</v>
      </c>
      <c r="AL113" s="80">
        <f t="shared" si="32"/>
        <v>0</v>
      </c>
      <c r="AM113" s="80">
        <f t="shared" si="33"/>
        <v>0</v>
      </c>
      <c r="AN113" s="80">
        <f t="shared" si="34"/>
        <v>0</v>
      </c>
      <c r="AO113" s="80">
        <f t="shared" si="70"/>
        <v>0</v>
      </c>
      <c r="AP113" s="80">
        <f t="shared" ref="AP113:AV113" si="79">SUM($AY113,AP44,-AQ44)</f>
        <v>0</v>
      </c>
      <c r="AQ113" s="80">
        <f t="shared" si="79"/>
        <v>0</v>
      </c>
      <c r="AR113" s="80">
        <f t="shared" si="79"/>
        <v>0</v>
      </c>
      <c r="AS113" s="80">
        <f t="shared" si="79"/>
        <v>0</v>
      </c>
      <c r="AT113" s="80">
        <f t="shared" si="79"/>
        <v>0</v>
      </c>
      <c r="AU113" s="80">
        <f t="shared" si="79"/>
        <v>0</v>
      </c>
      <c r="AV113" s="80">
        <f t="shared" si="79"/>
        <v>0</v>
      </c>
      <c r="AW113" s="80">
        <f t="shared" si="36"/>
        <v>0</v>
      </c>
      <c r="AX113" s="80">
        <f t="shared" si="37"/>
        <v>0</v>
      </c>
      <c r="AY113" s="80">
        <f t="shared" si="38"/>
        <v>0</v>
      </c>
      <c r="BG113" s="27"/>
    </row>
    <row r="114" spans="4:59" s="1" customFormat="1" ht="69.95" customHeight="1" x14ac:dyDescent="0.2">
      <c r="D114" s="28">
        <v>18</v>
      </c>
      <c r="H114" s="4"/>
      <c r="I114" s="2"/>
      <c r="J114" s="80">
        <f t="shared" si="4"/>
        <v>0</v>
      </c>
      <c r="K114" s="80">
        <f t="shared" si="5"/>
        <v>0</v>
      </c>
      <c r="L114" s="80">
        <f t="shared" si="6"/>
        <v>0</v>
      </c>
      <c r="M114" s="80">
        <f t="shared" si="7"/>
        <v>0</v>
      </c>
      <c r="N114" s="80">
        <f t="shared" si="8"/>
        <v>0</v>
      </c>
      <c r="O114" s="80">
        <f t="shared" si="9"/>
        <v>0</v>
      </c>
      <c r="P114" s="80">
        <f t="shared" si="10"/>
        <v>0</v>
      </c>
      <c r="Q114" s="80">
        <f t="shared" si="11"/>
        <v>0</v>
      </c>
      <c r="R114" s="80">
        <f t="shared" si="12"/>
        <v>0</v>
      </c>
      <c r="S114" s="80">
        <f t="shared" si="13"/>
        <v>0</v>
      </c>
      <c r="T114" s="80">
        <f t="shared" si="14"/>
        <v>0</v>
      </c>
      <c r="U114" s="80">
        <f t="shared" si="15"/>
        <v>0</v>
      </c>
      <c r="V114" s="80">
        <f t="shared" si="16"/>
        <v>0</v>
      </c>
      <c r="W114" s="80">
        <f t="shared" si="17"/>
        <v>0</v>
      </c>
      <c r="X114" s="80">
        <f t="shared" si="18"/>
        <v>0</v>
      </c>
      <c r="Y114" s="80">
        <f t="shared" si="19"/>
        <v>0</v>
      </c>
      <c r="Z114" s="80">
        <f t="shared" si="20"/>
        <v>0</v>
      </c>
      <c r="AA114" s="80">
        <f t="shared" si="21"/>
        <v>0</v>
      </c>
      <c r="AB114" s="80">
        <f t="shared" si="22"/>
        <v>0</v>
      </c>
      <c r="AC114" s="80">
        <f t="shared" si="23"/>
        <v>0</v>
      </c>
      <c r="AD114" s="80">
        <f t="shared" si="24"/>
        <v>0</v>
      </c>
      <c r="AE114" s="80">
        <f t="shared" si="25"/>
        <v>0</v>
      </c>
      <c r="AF114" s="80">
        <f t="shared" si="26"/>
        <v>0</v>
      </c>
      <c r="AG114" s="80">
        <f t="shared" si="27"/>
        <v>0</v>
      </c>
      <c r="AH114" s="80">
        <f t="shared" si="28"/>
        <v>0</v>
      </c>
      <c r="AI114" s="80">
        <f t="shared" si="29"/>
        <v>0</v>
      </c>
      <c r="AJ114" s="80">
        <f t="shared" si="30"/>
        <v>0</v>
      </c>
      <c r="AK114" s="80">
        <f t="shared" si="31"/>
        <v>0</v>
      </c>
      <c r="AL114" s="80">
        <f t="shared" si="32"/>
        <v>0</v>
      </c>
      <c r="AM114" s="80">
        <f t="shared" si="33"/>
        <v>0</v>
      </c>
      <c r="AN114" s="80">
        <f t="shared" si="34"/>
        <v>0</v>
      </c>
      <c r="AO114" s="80">
        <f t="shared" si="70"/>
        <v>0</v>
      </c>
      <c r="AP114" s="80">
        <f t="shared" ref="AP114:AV114" si="80">SUM($AY114,AP45,-AQ45)</f>
        <v>0</v>
      </c>
      <c r="AQ114" s="80">
        <f t="shared" si="80"/>
        <v>0</v>
      </c>
      <c r="AR114" s="80">
        <f t="shared" si="80"/>
        <v>0</v>
      </c>
      <c r="AS114" s="80">
        <f t="shared" si="80"/>
        <v>0</v>
      </c>
      <c r="AT114" s="80">
        <f t="shared" si="80"/>
        <v>0</v>
      </c>
      <c r="AU114" s="80">
        <f t="shared" si="80"/>
        <v>0</v>
      </c>
      <c r="AV114" s="80">
        <f t="shared" si="80"/>
        <v>0</v>
      </c>
      <c r="AW114" s="80">
        <f t="shared" si="36"/>
        <v>0</v>
      </c>
      <c r="AX114" s="80">
        <f t="shared" si="37"/>
        <v>0</v>
      </c>
      <c r="AY114" s="80">
        <f t="shared" si="38"/>
        <v>0</v>
      </c>
      <c r="BG114" s="27"/>
    </row>
    <row r="115" spans="4:59" s="1" customFormat="1" ht="69.95" customHeight="1" x14ac:dyDescent="0.2">
      <c r="D115" s="28">
        <v>17</v>
      </c>
      <c r="H115" s="4"/>
      <c r="I115" s="2"/>
      <c r="J115" s="80">
        <f t="shared" si="4"/>
        <v>0</v>
      </c>
      <c r="K115" s="80">
        <f t="shared" si="5"/>
        <v>0</v>
      </c>
      <c r="L115" s="80">
        <f t="shared" si="6"/>
        <v>0</v>
      </c>
      <c r="M115" s="80">
        <f t="shared" si="7"/>
        <v>0</v>
      </c>
      <c r="N115" s="80">
        <f t="shared" si="8"/>
        <v>0</v>
      </c>
      <c r="O115" s="80">
        <f t="shared" si="9"/>
        <v>0</v>
      </c>
      <c r="P115" s="80">
        <f t="shared" si="10"/>
        <v>0</v>
      </c>
      <c r="Q115" s="80">
        <f t="shared" si="11"/>
        <v>0</v>
      </c>
      <c r="R115" s="80">
        <f t="shared" si="12"/>
        <v>0</v>
      </c>
      <c r="S115" s="80">
        <f t="shared" si="13"/>
        <v>0</v>
      </c>
      <c r="T115" s="80">
        <f t="shared" si="14"/>
        <v>0</v>
      </c>
      <c r="U115" s="80">
        <f t="shared" si="15"/>
        <v>0</v>
      </c>
      <c r="V115" s="80">
        <f t="shared" si="16"/>
        <v>0</v>
      </c>
      <c r="W115" s="80">
        <f t="shared" si="17"/>
        <v>0</v>
      </c>
      <c r="X115" s="80">
        <f t="shared" si="18"/>
        <v>0</v>
      </c>
      <c r="Y115" s="80">
        <f t="shared" si="19"/>
        <v>0</v>
      </c>
      <c r="Z115" s="80">
        <f t="shared" si="20"/>
        <v>0</v>
      </c>
      <c r="AA115" s="80">
        <f t="shared" si="21"/>
        <v>0</v>
      </c>
      <c r="AB115" s="80">
        <f t="shared" si="22"/>
        <v>0</v>
      </c>
      <c r="AC115" s="80">
        <f t="shared" si="23"/>
        <v>0</v>
      </c>
      <c r="AD115" s="80">
        <f t="shared" si="24"/>
        <v>0</v>
      </c>
      <c r="AE115" s="80">
        <f t="shared" si="25"/>
        <v>0</v>
      </c>
      <c r="AF115" s="80">
        <f t="shared" si="26"/>
        <v>0</v>
      </c>
      <c r="AG115" s="80">
        <f t="shared" si="27"/>
        <v>0</v>
      </c>
      <c r="AH115" s="80">
        <f t="shared" si="28"/>
        <v>0</v>
      </c>
      <c r="AI115" s="80">
        <f t="shared" si="29"/>
        <v>0</v>
      </c>
      <c r="AJ115" s="80">
        <f t="shared" si="30"/>
        <v>0</v>
      </c>
      <c r="AK115" s="80">
        <f t="shared" si="31"/>
        <v>0</v>
      </c>
      <c r="AL115" s="80">
        <f t="shared" si="32"/>
        <v>0</v>
      </c>
      <c r="AM115" s="80">
        <f t="shared" si="33"/>
        <v>0</v>
      </c>
      <c r="AN115" s="80">
        <f t="shared" si="34"/>
        <v>0</v>
      </c>
      <c r="AO115" s="80">
        <f t="shared" si="70"/>
        <v>0</v>
      </c>
      <c r="AP115" s="80">
        <f t="shared" ref="AP115:AV115" si="81">SUM($AY115,AP46,-AQ46)</f>
        <v>0</v>
      </c>
      <c r="AQ115" s="80">
        <f t="shared" si="81"/>
        <v>0</v>
      </c>
      <c r="AR115" s="80">
        <f t="shared" si="81"/>
        <v>0</v>
      </c>
      <c r="AS115" s="80">
        <f t="shared" si="81"/>
        <v>0</v>
      </c>
      <c r="AT115" s="80">
        <f t="shared" si="81"/>
        <v>0</v>
      </c>
      <c r="AU115" s="80">
        <f t="shared" si="81"/>
        <v>0</v>
      </c>
      <c r="AV115" s="80">
        <f t="shared" si="81"/>
        <v>0</v>
      </c>
      <c r="AW115" s="80">
        <f t="shared" si="36"/>
        <v>0</v>
      </c>
      <c r="AX115" s="80">
        <f t="shared" si="37"/>
        <v>0</v>
      </c>
      <c r="AY115" s="80">
        <f t="shared" si="38"/>
        <v>0</v>
      </c>
      <c r="BA115" s="1">
        <f>'77 Reads'!CM47</f>
        <v>0</v>
      </c>
      <c r="BG115" s="27"/>
    </row>
    <row r="116" spans="4:59" s="1" customFormat="1" ht="69.95" customHeight="1" x14ac:dyDescent="0.2">
      <c r="D116" s="28">
        <v>16</v>
      </c>
      <c r="H116" s="4"/>
      <c r="I116" s="2"/>
      <c r="J116" s="80">
        <f t="shared" si="4"/>
        <v>0</v>
      </c>
      <c r="K116" s="80">
        <f t="shared" si="5"/>
        <v>0</v>
      </c>
      <c r="L116" s="80">
        <f t="shared" si="6"/>
        <v>0</v>
      </c>
      <c r="M116" s="80">
        <f t="shared" si="7"/>
        <v>0</v>
      </c>
      <c r="N116" s="80">
        <f t="shared" si="8"/>
        <v>0</v>
      </c>
      <c r="O116" s="80">
        <f t="shared" si="9"/>
        <v>0</v>
      </c>
      <c r="P116" s="80">
        <f t="shared" si="10"/>
        <v>0</v>
      </c>
      <c r="Q116" s="80">
        <f t="shared" si="11"/>
        <v>0</v>
      </c>
      <c r="R116" s="80">
        <f t="shared" si="12"/>
        <v>0</v>
      </c>
      <c r="S116" s="80">
        <f t="shared" si="13"/>
        <v>0</v>
      </c>
      <c r="T116" s="80">
        <f t="shared" si="14"/>
        <v>0</v>
      </c>
      <c r="U116" s="80">
        <f t="shared" si="15"/>
        <v>0</v>
      </c>
      <c r="V116" s="80">
        <f t="shared" si="16"/>
        <v>0</v>
      </c>
      <c r="W116" s="80">
        <f t="shared" si="17"/>
        <v>0</v>
      </c>
      <c r="X116" s="80">
        <f t="shared" si="18"/>
        <v>0</v>
      </c>
      <c r="Y116" s="80">
        <f t="shared" si="19"/>
        <v>0</v>
      </c>
      <c r="Z116" s="80">
        <f t="shared" si="20"/>
        <v>0</v>
      </c>
      <c r="AA116" s="80">
        <f t="shared" si="21"/>
        <v>0</v>
      </c>
      <c r="AB116" s="80">
        <f t="shared" si="22"/>
        <v>0</v>
      </c>
      <c r="AC116" s="80">
        <f t="shared" si="23"/>
        <v>0</v>
      </c>
      <c r="AD116" s="80">
        <f t="shared" si="24"/>
        <v>0</v>
      </c>
      <c r="AE116" s="80">
        <f t="shared" si="25"/>
        <v>0</v>
      </c>
      <c r="AF116" s="80">
        <f t="shared" si="26"/>
        <v>0</v>
      </c>
      <c r="AG116" s="80">
        <f t="shared" si="27"/>
        <v>0</v>
      </c>
      <c r="AH116" s="80">
        <f t="shared" si="28"/>
        <v>0</v>
      </c>
      <c r="AI116" s="80">
        <f t="shared" si="29"/>
        <v>0</v>
      </c>
      <c r="AJ116" s="80">
        <f t="shared" si="30"/>
        <v>0</v>
      </c>
      <c r="AK116" s="80">
        <f t="shared" si="31"/>
        <v>0</v>
      </c>
      <c r="AL116" s="80">
        <f t="shared" si="32"/>
        <v>0</v>
      </c>
      <c r="AM116" s="80">
        <f t="shared" si="33"/>
        <v>0</v>
      </c>
      <c r="AN116" s="80">
        <f t="shared" si="34"/>
        <v>0</v>
      </c>
      <c r="AO116" s="80">
        <f t="shared" si="70"/>
        <v>0</v>
      </c>
      <c r="AP116" s="80">
        <f t="shared" ref="AP116:AV116" si="82">SUM($AY116,AP47,-AQ47)</f>
        <v>0</v>
      </c>
      <c r="AQ116" s="80">
        <f t="shared" si="82"/>
        <v>0</v>
      </c>
      <c r="AR116" s="80">
        <f t="shared" si="82"/>
        <v>0</v>
      </c>
      <c r="AS116" s="80">
        <f t="shared" si="82"/>
        <v>0</v>
      </c>
      <c r="AT116" s="80">
        <f t="shared" si="82"/>
        <v>0</v>
      </c>
      <c r="AU116" s="80">
        <f t="shared" si="82"/>
        <v>0</v>
      </c>
      <c r="AV116" s="80">
        <f t="shared" si="82"/>
        <v>0</v>
      </c>
      <c r="AW116" s="80">
        <f t="shared" si="36"/>
        <v>0</v>
      </c>
      <c r="AX116" s="80">
        <f t="shared" si="37"/>
        <v>0</v>
      </c>
      <c r="AY116" s="80">
        <f t="shared" si="38"/>
        <v>0</v>
      </c>
      <c r="BA116" s="1">
        <f>'77 Reads'!CM48</f>
        <v>0</v>
      </c>
      <c r="BG116" s="27"/>
    </row>
    <row r="117" spans="4:59" s="1" customFormat="1" ht="69.95" customHeight="1" x14ac:dyDescent="0.2">
      <c r="D117" s="28">
        <v>15</v>
      </c>
      <c r="H117" s="4"/>
      <c r="I117" s="2"/>
      <c r="J117" s="80">
        <f t="shared" si="4"/>
        <v>0</v>
      </c>
      <c r="K117" s="80">
        <f t="shared" si="5"/>
        <v>0</v>
      </c>
      <c r="L117" s="80">
        <f t="shared" si="6"/>
        <v>0</v>
      </c>
      <c r="M117" s="80">
        <f t="shared" si="7"/>
        <v>0</v>
      </c>
      <c r="N117" s="80">
        <f t="shared" si="8"/>
        <v>0</v>
      </c>
      <c r="O117" s="80">
        <f t="shared" si="9"/>
        <v>0</v>
      </c>
      <c r="P117" s="80">
        <f t="shared" si="10"/>
        <v>0</v>
      </c>
      <c r="Q117" s="80">
        <f t="shared" si="11"/>
        <v>0</v>
      </c>
      <c r="R117" s="80">
        <f t="shared" si="12"/>
        <v>0</v>
      </c>
      <c r="S117" s="80">
        <f t="shared" si="13"/>
        <v>0</v>
      </c>
      <c r="T117" s="80">
        <f t="shared" si="14"/>
        <v>0</v>
      </c>
      <c r="U117" s="80">
        <f t="shared" si="15"/>
        <v>0</v>
      </c>
      <c r="V117" s="80">
        <f t="shared" si="16"/>
        <v>0</v>
      </c>
      <c r="W117" s="80">
        <f t="shared" si="17"/>
        <v>0</v>
      </c>
      <c r="X117" s="80">
        <f t="shared" si="18"/>
        <v>0</v>
      </c>
      <c r="Y117" s="80">
        <f t="shared" si="19"/>
        <v>0</v>
      </c>
      <c r="Z117" s="80">
        <f t="shared" si="20"/>
        <v>0</v>
      </c>
      <c r="AA117" s="80">
        <f t="shared" si="21"/>
        <v>0</v>
      </c>
      <c r="AB117" s="80">
        <f t="shared" si="22"/>
        <v>0</v>
      </c>
      <c r="AC117" s="80">
        <f t="shared" si="23"/>
        <v>0</v>
      </c>
      <c r="AD117" s="80">
        <f t="shared" si="24"/>
        <v>0</v>
      </c>
      <c r="AE117" s="80">
        <f t="shared" si="25"/>
        <v>0</v>
      </c>
      <c r="AF117" s="80">
        <f t="shared" si="26"/>
        <v>0</v>
      </c>
      <c r="AG117" s="80">
        <f t="shared" si="27"/>
        <v>0</v>
      </c>
      <c r="AH117" s="80">
        <f t="shared" si="28"/>
        <v>0</v>
      </c>
      <c r="AI117" s="80">
        <f t="shared" si="29"/>
        <v>0</v>
      </c>
      <c r="AJ117" s="80">
        <f t="shared" si="30"/>
        <v>0</v>
      </c>
      <c r="AK117" s="80">
        <f t="shared" si="31"/>
        <v>0</v>
      </c>
      <c r="AL117" s="80">
        <f t="shared" si="32"/>
        <v>0</v>
      </c>
      <c r="AM117" s="80">
        <f t="shared" si="33"/>
        <v>0</v>
      </c>
      <c r="AN117" s="80">
        <f t="shared" si="34"/>
        <v>0</v>
      </c>
      <c r="AO117" s="80">
        <f t="shared" si="70"/>
        <v>0</v>
      </c>
      <c r="AP117" s="80">
        <f t="shared" ref="AP117:AV117" si="83">SUM($AY117,AP48,-AQ48)</f>
        <v>0</v>
      </c>
      <c r="AQ117" s="80">
        <f t="shared" si="83"/>
        <v>0</v>
      </c>
      <c r="AR117" s="80">
        <f t="shared" si="83"/>
        <v>0</v>
      </c>
      <c r="AS117" s="80">
        <f t="shared" si="83"/>
        <v>0</v>
      </c>
      <c r="AT117" s="80">
        <f t="shared" si="83"/>
        <v>0</v>
      </c>
      <c r="AU117" s="80">
        <f t="shared" si="83"/>
        <v>0</v>
      </c>
      <c r="AV117" s="80">
        <f t="shared" si="83"/>
        <v>0</v>
      </c>
      <c r="AW117" s="80">
        <f t="shared" si="36"/>
        <v>0</v>
      </c>
      <c r="AX117" s="80">
        <f t="shared" si="37"/>
        <v>0</v>
      </c>
      <c r="AY117" s="80">
        <f t="shared" si="38"/>
        <v>0</v>
      </c>
      <c r="BA117" s="1">
        <f>'77 Reads'!CM49</f>
        <v>0</v>
      </c>
      <c r="BG117" s="27"/>
    </row>
    <row r="118" spans="4:59" s="1" customFormat="1" ht="69.95" customHeight="1" x14ac:dyDescent="0.2">
      <c r="D118" s="28">
        <v>14</v>
      </c>
      <c r="H118" s="4"/>
      <c r="I118" s="2"/>
      <c r="J118" s="80">
        <f t="shared" si="4"/>
        <v>0</v>
      </c>
      <c r="K118" s="80">
        <f t="shared" si="5"/>
        <v>0</v>
      </c>
      <c r="L118" s="80">
        <f t="shared" si="6"/>
        <v>0</v>
      </c>
      <c r="M118" s="80">
        <f t="shared" si="7"/>
        <v>0</v>
      </c>
      <c r="N118" s="80">
        <f t="shared" si="8"/>
        <v>0</v>
      </c>
      <c r="O118" s="80">
        <f t="shared" si="9"/>
        <v>0</v>
      </c>
      <c r="P118" s="80">
        <f t="shared" si="10"/>
        <v>0</v>
      </c>
      <c r="Q118" s="80">
        <f t="shared" si="11"/>
        <v>0</v>
      </c>
      <c r="R118" s="80">
        <f t="shared" si="12"/>
        <v>0</v>
      </c>
      <c r="S118" s="80">
        <f t="shared" si="13"/>
        <v>0</v>
      </c>
      <c r="T118" s="80">
        <f t="shared" si="14"/>
        <v>0</v>
      </c>
      <c r="U118" s="80">
        <f t="shared" si="15"/>
        <v>0</v>
      </c>
      <c r="V118" s="80">
        <f t="shared" si="16"/>
        <v>0</v>
      </c>
      <c r="W118" s="80">
        <f t="shared" si="17"/>
        <v>0</v>
      </c>
      <c r="X118" s="80">
        <f t="shared" si="18"/>
        <v>0</v>
      </c>
      <c r="Y118" s="80">
        <f t="shared" si="19"/>
        <v>0</v>
      </c>
      <c r="Z118" s="80">
        <f t="shared" si="20"/>
        <v>0</v>
      </c>
      <c r="AA118" s="80">
        <f t="shared" si="21"/>
        <v>0</v>
      </c>
      <c r="AB118" s="80">
        <f t="shared" si="22"/>
        <v>0</v>
      </c>
      <c r="AC118" s="80">
        <f t="shared" si="23"/>
        <v>0</v>
      </c>
      <c r="AD118" s="80">
        <f t="shared" si="24"/>
        <v>0</v>
      </c>
      <c r="AE118" s="80">
        <f t="shared" si="25"/>
        <v>0</v>
      </c>
      <c r="AF118" s="80">
        <f t="shared" si="26"/>
        <v>0</v>
      </c>
      <c r="AG118" s="80">
        <f t="shared" si="27"/>
        <v>0</v>
      </c>
      <c r="AH118" s="80">
        <f t="shared" si="28"/>
        <v>0</v>
      </c>
      <c r="AI118" s="80">
        <f t="shared" si="29"/>
        <v>0</v>
      </c>
      <c r="AJ118" s="80">
        <f t="shared" si="30"/>
        <v>0</v>
      </c>
      <c r="AK118" s="80">
        <f t="shared" si="31"/>
        <v>0</v>
      </c>
      <c r="AL118" s="80">
        <f t="shared" si="32"/>
        <v>0</v>
      </c>
      <c r="AM118" s="80">
        <f t="shared" si="33"/>
        <v>0</v>
      </c>
      <c r="AN118" s="80">
        <f t="shared" si="34"/>
        <v>0</v>
      </c>
      <c r="AO118" s="80">
        <f t="shared" si="70"/>
        <v>0</v>
      </c>
      <c r="AP118" s="80">
        <f t="shared" ref="AP118:AV118" si="84">SUM($AY118,AP49,-AQ49)</f>
        <v>0</v>
      </c>
      <c r="AQ118" s="80">
        <f t="shared" si="84"/>
        <v>0</v>
      </c>
      <c r="AR118" s="80">
        <f t="shared" si="84"/>
        <v>0</v>
      </c>
      <c r="AS118" s="80">
        <f t="shared" si="84"/>
        <v>0</v>
      </c>
      <c r="AT118" s="80">
        <f t="shared" si="84"/>
        <v>0</v>
      </c>
      <c r="AU118" s="80">
        <f t="shared" si="84"/>
        <v>0</v>
      </c>
      <c r="AV118" s="80">
        <f t="shared" si="84"/>
        <v>0</v>
      </c>
      <c r="AW118" s="80">
        <f t="shared" si="36"/>
        <v>0</v>
      </c>
      <c r="AX118" s="80">
        <f t="shared" si="37"/>
        <v>0</v>
      </c>
      <c r="AY118" s="80">
        <f t="shared" si="38"/>
        <v>0</v>
      </c>
      <c r="BA118" s="1">
        <f>'77 Reads'!CM50</f>
        <v>0</v>
      </c>
      <c r="BG118" s="27"/>
    </row>
    <row r="119" spans="4:59" s="1" customFormat="1" ht="69.95" customHeight="1" x14ac:dyDescent="0.2">
      <c r="D119" s="28">
        <v>13</v>
      </c>
      <c r="H119" s="4"/>
      <c r="I119" s="2"/>
      <c r="J119" s="80">
        <f t="shared" si="4"/>
        <v>0</v>
      </c>
      <c r="K119" s="80">
        <f t="shared" si="5"/>
        <v>0</v>
      </c>
      <c r="L119" s="80">
        <f t="shared" si="6"/>
        <v>0</v>
      </c>
      <c r="M119" s="80">
        <f t="shared" si="7"/>
        <v>0</v>
      </c>
      <c r="N119" s="80">
        <f t="shared" si="8"/>
        <v>0</v>
      </c>
      <c r="O119" s="80">
        <f t="shared" si="9"/>
        <v>0</v>
      </c>
      <c r="P119" s="80">
        <f t="shared" si="10"/>
        <v>0</v>
      </c>
      <c r="Q119" s="80">
        <f t="shared" si="11"/>
        <v>0</v>
      </c>
      <c r="R119" s="80">
        <f t="shared" si="12"/>
        <v>0</v>
      </c>
      <c r="S119" s="80">
        <f t="shared" si="13"/>
        <v>0</v>
      </c>
      <c r="T119" s="80">
        <f t="shared" si="14"/>
        <v>0</v>
      </c>
      <c r="U119" s="80">
        <f t="shared" si="15"/>
        <v>0</v>
      </c>
      <c r="V119" s="80">
        <f t="shared" si="16"/>
        <v>0</v>
      </c>
      <c r="W119" s="80">
        <f t="shared" si="17"/>
        <v>0</v>
      </c>
      <c r="X119" s="80">
        <f t="shared" si="18"/>
        <v>0</v>
      </c>
      <c r="Y119" s="80">
        <f t="shared" si="19"/>
        <v>0</v>
      </c>
      <c r="Z119" s="80">
        <f t="shared" si="20"/>
        <v>0</v>
      </c>
      <c r="AA119" s="80">
        <f t="shared" si="21"/>
        <v>0</v>
      </c>
      <c r="AB119" s="80">
        <f t="shared" si="22"/>
        <v>0</v>
      </c>
      <c r="AC119" s="80">
        <f t="shared" si="23"/>
        <v>0</v>
      </c>
      <c r="AD119" s="80">
        <f t="shared" si="24"/>
        <v>0</v>
      </c>
      <c r="AE119" s="80">
        <f t="shared" si="25"/>
        <v>0</v>
      </c>
      <c r="AF119" s="80">
        <f t="shared" si="26"/>
        <v>0</v>
      </c>
      <c r="AG119" s="80">
        <f t="shared" si="27"/>
        <v>0</v>
      </c>
      <c r="AH119" s="80">
        <f t="shared" si="28"/>
        <v>0</v>
      </c>
      <c r="AI119" s="80">
        <f t="shared" si="29"/>
        <v>0</v>
      </c>
      <c r="AJ119" s="80">
        <f t="shared" si="30"/>
        <v>0</v>
      </c>
      <c r="AK119" s="80">
        <f t="shared" si="31"/>
        <v>0</v>
      </c>
      <c r="AL119" s="80">
        <f t="shared" si="32"/>
        <v>0</v>
      </c>
      <c r="AM119" s="80">
        <f t="shared" si="33"/>
        <v>0</v>
      </c>
      <c r="AN119" s="80">
        <f t="shared" si="34"/>
        <v>0</v>
      </c>
      <c r="AO119" s="80">
        <f t="shared" si="70"/>
        <v>0</v>
      </c>
      <c r="AP119" s="80">
        <f t="shared" ref="AP119:AV119" si="85">SUM($AY119,AP50,-AQ50)</f>
        <v>0</v>
      </c>
      <c r="AQ119" s="80">
        <f t="shared" si="85"/>
        <v>0</v>
      </c>
      <c r="AR119" s="80">
        <f t="shared" si="85"/>
        <v>0</v>
      </c>
      <c r="AS119" s="80">
        <f t="shared" si="85"/>
        <v>0</v>
      </c>
      <c r="AT119" s="80">
        <f t="shared" si="85"/>
        <v>0</v>
      </c>
      <c r="AU119" s="80">
        <f t="shared" si="85"/>
        <v>0</v>
      </c>
      <c r="AV119" s="80">
        <f t="shared" si="85"/>
        <v>0</v>
      </c>
      <c r="AW119" s="80">
        <f t="shared" si="36"/>
        <v>0</v>
      </c>
      <c r="AX119" s="80">
        <f t="shared" si="37"/>
        <v>0</v>
      </c>
      <c r="AY119" s="80">
        <f t="shared" si="38"/>
        <v>0</v>
      </c>
      <c r="BA119" s="1">
        <f>'77 Reads'!CM51</f>
        <v>0</v>
      </c>
      <c r="BG119" s="27"/>
    </row>
    <row r="120" spans="4:59" s="1" customFormat="1" ht="69.95" customHeight="1" x14ac:dyDescent="0.2">
      <c r="D120" s="28">
        <v>12</v>
      </c>
      <c r="H120" s="4"/>
      <c r="I120" s="2"/>
      <c r="J120" s="80">
        <f t="shared" si="4"/>
        <v>0</v>
      </c>
      <c r="K120" s="80">
        <f t="shared" si="5"/>
        <v>0</v>
      </c>
      <c r="L120" s="80">
        <f t="shared" si="6"/>
        <v>0</v>
      </c>
      <c r="M120" s="80">
        <f t="shared" si="7"/>
        <v>0</v>
      </c>
      <c r="N120" s="80">
        <f t="shared" si="8"/>
        <v>0</v>
      </c>
      <c r="O120" s="80">
        <f t="shared" si="9"/>
        <v>0</v>
      </c>
      <c r="P120" s="80">
        <f t="shared" si="10"/>
        <v>0</v>
      </c>
      <c r="Q120" s="80">
        <f t="shared" si="11"/>
        <v>0</v>
      </c>
      <c r="R120" s="80">
        <f t="shared" si="12"/>
        <v>0</v>
      </c>
      <c r="S120" s="80">
        <f t="shared" si="13"/>
        <v>0</v>
      </c>
      <c r="T120" s="80">
        <f t="shared" si="14"/>
        <v>0</v>
      </c>
      <c r="U120" s="80">
        <f t="shared" si="15"/>
        <v>0</v>
      </c>
      <c r="V120" s="80">
        <f t="shared" si="16"/>
        <v>0</v>
      </c>
      <c r="W120" s="80">
        <f t="shared" si="17"/>
        <v>0</v>
      </c>
      <c r="X120" s="80">
        <f t="shared" si="18"/>
        <v>0</v>
      </c>
      <c r="Y120" s="80">
        <f t="shared" si="19"/>
        <v>0</v>
      </c>
      <c r="Z120" s="80">
        <f t="shared" si="20"/>
        <v>0</v>
      </c>
      <c r="AA120" s="80">
        <f t="shared" si="21"/>
        <v>0</v>
      </c>
      <c r="AB120" s="80">
        <f t="shared" si="22"/>
        <v>0</v>
      </c>
      <c r="AC120" s="80">
        <f t="shared" si="23"/>
        <v>0</v>
      </c>
      <c r="AD120" s="80">
        <f t="shared" si="24"/>
        <v>0</v>
      </c>
      <c r="AE120" s="80">
        <f t="shared" si="25"/>
        <v>0</v>
      </c>
      <c r="AF120" s="80">
        <f t="shared" si="26"/>
        <v>0</v>
      </c>
      <c r="AG120" s="80">
        <f t="shared" si="27"/>
        <v>0</v>
      </c>
      <c r="AH120" s="80">
        <f t="shared" si="28"/>
        <v>0</v>
      </c>
      <c r="AI120" s="80">
        <f t="shared" si="29"/>
        <v>0</v>
      </c>
      <c r="AJ120" s="80">
        <f t="shared" si="30"/>
        <v>0</v>
      </c>
      <c r="AK120" s="80">
        <f t="shared" si="31"/>
        <v>0</v>
      </c>
      <c r="AL120" s="80">
        <f t="shared" si="32"/>
        <v>0</v>
      </c>
      <c r="AM120" s="80">
        <f t="shared" si="33"/>
        <v>0</v>
      </c>
      <c r="AN120" s="80">
        <f t="shared" si="34"/>
        <v>0</v>
      </c>
      <c r="AO120" s="80">
        <f t="shared" ref="AO120:AV131" si="86">SUM($AY120,AO51,-AP51)</f>
        <v>0</v>
      </c>
      <c r="AP120" s="80">
        <f t="shared" si="86"/>
        <v>0</v>
      </c>
      <c r="AQ120" s="80">
        <f t="shared" si="86"/>
        <v>0</v>
      </c>
      <c r="AR120" s="80">
        <f t="shared" si="86"/>
        <v>0</v>
      </c>
      <c r="AS120" s="80">
        <f t="shared" si="86"/>
        <v>0</v>
      </c>
      <c r="AT120" s="80">
        <f t="shared" si="86"/>
        <v>0</v>
      </c>
      <c r="AU120" s="80">
        <f t="shared" si="86"/>
        <v>0</v>
      </c>
      <c r="AV120" s="80">
        <f t="shared" si="86"/>
        <v>0</v>
      </c>
      <c r="AW120" s="80">
        <f t="shared" si="36"/>
        <v>0</v>
      </c>
      <c r="AX120" s="80">
        <f t="shared" si="37"/>
        <v>0</v>
      </c>
      <c r="AY120" s="80">
        <f t="shared" si="38"/>
        <v>0</v>
      </c>
      <c r="BA120" s="1">
        <f>'77 Reads'!CM52</f>
        <v>0</v>
      </c>
      <c r="BG120" s="27"/>
    </row>
    <row r="121" spans="4:59" s="1" customFormat="1" ht="69.95" customHeight="1" x14ac:dyDescent="0.2">
      <c r="D121" s="28">
        <v>11</v>
      </c>
      <c r="H121" s="4"/>
      <c r="I121" s="2"/>
      <c r="J121" s="80">
        <f t="shared" si="4"/>
        <v>0</v>
      </c>
      <c r="K121" s="80">
        <f t="shared" si="5"/>
        <v>0</v>
      </c>
      <c r="L121" s="80">
        <f t="shared" si="6"/>
        <v>0</v>
      </c>
      <c r="M121" s="80">
        <f t="shared" si="7"/>
        <v>0</v>
      </c>
      <c r="N121" s="80">
        <f t="shared" si="8"/>
        <v>0</v>
      </c>
      <c r="O121" s="80">
        <f t="shared" si="9"/>
        <v>0</v>
      </c>
      <c r="P121" s="80">
        <f t="shared" si="10"/>
        <v>0</v>
      </c>
      <c r="Q121" s="80">
        <f t="shared" si="11"/>
        <v>0</v>
      </c>
      <c r="R121" s="80">
        <f t="shared" si="12"/>
        <v>0</v>
      </c>
      <c r="S121" s="80">
        <f t="shared" si="13"/>
        <v>0</v>
      </c>
      <c r="T121" s="80">
        <f t="shared" si="14"/>
        <v>0</v>
      </c>
      <c r="U121" s="80">
        <f t="shared" si="15"/>
        <v>0</v>
      </c>
      <c r="V121" s="80">
        <f t="shared" si="16"/>
        <v>0</v>
      </c>
      <c r="W121" s="80">
        <f t="shared" si="17"/>
        <v>0</v>
      </c>
      <c r="X121" s="80">
        <f t="shared" si="18"/>
        <v>0</v>
      </c>
      <c r="Y121" s="80">
        <f t="shared" si="19"/>
        <v>0</v>
      </c>
      <c r="Z121" s="80">
        <f t="shared" si="20"/>
        <v>0</v>
      </c>
      <c r="AA121" s="80">
        <f t="shared" si="21"/>
        <v>0</v>
      </c>
      <c r="AB121" s="80">
        <f t="shared" si="22"/>
        <v>0</v>
      </c>
      <c r="AC121" s="80">
        <f t="shared" si="23"/>
        <v>0</v>
      </c>
      <c r="AD121" s="80">
        <f t="shared" si="24"/>
        <v>0</v>
      </c>
      <c r="AE121" s="80">
        <f t="shared" si="25"/>
        <v>0</v>
      </c>
      <c r="AF121" s="80">
        <f t="shared" si="26"/>
        <v>0</v>
      </c>
      <c r="AG121" s="80">
        <f t="shared" si="27"/>
        <v>0</v>
      </c>
      <c r="AH121" s="80">
        <f t="shared" si="28"/>
        <v>0</v>
      </c>
      <c r="AI121" s="80">
        <f t="shared" si="29"/>
        <v>0</v>
      </c>
      <c r="AJ121" s="80">
        <f t="shared" si="30"/>
        <v>0</v>
      </c>
      <c r="AK121" s="80">
        <f t="shared" si="31"/>
        <v>0</v>
      </c>
      <c r="AL121" s="80">
        <f t="shared" si="32"/>
        <v>0</v>
      </c>
      <c r="AM121" s="80">
        <f t="shared" si="33"/>
        <v>0</v>
      </c>
      <c r="AN121" s="80">
        <f t="shared" si="34"/>
        <v>0</v>
      </c>
      <c r="AO121" s="80">
        <f t="shared" si="86"/>
        <v>0</v>
      </c>
      <c r="AP121" s="80">
        <f t="shared" ref="AP121:AV121" si="87">SUM($AY121,AP52,-AQ52)</f>
        <v>0</v>
      </c>
      <c r="AQ121" s="80">
        <f t="shared" si="87"/>
        <v>0</v>
      </c>
      <c r="AR121" s="80">
        <f t="shared" si="87"/>
        <v>0</v>
      </c>
      <c r="AS121" s="80">
        <f t="shared" si="87"/>
        <v>0</v>
      </c>
      <c r="AT121" s="80">
        <f t="shared" si="87"/>
        <v>0</v>
      </c>
      <c r="AU121" s="80">
        <f t="shared" si="87"/>
        <v>0</v>
      </c>
      <c r="AV121" s="80">
        <f t="shared" si="87"/>
        <v>0</v>
      </c>
      <c r="AW121" s="80">
        <f t="shared" si="36"/>
        <v>0</v>
      </c>
      <c r="AX121" s="80">
        <f t="shared" si="37"/>
        <v>0</v>
      </c>
      <c r="AY121" s="80">
        <f t="shared" si="38"/>
        <v>0</v>
      </c>
      <c r="BA121" s="1">
        <f>'77 Reads'!CM53</f>
        <v>0</v>
      </c>
      <c r="BG121" s="27"/>
    </row>
    <row r="122" spans="4:59" s="1" customFormat="1" ht="69.95" customHeight="1" x14ac:dyDescent="0.2">
      <c r="D122" s="28">
        <v>10</v>
      </c>
      <c r="H122" s="4"/>
      <c r="I122" s="2"/>
      <c r="J122" s="80">
        <f t="shared" si="4"/>
        <v>0</v>
      </c>
      <c r="K122" s="80">
        <f t="shared" si="5"/>
        <v>0</v>
      </c>
      <c r="L122" s="80">
        <f t="shared" si="6"/>
        <v>0</v>
      </c>
      <c r="M122" s="80">
        <f t="shared" si="7"/>
        <v>0</v>
      </c>
      <c r="N122" s="80">
        <f t="shared" si="8"/>
        <v>0</v>
      </c>
      <c r="O122" s="80">
        <f t="shared" si="9"/>
        <v>0</v>
      </c>
      <c r="P122" s="80">
        <f t="shared" si="10"/>
        <v>0</v>
      </c>
      <c r="Q122" s="80">
        <f t="shared" si="11"/>
        <v>0</v>
      </c>
      <c r="R122" s="80">
        <f t="shared" si="12"/>
        <v>0</v>
      </c>
      <c r="S122" s="80">
        <f t="shared" si="13"/>
        <v>0</v>
      </c>
      <c r="T122" s="80">
        <f t="shared" si="14"/>
        <v>0</v>
      </c>
      <c r="U122" s="80">
        <f t="shared" si="15"/>
        <v>0</v>
      </c>
      <c r="V122" s="80">
        <f t="shared" si="16"/>
        <v>0</v>
      </c>
      <c r="W122" s="80">
        <f t="shared" si="17"/>
        <v>0</v>
      </c>
      <c r="X122" s="80">
        <f t="shared" si="18"/>
        <v>0</v>
      </c>
      <c r="Y122" s="80">
        <f t="shared" si="19"/>
        <v>0</v>
      </c>
      <c r="Z122" s="80">
        <f t="shared" si="20"/>
        <v>0</v>
      </c>
      <c r="AA122" s="80">
        <f t="shared" si="21"/>
        <v>0</v>
      </c>
      <c r="AB122" s="80">
        <f t="shared" si="22"/>
        <v>0</v>
      </c>
      <c r="AC122" s="80">
        <f t="shared" si="23"/>
        <v>0</v>
      </c>
      <c r="AD122" s="80">
        <f t="shared" si="24"/>
        <v>0</v>
      </c>
      <c r="AE122" s="80">
        <f t="shared" si="25"/>
        <v>0</v>
      </c>
      <c r="AF122" s="80">
        <f t="shared" si="26"/>
        <v>0</v>
      </c>
      <c r="AG122" s="80">
        <f t="shared" si="27"/>
        <v>0</v>
      </c>
      <c r="AH122" s="80">
        <f t="shared" si="28"/>
        <v>0</v>
      </c>
      <c r="AI122" s="80">
        <f t="shared" si="29"/>
        <v>0</v>
      </c>
      <c r="AJ122" s="80">
        <f t="shared" si="30"/>
        <v>0</v>
      </c>
      <c r="AK122" s="80">
        <f t="shared" si="31"/>
        <v>0</v>
      </c>
      <c r="AL122" s="80">
        <f t="shared" si="32"/>
        <v>0</v>
      </c>
      <c r="AM122" s="80">
        <f t="shared" si="33"/>
        <v>0</v>
      </c>
      <c r="AN122" s="80">
        <f t="shared" si="34"/>
        <v>0</v>
      </c>
      <c r="AO122" s="80">
        <f t="shared" si="86"/>
        <v>0</v>
      </c>
      <c r="AP122" s="80">
        <f t="shared" ref="AP122:AV122" si="88">SUM($AY122,AP53,-AQ53)</f>
        <v>0</v>
      </c>
      <c r="AQ122" s="80">
        <f t="shared" si="88"/>
        <v>0</v>
      </c>
      <c r="AR122" s="80">
        <f t="shared" si="88"/>
        <v>0</v>
      </c>
      <c r="AS122" s="80">
        <f t="shared" si="88"/>
        <v>0</v>
      </c>
      <c r="AT122" s="80">
        <f t="shared" si="88"/>
        <v>0</v>
      </c>
      <c r="AU122" s="80">
        <f t="shared" si="88"/>
        <v>0</v>
      </c>
      <c r="AV122" s="80">
        <f t="shared" si="88"/>
        <v>0</v>
      </c>
      <c r="AW122" s="80">
        <f t="shared" si="36"/>
        <v>0</v>
      </c>
      <c r="AX122" s="80">
        <f t="shared" si="37"/>
        <v>0</v>
      </c>
      <c r="AY122" s="80">
        <f t="shared" si="38"/>
        <v>0</v>
      </c>
      <c r="BA122" s="1">
        <f>'77 Reads'!CM54</f>
        <v>0</v>
      </c>
      <c r="BG122" s="27"/>
    </row>
    <row r="123" spans="4:59" s="1" customFormat="1" ht="69.95" customHeight="1" x14ac:dyDescent="0.2">
      <c r="D123" s="28">
        <v>9</v>
      </c>
      <c r="H123" s="4"/>
      <c r="I123" s="2"/>
      <c r="J123" s="80">
        <f t="shared" si="4"/>
        <v>0</v>
      </c>
      <c r="K123" s="80">
        <f t="shared" si="5"/>
        <v>0</v>
      </c>
      <c r="L123" s="80">
        <f t="shared" si="6"/>
        <v>0</v>
      </c>
      <c r="M123" s="80">
        <f t="shared" si="7"/>
        <v>0</v>
      </c>
      <c r="N123" s="80">
        <f t="shared" si="8"/>
        <v>0</v>
      </c>
      <c r="O123" s="80">
        <f t="shared" si="9"/>
        <v>0</v>
      </c>
      <c r="P123" s="80">
        <f t="shared" si="10"/>
        <v>0</v>
      </c>
      <c r="Q123" s="80">
        <f t="shared" si="11"/>
        <v>0</v>
      </c>
      <c r="R123" s="80">
        <f t="shared" si="12"/>
        <v>0</v>
      </c>
      <c r="S123" s="80">
        <f t="shared" si="13"/>
        <v>0</v>
      </c>
      <c r="T123" s="80">
        <f t="shared" si="14"/>
        <v>0</v>
      </c>
      <c r="U123" s="80">
        <f t="shared" si="15"/>
        <v>0</v>
      </c>
      <c r="V123" s="80">
        <f t="shared" si="16"/>
        <v>0</v>
      </c>
      <c r="W123" s="80">
        <f t="shared" si="17"/>
        <v>0</v>
      </c>
      <c r="X123" s="80">
        <f t="shared" si="18"/>
        <v>0</v>
      </c>
      <c r="Y123" s="80">
        <f t="shared" si="19"/>
        <v>0</v>
      </c>
      <c r="Z123" s="80">
        <f t="shared" si="20"/>
        <v>0</v>
      </c>
      <c r="AA123" s="80">
        <f t="shared" si="21"/>
        <v>0</v>
      </c>
      <c r="AB123" s="80">
        <f t="shared" si="22"/>
        <v>0</v>
      </c>
      <c r="AC123" s="80">
        <f t="shared" si="23"/>
        <v>0</v>
      </c>
      <c r="AD123" s="80">
        <f t="shared" si="24"/>
        <v>0</v>
      </c>
      <c r="AE123" s="80">
        <f t="shared" si="25"/>
        <v>0</v>
      </c>
      <c r="AF123" s="80">
        <f t="shared" si="26"/>
        <v>0</v>
      </c>
      <c r="AG123" s="80">
        <f t="shared" si="27"/>
        <v>0</v>
      </c>
      <c r="AH123" s="80">
        <f t="shared" si="28"/>
        <v>0</v>
      </c>
      <c r="AI123" s="80">
        <f t="shared" si="29"/>
        <v>0</v>
      </c>
      <c r="AJ123" s="80">
        <f t="shared" si="30"/>
        <v>0</v>
      </c>
      <c r="AK123" s="80">
        <f t="shared" si="31"/>
        <v>0</v>
      </c>
      <c r="AL123" s="80">
        <f t="shared" si="32"/>
        <v>0</v>
      </c>
      <c r="AM123" s="80">
        <f t="shared" si="33"/>
        <v>0</v>
      </c>
      <c r="AN123" s="80">
        <f t="shared" si="34"/>
        <v>0</v>
      </c>
      <c r="AO123" s="80">
        <f t="shared" si="86"/>
        <v>0</v>
      </c>
      <c r="AP123" s="80">
        <f t="shared" ref="AP123:AV123" si="89">SUM($AY123,AP54,-AQ54)</f>
        <v>0</v>
      </c>
      <c r="AQ123" s="80">
        <f t="shared" si="89"/>
        <v>0</v>
      </c>
      <c r="AR123" s="80">
        <f t="shared" si="89"/>
        <v>0</v>
      </c>
      <c r="AS123" s="80">
        <f t="shared" si="89"/>
        <v>0</v>
      </c>
      <c r="AT123" s="80">
        <f t="shared" si="89"/>
        <v>0</v>
      </c>
      <c r="AU123" s="80">
        <f t="shared" si="89"/>
        <v>0</v>
      </c>
      <c r="AV123" s="80">
        <f t="shared" si="89"/>
        <v>0</v>
      </c>
      <c r="AW123" s="80">
        <f t="shared" si="36"/>
        <v>0</v>
      </c>
      <c r="AX123" s="80">
        <f t="shared" si="37"/>
        <v>0</v>
      </c>
      <c r="AY123" s="80">
        <f t="shared" si="38"/>
        <v>0</v>
      </c>
      <c r="BA123" s="1">
        <f>'77 Reads'!CM55</f>
        <v>0</v>
      </c>
      <c r="BG123" s="27"/>
    </row>
    <row r="124" spans="4:59" s="1" customFormat="1" ht="69.95" customHeight="1" x14ac:dyDescent="0.2">
      <c r="D124" s="28">
        <v>8</v>
      </c>
      <c r="H124" s="4"/>
      <c r="I124" s="2"/>
      <c r="J124" s="80">
        <f t="shared" si="4"/>
        <v>0</v>
      </c>
      <c r="K124" s="80">
        <f t="shared" si="5"/>
        <v>0</v>
      </c>
      <c r="L124" s="80">
        <f t="shared" si="6"/>
        <v>0</v>
      </c>
      <c r="M124" s="80">
        <f t="shared" si="7"/>
        <v>0</v>
      </c>
      <c r="N124" s="80">
        <f t="shared" si="8"/>
        <v>0</v>
      </c>
      <c r="O124" s="80">
        <f t="shared" si="9"/>
        <v>0</v>
      </c>
      <c r="P124" s="80">
        <f t="shared" si="10"/>
        <v>0</v>
      </c>
      <c r="Q124" s="80">
        <f t="shared" si="11"/>
        <v>0</v>
      </c>
      <c r="R124" s="80">
        <f t="shared" si="12"/>
        <v>0</v>
      </c>
      <c r="S124" s="80">
        <f t="shared" si="13"/>
        <v>0</v>
      </c>
      <c r="T124" s="80">
        <f t="shared" si="14"/>
        <v>0</v>
      </c>
      <c r="U124" s="80">
        <f t="shared" si="15"/>
        <v>0</v>
      </c>
      <c r="V124" s="80">
        <f t="shared" si="16"/>
        <v>0</v>
      </c>
      <c r="W124" s="80">
        <f t="shared" si="17"/>
        <v>0</v>
      </c>
      <c r="X124" s="80">
        <f t="shared" si="18"/>
        <v>0</v>
      </c>
      <c r="Y124" s="80">
        <f t="shared" si="19"/>
        <v>0</v>
      </c>
      <c r="Z124" s="80">
        <f t="shared" si="20"/>
        <v>0</v>
      </c>
      <c r="AA124" s="80">
        <f t="shared" si="21"/>
        <v>0</v>
      </c>
      <c r="AB124" s="80">
        <f t="shared" si="22"/>
        <v>0</v>
      </c>
      <c r="AC124" s="80">
        <f t="shared" si="23"/>
        <v>0</v>
      </c>
      <c r="AD124" s="80">
        <f t="shared" si="24"/>
        <v>0</v>
      </c>
      <c r="AE124" s="80">
        <f t="shared" si="25"/>
        <v>0</v>
      </c>
      <c r="AF124" s="80">
        <f t="shared" si="26"/>
        <v>0</v>
      </c>
      <c r="AG124" s="80">
        <f t="shared" si="27"/>
        <v>0</v>
      </c>
      <c r="AH124" s="80">
        <f t="shared" si="28"/>
        <v>0</v>
      </c>
      <c r="AI124" s="80">
        <f t="shared" si="29"/>
        <v>0</v>
      </c>
      <c r="AJ124" s="80">
        <f t="shared" si="30"/>
        <v>0</v>
      </c>
      <c r="AK124" s="80">
        <f t="shared" si="31"/>
        <v>0</v>
      </c>
      <c r="AL124" s="80">
        <f t="shared" si="32"/>
        <v>0</v>
      </c>
      <c r="AM124" s="80">
        <f t="shared" si="33"/>
        <v>0</v>
      </c>
      <c r="AN124" s="80">
        <f t="shared" si="34"/>
        <v>0</v>
      </c>
      <c r="AO124" s="80">
        <f t="shared" si="86"/>
        <v>0</v>
      </c>
      <c r="AP124" s="80">
        <f t="shared" ref="AP124:AV124" si="90">SUM($AY124,AP55,-AQ55)</f>
        <v>0</v>
      </c>
      <c r="AQ124" s="80">
        <f t="shared" si="90"/>
        <v>0</v>
      </c>
      <c r="AR124" s="80">
        <f t="shared" si="90"/>
        <v>0</v>
      </c>
      <c r="AS124" s="80">
        <f t="shared" si="90"/>
        <v>0</v>
      </c>
      <c r="AT124" s="80">
        <f t="shared" si="90"/>
        <v>0</v>
      </c>
      <c r="AU124" s="80">
        <f t="shared" si="90"/>
        <v>0</v>
      </c>
      <c r="AV124" s="80">
        <f t="shared" si="90"/>
        <v>0</v>
      </c>
      <c r="AW124" s="80">
        <f t="shared" si="36"/>
        <v>0</v>
      </c>
      <c r="AX124" s="80">
        <f t="shared" si="37"/>
        <v>0</v>
      </c>
      <c r="AY124" s="80">
        <f t="shared" si="38"/>
        <v>0</v>
      </c>
      <c r="BA124" s="1">
        <f>'77 Reads'!CM56</f>
        <v>0</v>
      </c>
      <c r="BG124" s="27"/>
    </row>
    <row r="125" spans="4:59" s="1" customFormat="1" ht="69.95" customHeight="1" x14ac:dyDescent="0.2">
      <c r="D125" s="28">
        <v>7</v>
      </c>
      <c r="H125" s="4"/>
      <c r="I125" s="2"/>
      <c r="J125" s="80">
        <f t="shared" si="4"/>
        <v>0</v>
      </c>
      <c r="K125" s="80">
        <f t="shared" si="5"/>
        <v>0</v>
      </c>
      <c r="L125" s="80">
        <f t="shared" si="6"/>
        <v>0</v>
      </c>
      <c r="M125" s="80">
        <f t="shared" si="7"/>
        <v>0</v>
      </c>
      <c r="N125" s="80">
        <f t="shared" si="8"/>
        <v>0</v>
      </c>
      <c r="O125" s="80">
        <f t="shared" si="9"/>
        <v>0</v>
      </c>
      <c r="P125" s="80">
        <f t="shared" si="10"/>
        <v>0</v>
      </c>
      <c r="Q125" s="80">
        <f t="shared" si="11"/>
        <v>0</v>
      </c>
      <c r="R125" s="80">
        <f t="shared" si="12"/>
        <v>0</v>
      </c>
      <c r="S125" s="80">
        <f t="shared" si="13"/>
        <v>0</v>
      </c>
      <c r="T125" s="80">
        <f t="shared" si="14"/>
        <v>0</v>
      </c>
      <c r="U125" s="80">
        <f t="shared" si="15"/>
        <v>0</v>
      </c>
      <c r="V125" s="80">
        <f t="shared" si="16"/>
        <v>0</v>
      </c>
      <c r="W125" s="80">
        <f t="shared" si="17"/>
        <v>0</v>
      </c>
      <c r="X125" s="80">
        <f t="shared" si="18"/>
        <v>0</v>
      </c>
      <c r="Y125" s="80">
        <f t="shared" si="19"/>
        <v>0</v>
      </c>
      <c r="Z125" s="80">
        <f t="shared" si="20"/>
        <v>0</v>
      </c>
      <c r="AA125" s="80">
        <f t="shared" si="21"/>
        <v>0</v>
      </c>
      <c r="AB125" s="80">
        <f t="shared" si="22"/>
        <v>0</v>
      </c>
      <c r="AC125" s="80">
        <f t="shared" si="23"/>
        <v>0</v>
      </c>
      <c r="AD125" s="80">
        <f t="shared" si="24"/>
        <v>0</v>
      </c>
      <c r="AE125" s="80">
        <f t="shared" si="25"/>
        <v>0</v>
      </c>
      <c r="AF125" s="80">
        <f t="shared" si="26"/>
        <v>0</v>
      </c>
      <c r="AG125" s="80">
        <f t="shared" si="27"/>
        <v>0</v>
      </c>
      <c r="AH125" s="80">
        <f t="shared" si="28"/>
        <v>0</v>
      </c>
      <c r="AI125" s="80">
        <f t="shared" si="29"/>
        <v>0</v>
      </c>
      <c r="AJ125" s="80">
        <f t="shared" si="30"/>
        <v>0</v>
      </c>
      <c r="AK125" s="80">
        <f t="shared" si="31"/>
        <v>0</v>
      </c>
      <c r="AL125" s="80">
        <f t="shared" si="32"/>
        <v>0</v>
      </c>
      <c r="AM125" s="80">
        <f t="shared" si="33"/>
        <v>0</v>
      </c>
      <c r="AN125" s="80">
        <f t="shared" si="34"/>
        <v>0</v>
      </c>
      <c r="AO125" s="80">
        <f t="shared" si="86"/>
        <v>0</v>
      </c>
      <c r="AP125" s="80">
        <f t="shared" ref="AP125:AV125" si="91">SUM($AY125,AP56,-AQ56)</f>
        <v>0</v>
      </c>
      <c r="AQ125" s="80">
        <f t="shared" si="91"/>
        <v>0</v>
      </c>
      <c r="AR125" s="80">
        <f t="shared" si="91"/>
        <v>0</v>
      </c>
      <c r="AS125" s="80">
        <f t="shared" si="91"/>
        <v>0</v>
      </c>
      <c r="AT125" s="80">
        <f t="shared" si="91"/>
        <v>0</v>
      </c>
      <c r="AU125" s="80">
        <f t="shared" si="91"/>
        <v>0</v>
      </c>
      <c r="AV125" s="80">
        <f t="shared" si="91"/>
        <v>0</v>
      </c>
      <c r="AW125" s="80">
        <f t="shared" si="36"/>
        <v>0</v>
      </c>
      <c r="AX125" s="80">
        <f t="shared" si="37"/>
        <v>0</v>
      </c>
      <c r="AY125" s="80">
        <f t="shared" si="38"/>
        <v>0</v>
      </c>
      <c r="BA125" s="1">
        <f>'77 Reads'!CM57</f>
        <v>0</v>
      </c>
      <c r="BG125" s="27"/>
    </row>
    <row r="126" spans="4:59" s="1" customFormat="1" ht="69.95" customHeight="1" x14ac:dyDescent="0.2">
      <c r="D126" s="28">
        <v>6</v>
      </c>
      <c r="H126" s="4"/>
      <c r="I126" s="2"/>
      <c r="J126" s="80">
        <f t="shared" si="4"/>
        <v>0</v>
      </c>
      <c r="K126" s="80">
        <f t="shared" si="5"/>
        <v>0</v>
      </c>
      <c r="L126" s="80">
        <f t="shared" si="6"/>
        <v>0</v>
      </c>
      <c r="M126" s="80">
        <f t="shared" si="7"/>
        <v>0</v>
      </c>
      <c r="N126" s="80">
        <f t="shared" si="8"/>
        <v>0</v>
      </c>
      <c r="O126" s="80">
        <f t="shared" si="9"/>
        <v>0</v>
      </c>
      <c r="P126" s="80">
        <f t="shared" si="10"/>
        <v>0</v>
      </c>
      <c r="Q126" s="80">
        <f t="shared" si="11"/>
        <v>0</v>
      </c>
      <c r="R126" s="80">
        <f t="shared" si="12"/>
        <v>0</v>
      </c>
      <c r="S126" s="80">
        <f t="shared" si="13"/>
        <v>0</v>
      </c>
      <c r="T126" s="80">
        <f t="shared" si="14"/>
        <v>0</v>
      </c>
      <c r="U126" s="80">
        <f t="shared" si="15"/>
        <v>0</v>
      </c>
      <c r="V126" s="80">
        <f t="shared" si="16"/>
        <v>0</v>
      </c>
      <c r="W126" s="80">
        <f t="shared" si="17"/>
        <v>0</v>
      </c>
      <c r="X126" s="80">
        <f t="shared" si="18"/>
        <v>0</v>
      </c>
      <c r="Y126" s="80">
        <f t="shared" si="19"/>
        <v>0</v>
      </c>
      <c r="Z126" s="80">
        <f t="shared" si="20"/>
        <v>0</v>
      </c>
      <c r="AA126" s="80">
        <f t="shared" si="21"/>
        <v>0</v>
      </c>
      <c r="AB126" s="80">
        <f t="shared" si="22"/>
        <v>0</v>
      </c>
      <c r="AC126" s="80">
        <f t="shared" si="23"/>
        <v>0</v>
      </c>
      <c r="AD126" s="80">
        <f t="shared" si="24"/>
        <v>0</v>
      </c>
      <c r="AE126" s="80">
        <f t="shared" si="25"/>
        <v>0</v>
      </c>
      <c r="AF126" s="80">
        <f t="shared" si="26"/>
        <v>0</v>
      </c>
      <c r="AG126" s="80">
        <f t="shared" si="27"/>
        <v>0</v>
      </c>
      <c r="AH126" s="80">
        <f t="shared" si="28"/>
        <v>0</v>
      </c>
      <c r="AI126" s="80">
        <f t="shared" si="29"/>
        <v>0</v>
      </c>
      <c r="AJ126" s="80">
        <f t="shared" si="30"/>
        <v>0</v>
      </c>
      <c r="AK126" s="80">
        <f t="shared" si="31"/>
        <v>0</v>
      </c>
      <c r="AL126" s="80">
        <f t="shared" si="32"/>
        <v>0</v>
      </c>
      <c r="AM126" s="80">
        <f t="shared" si="33"/>
        <v>0</v>
      </c>
      <c r="AN126" s="80">
        <f t="shared" si="34"/>
        <v>0</v>
      </c>
      <c r="AO126" s="80">
        <f t="shared" si="86"/>
        <v>0</v>
      </c>
      <c r="AP126" s="80">
        <f t="shared" ref="AP126:AV126" si="92">SUM($AY126,AP57,-AQ57)</f>
        <v>0</v>
      </c>
      <c r="AQ126" s="80">
        <f t="shared" si="92"/>
        <v>0</v>
      </c>
      <c r="AR126" s="80">
        <f t="shared" si="92"/>
        <v>0</v>
      </c>
      <c r="AS126" s="80">
        <f t="shared" si="92"/>
        <v>0</v>
      </c>
      <c r="AT126" s="80">
        <f t="shared" si="92"/>
        <v>0</v>
      </c>
      <c r="AU126" s="80">
        <f t="shared" si="92"/>
        <v>0</v>
      </c>
      <c r="AV126" s="80">
        <f t="shared" si="92"/>
        <v>0</v>
      </c>
      <c r="AW126" s="80">
        <f t="shared" si="36"/>
        <v>0</v>
      </c>
      <c r="AX126" s="80">
        <f t="shared" si="37"/>
        <v>0</v>
      </c>
      <c r="AY126" s="80">
        <f t="shared" si="38"/>
        <v>0</v>
      </c>
      <c r="BA126" s="1">
        <f>'77 Reads'!CM58</f>
        <v>0</v>
      </c>
      <c r="BG126" s="27"/>
    </row>
    <row r="127" spans="4:59" s="1" customFormat="1" ht="69.95" customHeight="1" x14ac:dyDescent="0.2">
      <c r="D127" s="28">
        <v>5</v>
      </c>
      <c r="H127" s="4"/>
      <c r="I127" s="2"/>
      <c r="J127" s="80">
        <f t="shared" si="4"/>
        <v>0</v>
      </c>
      <c r="K127" s="80">
        <f t="shared" si="5"/>
        <v>0</v>
      </c>
      <c r="L127" s="80">
        <f t="shared" si="6"/>
        <v>0</v>
      </c>
      <c r="M127" s="80">
        <f t="shared" si="7"/>
        <v>0</v>
      </c>
      <c r="N127" s="80">
        <f t="shared" si="8"/>
        <v>0</v>
      </c>
      <c r="O127" s="80">
        <f t="shared" si="9"/>
        <v>0</v>
      </c>
      <c r="P127" s="80">
        <f t="shared" si="10"/>
        <v>0</v>
      </c>
      <c r="Q127" s="80">
        <f t="shared" si="11"/>
        <v>0</v>
      </c>
      <c r="R127" s="80">
        <f t="shared" si="12"/>
        <v>0</v>
      </c>
      <c r="S127" s="80">
        <f t="shared" si="13"/>
        <v>0</v>
      </c>
      <c r="T127" s="80">
        <f t="shared" si="14"/>
        <v>0</v>
      </c>
      <c r="U127" s="80">
        <f t="shared" si="15"/>
        <v>0</v>
      </c>
      <c r="V127" s="80">
        <f t="shared" si="16"/>
        <v>0</v>
      </c>
      <c r="W127" s="80">
        <f t="shared" si="17"/>
        <v>0</v>
      </c>
      <c r="X127" s="80">
        <f t="shared" si="18"/>
        <v>0</v>
      </c>
      <c r="Y127" s="80">
        <f t="shared" si="19"/>
        <v>0</v>
      </c>
      <c r="Z127" s="80">
        <f t="shared" si="20"/>
        <v>0</v>
      </c>
      <c r="AA127" s="80">
        <f t="shared" si="21"/>
        <v>0</v>
      </c>
      <c r="AB127" s="80">
        <f t="shared" si="22"/>
        <v>0</v>
      </c>
      <c r="AC127" s="80">
        <f t="shared" si="23"/>
        <v>0</v>
      </c>
      <c r="AD127" s="80">
        <f t="shared" si="24"/>
        <v>0</v>
      </c>
      <c r="AE127" s="80">
        <f t="shared" si="25"/>
        <v>0</v>
      </c>
      <c r="AF127" s="80">
        <f t="shared" si="26"/>
        <v>0</v>
      </c>
      <c r="AG127" s="80">
        <f t="shared" si="27"/>
        <v>0</v>
      </c>
      <c r="AH127" s="80">
        <f t="shared" si="28"/>
        <v>0</v>
      </c>
      <c r="AI127" s="80">
        <f t="shared" si="29"/>
        <v>0</v>
      </c>
      <c r="AJ127" s="80">
        <f t="shared" si="30"/>
        <v>0</v>
      </c>
      <c r="AK127" s="80">
        <f t="shared" si="31"/>
        <v>0</v>
      </c>
      <c r="AL127" s="80">
        <f t="shared" si="32"/>
        <v>0</v>
      </c>
      <c r="AM127" s="80">
        <f t="shared" si="33"/>
        <v>0</v>
      </c>
      <c r="AN127" s="80">
        <f t="shared" si="34"/>
        <v>0</v>
      </c>
      <c r="AO127" s="80">
        <f t="shared" si="86"/>
        <v>0</v>
      </c>
      <c r="AP127" s="80">
        <f t="shared" ref="AP127:AV127" si="93">SUM($AY127,AP58,-AQ58)</f>
        <v>0</v>
      </c>
      <c r="AQ127" s="80">
        <f t="shared" si="93"/>
        <v>0</v>
      </c>
      <c r="AR127" s="80">
        <f t="shared" si="93"/>
        <v>0</v>
      </c>
      <c r="AS127" s="80">
        <f t="shared" si="93"/>
        <v>0</v>
      </c>
      <c r="AT127" s="80">
        <f t="shared" si="93"/>
        <v>0</v>
      </c>
      <c r="AU127" s="80">
        <f t="shared" si="93"/>
        <v>0</v>
      </c>
      <c r="AV127" s="80">
        <f t="shared" si="93"/>
        <v>0</v>
      </c>
      <c r="AW127" s="80">
        <f t="shared" si="36"/>
        <v>0</v>
      </c>
      <c r="AX127" s="80">
        <f t="shared" si="37"/>
        <v>0</v>
      </c>
      <c r="AY127" s="80">
        <f t="shared" si="38"/>
        <v>0</v>
      </c>
      <c r="BA127" s="1">
        <f>'77 Reads'!CM59</f>
        <v>0</v>
      </c>
      <c r="BG127" s="27"/>
    </row>
    <row r="128" spans="4:59" s="1" customFormat="1" ht="69.95" customHeight="1" x14ac:dyDescent="0.2">
      <c r="D128" s="28">
        <v>4</v>
      </c>
      <c r="H128" s="4"/>
      <c r="I128" s="2"/>
      <c r="J128" s="80">
        <f t="shared" si="4"/>
        <v>0</v>
      </c>
      <c r="K128" s="80">
        <f t="shared" si="5"/>
        <v>0</v>
      </c>
      <c r="L128" s="80">
        <f t="shared" si="6"/>
        <v>0</v>
      </c>
      <c r="M128" s="80">
        <f t="shared" si="7"/>
        <v>0</v>
      </c>
      <c r="N128" s="80">
        <f t="shared" si="8"/>
        <v>0</v>
      </c>
      <c r="O128" s="80">
        <f t="shared" si="9"/>
        <v>0</v>
      </c>
      <c r="P128" s="80">
        <f t="shared" si="10"/>
        <v>0</v>
      </c>
      <c r="Q128" s="80">
        <f t="shared" si="11"/>
        <v>0</v>
      </c>
      <c r="R128" s="80">
        <f t="shared" si="12"/>
        <v>0</v>
      </c>
      <c r="S128" s="80">
        <f t="shared" si="13"/>
        <v>0</v>
      </c>
      <c r="T128" s="80">
        <f t="shared" si="14"/>
        <v>0</v>
      </c>
      <c r="U128" s="80">
        <f t="shared" si="15"/>
        <v>0</v>
      </c>
      <c r="V128" s="80">
        <f t="shared" si="16"/>
        <v>0</v>
      </c>
      <c r="W128" s="80">
        <f t="shared" si="17"/>
        <v>0</v>
      </c>
      <c r="X128" s="80">
        <f t="shared" si="18"/>
        <v>0</v>
      </c>
      <c r="Y128" s="80">
        <f t="shared" si="19"/>
        <v>0</v>
      </c>
      <c r="Z128" s="80">
        <f t="shared" si="20"/>
        <v>0</v>
      </c>
      <c r="AA128" s="80">
        <f t="shared" si="21"/>
        <v>0</v>
      </c>
      <c r="AB128" s="80">
        <f t="shared" si="22"/>
        <v>0</v>
      </c>
      <c r="AC128" s="80">
        <f t="shared" si="23"/>
        <v>0</v>
      </c>
      <c r="AD128" s="80">
        <f t="shared" si="24"/>
        <v>0</v>
      </c>
      <c r="AE128" s="80">
        <f t="shared" si="25"/>
        <v>0</v>
      </c>
      <c r="AF128" s="80">
        <f t="shared" si="26"/>
        <v>0</v>
      </c>
      <c r="AG128" s="80">
        <f t="shared" si="27"/>
        <v>0</v>
      </c>
      <c r="AH128" s="80">
        <f t="shared" si="28"/>
        <v>0</v>
      </c>
      <c r="AI128" s="80">
        <f t="shared" si="29"/>
        <v>0</v>
      </c>
      <c r="AJ128" s="80">
        <f t="shared" si="30"/>
        <v>0</v>
      </c>
      <c r="AK128" s="80">
        <f t="shared" si="31"/>
        <v>0</v>
      </c>
      <c r="AL128" s="80">
        <f t="shared" si="32"/>
        <v>0</v>
      </c>
      <c r="AM128" s="80">
        <f t="shared" si="33"/>
        <v>0</v>
      </c>
      <c r="AN128" s="80">
        <f t="shared" si="34"/>
        <v>0</v>
      </c>
      <c r="AO128" s="80">
        <f t="shared" si="86"/>
        <v>0</v>
      </c>
      <c r="AP128" s="80">
        <f t="shared" ref="AP128:AV128" si="94">SUM($AY128,AP59,-AQ59)</f>
        <v>0</v>
      </c>
      <c r="AQ128" s="80">
        <f t="shared" si="94"/>
        <v>0</v>
      </c>
      <c r="AR128" s="80">
        <f t="shared" si="94"/>
        <v>0</v>
      </c>
      <c r="AS128" s="80">
        <f t="shared" si="94"/>
        <v>0</v>
      </c>
      <c r="AT128" s="80">
        <f t="shared" si="94"/>
        <v>0</v>
      </c>
      <c r="AU128" s="80">
        <f t="shared" si="94"/>
        <v>0</v>
      </c>
      <c r="AV128" s="80">
        <f t="shared" si="94"/>
        <v>0</v>
      </c>
      <c r="AW128" s="80">
        <f t="shared" si="36"/>
        <v>0</v>
      </c>
      <c r="AX128" s="80">
        <f t="shared" si="37"/>
        <v>0</v>
      </c>
      <c r="AY128" s="80">
        <f t="shared" si="38"/>
        <v>0</v>
      </c>
      <c r="BA128" s="1">
        <f>'77 Reads'!CM60</f>
        <v>0</v>
      </c>
      <c r="BG128" s="27"/>
    </row>
    <row r="129" spans="4:72" s="1" customFormat="1" ht="69.95" customHeight="1" x14ac:dyDescent="0.2">
      <c r="D129" s="28">
        <v>3</v>
      </c>
      <c r="H129" s="4"/>
      <c r="I129" s="2"/>
      <c r="J129" s="80">
        <f t="shared" si="4"/>
        <v>0</v>
      </c>
      <c r="K129" s="80">
        <f t="shared" si="5"/>
        <v>0</v>
      </c>
      <c r="L129" s="80">
        <f t="shared" si="6"/>
        <v>0</v>
      </c>
      <c r="M129" s="80">
        <f t="shared" si="7"/>
        <v>0</v>
      </c>
      <c r="N129" s="80">
        <f t="shared" si="8"/>
        <v>0</v>
      </c>
      <c r="O129" s="80">
        <f t="shared" si="9"/>
        <v>0</v>
      </c>
      <c r="P129" s="80">
        <f t="shared" si="10"/>
        <v>0</v>
      </c>
      <c r="Q129" s="80">
        <f t="shared" si="11"/>
        <v>0</v>
      </c>
      <c r="R129" s="80">
        <f t="shared" si="12"/>
        <v>0</v>
      </c>
      <c r="S129" s="80">
        <f t="shared" si="13"/>
        <v>0</v>
      </c>
      <c r="T129" s="80">
        <f t="shared" si="14"/>
        <v>0</v>
      </c>
      <c r="U129" s="80">
        <f t="shared" si="15"/>
        <v>0</v>
      </c>
      <c r="V129" s="80">
        <f t="shared" si="16"/>
        <v>0</v>
      </c>
      <c r="W129" s="80">
        <f t="shared" si="17"/>
        <v>0</v>
      </c>
      <c r="X129" s="80">
        <f t="shared" si="18"/>
        <v>0</v>
      </c>
      <c r="Y129" s="80">
        <f t="shared" si="19"/>
        <v>0</v>
      </c>
      <c r="Z129" s="80">
        <f t="shared" si="20"/>
        <v>0</v>
      </c>
      <c r="AA129" s="80">
        <f t="shared" si="21"/>
        <v>0</v>
      </c>
      <c r="AB129" s="80">
        <f t="shared" si="22"/>
        <v>0</v>
      </c>
      <c r="AC129" s="80">
        <f t="shared" si="23"/>
        <v>0</v>
      </c>
      <c r="AD129" s="80">
        <f t="shared" si="24"/>
        <v>0</v>
      </c>
      <c r="AE129" s="80">
        <f t="shared" si="25"/>
        <v>0</v>
      </c>
      <c r="AF129" s="80">
        <f t="shared" si="26"/>
        <v>0</v>
      </c>
      <c r="AG129" s="80">
        <f t="shared" si="27"/>
        <v>0</v>
      </c>
      <c r="AH129" s="80">
        <f t="shared" si="28"/>
        <v>0</v>
      </c>
      <c r="AI129" s="80">
        <f t="shared" si="29"/>
        <v>0</v>
      </c>
      <c r="AJ129" s="80">
        <f t="shared" si="30"/>
        <v>0</v>
      </c>
      <c r="AK129" s="80">
        <f t="shared" si="31"/>
        <v>0</v>
      </c>
      <c r="AL129" s="80">
        <f t="shared" si="32"/>
        <v>0</v>
      </c>
      <c r="AM129" s="80">
        <f t="shared" si="33"/>
        <v>0</v>
      </c>
      <c r="AN129" s="80">
        <f t="shared" si="34"/>
        <v>0</v>
      </c>
      <c r="AO129" s="80">
        <f t="shared" si="86"/>
        <v>0</v>
      </c>
      <c r="AP129" s="80">
        <f t="shared" ref="AP129:AV129" si="95">SUM($AY129,AP60,-AQ60)</f>
        <v>0</v>
      </c>
      <c r="AQ129" s="80">
        <f t="shared" si="95"/>
        <v>0</v>
      </c>
      <c r="AR129" s="80">
        <f t="shared" si="95"/>
        <v>0</v>
      </c>
      <c r="AS129" s="80">
        <f t="shared" si="95"/>
        <v>0</v>
      </c>
      <c r="AT129" s="80">
        <f t="shared" si="95"/>
        <v>0</v>
      </c>
      <c r="AU129" s="80">
        <f t="shared" si="95"/>
        <v>0</v>
      </c>
      <c r="AV129" s="80">
        <f t="shared" si="95"/>
        <v>0</v>
      </c>
      <c r="AW129" s="80">
        <f t="shared" si="36"/>
        <v>0</v>
      </c>
      <c r="AX129" s="80">
        <f t="shared" si="37"/>
        <v>0</v>
      </c>
      <c r="AY129" s="80">
        <f t="shared" si="38"/>
        <v>0</v>
      </c>
      <c r="BA129" s="1">
        <f>'77 Reads'!CM61</f>
        <v>0</v>
      </c>
      <c r="BG129" s="27"/>
    </row>
    <row r="130" spans="4:72" s="1" customFormat="1" ht="69.95" customHeight="1" x14ac:dyDescent="0.2">
      <c r="D130" s="28">
        <v>2</v>
      </c>
      <c r="H130" s="4"/>
      <c r="I130" s="2"/>
      <c r="J130" s="80">
        <f t="shared" si="4"/>
        <v>0</v>
      </c>
      <c r="K130" s="80">
        <f t="shared" si="5"/>
        <v>0</v>
      </c>
      <c r="L130" s="80">
        <f t="shared" si="6"/>
        <v>0</v>
      </c>
      <c r="M130" s="80">
        <f t="shared" si="7"/>
        <v>0</v>
      </c>
      <c r="N130" s="80">
        <f t="shared" si="8"/>
        <v>0</v>
      </c>
      <c r="O130" s="80">
        <f t="shared" si="9"/>
        <v>0</v>
      </c>
      <c r="P130" s="80">
        <f t="shared" si="10"/>
        <v>0</v>
      </c>
      <c r="Q130" s="80">
        <f t="shared" si="11"/>
        <v>0</v>
      </c>
      <c r="R130" s="80">
        <f t="shared" si="12"/>
        <v>0</v>
      </c>
      <c r="S130" s="80">
        <f t="shared" si="13"/>
        <v>0</v>
      </c>
      <c r="T130" s="80">
        <f t="shared" si="14"/>
        <v>0</v>
      </c>
      <c r="U130" s="80">
        <f t="shared" si="15"/>
        <v>0</v>
      </c>
      <c r="V130" s="80">
        <f t="shared" si="16"/>
        <v>0</v>
      </c>
      <c r="W130" s="80">
        <f t="shared" si="17"/>
        <v>0</v>
      </c>
      <c r="X130" s="80">
        <f t="shared" si="18"/>
        <v>0</v>
      </c>
      <c r="Y130" s="80">
        <f t="shared" si="19"/>
        <v>0</v>
      </c>
      <c r="Z130" s="80">
        <f t="shared" si="20"/>
        <v>0</v>
      </c>
      <c r="AA130" s="80">
        <f t="shared" si="21"/>
        <v>0</v>
      </c>
      <c r="AB130" s="80">
        <f t="shared" si="22"/>
        <v>0</v>
      </c>
      <c r="AC130" s="80">
        <f t="shared" si="23"/>
        <v>0</v>
      </c>
      <c r="AD130" s="80">
        <f t="shared" si="24"/>
        <v>0</v>
      </c>
      <c r="AE130" s="80">
        <f t="shared" si="25"/>
        <v>0</v>
      </c>
      <c r="AF130" s="80">
        <f t="shared" si="26"/>
        <v>0</v>
      </c>
      <c r="AG130" s="80">
        <f t="shared" si="27"/>
        <v>0</v>
      </c>
      <c r="AH130" s="80">
        <f t="shared" si="28"/>
        <v>0</v>
      </c>
      <c r="AI130" s="80">
        <f t="shared" si="29"/>
        <v>0</v>
      </c>
      <c r="AJ130" s="80">
        <f t="shared" si="30"/>
        <v>0</v>
      </c>
      <c r="AK130" s="80">
        <f t="shared" si="31"/>
        <v>0</v>
      </c>
      <c r="AL130" s="80">
        <f t="shared" si="32"/>
        <v>0</v>
      </c>
      <c r="AM130" s="80">
        <f t="shared" si="33"/>
        <v>0</v>
      </c>
      <c r="AN130" s="80">
        <f t="shared" si="34"/>
        <v>0</v>
      </c>
      <c r="AO130" s="80">
        <f t="shared" si="86"/>
        <v>0</v>
      </c>
      <c r="AP130" s="80">
        <f t="shared" ref="AP130:AV130" si="96">SUM($AY130,AP61,-AQ61)</f>
        <v>0</v>
      </c>
      <c r="AQ130" s="80">
        <f t="shared" si="96"/>
        <v>0</v>
      </c>
      <c r="AR130" s="80">
        <f t="shared" si="96"/>
        <v>0</v>
      </c>
      <c r="AS130" s="80">
        <f t="shared" si="96"/>
        <v>0</v>
      </c>
      <c r="AT130" s="80">
        <f t="shared" si="96"/>
        <v>0</v>
      </c>
      <c r="AU130" s="80">
        <f t="shared" si="96"/>
        <v>0</v>
      </c>
      <c r="AV130" s="80">
        <f t="shared" si="96"/>
        <v>0</v>
      </c>
      <c r="AW130" s="80">
        <f t="shared" si="36"/>
        <v>0</v>
      </c>
      <c r="AX130" s="80">
        <f t="shared" si="37"/>
        <v>0</v>
      </c>
      <c r="AY130" s="80">
        <f t="shared" si="38"/>
        <v>0</v>
      </c>
      <c r="BA130" s="1">
        <f>'77 Reads'!CM62</f>
        <v>0</v>
      </c>
      <c r="BG130" s="27"/>
    </row>
    <row r="131" spans="4:72" s="1" customFormat="1" ht="69" customHeight="1" x14ac:dyDescent="0.3">
      <c r="D131" s="28">
        <v>1</v>
      </c>
      <c r="H131" s="4"/>
      <c r="I131" s="2"/>
      <c r="J131" s="80">
        <f t="shared" si="4"/>
        <v>0</v>
      </c>
      <c r="K131" s="80">
        <f t="shared" si="5"/>
        <v>0</v>
      </c>
      <c r="L131" s="80">
        <f t="shared" si="6"/>
        <v>0</v>
      </c>
      <c r="M131" s="80">
        <f t="shared" si="7"/>
        <v>0</v>
      </c>
      <c r="N131" s="80">
        <f t="shared" si="8"/>
        <v>0</v>
      </c>
      <c r="O131" s="80">
        <f t="shared" si="9"/>
        <v>0</v>
      </c>
      <c r="P131" s="80">
        <f t="shared" si="10"/>
        <v>0</v>
      </c>
      <c r="Q131" s="80">
        <f t="shared" si="11"/>
        <v>0</v>
      </c>
      <c r="R131" s="80">
        <f t="shared" si="12"/>
        <v>0</v>
      </c>
      <c r="S131" s="80">
        <f t="shared" si="13"/>
        <v>0</v>
      </c>
      <c r="T131" s="80">
        <f t="shared" si="14"/>
        <v>0</v>
      </c>
      <c r="U131" s="80">
        <f t="shared" si="15"/>
        <v>0</v>
      </c>
      <c r="V131" s="80">
        <f t="shared" si="16"/>
        <v>0</v>
      </c>
      <c r="W131" s="80">
        <f t="shared" si="17"/>
        <v>0</v>
      </c>
      <c r="X131" s="80">
        <f t="shared" si="18"/>
        <v>0</v>
      </c>
      <c r="Y131" s="80">
        <f t="shared" si="19"/>
        <v>0</v>
      </c>
      <c r="Z131" s="80">
        <f t="shared" si="20"/>
        <v>0</v>
      </c>
      <c r="AA131" s="80">
        <f t="shared" si="21"/>
        <v>0</v>
      </c>
      <c r="AB131" s="80">
        <f t="shared" si="22"/>
        <v>0</v>
      </c>
      <c r="AC131" s="80">
        <f t="shared" si="23"/>
        <v>0</v>
      </c>
      <c r="AD131" s="80">
        <f t="shared" si="24"/>
        <v>0</v>
      </c>
      <c r="AE131" s="80">
        <f t="shared" si="25"/>
        <v>0</v>
      </c>
      <c r="AF131" s="80">
        <f t="shared" si="26"/>
        <v>0</v>
      </c>
      <c r="AG131" s="80">
        <f t="shared" si="27"/>
        <v>0</v>
      </c>
      <c r="AH131" s="80">
        <f t="shared" si="28"/>
        <v>0</v>
      </c>
      <c r="AI131" s="80">
        <f t="shared" si="29"/>
        <v>0</v>
      </c>
      <c r="AJ131" s="80">
        <f t="shared" si="30"/>
        <v>0</v>
      </c>
      <c r="AK131" s="80">
        <f t="shared" si="31"/>
        <v>0</v>
      </c>
      <c r="AL131" s="80">
        <f t="shared" si="32"/>
        <v>0</v>
      </c>
      <c r="AM131" s="80">
        <f t="shared" si="33"/>
        <v>0</v>
      </c>
      <c r="AN131" s="80">
        <f t="shared" si="34"/>
        <v>0</v>
      </c>
      <c r="AO131" s="80">
        <f t="shared" si="86"/>
        <v>0</v>
      </c>
      <c r="AP131" s="80">
        <f t="shared" ref="AP131:AV131" si="97">SUM($AY131,AP62,-AQ62)</f>
        <v>0</v>
      </c>
      <c r="AQ131" s="80">
        <f t="shared" si="97"/>
        <v>0</v>
      </c>
      <c r="AR131" s="80">
        <f t="shared" si="97"/>
        <v>0</v>
      </c>
      <c r="AS131" s="80">
        <f t="shared" si="97"/>
        <v>0</v>
      </c>
      <c r="AT131" s="80">
        <f t="shared" si="97"/>
        <v>0</v>
      </c>
      <c r="AU131" s="80">
        <f t="shared" si="97"/>
        <v>0</v>
      </c>
      <c r="AV131" s="80">
        <f t="shared" si="97"/>
        <v>0</v>
      </c>
      <c r="AW131" s="80">
        <f t="shared" si="36"/>
        <v>0</v>
      </c>
      <c r="AX131" s="80">
        <f t="shared" si="37"/>
        <v>0</v>
      </c>
      <c r="AY131" s="80">
        <f t="shared" si="38"/>
        <v>0</v>
      </c>
      <c r="BA131" s="1">
        <f>'77 Reads'!CM63</f>
        <v>0</v>
      </c>
      <c r="BC131" s="36" t="s">
        <v>52</v>
      </c>
      <c r="BG131" s="27"/>
    </row>
    <row r="132" spans="4:72" s="1" customFormat="1" ht="34.5" customHeight="1" x14ac:dyDescent="0.25">
      <c r="D132" s="31"/>
      <c r="H132" s="4" t="s">
        <v>48</v>
      </c>
      <c r="I132" s="2"/>
      <c r="J132" s="80">
        <f t="shared" ref="J132" si="98">SUM(J71:J131)</f>
        <v>0</v>
      </c>
      <c r="K132" s="80">
        <f t="shared" ref="K132:AQ132" si="99">SUM(K71:K131)</f>
        <v>0</v>
      </c>
      <c r="L132" s="80">
        <f t="shared" si="99"/>
        <v>0</v>
      </c>
      <c r="M132" s="80">
        <f t="shared" si="99"/>
        <v>0</v>
      </c>
      <c r="N132" s="80">
        <f t="shared" si="99"/>
        <v>0</v>
      </c>
      <c r="O132" s="80">
        <f t="shared" si="99"/>
        <v>0</v>
      </c>
      <c r="P132" s="80">
        <f t="shared" si="99"/>
        <v>0</v>
      </c>
      <c r="Q132" s="80">
        <f t="shared" si="99"/>
        <v>0</v>
      </c>
      <c r="R132" s="80">
        <f t="shared" si="99"/>
        <v>0</v>
      </c>
      <c r="S132" s="80">
        <f t="shared" si="99"/>
        <v>0</v>
      </c>
      <c r="T132" s="80">
        <f t="shared" si="99"/>
        <v>0</v>
      </c>
      <c r="U132" s="80">
        <f t="shared" si="99"/>
        <v>0</v>
      </c>
      <c r="V132" s="80">
        <f t="shared" si="99"/>
        <v>0</v>
      </c>
      <c r="W132" s="80">
        <f t="shared" si="99"/>
        <v>0</v>
      </c>
      <c r="X132" s="80">
        <f t="shared" si="99"/>
        <v>0</v>
      </c>
      <c r="Y132" s="80">
        <f t="shared" si="99"/>
        <v>0</v>
      </c>
      <c r="Z132" s="80">
        <f t="shared" si="99"/>
        <v>0</v>
      </c>
      <c r="AA132" s="80">
        <f t="shared" si="99"/>
        <v>0</v>
      </c>
      <c r="AB132" s="80">
        <f t="shared" si="99"/>
        <v>0</v>
      </c>
      <c r="AC132" s="80">
        <f t="shared" si="99"/>
        <v>0</v>
      </c>
      <c r="AD132" s="80">
        <f t="shared" si="99"/>
        <v>0</v>
      </c>
      <c r="AE132" s="80">
        <f t="shared" si="99"/>
        <v>0</v>
      </c>
      <c r="AF132" s="80">
        <f t="shared" si="99"/>
        <v>0</v>
      </c>
      <c r="AG132" s="80">
        <f t="shared" si="99"/>
        <v>0</v>
      </c>
      <c r="AH132" s="80">
        <f t="shared" si="99"/>
        <v>0</v>
      </c>
      <c r="AI132" s="80">
        <f t="shared" si="99"/>
        <v>0</v>
      </c>
      <c r="AJ132" s="80">
        <f t="shared" si="99"/>
        <v>0</v>
      </c>
      <c r="AK132" s="80">
        <f t="shared" si="99"/>
        <v>0</v>
      </c>
      <c r="AL132" s="80">
        <f t="shared" si="99"/>
        <v>0</v>
      </c>
      <c r="AM132" s="80">
        <f t="shared" si="99"/>
        <v>0</v>
      </c>
      <c r="AN132" s="80">
        <f t="shared" si="99"/>
        <v>0</v>
      </c>
      <c r="AO132" s="80">
        <f t="shared" si="99"/>
        <v>0</v>
      </c>
      <c r="AP132" s="80">
        <f t="shared" si="99"/>
        <v>0</v>
      </c>
      <c r="AQ132" s="80">
        <f t="shared" si="99"/>
        <v>0</v>
      </c>
      <c r="AR132" s="80">
        <f t="shared" ref="AR132:AW132" si="100">SUM(AR71:AR131)</f>
        <v>0</v>
      </c>
      <c r="AS132" s="80">
        <f t="shared" si="100"/>
        <v>0</v>
      </c>
      <c r="AT132" s="80">
        <f t="shared" si="100"/>
        <v>0</v>
      </c>
      <c r="AU132" s="80">
        <f t="shared" si="100"/>
        <v>0</v>
      </c>
      <c r="AV132" s="80">
        <f t="shared" si="100"/>
        <v>0</v>
      </c>
      <c r="AW132" s="80">
        <f t="shared" si="100"/>
        <v>0</v>
      </c>
      <c r="AX132" s="80">
        <f t="shared" ref="AX132" si="101">SUM(AX71:AX131)</f>
        <v>0</v>
      </c>
      <c r="AY132" s="80">
        <f>SUM(AY71:AY131)</f>
        <v>0</v>
      </c>
      <c r="BA132" s="1">
        <f>PRODUCT(SUM(BA71:BA131),1/18)</f>
        <v>0</v>
      </c>
      <c r="BB132" s="6" t="s">
        <v>49</v>
      </c>
      <c r="BC132" s="8" t="s">
        <v>51</v>
      </c>
      <c r="BD132" s="37" t="s">
        <v>63</v>
      </c>
      <c r="BG132" s="27"/>
    </row>
    <row r="133" spans="4:72" s="1" customFormat="1" ht="20.25" x14ac:dyDescent="0.3">
      <c r="D133" s="48"/>
      <c r="H133" s="49" t="s">
        <v>49</v>
      </c>
      <c r="I133" s="50"/>
      <c r="J133" s="81">
        <f t="shared" ref="J133" si="102">PRODUCT(J132,1/18)</f>
        <v>0</v>
      </c>
      <c r="K133" s="81">
        <f t="shared" ref="K133:AY133" si="103">PRODUCT(K132,1/18)</f>
        <v>0</v>
      </c>
      <c r="L133" s="81">
        <f t="shared" si="103"/>
        <v>0</v>
      </c>
      <c r="M133" s="81">
        <f t="shared" si="103"/>
        <v>0</v>
      </c>
      <c r="N133" s="81">
        <f t="shared" si="103"/>
        <v>0</v>
      </c>
      <c r="O133" s="81">
        <f t="shared" si="103"/>
        <v>0</v>
      </c>
      <c r="P133" s="81">
        <f t="shared" si="103"/>
        <v>0</v>
      </c>
      <c r="Q133" s="81">
        <f t="shared" si="103"/>
        <v>0</v>
      </c>
      <c r="R133" s="81">
        <f t="shared" si="103"/>
        <v>0</v>
      </c>
      <c r="S133" s="81">
        <f t="shared" si="103"/>
        <v>0</v>
      </c>
      <c r="T133" s="81">
        <f t="shared" si="103"/>
        <v>0</v>
      </c>
      <c r="U133" s="81">
        <f t="shared" si="103"/>
        <v>0</v>
      </c>
      <c r="V133" s="81">
        <f t="shared" si="103"/>
        <v>0</v>
      </c>
      <c r="W133" s="81">
        <f t="shared" si="103"/>
        <v>0</v>
      </c>
      <c r="X133" s="81">
        <f t="shared" si="103"/>
        <v>0</v>
      </c>
      <c r="Y133" s="81">
        <f t="shared" si="103"/>
        <v>0</v>
      </c>
      <c r="Z133" s="81">
        <f t="shared" si="103"/>
        <v>0</v>
      </c>
      <c r="AA133" s="81">
        <f t="shared" si="103"/>
        <v>0</v>
      </c>
      <c r="AB133" s="81">
        <f t="shared" si="103"/>
        <v>0</v>
      </c>
      <c r="AC133" s="81">
        <f t="shared" si="103"/>
        <v>0</v>
      </c>
      <c r="AD133" s="81">
        <f t="shared" si="103"/>
        <v>0</v>
      </c>
      <c r="AE133" s="81">
        <f t="shared" si="103"/>
        <v>0</v>
      </c>
      <c r="AF133" s="81">
        <f t="shared" si="103"/>
        <v>0</v>
      </c>
      <c r="AG133" s="81">
        <f t="shared" si="103"/>
        <v>0</v>
      </c>
      <c r="AH133" s="81">
        <f t="shared" si="103"/>
        <v>0</v>
      </c>
      <c r="AI133" s="81">
        <f t="shared" si="103"/>
        <v>0</v>
      </c>
      <c r="AJ133" s="81">
        <f t="shared" si="103"/>
        <v>0</v>
      </c>
      <c r="AK133" s="81">
        <f t="shared" si="103"/>
        <v>0</v>
      </c>
      <c r="AL133" s="81">
        <f t="shared" si="103"/>
        <v>0</v>
      </c>
      <c r="AM133" s="81">
        <f t="shared" si="103"/>
        <v>0</v>
      </c>
      <c r="AN133" s="81">
        <f t="shared" si="103"/>
        <v>0</v>
      </c>
      <c r="AO133" s="81">
        <f t="shared" si="103"/>
        <v>0</v>
      </c>
      <c r="AP133" s="81">
        <f t="shared" si="103"/>
        <v>0</v>
      </c>
      <c r="AQ133" s="81">
        <f t="shared" si="103"/>
        <v>0</v>
      </c>
      <c r="AR133" s="81">
        <f t="shared" si="103"/>
        <v>0</v>
      </c>
      <c r="AS133" s="81">
        <f t="shared" si="103"/>
        <v>0</v>
      </c>
      <c r="AT133" s="81">
        <f t="shared" si="103"/>
        <v>0</v>
      </c>
      <c r="AU133" s="81">
        <f t="shared" si="103"/>
        <v>0</v>
      </c>
      <c r="AV133" s="81">
        <f t="shared" si="103"/>
        <v>0</v>
      </c>
      <c r="AW133" s="81">
        <f t="shared" si="103"/>
        <v>0</v>
      </c>
      <c r="AX133" s="81">
        <f t="shared" ref="AX133" si="104">PRODUCT(AX132,1/18)</f>
        <v>0</v>
      </c>
      <c r="AY133" s="81">
        <f t="shared" si="103"/>
        <v>0</v>
      </c>
      <c r="BC133" s="8"/>
      <c r="BD133" s="20" t="str">
        <f>IF(BT139&lt;1.1,"A+",IF(BT139&lt;2.1,"A",IF(BT139&lt;3.1,"A-",IF(BT139&lt;4.1,"B+",IF(BT139&lt;5.1,"B",IF(BT139&lt;6.1,"B-",IF(BT139&lt;7.1,"C+",IF(BT139&lt;8.1,"C",IF(BT139&lt;9.1,"C-",IF(BT139&lt;10.1,"D+",IF(BT139&lt;11.1,"D",IF(BT139&lt;12.1,"D-",IF(BT139&lt;13.1,"F")))))))))))))</f>
        <v>A+</v>
      </c>
      <c r="BE133" s="1" t="str">
        <f>IF(BC133&lt;2.33,"A+",IF(BC133&lt;2.667,"A",IF(BC133&lt;3,"A-",IF(BC133&lt;3.334,"B+",IF(BC133&lt;3.667,"B",IF(BC133&lt;4,"B-",IF(BC133&lt;4.334,"C+",IF(BC133&gt;=4.334,""))))))))</f>
        <v>A+</v>
      </c>
      <c r="BF133" s="1" t="str">
        <f>IF(BC133&lt;=4.333,"",IF(BC133&lt;5,"C-",IF(BC133&lt;5.334,"D+",IF(BC133&lt;5.67,"D",IF(BC133&lt;6,"D-",IF(BC133&gt;=6,"F"))))))</f>
        <v/>
      </c>
      <c r="BG133" s="27"/>
    </row>
    <row r="134" spans="4:72" s="1" customFormat="1" ht="20.25" x14ac:dyDescent="0.3">
      <c r="D134" s="54"/>
      <c r="E134" s="46"/>
      <c r="F134" s="46"/>
      <c r="G134" s="46"/>
      <c r="H134" s="55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BD134" s="20"/>
      <c r="BG134" s="27"/>
    </row>
    <row r="135" spans="4:72" s="1" customFormat="1" ht="21.95" customHeight="1" x14ac:dyDescent="0.3">
      <c r="D135" s="54"/>
      <c r="E135" s="46"/>
      <c r="F135" s="46"/>
      <c r="G135" s="46"/>
      <c r="H135" s="55"/>
      <c r="I135" s="56"/>
      <c r="J135" s="56"/>
      <c r="K135" s="56"/>
      <c r="L135" s="56"/>
      <c r="M135" s="56"/>
      <c r="N135" s="56"/>
      <c r="O135" s="62">
        <v>34</v>
      </c>
      <c r="P135" s="62">
        <v>34</v>
      </c>
      <c r="Q135" s="62">
        <v>34</v>
      </c>
      <c r="R135" s="63"/>
      <c r="S135" s="63"/>
      <c r="T135" s="62">
        <v>23</v>
      </c>
      <c r="U135" s="62">
        <v>23</v>
      </c>
      <c r="V135" s="62">
        <v>23</v>
      </c>
      <c r="W135" s="63"/>
      <c r="X135" s="63"/>
      <c r="Y135" s="62">
        <v>13</v>
      </c>
      <c r="Z135" s="62">
        <v>13</v>
      </c>
      <c r="AA135" s="62">
        <v>13</v>
      </c>
      <c r="AB135" s="143" t="s">
        <v>64</v>
      </c>
      <c r="AC135" s="144"/>
      <c r="AD135" s="144"/>
      <c r="AE135" s="144"/>
      <c r="AF135" s="144"/>
      <c r="AG135" s="145"/>
      <c r="AH135" s="62">
        <v>34</v>
      </c>
      <c r="AI135" s="62">
        <v>34</v>
      </c>
      <c r="AJ135" s="62">
        <v>34</v>
      </c>
      <c r="AK135" s="63"/>
      <c r="AL135" s="63"/>
      <c r="AM135" s="62">
        <v>23</v>
      </c>
      <c r="AN135" s="62">
        <v>23</v>
      </c>
      <c r="AO135" s="62">
        <v>23</v>
      </c>
      <c r="AP135" s="63"/>
      <c r="AQ135" s="63"/>
      <c r="AR135" s="62">
        <v>13</v>
      </c>
      <c r="AS135" s="62">
        <v>13</v>
      </c>
      <c r="AT135" s="62">
        <v>13</v>
      </c>
      <c r="AU135" s="56"/>
      <c r="AV135" s="56"/>
      <c r="AW135" s="56"/>
      <c r="AX135" s="56"/>
      <c r="AY135" s="56"/>
      <c r="AZ135" s="71" t="s">
        <v>116</v>
      </c>
      <c r="BB135" s="71"/>
      <c r="BC135" s="70">
        <f>PRODUCT(BA132,0.1)</f>
        <v>0</v>
      </c>
      <c r="BD135" s="20" t="str">
        <f>IF(BE135="",BF135,BE135)</f>
        <v>A+</v>
      </c>
      <c r="BE135" s="1" t="str">
        <f>IF(BC135&lt;0.777,"A+",IF(BC135&lt;0.888,"A",IF(BC135&lt;1,"A-",IF(BC135&lt;1.111,"B+",IF(BC135&lt;1.222,"B",IF(BC135&lt;1.333,"B-",IF(BC135&lt;1.444,"C+",IF(BC135&gt;=1.444,""))))))))</f>
        <v>A+</v>
      </c>
      <c r="BF135" s="1" t="str">
        <f>IF(BC135&lt;1.444,"",IF(BC135&lt;1.555,"C",IF(BC135&lt;1.666,"C-",IF(BC135&lt;1.777,"D+",IF(BC135&lt;1.888,"D",IF(BC135&lt;1.999,"D-",IF(BC135&gt;=2,"F")))))))</f>
        <v/>
      </c>
      <c r="BG135" s="27">
        <f>IF(BD135="A+",1,"")</f>
        <v>1</v>
      </c>
      <c r="BH135" s="1" t="str">
        <f>IF(BD135="A",2,"")</f>
        <v/>
      </c>
      <c r="BI135" s="1" t="str">
        <f>IF(BD135="A-",3,"")</f>
        <v/>
      </c>
      <c r="BJ135" s="1" t="str">
        <f>IF(BD135="B+",4,"")</f>
        <v/>
      </c>
      <c r="BK135" s="1" t="str">
        <f>IF(BD135="B",5,"")</f>
        <v/>
      </c>
      <c r="BL135" s="1" t="str">
        <f>IF(BD135="B-",6,"")</f>
        <v/>
      </c>
      <c r="BM135" s="1" t="str">
        <f>IF(BD135="C+",7,"")</f>
        <v/>
      </c>
      <c r="BN135" s="1" t="str">
        <f>IF(BD135="C",8,"")</f>
        <v/>
      </c>
      <c r="BO135" s="1" t="str">
        <f>IF(BD135="C-",9,"")</f>
        <v/>
      </c>
      <c r="BP135" s="1" t="str">
        <f>IF(BD135="D+",10,"")</f>
        <v/>
      </c>
      <c r="BQ135" s="1" t="str">
        <f>IF(BD135="D",11,"")</f>
        <v/>
      </c>
      <c r="BR135" s="1" t="str">
        <f>IF(BD135="D-",12,"")</f>
        <v/>
      </c>
      <c r="BS135" s="1" t="str">
        <f>IF(BD135="F",13,"")</f>
        <v/>
      </c>
      <c r="BT135" s="1">
        <f>SUM(BG135:BS135)</f>
        <v>1</v>
      </c>
    </row>
    <row r="136" spans="4:72" s="1" customFormat="1" ht="21.95" customHeight="1" x14ac:dyDescent="0.3">
      <c r="D136" s="54"/>
      <c r="E136" s="46"/>
      <c r="F136" s="46"/>
      <c r="G136" s="46"/>
      <c r="H136" s="55"/>
      <c r="I136" s="56"/>
      <c r="J136" s="56"/>
      <c r="K136" s="56"/>
      <c r="L136" s="56"/>
      <c r="M136" s="56"/>
      <c r="N136" s="56"/>
      <c r="O136" s="64">
        <v>15</v>
      </c>
      <c r="P136" s="64">
        <v>20</v>
      </c>
      <c r="Q136" s="64">
        <v>25</v>
      </c>
      <c r="R136" s="65"/>
      <c r="S136" s="65"/>
      <c r="T136" s="64">
        <v>10</v>
      </c>
      <c r="U136" s="64">
        <v>15</v>
      </c>
      <c r="V136" s="64">
        <v>20</v>
      </c>
      <c r="W136" s="65"/>
      <c r="X136" s="65"/>
      <c r="Y136" s="64">
        <v>5</v>
      </c>
      <c r="Z136" s="64">
        <v>10</v>
      </c>
      <c r="AA136" s="64">
        <v>15</v>
      </c>
      <c r="AB136" s="143" t="s">
        <v>65</v>
      </c>
      <c r="AC136" s="144"/>
      <c r="AD136" s="144"/>
      <c r="AE136" s="144"/>
      <c r="AF136" s="144"/>
      <c r="AG136" s="145"/>
      <c r="AH136" s="64">
        <v>25</v>
      </c>
      <c r="AI136" s="64">
        <v>20</v>
      </c>
      <c r="AJ136" s="64">
        <v>15</v>
      </c>
      <c r="AK136" s="65"/>
      <c r="AL136" s="65"/>
      <c r="AM136" s="64">
        <v>20</v>
      </c>
      <c r="AN136" s="64">
        <v>15</v>
      </c>
      <c r="AO136" s="64">
        <v>10</v>
      </c>
      <c r="AP136" s="65"/>
      <c r="AQ136" s="65"/>
      <c r="AR136" s="64">
        <v>15</v>
      </c>
      <c r="AS136" s="64">
        <v>10</v>
      </c>
      <c r="AT136" s="64">
        <v>5</v>
      </c>
      <c r="AU136" s="56"/>
      <c r="AV136" s="56"/>
      <c r="AW136" s="56"/>
      <c r="AX136" s="56"/>
      <c r="AY136" s="56"/>
      <c r="AZ136" s="6" t="s">
        <v>114</v>
      </c>
      <c r="BB136" s="71"/>
      <c r="BC136" s="70">
        <f>PRODUCT(SQRT(I66^2),0.00294)</f>
        <v>0</v>
      </c>
      <c r="BD136" s="20" t="str">
        <f>IF(BE136="",BF136,BE136)</f>
        <v>A+</v>
      </c>
      <c r="BE136" s="1" t="str">
        <f>IF(BC136&lt;0.777,"A+",IF(BC136&lt;0.888,"A",IF(BC136&lt;1,"A-",IF(BC136&lt;1.111,"B+",IF(BC136&lt;1.222,"B",IF(BC136&lt;1.333,"B-",IF(BC136&lt;1.444,"C+",IF(BC136&gt;=1.444,""))))))))</f>
        <v>A+</v>
      </c>
      <c r="BF136" s="1" t="str">
        <f>IF(BC136&lt;1.444,"",IF(BC136&lt;1.555,"C",IF(BC136&lt;1.666,"C-",IF(BC136&lt;1.777,"D+",IF(BC136&lt;1.888,"D",IF(BC136&lt;1.999,"D-",IF(BC136&gt;=2,"F")))))))</f>
        <v/>
      </c>
      <c r="BG136" s="27">
        <f>IF(BD136="A+",1,"")</f>
        <v>1</v>
      </c>
      <c r="BH136" s="1" t="str">
        <f>IF(BD136="A",2,"")</f>
        <v/>
      </c>
      <c r="BI136" s="1" t="str">
        <f>IF(BD136="A-",3,"")</f>
        <v/>
      </c>
      <c r="BJ136" s="1" t="str">
        <f>IF(BD136="B+",4,"")</f>
        <v/>
      </c>
      <c r="BK136" s="1" t="str">
        <f>IF(BD136="B",5,"")</f>
        <v/>
      </c>
      <c r="BL136" s="1" t="str">
        <f>IF(BD136="B-",6,"")</f>
        <v/>
      </c>
      <c r="BM136" s="1" t="str">
        <f>IF(BD136="C+",7,"")</f>
        <v/>
      </c>
      <c r="BN136" s="1" t="str">
        <f>IF(BD136="C",8,"")</f>
        <v/>
      </c>
      <c r="BO136" s="1" t="str">
        <f>IF(BD136="C-",9,"")</f>
        <v/>
      </c>
      <c r="BP136" s="1" t="str">
        <f>IF(BD136="D+",10,"")</f>
        <v/>
      </c>
      <c r="BQ136" s="1" t="str">
        <f>IF(BD136="D",11,"")</f>
        <v/>
      </c>
      <c r="BR136" s="1" t="str">
        <f>IF(BD136="D-",12,"")</f>
        <v/>
      </c>
      <c r="BS136" s="1" t="str">
        <f>IF(BD136="F",13,"")</f>
        <v/>
      </c>
      <c r="BT136" s="1">
        <f>SUM(BG136:BS136)</f>
        <v>1</v>
      </c>
    </row>
    <row r="137" spans="4:72" s="27" customFormat="1" ht="21.95" customHeight="1" x14ac:dyDescent="0.3">
      <c r="D137" s="54"/>
      <c r="E137" s="46"/>
      <c r="F137" s="46"/>
      <c r="G137" s="46"/>
      <c r="H137" s="57"/>
      <c r="I137" s="57"/>
      <c r="J137" s="57"/>
      <c r="K137" s="57"/>
      <c r="L137" s="57"/>
      <c r="M137" s="57"/>
      <c r="N137" s="57"/>
      <c r="O137" s="66" t="s">
        <v>71</v>
      </c>
      <c r="P137" s="66" t="s">
        <v>70</v>
      </c>
      <c r="Q137" s="66" t="s">
        <v>69</v>
      </c>
      <c r="R137" s="25"/>
      <c r="S137" s="25"/>
      <c r="T137" s="66" t="s">
        <v>74</v>
      </c>
      <c r="U137" s="66" t="s">
        <v>73</v>
      </c>
      <c r="V137" s="66" t="s">
        <v>72</v>
      </c>
      <c r="W137" s="25"/>
      <c r="X137" s="25"/>
      <c r="Y137" s="67" t="s">
        <v>77</v>
      </c>
      <c r="Z137" s="67" t="s">
        <v>76</v>
      </c>
      <c r="AA137" s="67" t="s">
        <v>75</v>
      </c>
      <c r="AB137" s="146" t="s">
        <v>66</v>
      </c>
      <c r="AC137" s="147"/>
      <c r="AD137" s="147"/>
      <c r="AE137" s="147"/>
      <c r="AF137" s="147"/>
      <c r="AG137" s="148"/>
      <c r="AH137" s="66" t="s">
        <v>69</v>
      </c>
      <c r="AI137" s="66" t="s">
        <v>70</v>
      </c>
      <c r="AJ137" s="66" t="s">
        <v>71</v>
      </c>
      <c r="AK137" s="25"/>
      <c r="AL137" s="25"/>
      <c r="AM137" s="66" t="s">
        <v>72</v>
      </c>
      <c r="AN137" s="66" t="s">
        <v>73</v>
      </c>
      <c r="AO137" s="66" t="s">
        <v>74</v>
      </c>
      <c r="AP137" s="25"/>
      <c r="AQ137" s="25"/>
      <c r="AR137" s="66" t="s">
        <v>75</v>
      </c>
      <c r="AS137" s="66" t="s">
        <v>76</v>
      </c>
      <c r="AT137" s="66" t="s">
        <v>77</v>
      </c>
      <c r="AU137" s="57"/>
      <c r="AV137" s="57"/>
      <c r="AW137" s="57"/>
      <c r="AX137" s="57"/>
      <c r="AY137" s="57"/>
      <c r="AZ137" s="38" t="s">
        <v>115</v>
      </c>
      <c r="BB137" s="72"/>
      <c r="BC137" s="70">
        <f>PRODUCT(SQRT(H67^2),0.05)</f>
        <v>0</v>
      </c>
      <c r="BD137" s="39" t="str">
        <f>IF(BE137="",BF137,BE137)</f>
        <v>A+</v>
      </c>
      <c r="BE137" s="27" t="str">
        <f>IF(BC137&lt;0.777,"A+",IF(BC137&lt;0.888,"A",IF(BC137&lt;1,"A-",IF(BC137&lt;1.111,"B+",IF(BC137&lt;1.222,"B",IF(BC137&lt;1.333,"B-",IF(BC137&lt;1.444,"C+",IF(BC137&gt;=1.444,""))))))))</f>
        <v>A+</v>
      </c>
      <c r="BF137" s="27" t="str">
        <f>IF(BC137&lt;1.444,"",IF(BC137&lt;1.555,"C",IF(BC137&lt;1.666,"C-",IF(BC137&lt;1.777,"D+",IF(BC137&lt;1.888,"D",IF(BC137&lt;1.999,"D-",IF(BC137&gt;=2,"F")))))))</f>
        <v/>
      </c>
      <c r="BG137" s="27">
        <f>IF(BD137="A+",1,"")</f>
        <v>1</v>
      </c>
      <c r="BH137" s="27" t="str">
        <f>IF(BD137="A",2,"")</f>
        <v/>
      </c>
      <c r="BI137" s="27" t="str">
        <f>IF(BD137="A-",3,"")</f>
        <v/>
      </c>
      <c r="BJ137" s="27" t="str">
        <f>IF(BD137="B+",4,"")</f>
        <v/>
      </c>
      <c r="BK137" s="27" t="str">
        <f>IF(BD137="B",5,"")</f>
        <v/>
      </c>
      <c r="BL137" s="27" t="str">
        <f>IF(BD137="B-",6,"")</f>
        <v/>
      </c>
      <c r="BM137" s="27" t="str">
        <f>IF(BD137="C+",7,"")</f>
        <v/>
      </c>
      <c r="BN137" s="27" t="str">
        <f>IF(BD137="C",8,"")</f>
        <v/>
      </c>
      <c r="BO137" s="27" t="str">
        <f>IF(BD137="C-",9,"")</f>
        <v/>
      </c>
      <c r="BP137" s="27" t="str">
        <f>IF(BD137="D+",10,"")</f>
        <v/>
      </c>
      <c r="BQ137" s="27" t="str">
        <f>IF(BD137="D",11,"")</f>
        <v/>
      </c>
      <c r="BR137" s="27" t="str">
        <f>IF(BD137="D-",12,"")</f>
        <v/>
      </c>
      <c r="BS137" s="27" t="str">
        <f>IF(BD137="F",13,"")</f>
        <v/>
      </c>
      <c r="BT137" s="27">
        <f>SUM(BG137:BS137)</f>
        <v>1</v>
      </c>
    </row>
    <row r="138" spans="4:72" s="1" customFormat="1" ht="21.95" customHeight="1" x14ac:dyDescent="0.2">
      <c r="D138" s="54"/>
      <c r="E138" s="46"/>
      <c r="F138" s="46"/>
      <c r="G138" s="46"/>
      <c r="H138" s="55"/>
      <c r="I138" s="56"/>
      <c r="J138" s="56"/>
      <c r="K138" s="56"/>
      <c r="L138" s="56"/>
      <c r="M138" s="56"/>
      <c r="N138" s="56"/>
      <c r="O138" s="68"/>
      <c r="P138" s="68"/>
      <c r="Q138" s="68"/>
      <c r="R138" s="63"/>
      <c r="S138" s="63"/>
      <c r="T138" s="68"/>
      <c r="U138" s="68"/>
      <c r="V138" s="68"/>
      <c r="W138" s="63"/>
      <c r="X138" s="63"/>
      <c r="Y138" s="68"/>
      <c r="Z138" s="68"/>
      <c r="AA138" s="68"/>
      <c r="AB138" s="143" t="s">
        <v>67</v>
      </c>
      <c r="AC138" s="144"/>
      <c r="AD138" s="144"/>
      <c r="AE138" s="144"/>
      <c r="AF138" s="144"/>
      <c r="AG138" s="145"/>
      <c r="AH138" s="69"/>
      <c r="AI138" s="69"/>
      <c r="AJ138" s="69"/>
      <c r="AK138" s="10"/>
      <c r="AL138" s="10"/>
      <c r="AM138" s="69"/>
      <c r="AN138" s="69"/>
      <c r="AO138" s="69"/>
      <c r="AP138" s="10"/>
      <c r="AQ138" s="10"/>
      <c r="AR138" s="69"/>
      <c r="AS138" s="69"/>
      <c r="AT138" s="69"/>
      <c r="AU138" s="56"/>
      <c r="AV138" s="56"/>
      <c r="AW138" s="56"/>
      <c r="AX138" s="56"/>
      <c r="AY138" s="56"/>
      <c r="BG138" s="27"/>
    </row>
    <row r="139" spans="4:72" s="1" customFormat="1" ht="21.95" customHeight="1" x14ac:dyDescent="0.2">
      <c r="D139" s="58"/>
      <c r="E139" s="47"/>
      <c r="F139" s="47"/>
      <c r="G139" s="47"/>
      <c r="H139" s="57"/>
      <c r="I139" s="56"/>
      <c r="J139" s="56"/>
      <c r="K139" s="56"/>
      <c r="L139" s="56"/>
      <c r="M139" s="56"/>
      <c r="N139" s="56"/>
      <c r="O139" s="60">
        <f>SUM(AF130*0.033,AE130*0.033,AD129*0.033,AC129*0.033,AB128*0.033,AA128*0.033,Z127*0.066,Y126*0.033,X126*0.033,W125*0.066,V124*0.033,U124*0.033,T123*0.066,S122*0.033,R122*0.033,Q121*0.033,P121*0.033,O120*0.033,N120*0.033,M119*0.033,N119*0.033,O118*0.022,P118*0.022,Q118*0.022,R117*0.022,S117*0.022,T117*0.022,U116*0.022,V116*0.022,W116*0.022,X115*0.022,Y115*0.022,Z115*0.022,AA71*0.047,17)</f>
        <v>17</v>
      </c>
      <c r="P139" s="60">
        <f>SUM(AJ130*0.033,AI130*0.033,AH129*0.033,AG129*0.033,AF128*0.066,AE127*0.033,AD127*0.033,AC126*0.033,AB126*0.033,AA125*0.033,Z125*0.033,Y124*0.033,X124*0.033,W123*0.033,V123*0.033,U122*0.033,T122*0.033,S121*0.033,R121*0.033,Q120*0.033,P120*0.033,O119*0.033,P119*0.033,Q118*0.022,R118*0.022,S118*0.022,T117*0.033,U117*0.033,V116*0.022,W116*0.022,X116*0.022,Y115*0.033,Z115*0.033,AA71*0.047,17)</f>
        <v>17</v>
      </c>
      <c r="Q139" s="60">
        <f>SUM(AP130*0.033,AO130*0.033,AN129*0.033,AM129*0.033,AL128*0.033,AK128*0.033,AJ127*0.033,AI127*0.033,AH126*0.033,AG126*0.033,AF125*0.022,AE125*0.022,AD125*0.022,AC124*0.033,AB124*0.033,AA123*0.033,Z123*0.033,Y122*0.022,X122*0.022,W122*0.022,V121*0.033,U121*0.033,T120*0.033,S120*0.033,R119*0.033,S119*0.033,T118*0.033,U118*0.033,V117*0.066,W116*0.033,X116*0.033,Y115*0.033,Z115*0.033,AA71*0.047,17)</f>
        <v>17</v>
      </c>
      <c r="R139" s="59"/>
      <c r="S139" s="59"/>
      <c r="T139" s="60">
        <f>SUM(Y130*0.033,X130*0.033,W129*0.066,V128*0.066,U127*0.066,T126*0.066,T125*0.066,S124*0.066,R123*0.066,R122*0.066,Q121*0.066,P120*0.066,O119*0.033,P119*0.033,Q118*0.033,R118*0.033,S117*0.022,T117*0.022,U117*0.022,V116*0.022,W116*0.022,X116*0.022,Y115*0.033,Z115*0.033,AA71*0.047,17)</f>
        <v>17</v>
      </c>
      <c r="U139" s="60">
        <f>SUM(AE130*0.033,AD130*0.033,AC129*0.033,AB129*0.033,AA128*0.066,Z127*0.066,Y126*0.066,X125*0.033,W125*0.033,V124*0.066,U123*0.066,T122*0.066,S121*0.066,R120*0.066,Q119*0.033,R119*0.033,S118*0.033,T118*0.033,U117*0.033,V117*0.033,W116*0.033,X116*0.033,Y115*0.033,Z115*0.033,AA71*0.047,17)</f>
        <v>17</v>
      </c>
      <c r="V139" s="60">
        <f>SUM(AI130*0.033,AH130*0.033,AG129*0.066,AF128*0.066,AE127*0.066,AD126*0.033,AC126*0.033,AB125*0.066,AA124*0.033,Z124*0.033,Y123*0.066,X122*0.033,W122*0.033,V121*0.066,U120*0.066,T119*0.033,U119*0.033,V118*0.066,W117*0.066,X116*0.033,Y116*0.033,Z115*0.066,AA71*0.047,17)</f>
        <v>17</v>
      </c>
      <c r="W139" s="59"/>
      <c r="X139" s="59"/>
      <c r="Y139" s="60">
        <f>SUM(O130*0.066,O129*0.066,O128*0.066,O127*0.066,O126*0.066,O125*0.066,O124*0.066,O123*0.066,O122*0.066,O121*0.066,O120*0.066,O119*0.033,P119*0.033,Q118*0.022,R118*0.022,S118*0.022,T117*0.033,U117*0.033,V116*0.022,W116*0.022,X116*0.022,Y115*0.033,Z115*0.033,AA71*0.047,17)</f>
        <v>17</v>
      </c>
      <c r="Z139" s="60">
        <f>SUM(W130*0.066,V129*0.066,V128*0.066,U127*0.066,U126*0.066,U125*0.066,T124*0.066,T123*0.066,T122*0.066,S121*0.066,S120*0.066,S119*0.066,T118*0.033,U118*0.033,V117*0.033,W117*0.033,X116*0.033,Y116*0.033,Z115*0.066,AA71*0.047,17)</f>
        <v>17</v>
      </c>
      <c r="AA139" s="60">
        <f>SUM(AC130*0.066,AB129*0.066,AA128*0.066,Z127*0.066,Z126*0.066,Y125*0.066,Y124*0.066,X123*0.066,X122*0.066,W121*0.066,W120*0.066,V119*0.066,W118*0.066,X117*0.066,Y116*0.066,Z115*0.066,AA71*0.047,17)</f>
        <v>17</v>
      </c>
      <c r="AB139" s="149" t="s">
        <v>68</v>
      </c>
      <c r="AC139" s="150"/>
      <c r="AD139" s="150"/>
      <c r="AE139" s="150"/>
      <c r="AF139" s="150"/>
      <c r="AG139" s="151"/>
      <c r="AH139" s="60">
        <f>SUM(-T130*0.033,-U130*0.033,-V129*0.033,-W129*0.033,-X128*0.033,-Y128*0.033,-Z127*0.033,-AA127*0.033,-AB126*0.033,-AC126*0.033,-AD125*0.022,-AE125*0.022,-AF125*0.022,-AG124*0.033,-AH124*0.033,-AI123*0.033,-AJ123*0.033,-AK122*0.022,-AL122*0.022,-AM122*0.022,-AN121*0.033,-AO121*0.033,-AP120*0.033,-AQ120*0.033,-AR119*0.033,-AQ119*0.033,-AP118*0.033,-AO118*0.033,-AN117*0.066,-AM116*0.033,-AL116*0.033,-AK115*0.033,-AJ115*0.033,-AI71*0.047,17)</f>
        <v>17</v>
      </c>
      <c r="AI139" s="60">
        <f>SUM(-Z130*0.033,-AA130*0.033,-AB129*0.033,-AC129*0.033,-AD128*0.066,-AE127*0.033,-AF127*0.033,-AG126*0.033,-AH126*0.033,-AI125*0.033,-AJ125*0.033,-AK124*0.033,-AL124*0.033,-AM123*0.033,-AN123*0.033,-AO122*0.033,-AP122*0.033,-AQ121*0.033,-AR121*0.033,-AS120*0.033,-AT120*0.033,-AU119*0.033,-AT119*0.033,-AS118*0.022,-AR118*0.022,-AQ118*0.022,-AP117*0.033,-AO117*0.033,-AN116*0.033,-AM116*0.033,-AL115*0.022,-AK115*0.022,-AJ115*0.022,-AI71*0.047,17)</f>
        <v>17</v>
      </c>
      <c r="AJ139" s="60">
        <f>SUM(-AD130*0.033,-AE130*0.033,-AF129*0.033,-AG129*0.033,-AH128*0.033,-AI128*0.033,-AJ127*0.066,-AK126*0.033,-AL126*0.033,-AM125*0.066,-AN124*0.033,-AO124*0.033,-AP123*0.066,-AQ122*0.033,-AR122*0.033,-AS121*0.033,-AT121*0.033,-AU120*0.033,-AV120*0.033,-AW119*0.033,-AV119*0.033,-AU118*0.022,-AT118*0.022,-AS118*0.022,-AR117*0.022,-AQ117*0.022,-AP117*0.022,-AO116*0.022,-AN116*0.022,-AM116*0.022,-AL115*0.022,-AK115*0.022,-AJ115*0.022,-AI71*0.047,17)</f>
        <v>17</v>
      </c>
      <c r="AK139" s="59"/>
      <c r="AL139" s="59"/>
      <c r="AM139" s="60">
        <f>SUM(-AA130*0.033,-AB130*0.033,-AC129*0.066,-AD128*0.066,-AE127*0.066,-AF126*0.033,-AG126*0.033,-AH125*0.066,-AI124*0.033,-AJ124*0.033,-AK123*0.066,-AL122*0.033,-AM122*0.033,-AN121*0.066,-AO120*0.066,-AP119*0.033,-AO119*0.033,-AN118*0.066,-AM117*0.066,-AL116*0.033,-AK116*0.033,-AJ115*0.066,-AI71*0.047,17)</f>
        <v>17</v>
      </c>
      <c r="AN139" s="60">
        <f>SUM(-AE130*0.033,-AF130*0.033,-AG129*0.033,-AH129*0.033,-AI128*0.066,-AJ127*0.066,-AK126*0.066,-AL125*0.033,-AM125*0.033,-AN124*0.066,-AO123*0.066,-AP122*0.066,-AQ121*0.066,-AR120*0.066,-AS119*0.033,-AR119*0.033,-AQ118*0.033,-AP118*0.033,-AO117*0.033,-AN117*0.033,-AM116*0.033,-AL116*0.033,-AK115*0.033,-AJ115*0.033,-AI71*0.047,17)</f>
        <v>17</v>
      </c>
      <c r="AO139" s="60">
        <f>SUM(-AK130*0.033,-AL130*0.033,-AM129*0.066,-AN128*0.066,-AO127*0.066,-AP126*0.066,-AP125*0.066,-AQ124*0.066,-AR123*0.066,-AR122*0.066,-AS121*0.066,-AT120*0.066,-AU119*0.033,-AT119*0.033,-AS118*0.033,-AR118*0.033,-AQ117*0.022,-AP117*0.022,-AO117*0.022,-AN116*0.022,-AM116*0.022,-AL116*0.022,-AK115*0.033,-AJ115*0.033,-AI71*0.047,17)</f>
        <v>17</v>
      </c>
      <c r="AP139" s="59"/>
      <c r="AQ139" s="59"/>
      <c r="AR139" s="60">
        <f>SUM(-AG130*0.066,-AH129*0.066,-AI128*0.066,-AJ127*0.066,-AJ126*0.066,-AK125*0.066,-AK124*0.066,-AL123*0.066,-AL122*0.066,-AM121*0.066,-AM120*0.066,-AN119*0.066,-AM118*0.066,-AL117*0.066,-AK116*0.066,-AJ115*0.066,-AI71*0.047,17)</f>
        <v>17</v>
      </c>
      <c r="AS139" s="60">
        <f>SUM(-AM130*0.066,-AN129*0.066,-AN128*0.066,-AO127*0.066,-AO126*0.066,-AO125*0.066,-AP124*0.066,-AP123*0.066,-AP122*0.066,-AQ121*0.066,-AQ120*0.066,-AQ119*0.066,-AP118*0.033,-AO118*0.033,-AN117*0.033,-AM117*0.033,-AL116*0.033,-AK116*0.033,-AJ115*0.066,-AI71*0.047,17)</f>
        <v>17</v>
      </c>
      <c r="AT139" s="60">
        <f>SUM(-AU130*0.066,-AU129*0.066,-AU128*0.066,-AU127*0.066,-AU126*0.066,-AU125*0.066,-AU124*0.066,-AU123*0.066,-AU122*0.066,-AU121*0.066,-AU120*0.066,-AU119*0.033,-AT119*0.033,-AS118*0.022,-AR118*0.022,-AQ118*0.022,-AP117*0.033,-AO117*0.033,-AN116*0.022,-AM116*0.022,-AL116*0.022,-AK115*0.033,-AJ115*0.033,-AI71*0.047,17)</f>
        <v>17</v>
      </c>
      <c r="AU139" s="56"/>
      <c r="AV139" s="56"/>
      <c r="AW139" s="56"/>
      <c r="AX139" s="56"/>
      <c r="AY139" s="56"/>
      <c r="BG139" s="27"/>
      <c r="BT139" s="1">
        <f>PRODUCT((3*BT135)+BT136+BT137,1/5)</f>
        <v>1</v>
      </c>
    </row>
    <row r="140" spans="4:72" s="1" customFormat="1" ht="12.75" x14ac:dyDescent="0.2">
      <c r="D140" s="54"/>
      <c r="E140" s="46"/>
      <c r="F140" s="46"/>
      <c r="G140" s="46"/>
      <c r="H140" s="55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BG140" s="27"/>
    </row>
    <row r="141" spans="4:72" s="1" customFormat="1" ht="12.75" x14ac:dyDescent="0.2">
      <c r="D141" s="54"/>
      <c r="E141" s="46"/>
      <c r="F141" s="46"/>
      <c r="G141" s="46"/>
      <c r="H141" s="55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BG141" s="27"/>
    </row>
    <row r="142" spans="4:72" s="1" customFormat="1" ht="12.75" x14ac:dyDescent="0.2">
      <c r="D142" s="51"/>
      <c r="H142" s="52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BG142" s="27"/>
    </row>
    <row r="143" spans="4:72" s="1" customFormat="1" ht="12.75" x14ac:dyDescent="0.2">
      <c r="F143" s="27"/>
    </row>
    <row r="144" spans="4:72" s="1" customFormat="1" ht="12.75" x14ac:dyDescent="0.2">
      <c r="F144" s="27"/>
    </row>
    <row r="145" spans="6:6" s="1" customFormat="1" ht="12.75" x14ac:dyDescent="0.2">
      <c r="F145" s="27"/>
    </row>
    <row r="146" spans="6:6" s="1" customFormat="1" ht="12.75" x14ac:dyDescent="0.2">
      <c r="F146" s="27"/>
    </row>
    <row r="147" spans="6:6" s="1" customFormat="1" ht="12.75" x14ac:dyDescent="0.2">
      <c r="F147" s="27"/>
    </row>
    <row r="148" spans="6:6" s="1" customFormat="1" ht="12.75" x14ac:dyDescent="0.2">
      <c r="F148" s="27"/>
    </row>
    <row r="149" spans="6:6" s="1" customFormat="1" ht="12.75" x14ac:dyDescent="0.2">
      <c r="F149" s="27"/>
    </row>
    <row r="150" spans="6:6" s="1" customFormat="1" ht="12.75" x14ac:dyDescent="0.2">
      <c r="F150" s="27"/>
    </row>
    <row r="151" spans="6:6" s="1" customFormat="1" ht="12.75" x14ac:dyDescent="0.2">
      <c r="F151" s="27"/>
    </row>
    <row r="152" spans="6:6" s="1" customFormat="1" ht="12.75" x14ac:dyDescent="0.2">
      <c r="F152" s="27"/>
    </row>
    <row r="153" spans="6:6" s="1" customFormat="1" ht="12.75" x14ac:dyDescent="0.2">
      <c r="F153" s="27"/>
    </row>
    <row r="154" spans="6:6" s="1" customFormat="1" ht="12.75" x14ac:dyDescent="0.2">
      <c r="F154" s="27"/>
    </row>
    <row r="155" spans="6:6" s="1" customFormat="1" ht="12.75" x14ac:dyDescent="0.2">
      <c r="F155" s="27"/>
    </row>
    <row r="156" spans="6:6" s="1" customFormat="1" ht="12.75" x14ac:dyDescent="0.2">
      <c r="F156" s="27"/>
    </row>
    <row r="157" spans="6:6" s="1" customFormat="1" ht="12.75" x14ac:dyDescent="0.2">
      <c r="F157" s="27"/>
    </row>
    <row r="158" spans="6:6" s="1" customFormat="1" ht="12.75" x14ac:dyDescent="0.2">
      <c r="F158" s="27"/>
    </row>
    <row r="159" spans="6:6" s="1" customFormat="1" ht="12.75" x14ac:dyDescent="0.2">
      <c r="F159" s="27"/>
    </row>
    <row r="160" spans="6:6" s="1" customFormat="1" ht="12.75" x14ac:dyDescent="0.2">
      <c r="F160" s="27"/>
    </row>
    <row r="161" spans="6:59" s="1" customFormat="1" ht="12.75" x14ac:dyDescent="0.2">
      <c r="F161" s="27"/>
    </row>
    <row r="162" spans="6:59" s="1" customFormat="1" ht="12.75" x14ac:dyDescent="0.2">
      <c r="F162" s="27"/>
    </row>
    <row r="163" spans="6:59" s="1" customFormat="1" ht="12.75" x14ac:dyDescent="0.2">
      <c r="F163" s="27"/>
    </row>
    <row r="164" spans="6:59" s="1" customFormat="1" ht="12.75" x14ac:dyDescent="0.2">
      <c r="F164" s="27"/>
    </row>
    <row r="165" spans="6:59" s="1" customFormat="1" ht="12.75" x14ac:dyDescent="0.2">
      <c r="F165" s="27"/>
    </row>
    <row r="166" spans="6:59" s="1" customFormat="1" ht="0.95" customHeight="1" x14ac:dyDescent="0.2">
      <c r="F166" s="27"/>
    </row>
    <row r="167" spans="6:59" ht="0.95" customHeight="1" x14ac:dyDescent="0.2">
      <c r="F167" s="27"/>
      <c r="H167"/>
      <c r="BG167"/>
    </row>
    <row r="168" spans="6:59" ht="0.95" customHeight="1" x14ac:dyDescent="0.2">
      <c r="F168" s="27"/>
      <c r="H168"/>
      <c r="BG168"/>
    </row>
    <row r="169" spans="6:59" ht="0.95" customHeight="1" x14ac:dyDescent="0.2">
      <c r="F169" s="27"/>
      <c r="H169"/>
      <c r="BG169"/>
    </row>
    <row r="170" spans="6:59" ht="0.95" customHeight="1" x14ac:dyDescent="0.2">
      <c r="F170" s="27"/>
      <c r="H170"/>
      <c r="BG170"/>
    </row>
    <row r="171" spans="6:59" ht="0.95" customHeight="1" x14ac:dyDescent="0.2">
      <c r="F171" s="27"/>
      <c r="H171"/>
      <c r="BG171"/>
    </row>
    <row r="172" spans="6:59" ht="0.95" customHeight="1" x14ac:dyDescent="0.2">
      <c r="F172" s="27"/>
      <c r="H172"/>
      <c r="BG172"/>
    </row>
    <row r="173" spans="6:59" ht="0.95" customHeight="1" x14ac:dyDescent="0.2">
      <c r="F173" s="27"/>
      <c r="H173"/>
      <c r="BG173"/>
    </row>
    <row r="174" spans="6:59" ht="0.95" customHeight="1" x14ac:dyDescent="0.2">
      <c r="F174" s="27"/>
      <c r="H174"/>
      <c r="BG174"/>
    </row>
    <row r="175" spans="6:59" ht="0.95" customHeight="1" x14ac:dyDescent="0.2">
      <c r="F175" s="27"/>
      <c r="H175"/>
      <c r="BG175"/>
    </row>
    <row r="176" spans="6:59" ht="0.95" customHeight="1" x14ac:dyDescent="0.2">
      <c r="F176" s="27"/>
      <c r="H176"/>
      <c r="BG176"/>
    </row>
    <row r="177" spans="6:59" ht="0.95" customHeight="1" x14ac:dyDescent="0.2">
      <c r="F177" s="27"/>
      <c r="H177"/>
      <c r="BG177"/>
    </row>
  </sheetData>
  <mergeCells count="5">
    <mergeCell ref="AB135:AG135"/>
    <mergeCell ref="AB136:AG136"/>
    <mergeCell ref="AB137:AG137"/>
    <mergeCell ref="AB138:AG138"/>
    <mergeCell ref="AB139:AG139"/>
  </mergeCells>
  <conditionalFormatting sqref="J70:AY131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J2:AX62">
    <cfRule type="cellIs" dxfId="6" priority="2" operator="greaterThan">
      <formula>39</formula>
    </cfRule>
    <cfRule type="cellIs" dxfId="5" priority="3" operator="between">
      <formula>30</formula>
      <formula>39</formula>
    </cfRule>
    <cfRule type="cellIs" dxfId="4" priority="4" operator="between">
      <formula>16</formula>
      <formula>29</formula>
    </cfRule>
    <cfRule type="cellIs" dxfId="3" priority="5" operator="lessThan">
      <formula>-39</formula>
    </cfRule>
    <cfRule type="cellIs" dxfId="2" priority="6" operator="between">
      <formula>-30</formula>
      <formula>-39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J70:J131 K70:AY114 J72:AY131">
    <cfRule type="colorScale" priority="2128">
      <colorScale>
        <cfvo type="min"/>
        <cfvo type="num" val="0"/>
        <cfvo type="max"/>
        <color rgb="FFF8696B"/>
        <color theme="0"/>
        <color rgb="FF002060"/>
      </colorScale>
    </cfRule>
    <cfRule type="colorScale" priority="2129">
      <colorScale>
        <cfvo type="min"/>
        <cfvo type="percentile" val="50"/>
        <cfvo type="max"/>
        <color rgb="FFFFFF00"/>
        <color theme="0"/>
        <color rgb="FF002060"/>
      </colorScale>
    </cfRule>
    <cfRule type="colorScale" priority="2130">
      <colorScale>
        <cfvo type="min"/>
        <cfvo type="percentile" val="50"/>
        <cfvo type="max"/>
        <color rgb="FFFF0000"/>
        <color theme="0"/>
        <color rgb="FF002060"/>
      </colorScale>
    </cfRule>
    <cfRule type="colorScale" priority="2131">
      <colorScale>
        <cfvo type="min"/>
        <cfvo type="percentile" val="50"/>
        <cfvo type="max"/>
        <color rgb="FFFF0000"/>
        <color theme="0"/>
        <color rgb="FF63BE7B"/>
      </colorScale>
    </cfRule>
    <cfRule type="colorScale" priority="2132">
      <colorScale>
        <cfvo type="min"/>
        <cfvo type="num" val="0"/>
        <cfvo type="max"/>
        <color rgb="FFF8696B"/>
        <color rgb="FF92D050"/>
        <color rgb="FF0070C0"/>
      </colorScale>
    </cfRule>
    <cfRule type="colorScale" priority="2133">
      <colorScale>
        <cfvo type="min"/>
        <cfvo type="percentile" val="50"/>
        <cfvo type="max"/>
        <color rgb="FFF8696B"/>
        <color rgb="FFFFEB84"/>
        <color rgb="FF0070C0"/>
      </colorScale>
    </cfRule>
    <cfRule type="colorScale" priority="2134">
      <colorScale>
        <cfvo type="min"/>
        <cfvo type="percentile" val="50"/>
        <cfvo type="max"/>
        <color rgb="FFFFFF00"/>
        <color rgb="FF00B050"/>
        <color rgb="FF0070C0"/>
      </colorScale>
    </cfRule>
    <cfRule type="colorScale" priority="2135">
      <colorScale>
        <cfvo type="min"/>
        <cfvo type="max"/>
        <color rgb="FFFF7128"/>
        <color rgb="FFFFEF9C"/>
      </colorScale>
    </cfRule>
    <cfRule type="colorScale" priority="2136">
      <colorScale>
        <cfvo type="min"/>
        <cfvo type="percentile" val="50"/>
        <cfvo type="max"/>
        <color rgb="FFFF0000"/>
        <color rgb="FFFFFF00"/>
        <color rgb="FF002060"/>
      </colorScale>
    </cfRule>
    <cfRule type="colorScale" priority="2137">
      <colorScale>
        <cfvo type="min"/>
        <cfvo type="max"/>
        <color rgb="FFFFEF9C"/>
        <color rgb="FF63BE7B"/>
      </colorScale>
    </cfRule>
  </conditionalFormatting>
  <conditionalFormatting sqref="J70:AY131">
    <cfRule type="colorScale" priority="2158">
      <colorScale>
        <cfvo type="min"/>
        <cfvo type="num" val="0"/>
        <cfvo type="max"/>
        <color rgb="FFF8696B"/>
        <color theme="0"/>
        <color rgb="FF0070C0"/>
      </colorScale>
    </cfRule>
  </conditionalFormatting>
  <conditionalFormatting sqref="J71:AY131">
    <cfRule type="colorScale" priority="3556">
      <colorScale>
        <cfvo type="min"/>
        <cfvo type="num" val="0"/>
        <cfvo type="max"/>
        <color rgb="FFF8696B"/>
        <color theme="0"/>
        <color rgb="FF002060"/>
      </colorScale>
    </cfRule>
    <cfRule type="colorScale" priority="3557">
      <colorScale>
        <cfvo type="min"/>
        <cfvo type="percentile" val="50"/>
        <cfvo type="max"/>
        <color rgb="FFFFFF00"/>
        <color theme="0"/>
        <color rgb="FF002060"/>
      </colorScale>
    </cfRule>
    <cfRule type="colorScale" priority="3558">
      <colorScale>
        <cfvo type="min"/>
        <cfvo type="percentile" val="50"/>
        <cfvo type="max"/>
        <color rgb="FFFF0000"/>
        <color theme="0"/>
        <color rgb="FF002060"/>
      </colorScale>
    </cfRule>
    <cfRule type="colorScale" priority="3559">
      <colorScale>
        <cfvo type="min"/>
        <cfvo type="percentile" val="50"/>
        <cfvo type="max"/>
        <color rgb="FFFF0000"/>
        <color theme="0"/>
        <color rgb="FF63BE7B"/>
      </colorScale>
    </cfRule>
    <cfRule type="colorScale" priority="3560">
      <colorScale>
        <cfvo type="min"/>
        <cfvo type="num" val="0"/>
        <cfvo type="max"/>
        <color rgb="FFF8696B"/>
        <color rgb="FF92D050"/>
        <color rgb="FF0070C0"/>
      </colorScale>
    </cfRule>
    <cfRule type="colorScale" priority="3561">
      <colorScale>
        <cfvo type="min"/>
        <cfvo type="percentile" val="50"/>
        <cfvo type="max"/>
        <color rgb="FFF8696B"/>
        <color rgb="FFFFEB84"/>
        <color rgb="FF0070C0"/>
      </colorScale>
    </cfRule>
    <cfRule type="colorScale" priority="3562">
      <colorScale>
        <cfvo type="min"/>
        <cfvo type="percentile" val="50"/>
        <cfvo type="max"/>
        <color rgb="FFFFFF00"/>
        <color rgb="FF00B050"/>
        <color rgb="FF0070C0"/>
      </colorScale>
    </cfRule>
    <cfRule type="colorScale" priority="3563">
      <colorScale>
        <cfvo type="min"/>
        <cfvo type="max"/>
        <color rgb="FFFF7128"/>
        <color rgb="FFFFEF9C"/>
      </colorScale>
    </cfRule>
    <cfRule type="colorScale" priority="3564">
      <colorScale>
        <cfvo type="min"/>
        <cfvo type="percentile" val="50"/>
        <cfvo type="max"/>
        <color rgb="FFFF0000"/>
        <color rgb="FFFFFF00"/>
        <color rgb="FF002060"/>
      </colorScale>
    </cfRule>
    <cfRule type="colorScale" priority="3565">
      <colorScale>
        <cfvo type="min"/>
        <cfvo type="max"/>
        <color rgb="FFFFEF9C"/>
        <color rgb="FF63BE7B"/>
      </colorScale>
    </cfRule>
  </conditionalFormatting>
  <conditionalFormatting sqref="J71:AY131">
    <cfRule type="colorScale" priority="3576">
      <colorScale>
        <cfvo type="min"/>
        <cfvo type="num" val="0"/>
        <cfvo type="max"/>
        <color rgb="FFF8696B"/>
        <color theme="0"/>
        <color rgb="FF0070C0"/>
      </colorScale>
    </cfRule>
  </conditionalFormatting>
  <conditionalFormatting sqref="J71:AY131">
    <cfRule type="colorScale" priority="1">
      <colorScale>
        <cfvo type="min"/>
        <cfvo type="num" val="0"/>
        <cfvo type="max"/>
        <color rgb="FFFF0000"/>
        <color theme="0"/>
        <color rgb="FF002060"/>
      </colorScale>
    </cfRule>
  </conditionalFormatting>
  <conditionalFormatting sqref="K140:AY142 AY68:AY69 AF67:AL69 AE68:AE69 AN67:AP69 AM68:AM69 AR67:AR69 AQ68:AQ69 AT67:AX69 AS68:AS69 K67:AD69 K63:AX66 K178:AY1048576">
    <cfRule type="colorScale" priority="3612">
      <colorScale>
        <cfvo type="min"/>
        <cfvo type="percentile" val="50"/>
        <cfvo type="max"/>
        <color rgb="FFC00000"/>
        <color theme="2"/>
        <color rgb="FF002060"/>
      </colorScale>
    </cfRule>
  </conditionalFormatting>
  <pageMargins left="0.75" right="0.75" top="1" bottom="1" header="1.02" footer="0.5"/>
  <pageSetup scale="1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53"/>
  <sheetViews>
    <sheetView tabSelected="1" view="pageBreakPreview" zoomScale="60" zoomScaleNormal="70" workbookViewId="0">
      <selection activeCell="G55" sqref="G55"/>
    </sheetView>
  </sheetViews>
  <sheetFormatPr defaultRowHeight="12.75" x14ac:dyDescent="0.2"/>
  <cols>
    <col min="1" max="2" width="9.140625" style="41"/>
    <col min="3" max="6" width="9.140625" style="41" customWidth="1"/>
    <col min="7" max="13" width="9.140625" style="41"/>
  </cols>
  <sheetData>
    <row r="2" spans="6:48" x14ac:dyDescent="0.2">
      <c r="F2" s="42"/>
      <c r="G2" s="43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 x14ac:dyDescent="0.2">
      <c r="F3" s="42"/>
      <c r="G3" s="43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 x14ac:dyDescent="0.2">
      <c r="F4" s="42"/>
      <c r="G4" s="43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 x14ac:dyDescent="0.2">
      <c r="F5" s="42"/>
      <c r="G5" s="43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 x14ac:dyDescent="0.2">
      <c r="F6" s="42"/>
      <c r="G6" s="43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 x14ac:dyDescent="0.2">
      <c r="F7" s="42"/>
      <c r="G7" s="43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 x14ac:dyDescent="0.2">
      <c r="F8" s="42"/>
      <c r="G8" s="43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 x14ac:dyDescent="0.2">
      <c r="F9" s="42"/>
      <c r="G9" s="43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 x14ac:dyDescent="0.2">
      <c r="F10" s="42"/>
      <c r="G10" s="43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 x14ac:dyDescent="0.2">
      <c r="F11" s="42"/>
      <c r="G11" s="43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 x14ac:dyDescent="0.2">
      <c r="F12" s="42"/>
      <c r="G12" s="43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 x14ac:dyDescent="0.2">
      <c r="F13" s="42"/>
      <c r="G13" s="43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 x14ac:dyDescent="0.2">
      <c r="F14" s="42"/>
      <c r="G14" s="43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 x14ac:dyDescent="0.2">
      <c r="F15" s="42"/>
      <c r="G15" s="43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 x14ac:dyDescent="0.2">
      <c r="F16" s="42"/>
      <c r="G16" s="43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 x14ac:dyDescent="0.2">
      <c r="F17" s="42"/>
      <c r="G17" s="43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 x14ac:dyDescent="0.2">
      <c r="F18" s="42"/>
      <c r="G18" s="43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 x14ac:dyDescent="0.2">
      <c r="F19" s="42"/>
      <c r="G19" s="43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 x14ac:dyDescent="0.2">
      <c r="N36" s="83"/>
    </row>
    <row r="53" spans="3:5" x14ac:dyDescent="0.2">
      <c r="C53" s="44"/>
      <c r="E53" s="45"/>
    </row>
  </sheetData>
  <pageMargins left="0.7" right="0.7" top="0.75" bottom="0.75" header="0.3" footer="0.3"/>
  <pageSetup scale="76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Q27" sqref="AQ27"/>
    </sheetView>
  </sheetViews>
  <sheetFormatPr defaultRowHeight="12.75" x14ac:dyDescent="0.2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"/>
  <sheetViews>
    <sheetView topLeftCell="U1" workbookViewId="0">
      <selection activeCell="AG31" sqref="AG31"/>
    </sheetView>
  </sheetViews>
  <sheetFormatPr defaultRowHeight="12.75" x14ac:dyDescent="0.2"/>
  <cols>
    <col min="2" max="40" width="6.7109375" customWidth="1"/>
    <col min="41" max="41" width="8.5703125" bestFit="1" customWidth="1"/>
    <col min="42" max="42" width="4.7109375" customWidth="1"/>
    <col min="46" max="46" width="10.5703125" bestFit="1" customWidth="1"/>
  </cols>
  <sheetData>
    <row r="1" spans="1:46" x14ac:dyDescent="0.2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 x14ac:dyDescent="0.2">
      <c r="A2" s="12">
        <v>58.5</v>
      </c>
      <c r="B2" s="22">
        <v>0</v>
      </c>
      <c r="C2" s="27">
        <f>'77 Reads'!K3 +TiltZ</f>
        <v>0</v>
      </c>
      <c r="D2">
        <f>'77 Reads'!L3 +TiltZ+(TiltBoard*Board)</f>
        <v>0</v>
      </c>
      <c r="E2">
        <f>'77 Reads'!N3 +TiltZ+(TiltBoard*Board)</f>
        <v>0</v>
      </c>
      <c r="F2">
        <f>'77 Reads'!P3 +TiltZ+(TiltBoard*Board)</f>
        <v>0</v>
      </c>
      <c r="G2">
        <f>'77 Reads'!R3 +TiltZ+(TiltBoard*Board)</f>
        <v>0</v>
      </c>
      <c r="H2">
        <f>'77 Reads'!T3 +TiltZ+(TiltBoard*Board)</f>
        <v>0</v>
      </c>
      <c r="I2">
        <f>'77 Reads'!V3 +TiltZ+(TiltBoard*Board)</f>
        <v>0</v>
      </c>
      <c r="J2">
        <f>'77 Reads'!X3 +TiltZ+(TiltBoard*Board)</f>
        <v>0</v>
      </c>
      <c r="K2">
        <f>'77 Reads'!Z3 +TiltZ+(TiltBoard*Board)</f>
        <v>0</v>
      </c>
      <c r="L2">
        <f>'77 Reads'!AB3 +TiltZ+(TiltBoard*Board)</f>
        <v>0</v>
      </c>
      <c r="M2">
        <f>'77 Reads'!AD3 +TiltZ+(TiltBoard*Board)</f>
        <v>0</v>
      </c>
      <c r="N2">
        <f>'77 Reads'!AF3 +TiltZ+(TiltBoard*Board)</f>
        <v>0</v>
      </c>
      <c r="O2">
        <f>'77 Reads'!AH3 +TiltZ+(TiltBoard*Board)</f>
        <v>0</v>
      </c>
      <c r="P2">
        <f>'77 Reads'!AJ3 +TiltZ+(TiltBoard*Board)</f>
        <v>0</v>
      </c>
      <c r="Q2">
        <f>'77 Reads'!AL3 +TiltZ+(TiltBoard*Board)</f>
        <v>0</v>
      </c>
      <c r="R2">
        <f>'77 Reads'!AN3 +TiltZ+(TiltBoard*Board)</f>
        <v>0</v>
      </c>
      <c r="S2">
        <f>'77 Reads'!AP3 +TiltZ+(TiltBoard*Board)</f>
        <v>0</v>
      </c>
      <c r="T2">
        <f>'77 Reads'!AR3 +TiltZ+(TiltBoard*Board)</f>
        <v>0</v>
      </c>
      <c r="U2">
        <f>'77 Reads'!AT3 +TiltZ+(TiltBoard*Board)</f>
        <v>0</v>
      </c>
      <c r="V2">
        <f>'77 Reads'!AV3 +TiltZ+(TiltBoard*Board)</f>
        <v>0</v>
      </c>
      <c r="W2">
        <f>'77 Reads'!AX3 +TiltZ+(TiltBoard*Board)</f>
        <v>0</v>
      </c>
      <c r="X2">
        <f>'77 Reads'!AZ3 +TiltZ+(TiltBoard*Board)</f>
        <v>0</v>
      </c>
      <c r="Y2">
        <f>'77 Reads'!BB3 +TiltZ+(TiltBoard*Board)</f>
        <v>0</v>
      </c>
      <c r="Z2">
        <f>'77 Reads'!BD3 +TiltZ+(TiltBoard*Board)</f>
        <v>0</v>
      </c>
      <c r="AA2">
        <f>'77 Reads'!BF3 +TiltZ+(TiltBoard*Board)</f>
        <v>0</v>
      </c>
      <c r="AB2">
        <f>'77 Reads'!BH3 +TiltZ+(TiltBoard*Board)</f>
        <v>0</v>
      </c>
      <c r="AC2">
        <f>'77 Reads'!BJ3 +TiltZ+(TiltBoard*Board)</f>
        <v>0</v>
      </c>
      <c r="AD2">
        <f>'77 Reads'!BL3 +TiltZ+(TiltBoard*Board)</f>
        <v>0</v>
      </c>
      <c r="AE2">
        <f>'77 Reads'!BN3 +TiltZ+(TiltBoard*Board)</f>
        <v>0</v>
      </c>
      <c r="AF2">
        <f>'77 Reads'!BP3 +TiltZ+(TiltBoard*Board)</f>
        <v>0</v>
      </c>
      <c r="AG2">
        <f>'77 Reads'!BR3 +TiltZ+(TiltBoard*Board)</f>
        <v>0</v>
      </c>
      <c r="AH2">
        <f>'77 Reads'!BT3 +TiltZ+(TiltBoard*Board)</f>
        <v>0</v>
      </c>
      <c r="AI2">
        <f>'77 Reads'!BV3 +TiltZ+(TiltBoard*Board)</f>
        <v>0</v>
      </c>
      <c r="AJ2">
        <f>'77 Reads'!BX3 +TiltZ+(TiltBoard*Board)</f>
        <v>0</v>
      </c>
      <c r="AK2">
        <f>'77 Reads'!BZ3 +TiltZ+(TiltBoard*Board)</f>
        <v>0</v>
      </c>
      <c r="AL2">
        <f>'77 Reads'!CB3 +TiltZ+(TiltBoard*Board)</f>
        <v>0</v>
      </c>
      <c r="AM2">
        <f>'77 Reads'!CD3 +TiltZ+(TiltBoard*Board)</f>
        <v>0</v>
      </c>
      <c r="AN2">
        <f>'77 Reads'!CF3 +TiltZ+(TiltBoard*D20:AO20)</f>
        <v>0</v>
      </c>
      <c r="AO2">
        <f>'77 Reads'!CG3 +TiltZ+(TiltBoard*AR2)</f>
        <v>0</v>
      </c>
      <c r="AP2">
        <v>0</v>
      </c>
      <c r="AQ2" s="27">
        <f>'77 Reads'!H3*1000</f>
        <v>0</v>
      </c>
      <c r="AR2">
        <f t="shared" ref="AR2:AR19" si="0">Tilt/2</f>
        <v>0</v>
      </c>
      <c r="AS2">
        <f t="shared" ref="AS2:AS19" si="1">TiltFact*-1</f>
        <v>0</v>
      </c>
      <c r="AT2" s="134">
        <f t="shared" ref="AT2:AT19" si="2">Tilt/39</f>
        <v>0</v>
      </c>
    </row>
    <row r="3" spans="1:46" x14ac:dyDescent="0.2">
      <c r="A3" s="11">
        <v>56</v>
      </c>
      <c r="B3" s="22">
        <v>0</v>
      </c>
      <c r="C3" s="27">
        <f>'77 Reads'!K47 +TiltZ</f>
        <v>0</v>
      </c>
      <c r="D3">
        <f>'77 Reads'!L47 +TiltZ+(TiltBoard*Board)</f>
        <v>0</v>
      </c>
      <c r="E3">
        <f>'77 Reads'!N47 +TiltZ+(TiltBoard*Board)</f>
        <v>0</v>
      </c>
      <c r="F3">
        <f>'77 Reads'!P47 +TiltZ+(TiltBoard*Board)</f>
        <v>0</v>
      </c>
      <c r="G3">
        <f>'77 Reads'!R47 +TiltZ+(TiltBoard*Board)</f>
        <v>0</v>
      </c>
      <c r="H3">
        <f>'77 Reads'!T47 +TiltZ+(TiltBoard*Board)</f>
        <v>0</v>
      </c>
      <c r="I3">
        <f>'77 Reads'!V47 +TiltZ+(TiltBoard*Board)</f>
        <v>0</v>
      </c>
      <c r="J3">
        <f>'77 Reads'!X47 +TiltZ+(TiltBoard*Board)</f>
        <v>0</v>
      </c>
      <c r="K3">
        <f>'77 Reads'!Z47 +TiltZ+(TiltBoard*Board)</f>
        <v>0</v>
      </c>
      <c r="L3">
        <f>'77 Reads'!AB47 +TiltZ+(TiltBoard*Board)</f>
        <v>0</v>
      </c>
      <c r="M3">
        <f>'77 Reads'!AD47 +TiltZ+(TiltBoard*Board)</f>
        <v>0</v>
      </c>
      <c r="N3">
        <f>'77 Reads'!AF47 +TiltZ+(TiltBoard*Board)</f>
        <v>0</v>
      </c>
      <c r="O3">
        <f>'77 Reads'!AH47 +TiltZ+(TiltBoard*Board)</f>
        <v>0</v>
      </c>
      <c r="P3">
        <f>'77 Reads'!AJ47 +TiltZ+(TiltBoard*Board)</f>
        <v>0</v>
      </c>
      <c r="Q3">
        <f>'77 Reads'!AL47 +TiltZ+(TiltBoard*Board)</f>
        <v>0</v>
      </c>
      <c r="R3">
        <f>'77 Reads'!AN47 +TiltZ+(TiltBoard*Board)</f>
        <v>0</v>
      </c>
      <c r="S3">
        <f>'77 Reads'!AP47 +TiltZ+(TiltBoard*Board)</f>
        <v>0</v>
      </c>
      <c r="T3">
        <f>'77 Reads'!AR47 +TiltZ+(TiltBoard*Board)</f>
        <v>0</v>
      </c>
      <c r="U3">
        <f>'77 Reads'!AT47 +TiltZ+(TiltBoard*Board)</f>
        <v>0</v>
      </c>
      <c r="V3">
        <f>'77 Reads'!AV47 +TiltZ+(TiltBoard*Board)</f>
        <v>0</v>
      </c>
      <c r="W3">
        <f>'77 Reads'!AX47 +TiltZ+(TiltBoard*Board)</f>
        <v>0</v>
      </c>
      <c r="X3">
        <f>'77 Reads'!AZ47 +TiltZ+(TiltBoard*Board)</f>
        <v>0</v>
      </c>
      <c r="Y3">
        <f>'77 Reads'!BB47 +TiltZ+(TiltBoard*Board)</f>
        <v>0</v>
      </c>
      <c r="Z3">
        <f>'77 Reads'!BD47 +TiltZ+(TiltBoard*Board)</f>
        <v>0</v>
      </c>
      <c r="AA3">
        <f>'77 Reads'!BF47 +TiltZ+(TiltBoard*Board)</f>
        <v>0</v>
      </c>
      <c r="AB3">
        <f>'77 Reads'!BH47 +TiltZ+(TiltBoard*Board)</f>
        <v>0</v>
      </c>
      <c r="AC3">
        <f>'77 Reads'!BJ47 +TiltZ+(TiltBoard*Board)</f>
        <v>0</v>
      </c>
      <c r="AD3">
        <f>'77 Reads'!BL47 +TiltZ+(TiltBoard*Board)</f>
        <v>0</v>
      </c>
      <c r="AE3">
        <f>'77 Reads'!BN47 +TiltZ+(TiltBoard*Board)</f>
        <v>0</v>
      </c>
      <c r="AF3">
        <f>'77 Reads'!BP47 +TiltZ+(TiltBoard*Board)</f>
        <v>0</v>
      </c>
      <c r="AG3">
        <f>'77 Reads'!BR47 +TiltZ+(TiltBoard*Board)</f>
        <v>0</v>
      </c>
      <c r="AH3">
        <f>'77 Reads'!BT47 +TiltZ+(TiltBoard*Board)</f>
        <v>0</v>
      </c>
      <c r="AI3">
        <f>'77 Reads'!BV47 +TiltZ+(TiltBoard*Board)</f>
        <v>0</v>
      </c>
      <c r="AJ3">
        <f>'77 Reads'!BX47 +TiltZ+(TiltBoard*Board)</f>
        <v>0</v>
      </c>
      <c r="AK3">
        <f>'77 Reads'!BZ47 +TiltZ+(TiltBoard*Board)</f>
        <v>0</v>
      </c>
      <c r="AL3">
        <f>'77 Reads'!CB47 +TiltZ+(TiltBoard*Board)</f>
        <v>0</v>
      </c>
      <c r="AM3">
        <f>'77 Reads'!CD47 +TiltZ+(TiltBoard*Board)</f>
        <v>0</v>
      </c>
      <c r="AN3">
        <f>'77 Reads'!CF47 +TiltZ+(TiltBoard*Board)</f>
        <v>0</v>
      </c>
      <c r="AO3">
        <f>'77 Reads'!CG47 +TiltZ+(TiltBoard*AR3)</f>
        <v>0</v>
      </c>
      <c r="AP3">
        <v>0</v>
      </c>
      <c r="AQ3" s="27">
        <f>'77 Reads'!H47*1000</f>
        <v>0</v>
      </c>
      <c r="AR3">
        <f t="shared" si="0"/>
        <v>0</v>
      </c>
      <c r="AS3">
        <f t="shared" si="1"/>
        <v>0</v>
      </c>
      <c r="AT3" s="134">
        <f t="shared" si="2"/>
        <v>0</v>
      </c>
    </row>
    <row r="4" spans="1:46" x14ac:dyDescent="0.2">
      <c r="A4" s="11">
        <v>52.5</v>
      </c>
      <c r="B4" s="22">
        <v>0</v>
      </c>
      <c r="C4" s="27">
        <f>'77 Reads'!K48 +TiltZ</f>
        <v>0</v>
      </c>
      <c r="D4">
        <f>'77 Reads'!L48 +TiltZ+(TiltBoard*Board)</f>
        <v>0</v>
      </c>
      <c r="E4">
        <f>'77 Reads'!N48 +TiltZ+(TiltBoard*Board)</f>
        <v>0</v>
      </c>
      <c r="F4">
        <f>'77 Reads'!P48 +TiltZ+(TiltBoard*Board)</f>
        <v>0</v>
      </c>
      <c r="G4">
        <f>'77 Reads'!R48 +TiltZ+(TiltBoard*Board)</f>
        <v>0</v>
      </c>
      <c r="H4">
        <f>'77 Reads'!T48 +TiltZ+(TiltBoard*Board)</f>
        <v>0</v>
      </c>
      <c r="I4">
        <f>'77 Reads'!V48 +TiltZ+(TiltBoard*Board)</f>
        <v>0</v>
      </c>
      <c r="J4">
        <f>'77 Reads'!X48 +TiltZ+(TiltBoard*Board)</f>
        <v>0</v>
      </c>
      <c r="K4">
        <f>'77 Reads'!Z48 +TiltZ+(TiltBoard*Board)</f>
        <v>0</v>
      </c>
      <c r="L4">
        <f>'77 Reads'!AB48 +TiltZ+(TiltBoard*Board)</f>
        <v>0</v>
      </c>
      <c r="M4">
        <f>'77 Reads'!AD48 +TiltZ+(TiltBoard*Board)</f>
        <v>0</v>
      </c>
      <c r="N4">
        <f>'77 Reads'!AF48 +TiltZ+(TiltBoard*Board)</f>
        <v>0</v>
      </c>
      <c r="O4">
        <f>'77 Reads'!AH48 +TiltZ+(TiltBoard*Board)</f>
        <v>0</v>
      </c>
      <c r="P4">
        <f>'77 Reads'!AJ48 +TiltZ+(TiltBoard*Board)</f>
        <v>0</v>
      </c>
      <c r="Q4">
        <f>'77 Reads'!AL48 +TiltZ+(TiltBoard*Board)</f>
        <v>0</v>
      </c>
      <c r="R4">
        <f>'77 Reads'!AN48 +TiltZ+(TiltBoard*Board)</f>
        <v>0</v>
      </c>
      <c r="S4">
        <f>'77 Reads'!AP48 +TiltZ+(TiltBoard*Board)</f>
        <v>0</v>
      </c>
      <c r="T4">
        <f>'77 Reads'!AR48 +TiltZ+(TiltBoard*Board)</f>
        <v>0</v>
      </c>
      <c r="U4">
        <f>'77 Reads'!AT48 +TiltZ+(TiltBoard*Board)</f>
        <v>0</v>
      </c>
      <c r="V4">
        <f>'77 Reads'!AV48 +TiltZ+(TiltBoard*Board)</f>
        <v>0</v>
      </c>
      <c r="W4">
        <f>'77 Reads'!AX48 +TiltZ+(TiltBoard*Board)</f>
        <v>0</v>
      </c>
      <c r="X4">
        <f>'77 Reads'!AZ48 +TiltZ+(TiltBoard*Board)</f>
        <v>0</v>
      </c>
      <c r="Y4">
        <f>'77 Reads'!BB48 +TiltZ+(TiltBoard*Board)</f>
        <v>0</v>
      </c>
      <c r="Z4">
        <f>'77 Reads'!BD48 +TiltZ+(TiltBoard*Board)</f>
        <v>0</v>
      </c>
      <c r="AA4">
        <f>'77 Reads'!BF48 +TiltZ+(TiltBoard*Board)</f>
        <v>0</v>
      </c>
      <c r="AB4">
        <f>'77 Reads'!BH48 +TiltZ+(TiltBoard*Board)</f>
        <v>0</v>
      </c>
      <c r="AC4">
        <f>'77 Reads'!BJ48 +TiltZ+(TiltBoard*Board)</f>
        <v>0</v>
      </c>
      <c r="AD4">
        <f>'77 Reads'!BL48 +TiltZ+(TiltBoard*Board)</f>
        <v>0</v>
      </c>
      <c r="AE4">
        <f>'77 Reads'!BN48 +TiltZ+(TiltBoard*Board)</f>
        <v>0</v>
      </c>
      <c r="AF4">
        <f>'77 Reads'!BP48 +TiltZ+(TiltBoard*Board)</f>
        <v>0</v>
      </c>
      <c r="AG4">
        <f>'77 Reads'!BR48 +TiltZ+(TiltBoard*Board)</f>
        <v>0</v>
      </c>
      <c r="AH4">
        <f>'77 Reads'!BT48 +TiltZ+(TiltBoard*Board)</f>
        <v>0</v>
      </c>
      <c r="AI4">
        <f>'77 Reads'!BV48 +TiltZ+(TiltBoard*Board)</f>
        <v>0</v>
      </c>
      <c r="AJ4">
        <f>'77 Reads'!BX48 +TiltZ+(TiltBoard*Board)</f>
        <v>0</v>
      </c>
      <c r="AK4">
        <f>'77 Reads'!BZ48 +TiltZ+(TiltBoard*Board)</f>
        <v>0</v>
      </c>
      <c r="AL4">
        <f>'77 Reads'!CB48 +TiltZ+(TiltBoard*Board)</f>
        <v>0</v>
      </c>
      <c r="AM4">
        <f>'77 Reads'!CD48 +TiltZ+(TiltBoard*Board)</f>
        <v>0</v>
      </c>
      <c r="AN4">
        <f>'77 Reads'!CF48 +TiltZ+(TiltBoard*Board)</f>
        <v>0</v>
      </c>
      <c r="AO4">
        <f>'77 Reads'!CG48 +TiltZ+(TiltBoard*AR4)</f>
        <v>0</v>
      </c>
      <c r="AP4">
        <v>0</v>
      </c>
      <c r="AQ4" s="27">
        <f>'77 Reads'!H48*1000</f>
        <v>0</v>
      </c>
      <c r="AR4">
        <f t="shared" si="0"/>
        <v>0</v>
      </c>
      <c r="AS4">
        <f t="shared" si="1"/>
        <v>0</v>
      </c>
      <c r="AT4" s="134">
        <f t="shared" si="2"/>
        <v>0</v>
      </c>
    </row>
    <row r="5" spans="1:46" x14ac:dyDescent="0.2">
      <c r="A5" s="11">
        <v>49</v>
      </c>
      <c r="B5" s="22">
        <v>0</v>
      </c>
      <c r="C5" s="27">
        <f>'77 Reads'!K49 +TiltZ</f>
        <v>0</v>
      </c>
      <c r="D5">
        <f>'77 Reads'!L49 +TiltZ+(TiltBoard*Board)</f>
        <v>0</v>
      </c>
      <c r="E5">
        <f>'77 Reads'!N49 +TiltZ+(TiltBoard*Board)</f>
        <v>0</v>
      </c>
      <c r="F5">
        <f>'77 Reads'!P49 +TiltZ+(TiltBoard*Board)</f>
        <v>0</v>
      </c>
      <c r="G5">
        <f>'77 Reads'!R49 +TiltZ+(TiltBoard*Board)</f>
        <v>0</v>
      </c>
      <c r="H5">
        <f>'77 Reads'!T49 +TiltZ+(TiltBoard*Board)</f>
        <v>0</v>
      </c>
      <c r="I5">
        <f>'77 Reads'!V49 +TiltZ+(TiltBoard*Board)</f>
        <v>0</v>
      </c>
      <c r="J5">
        <f>'77 Reads'!X49 +TiltZ+(TiltBoard*Board)</f>
        <v>0</v>
      </c>
      <c r="K5">
        <f>'77 Reads'!Z49 +TiltZ+(TiltBoard*Board)</f>
        <v>0</v>
      </c>
      <c r="L5">
        <f>'77 Reads'!AB49 +TiltZ+(TiltBoard*Board)</f>
        <v>0</v>
      </c>
      <c r="M5">
        <f>'77 Reads'!AD49 +TiltZ+(TiltBoard*Board)</f>
        <v>0</v>
      </c>
      <c r="N5">
        <f>'77 Reads'!AF49 +TiltZ+(TiltBoard*Board)</f>
        <v>0</v>
      </c>
      <c r="O5">
        <f>'77 Reads'!AH49 +TiltZ+(TiltBoard*Board)</f>
        <v>0</v>
      </c>
      <c r="P5">
        <f>'77 Reads'!AJ49 +TiltZ+(TiltBoard*Board)</f>
        <v>0</v>
      </c>
      <c r="Q5">
        <f>'77 Reads'!AL49 +TiltZ+(TiltBoard*Board)</f>
        <v>0</v>
      </c>
      <c r="R5">
        <f>'77 Reads'!AN49 +TiltZ+(TiltBoard*Board)</f>
        <v>0</v>
      </c>
      <c r="S5">
        <f>'77 Reads'!AP49 +TiltZ+(TiltBoard*Board)</f>
        <v>0</v>
      </c>
      <c r="T5">
        <f>'77 Reads'!AR49 +TiltZ+(TiltBoard*Board)</f>
        <v>0</v>
      </c>
      <c r="U5">
        <f>'77 Reads'!AT49 +TiltZ+(TiltBoard*Board)</f>
        <v>0</v>
      </c>
      <c r="V5">
        <f>'77 Reads'!AV49 +TiltZ+(TiltBoard*Board)</f>
        <v>0</v>
      </c>
      <c r="W5">
        <f>'77 Reads'!AX49 +TiltZ+(TiltBoard*Board)</f>
        <v>0</v>
      </c>
      <c r="X5">
        <f>'77 Reads'!AZ49 +TiltZ+(TiltBoard*Board)</f>
        <v>0</v>
      </c>
      <c r="Y5">
        <f>'77 Reads'!BB49 +TiltZ+(TiltBoard*Board)</f>
        <v>0</v>
      </c>
      <c r="Z5">
        <f>'77 Reads'!BD49 +TiltZ+(TiltBoard*Board)</f>
        <v>0</v>
      </c>
      <c r="AA5">
        <f>'77 Reads'!BF49 +TiltZ+(TiltBoard*Board)</f>
        <v>0</v>
      </c>
      <c r="AB5">
        <f>'77 Reads'!BH49 +TiltZ+(TiltBoard*Board)</f>
        <v>0</v>
      </c>
      <c r="AC5">
        <f>'77 Reads'!BJ49 +TiltZ+(TiltBoard*Board)</f>
        <v>0</v>
      </c>
      <c r="AD5">
        <f>'77 Reads'!BL49 +TiltZ+(TiltBoard*Board)</f>
        <v>0</v>
      </c>
      <c r="AE5">
        <f>'77 Reads'!BN49 +TiltZ+(TiltBoard*Board)</f>
        <v>0</v>
      </c>
      <c r="AF5">
        <f>'77 Reads'!BP49 +TiltZ+(TiltBoard*Board)</f>
        <v>0</v>
      </c>
      <c r="AG5">
        <f>'77 Reads'!BR49 +TiltZ+(TiltBoard*Board)</f>
        <v>0</v>
      </c>
      <c r="AH5">
        <f>'77 Reads'!BT49 +TiltZ+(TiltBoard*Board)</f>
        <v>0</v>
      </c>
      <c r="AI5">
        <f>'77 Reads'!BV49 +TiltZ+(TiltBoard*Board)</f>
        <v>0</v>
      </c>
      <c r="AJ5">
        <f>'77 Reads'!BX49 +TiltZ+(TiltBoard*Board)</f>
        <v>0</v>
      </c>
      <c r="AK5">
        <f>'77 Reads'!BZ49 +TiltZ+(TiltBoard*Board)</f>
        <v>0</v>
      </c>
      <c r="AL5">
        <f>'77 Reads'!CB49 +TiltZ+(TiltBoard*Board)</f>
        <v>0</v>
      </c>
      <c r="AM5">
        <f>'77 Reads'!CD49 +TiltZ+(TiltBoard*Board)</f>
        <v>0</v>
      </c>
      <c r="AN5">
        <f>'77 Reads'!CF49 +TiltZ+(TiltBoard*Board)</f>
        <v>0</v>
      </c>
      <c r="AO5">
        <f>'77 Reads'!CG49 +TiltZ+(TiltBoard*AR5)</f>
        <v>0</v>
      </c>
      <c r="AP5">
        <v>0</v>
      </c>
      <c r="AQ5" s="27">
        <f>'77 Reads'!H49*1000</f>
        <v>0</v>
      </c>
      <c r="AR5">
        <f t="shared" si="0"/>
        <v>0</v>
      </c>
      <c r="AS5">
        <f t="shared" si="1"/>
        <v>0</v>
      </c>
      <c r="AT5" s="134">
        <f t="shared" si="2"/>
        <v>0</v>
      </c>
    </row>
    <row r="6" spans="1:46" x14ac:dyDescent="0.2">
      <c r="A6" s="11">
        <v>45.5</v>
      </c>
      <c r="B6" s="22">
        <v>0</v>
      </c>
      <c r="C6" s="27">
        <f>'77 Reads'!K50 +TiltZ</f>
        <v>0</v>
      </c>
      <c r="D6">
        <f>'77 Reads'!L50 +TiltZ+(TiltBoard*Board)</f>
        <v>0</v>
      </c>
      <c r="E6">
        <f>'77 Reads'!N50 +TiltZ+(TiltBoard*Board)</f>
        <v>0</v>
      </c>
      <c r="F6">
        <f>'77 Reads'!P50 +TiltZ+(TiltBoard*Board)</f>
        <v>0</v>
      </c>
      <c r="G6">
        <f>'77 Reads'!R50 +TiltZ+(TiltBoard*Board)</f>
        <v>0</v>
      </c>
      <c r="H6">
        <f>'77 Reads'!T50 +TiltZ+(TiltBoard*Board)</f>
        <v>0</v>
      </c>
      <c r="I6">
        <f>'77 Reads'!V50 +TiltZ+(TiltBoard*Board)</f>
        <v>0</v>
      </c>
      <c r="J6">
        <f>'77 Reads'!X50 +TiltZ+(TiltBoard*Board)</f>
        <v>0</v>
      </c>
      <c r="K6">
        <f>'77 Reads'!Z50 +TiltZ+(TiltBoard*Board)</f>
        <v>0</v>
      </c>
      <c r="L6">
        <f>'77 Reads'!AB50 +TiltZ+(TiltBoard*Board)</f>
        <v>0</v>
      </c>
      <c r="M6">
        <f>'77 Reads'!AD50 +TiltZ+(TiltBoard*Board)</f>
        <v>0</v>
      </c>
      <c r="N6">
        <f>'77 Reads'!AF50 +TiltZ+(TiltBoard*Board)</f>
        <v>0</v>
      </c>
      <c r="O6">
        <f>'77 Reads'!AH50 +TiltZ+(TiltBoard*Board)</f>
        <v>0</v>
      </c>
      <c r="P6">
        <f>'77 Reads'!AJ50 +TiltZ+(TiltBoard*Board)</f>
        <v>0</v>
      </c>
      <c r="Q6">
        <f>'77 Reads'!AL50 +TiltZ+(TiltBoard*Board)</f>
        <v>0</v>
      </c>
      <c r="R6">
        <f>'77 Reads'!AN50 +TiltZ+(TiltBoard*Board)</f>
        <v>0</v>
      </c>
      <c r="S6">
        <f>'77 Reads'!AP50 +TiltZ+(TiltBoard*Board)</f>
        <v>0</v>
      </c>
      <c r="T6">
        <f>'77 Reads'!AR50 +TiltZ+(TiltBoard*Board)</f>
        <v>0</v>
      </c>
      <c r="U6">
        <f>'77 Reads'!AT50 +TiltZ+(TiltBoard*Board)</f>
        <v>0</v>
      </c>
      <c r="V6">
        <f>'77 Reads'!AV50 +TiltZ+(TiltBoard*Board)</f>
        <v>0</v>
      </c>
      <c r="W6">
        <f>'77 Reads'!AX50 +TiltZ+(TiltBoard*Board)</f>
        <v>0</v>
      </c>
      <c r="X6">
        <f>'77 Reads'!AZ50 +TiltZ+(TiltBoard*Board)</f>
        <v>0</v>
      </c>
      <c r="Y6">
        <f>'77 Reads'!BB50 +TiltZ+(TiltBoard*Board)</f>
        <v>0</v>
      </c>
      <c r="Z6">
        <f>'77 Reads'!BD50 +TiltZ+(TiltBoard*Board)</f>
        <v>0</v>
      </c>
      <c r="AA6">
        <f>'77 Reads'!BF50 +TiltZ+(TiltBoard*Board)</f>
        <v>0</v>
      </c>
      <c r="AB6">
        <f>'77 Reads'!BH50 +TiltZ+(TiltBoard*Board)</f>
        <v>0</v>
      </c>
      <c r="AC6">
        <f>'77 Reads'!BJ50 +TiltZ+(TiltBoard*Board)</f>
        <v>0</v>
      </c>
      <c r="AD6">
        <f>'77 Reads'!BL50 +TiltZ+(TiltBoard*Board)</f>
        <v>0</v>
      </c>
      <c r="AE6">
        <f>'77 Reads'!BN50 +TiltZ+(TiltBoard*Board)</f>
        <v>0</v>
      </c>
      <c r="AF6">
        <f>'77 Reads'!BP50 +TiltZ+(TiltBoard*Board)</f>
        <v>0</v>
      </c>
      <c r="AG6">
        <f>'77 Reads'!BR50 +TiltZ+(TiltBoard*Board)</f>
        <v>0</v>
      </c>
      <c r="AH6">
        <f>'77 Reads'!BT50 +TiltZ+(TiltBoard*Board)</f>
        <v>0</v>
      </c>
      <c r="AI6">
        <f>'77 Reads'!BV50 +TiltZ+(TiltBoard*Board)</f>
        <v>0</v>
      </c>
      <c r="AJ6">
        <f>'77 Reads'!BX50 +TiltZ+(TiltBoard*Board)</f>
        <v>0</v>
      </c>
      <c r="AK6">
        <f>'77 Reads'!BZ50 +TiltZ+(TiltBoard*Board)</f>
        <v>0</v>
      </c>
      <c r="AL6">
        <f>'77 Reads'!CB50 +TiltZ+(TiltBoard*Board)</f>
        <v>0</v>
      </c>
      <c r="AM6">
        <f>'77 Reads'!CD50 +TiltZ+(TiltBoard*Board)</f>
        <v>0</v>
      </c>
      <c r="AN6">
        <f>'77 Reads'!CF50 +TiltZ+(TiltBoard*Board)</f>
        <v>0</v>
      </c>
      <c r="AO6">
        <f>'77 Reads'!CG50 +TiltZ+(TiltBoard*AR6)</f>
        <v>0</v>
      </c>
      <c r="AP6">
        <v>0</v>
      </c>
      <c r="AQ6" s="27">
        <f>'77 Reads'!H50*1000</f>
        <v>0</v>
      </c>
      <c r="AR6">
        <f t="shared" si="0"/>
        <v>0</v>
      </c>
      <c r="AS6">
        <f t="shared" si="1"/>
        <v>0</v>
      </c>
      <c r="AT6" s="134">
        <f t="shared" si="2"/>
        <v>0</v>
      </c>
    </row>
    <row r="7" spans="1:46" x14ac:dyDescent="0.2">
      <c r="A7" s="11">
        <v>42</v>
      </c>
      <c r="B7" s="22">
        <v>0</v>
      </c>
      <c r="C7" s="27">
        <f>'77 Reads'!K51 +TiltZ</f>
        <v>0</v>
      </c>
      <c r="D7">
        <f>'77 Reads'!L51 +TiltZ+(TiltBoard*Board)</f>
        <v>0</v>
      </c>
      <c r="E7">
        <f>'77 Reads'!N51 +TiltZ+(TiltBoard*Board)</f>
        <v>0</v>
      </c>
      <c r="F7">
        <f>'77 Reads'!P51 +TiltZ+(TiltBoard*Board)</f>
        <v>0</v>
      </c>
      <c r="G7">
        <f>'77 Reads'!R51 +TiltZ+(TiltBoard*Board)</f>
        <v>0</v>
      </c>
      <c r="H7">
        <f>'77 Reads'!T51 +TiltZ+(TiltBoard*Board)</f>
        <v>0</v>
      </c>
      <c r="I7">
        <f>'77 Reads'!V51 +TiltZ+(TiltBoard*Board)</f>
        <v>0</v>
      </c>
      <c r="J7">
        <f>'77 Reads'!X51 +TiltZ+(TiltBoard*Board)</f>
        <v>0</v>
      </c>
      <c r="K7">
        <f>'77 Reads'!Z51 +TiltZ+(TiltBoard*Board)</f>
        <v>0</v>
      </c>
      <c r="L7">
        <f>'77 Reads'!AB51 +TiltZ+(TiltBoard*Board)</f>
        <v>0</v>
      </c>
      <c r="M7">
        <f>'77 Reads'!AD51 +TiltZ+(TiltBoard*Board)</f>
        <v>0</v>
      </c>
      <c r="N7">
        <f>'77 Reads'!AF51 +TiltZ+(TiltBoard*Board)</f>
        <v>0</v>
      </c>
      <c r="O7">
        <f>'77 Reads'!AH51 +TiltZ+(TiltBoard*Board)</f>
        <v>0</v>
      </c>
      <c r="P7">
        <f>'77 Reads'!AJ51 +TiltZ+(TiltBoard*Board)</f>
        <v>0</v>
      </c>
      <c r="Q7">
        <f>'77 Reads'!AL51 +TiltZ+(TiltBoard*Board)</f>
        <v>0</v>
      </c>
      <c r="R7">
        <f>'77 Reads'!AN51 +TiltZ+(TiltBoard*Board)</f>
        <v>0</v>
      </c>
      <c r="S7">
        <f>'77 Reads'!AP51 +TiltZ+(TiltBoard*Board)</f>
        <v>0</v>
      </c>
      <c r="T7">
        <f>'77 Reads'!AR51 +TiltZ+(TiltBoard*Board)</f>
        <v>0</v>
      </c>
      <c r="U7">
        <f>'77 Reads'!AT51 +TiltZ+(TiltBoard*Board)</f>
        <v>0</v>
      </c>
      <c r="V7">
        <f>'77 Reads'!AV51 +TiltZ+(TiltBoard*Board)</f>
        <v>0</v>
      </c>
      <c r="W7">
        <f>'77 Reads'!AX51 +TiltZ+(TiltBoard*Board)</f>
        <v>0</v>
      </c>
      <c r="X7">
        <f>'77 Reads'!AZ51 +TiltZ+(TiltBoard*Board)</f>
        <v>0</v>
      </c>
      <c r="Y7">
        <f>'77 Reads'!BB51 +TiltZ+(TiltBoard*Board)</f>
        <v>0</v>
      </c>
      <c r="Z7">
        <f>'77 Reads'!BD51 +TiltZ+(TiltBoard*Board)</f>
        <v>0</v>
      </c>
      <c r="AA7">
        <f>'77 Reads'!BF51 +TiltZ+(TiltBoard*Board)</f>
        <v>0</v>
      </c>
      <c r="AB7">
        <f>'77 Reads'!BH51 +TiltZ+(TiltBoard*Board)</f>
        <v>0</v>
      </c>
      <c r="AC7">
        <f>'77 Reads'!BJ51 +TiltZ+(TiltBoard*Board)</f>
        <v>0</v>
      </c>
      <c r="AD7">
        <f>'77 Reads'!BL51 +TiltZ+(TiltBoard*Board)</f>
        <v>0</v>
      </c>
      <c r="AE7">
        <f>'77 Reads'!BN51 +TiltZ+(TiltBoard*Board)</f>
        <v>0</v>
      </c>
      <c r="AF7">
        <f>'77 Reads'!BP51 +TiltZ+(TiltBoard*Board)</f>
        <v>0</v>
      </c>
      <c r="AG7">
        <f>'77 Reads'!BR51 +TiltZ+(TiltBoard*Board)</f>
        <v>0</v>
      </c>
      <c r="AH7">
        <f>'77 Reads'!BT51 +TiltZ+(TiltBoard*Board)</f>
        <v>0</v>
      </c>
      <c r="AI7">
        <f>'77 Reads'!BV51 +TiltZ+(TiltBoard*Board)</f>
        <v>0</v>
      </c>
      <c r="AJ7">
        <f>'77 Reads'!BX51 +TiltZ+(TiltBoard*Board)</f>
        <v>0</v>
      </c>
      <c r="AK7">
        <f>'77 Reads'!BZ51 +TiltZ+(TiltBoard*Board)</f>
        <v>0</v>
      </c>
      <c r="AL7">
        <f>'77 Reads'!CB51 +TiltZ+(TiltBoard*Board)</f>
        <v>0</v>
      </c>
      <c r="AM7">
        <f>'77 Reads'!CD51 +TiltZ+(TiltBoard*Board)</f>
        <v>0</v>
      </c>
      <c r="AN7">
        <f>'77 Reads'!CF51 +TiltZ+(TiltBoard*Board)</f>
        <v>0</v>
      </c>
      <c r="AO7">
        <f>'77 Reads'!CG51 +TiltZ+(TiltBoard*AR7)</f>
        <v>0</v>
      </c>
      <c r="AP7">
        <v>0</v>
      </c>
      <c r="AQ7" s="27">
        <f>'77 Reads'!H51*1000</f>
        <v>0</v>
      </c>
      <c r="AR7">
        <f t="shared" si="0"/>
        <v>0</v>
      </c>
      <c r="AS7">
        <f t="shared" si="1"/>
        <v>0</v>
      </c>
      <c r="AT7" s="134">
        <f t="shared" si="2"/>
        <v>0</v>
      </c>
    </row>
    <row r="8" spans="1:46" x14ac:dyDescent="0.2">
      <c r="A8" s="11">
        <v>38.5</v>
      </c>
      <c r="B8" s="22">
        <v>0</v>
      </c>
      <c r="C8" s="27">
        <f>'77 Reads'!K52 +TiltZ</f>
        <v>0</v>
      </c>
      <c r="D8">
        <f>'77 Reads'!L52 +TiltZ+(TiltBoard*Board)</f>
        <v>0</v>
      </c>
      <c r="E8">
        <f>'77 Reads'!N52 +TiltZ+(TiltBoard*Board)</f>
        <v>0</v>
      </c>
      <c r="F8">
        <f>'77 Reads'!P52 +TiltZ+(TiltBoard*Board)</f>
        <v>0</v>
      </c>
      <c r="G8">
        <f>'77 Reads'!R52 +TiltZ+(TiltBoard*Board)</f>
        <v>0</v>
      </c>
      <c r="H8">
        <f>'77 Reads'!T52 +TiltZ+(TiltBoard*Board)</f>
        <v>0</v>
      </c>
      <c r="I8">
        <f>'77 Reads'!V52 +TiltZ+(TiltBoard*Board)</f>
        <v>0</v>
      </c>
      <c r="J8">
        <f>'77 Reads'!X52 +TiltZ+(TiltBoard*Board)</f>
        <v>0</v>
      </c>
      <c r="K8">
        <f>'77 Reads'!Z52 +TiltZ+(TiltBoard*Board)</f>
        <v>0</v>
      </c>
      <c r="L8">
        <f>'77 Reads'!AB52 +TiltZ+(TiltBoard*Board)</f>
        <v>0</v>
      </c>
      <c r="M8">
        <f>'77 Reads'!AD52 +TiltZ+(TiltBoard*Board)</f>
        <v>0</v>
      </c>
      <c r="N8">
        <f>'77 Reads'!AF52 +TiltZ+(TiltBoard*Board)</f>
        <v>0</v>
      </c>
      <c r="O8">
        <f>'77 Reads'!AH52 +TiltZ+(TiltBoard*Board)</f>
        <v>0</v>
      </c>
      <c r="P8">
        <f>'77 Reads'!AJ52 +TiltZ+(TiltBoard*Board)</f>
        <v>0</v>
      </c>
      <c r="Q8">
        <f>'77 Reads'!AL52 +TiltZ+(TiltBoard*Board)</f>
        <v>0</v>
      </c>
      <c r="R8">
        <f>'77 Reads'!AN52 +TiltZ+(TiltBoard*Board)</f>
        <v>0</v>
      </c>
      <c r="S8">
        <f>'77 Reads'!AP52 +TiltZ+(TiltBoard*Board)</f>
        <v>0</v>
      </c>
      <c r="T8">
        <f>'77 Reads'!AR52 +TiltZ+(TiltBoard*Board)</f>
        <v>0</v>
      </c>
      <c r="U8">
        <f>'77 Reads'!AT52 +TiltZ+(TiltBoard*Board)</f>
        <v>0</v>
      </c>
      <c r="V8">
        <f>'77 Reads'!AV52 +TiltZ+(TiltBoard*Board)</f>
        <v>0</v>
      </c>
      <c r="W8">
        <f>'77 Reads'!AX52 +TiltZ+(TiltBoard*Board)</f>
        <v>0</v>
      </c>
      <c r="X8">
        <f>'77 Reads'!AZ52 +TiltZ+(TiltBoard*Board)</f>
        <v>0</v>
      </c>
      <c r="Y8">
        <f>'77 Reads'!BB52 +TiltZ+(TiltBoard*Board)</f>
        <v>0</v>
      </c>
      <c r="Z8">
        <f>'77 Reads'!BD52 +TiltZ+(TiltBoard*Board)</f>
        <v>0</v>
      </c>
      <c r="AA8">
        <f>'77 Reads'!BF52 +TiltZ+(TiltBoard*Board)</f>
        <v>0</v>
      </c>
      <c r="AB8">
        <f>'77 Reads'!BH52 +TiltZ+(TiltBoard*Board)</f>
        <v>0</v>
      </c>
      <c r="AC8">
        <f>'77 Reads'!BJ52 +TiltZ+(TiltBoard*Board)</f>
        <v>0</v>
      </c>
      <c r="AD8">
        <f>'77 Reads'!BL52 +TiltZ+(TiltBoard*Board)</f>
        <v>0</v>
      </c>
      <c r="AE8">
        <f>'77 Reads'!BN52 +TiltZ+(TiltBoard*Board)</f>
        <v>0</v>
      </c>
      <c r="AF8">
        <f>'77 Reads'!BP52 +TiltZ+(TiltBoard*Board)</f>
        <v>0</v>
      </c>
      <c r="AG8">
        <f>'77 Reads'!BR52 +TiltZ+(TiltBoard*Board)</f>
        <v>0</v>
      </c>
      <c r="AH8">
        <f>'77 Reads'!BT52 +TiltZ+(TiltBoard*Board)</f>
        <v>0</v>
      </c>
      <c r="AI8">
        <f>'77 Reads'!BV52 +TiltZ+(TiltBoard*Board)</f>
        <v>0</v>
      </c>
      <c r="AJ8">
        <f>'77 Reads'!BX52 +TiltZ+(TiltBoard*Board)</f>
        <v>0</v>
      </c>
      <c r="AK8">
        <f>'77 Reads'!BZ52 +TiltZ+(TiltBoard*Board)</f>
        <v>0</v>
      </c>
      <c r="AL8">
        <f>'77 Reads'!CB52 +TiltZ+(TiltBoard*Board)</f>
        <v>0</v>
      </c>
      <c r="AM8">
        <f>'77 Reads'!CD52 +TiltZ+(TiltBoard*Board)</f>
        <v>0</v>
      </c>
      <c r="AN8">
        <f>'77 Reads'!CF52 +TiltZ+(TiltBoard*Board)</f>
        <v>0</v>
      </c>
      <c r="AO8">
        <f>'77 Reads'!CG52 +TiltZ+(TiltBoard*AR8)</f>
        <v>0</v>
      </c>
      <c r="AP8">
        <v>0</v>
      </c>
      <c r="AQ8" s="27">
        <f>'77 Reads'!H52*1000</f>
        <v>0</v>
      </c>
      <c r="AR8">
        <f t="shared" si="0"/>
        <v>0</v>
      </c>
      <c r="AS8">
        <f t="shared" si="1"/>
        <v>0</v>
      </c>
      <c r="AT8" s="134">
        <f t="shared" si="2"/>
        <v>0</v>
      </c>
    </row>
    <row r="9" spans="1:46" x14ac:dyDescent="0.2">
      <c r="A9" s="11">
        <v>35</v>
      </c>
      <c r="B9" s="22">
        <v>0</v>
      </c>
      <c r="C9" s="27">
        <f>'77 Reads'!K53 +TiltZ</f>
        <v>0</v>
      </c>
      <c r="D9">
        <f>'77 Reads'!L53 +TiltZ+(TiltBoard*Board)</f>
        <v>0</v>
      </c>
      <c r="E9">
        <f>'77 Reads'!N53 +TiltZ+(TiltBoard*Board)</f>
        <v>0</v>
      </c>
      <c r="F9">
        <f>'77 Reads'!P53 +TiltZ+(TiltBoard*Board)</f>
        <v>0</v>
      </c>
      <c r="G9">
        <f>'77 Reads'!R53 +TiltZ+(TiltBoard*Board)</f>
        <v>0</v>
      </c>
      <c r="H9">
        <f>'77 Reads'!T53 +TiltZ+(TiltBoard*Board)</f>
        <v>0</v>
      </c>
      <c r="I9">
        <f>'77 Reads'!V53 +TiltZ+(TiltBoard*Board)</f>
        <v>0</v>
      </c>
      <c r="J9">
        <f>'77 Reads'!X53 +TiltZ+(TiltBoard*Board)</f>
        <v>0</v>
      </c>
      <c r="K9">
        <f>'77 Reads'!Z53 +TiltZ+(TiltBoard*Board)</f>
        <v>0</v>
      </c>
      <c r="L9">
        <f>'77 Reads'!AB53 +TiltZ+(TiltBoard*Board)</f>
        <v>0</v>
      </c>
      <c r="M9">
        <f>'77 Reads'!AD53 +TiltZ+(TiltBoard*Board)</f>
        <v>0</v>
      </c>
      <c r="N9">
        <f>'77 Reads'!AF53 +TiltZ+(TiltBoard*Board)</f>
        <v>0</v>
      </c>
      <c r="O9">
        <f>'77 Reads'!AH53 +TiltZ+(TiltBoard*Board)</f>
        <v>0</v>
      </c>
      <c r="P9">
        <f>'77 Reads'!AJ53 +TiltZ+(TiltBoard*Board)</f>
        <v>0</v>
      </c>
      <c r="Q9">
        <f>'77 Reads'!AL53 +TiltZ+(TiltBoard*Board)</f>
        <v>0</v>
      </c>
      <c r="R9">
        <f>'77 Reads'!AN53 +TiltZ+(TiltBoard*Board)</f>
        <v>0</v>
      </c>
      <c r="S9">
        <f>'77 Reads'!AP53 +TiltZ+(TiltBoard*Board)</f>
        <v>0</v>
      </c>
      <c r="T9">
        <f>'77 Reads'!AR53 +TiltZ+(TiltBoard*Board)</f>
        <v>0</v>
      </c>
      <c r="U9">
        <f>'77 Reads'!AT53 +TiltZ+(TiltBoard*Board)</f>
        <v>0</v>
      </c>
      <c r="V9">
        <f>'77 Reads'!AV53 +TiltZ+(TiltBoard*Board)</f>
        <v>0</v>
      </c>
      <c r="W9">
        <f>'77 Reads'!AX53 +TiltZ+(TiltBoard*Board)</f>
        <v>0</v>
      </c>
      <c r="X9">
        <f>'77 Reads'!AZ53 +TiltZ+(TiltBoard*Board)</f>
        <v>0</v>
      </c>
      <c r="Y9">
        <f>'77 Reads'!BB53 +TiltZ+(TiltBoard*Board)</f>
        <v>0</v>
      </c>
      <c r="Z9">
        <f>'77 Reads'!BD53 +TiltZ+(TiltBoard*Board)</f>
        <v>0</v>
      </c>
      <c r="AA9">
        <f>'77 Reads'!BF53 +TiltZ+(TiltBoard*Board)</f>
        <v>0</v>
      </c>
      <c r="AB9">
        <f>'77 Reads'!BH53 +TiltZ+(TiltBoard*Board)</f>
        <v>0</v>
      </c>
      <c r="AC9">
        <f>'77 Reads'!BJ53 +TiltZ+(TiltBoard*Board)</f>
        <v>0</v>
      </c>
      <c r="AD9">
        <f>'77 Reads'!BL53 +TiltZ+(TiltBoard*Board)</f>
        <v>0</v>
      </c>
      <c r="AE9">
        <f>'77 Reads'!BN53 +TiltZ+(TiltBoard*Board)</f>
        <v>0</v>
      </c>
      <c r="AF9">
        <f>'77 Reads'!BP53 +TiltZ+(TiltBoard*Board)</f>
        <v>0</v>
      </c>
      <c r="AG9">
        <f>'77 Reads'!BR53 +TiltZ+(TiltBoard*Board)</f>
        <v>0</v>
      </c>
      <c r="AH9">
        <f>'77 Reads'!BT53 +TiltZ+(TiltBoard*Board)</f>
        <v>0</v>
      </c>
      <c r="AI9">
        <f>'77 Reads'!BV53 +TiltZ+(TiltBoard*Board)</f>
        <v>0</v>
      </c>
      <c r="AJ9">
        <f>'77 Reads'!BX53 +TiltZ+(TiltBoard*Board)</f>
        <v>0</v>
      </c>
      <c r="AK9">
        <f>'77 Reads'!BZ53 +TiltZ+(TiltBoard*Board)</f>
        <v>0</v>
      </c>
      <c r="AL9">
        <f>'77 Reads'!CB53 +TiltZ+(TiltBoard*Board)</f>
        <v>0</v>
      </c>
      <c r="AM9">
        <f>'77 Reads'!CD53 +TiltZ+(TiltBoard*Board)</f>
        <v>0</v>
      </c>
      <c r="AN9">
        <f>'77 Reads'!CF53 +TiltZ+(TiltBoard*Board)</f>
        <v>0</v>
      </c>
      <c r="AO9">
        <f>'77 Reads'!CG53 +TiltZ+(TiltBoard*AR9)</f>
        <v>0</v>
      </c>
      <c r="AP9">
        <v>0</v>
      </c>
      <c r="AQ9" s="27">
        <f>'77 Reads'!H53*1000</f>
        <v>0</v>
      </c>
      <c r="AR9">
        <f t="shared" si="0"/>
        <v>0</v>
      </c>
      <c r="AS9">
        <f t="shared" si="1"/>
        <v>0</v>
      </c>
      <c r="AT9" s="134">
        <f t="shared" si="2"/>
        <v>0</v>
      </c>
    </row>
    <row r="10" spans="1:46" x14ac:dyDescent="0.2">
      <c r="A10" s="11">
        <v>31.5</v>
      </c>
      <c r="B10" s="22">
        <v>0</v>
      </c>
      <c r="C10" s="27">
        <f>'77 Reads'!K54 +TiltZ</f>
        <v>0</v>
      </c>
      <c r="D10">
        <f>'77 Reads'!L54 +TiltZ+(TiltBoard*Board)</f>
        <v>0</v>
      </c>
      <c r="E10">
        <f>'77 Reads'!N54 +TiltZ+(TiltBoard*Board)</f>
        <v>0</v>
      </c>
      <c r="F10">
        <f>'77 Reads'!P54 +TiltZ+(TiltBoard*Board)</f>
        <v>0</v>
      </c>
      <c r="G10">
        <f>'77 Reads'!R54 +TiltZ+(TiltBoard*Board)</f>
        <v>0</v>
      </c>
      <c r="H10">
        <f>'77 Reads'!T54 +TiltZ+(TiltBoard*Board)</f>
        <v>0</v>
      </c>
      <c r="I10">
        <f>'77 Reads'!V54 +TiltZ+(TiltBoard*Board)</f>
        <v>0</v>
      </c>
      <c r="J10">
        <f>'77 Reads'!X54 +TiltZ+(TiltBoard*Board)</f>
        <v>0</v>
      </c>
      <c r="K10">
        <f>'77 Reads'!Z54 +TiltZ+(TiltBoard*Board)</f>
        <v>0</v>
      </c>
      <c r="L10">
        <f>'77 Reads'!AB54 +TiltZ+(TiltBoard*Board)</f>
        <v>0</v>
      </c>
      <c r="M10">
        <f>'77 Reads'!AD54 +TiltZ+(TiltBoard*Board)</f>
        <v>0</v>
      </c>
      <c r="N10">
        <f>'77 Reads'!AF54 +TiltZ+(TiltBoard*Board)</f>
        <v>0</v>
      </c>
      <c r="O10">
        <f>'77 Reads'!AH54 +TiltZ+(TiltBoard*Board)</f>
        <v>0</v>
      </c>
      <c r="P10">
        <f>'77 Reads'!AJ54 +TiltZ+(TiltBoard*Board)</f>
        <v>0</v>
      </c>
      <c r="Q10">
        <f>'77 Reads'!AL54 +TiltZ+(TiltBoard*Board)</f>
        <v>0</v>
      </c>
      <c r="R10">
        <f>'77 Reads'!AN54 +TiltZ+(TiltBoard*Board)</f>
        <v>0</v>
      </c>
      <c r="S10">
        <f>'77 Reads'!AP54 +TiltZ+(TiltBoard*Board)</f>
        <v>0</v>
      </c>
      <c r="T10">
        <f>'77 Reads'!AR54 +TiltZ+(TiltBoard*Board)</f>
        <v>0</v>
      </c>
      <c r="U10">
        <f>'77 Reads'!AT54 +TiltZ+(TiltBoard*Board)</f>
        <v>0</v>
      </c>
      <c r="V10">
        <f>'77 Reads'!AV54 +TiltZ+(TiltBoard*Board)</f>
        <v>0</v>
      </c>
      <c r="W10">
        <f>'77 Reads'!AX54 +TiltZ+(TiltBoard*Board)</f>
        <v>0</v>
      </c>
      <c r="X10">
        <f>'77 Reads'!AZ54 +TiltZ+(TiltBoard*Board)</f>
        <v>0</v>
      </c>
      <c r="Y10">
        <f>'77 Reads'!BB54 +TiltZ+(TiltBoard*Board)</f>
        <v>0</v>
      </c>
      <c r="Z10">
        <f>'77 Reads'!BD54 +TiltZ+(TiltBoard*Board)</f>
        <v>0</v>
      </c>
      <c r="AA10">
        <f>'77 Reads'!BF54 +TiltZ+(TiltBoard*Board)</f>
        <v>0</v>
      </c>
      <c r="AB10">
        <f>'77 Reads'!BH54 +TiltZ+(TiltBoard*Board)</f>
        <v>0</v>
      </c>
      <c r="AC10">
        <f>'77 Reads'!BJ54 +TiltZ+(TiltBoard*Board)</f>
        <v>0</v>
      </c>
      <c r="AD10">
        <f>'77 Reads'!BL54 +TiltZ+(TiltBoard*Board)</f>
        <v>0</v>
      </c>
      <c r="AE10">
        <f>'77 Reads'!BN54 +TiltZ+(TiltBoard*Board)</f>
        <v>0</v>
      </c>
      <c r="AF10">
        <f>'77 Reads'!BP54 +TiltZ+(TiltBoard*Board)</f>
        <v>0</v>
      </c>
      <c r="AG10">
        <f>'77 Reads'!BR54 +TiltZ+(TiltBoard*Board)</f>
        <v>0</v>
      </c>
      <c r="AH10">
        <f>'77 Reads'!BT54 +TiltZ+(TiltBoard*Board)</f>
        <v>0</v>
      </c>
      <c r="AI10">
        <f>'77 Reads'!BV54 +TiltZ+(TiltBoard*Board)</f>
        <v>0</v>
      </c>
      <c r="AJ10">
        <f>'77 Reads'!BX54 +TiltZ+(TiltBoard*Board)</f>
        <v>0</v>
      </c>
      <c r="AK10">
        <f>'77 Reads'!BZ54 +TiltZ+(TiltBoard*Board)</f>
        <v>0</v>
      </c>
      <c r="AL10">
        <f>'77 Reads'!CB54 +TiltZ+(TiltBoard*Board)</f>
        <v>0</v>
      </c>
      <c r="AM10">
        <f>'77 Reads'!CD54 +TiltZ+(TiltBoard*Board)</f>
        <v>0</v>
      </c>
      <c r="AN10">
        <f>'77 Reads'!CF54 +TiltZ+(TiltBoard*Board)</f>
        <v>0</v>
      </c>
      <c r="AO10">
        <f>'77 Reads'!CG54 +TiltZ+(TiltBoard*AR10)</f>
        <v>0</v>
      </c>
      <c r="AP10">
        <v>0</v>
      </c>
      <c r="AQ10" s="27">
        <f>'77 Reads'!H54*1000</f>
        <v>0</v>
      </c>
      <c r="AR10">
        <f t="shared" si="0"/>
        <v>0</v>
      </c>
      <c r="AS10">
        <f t="shared" si="1"/>
        <v>0</v>
      </c>
      <c r="AT10" s="134">
        <f t="shared" si="2"/>
        <v>0</v>
      </c>
    </row>
    <row r="11" spans="1:46" x14ac:dyDescent="0.2">
      <c r="A11" s="11">
        <v>28</v>
      </c>
      <c r="B11" s="22">
        <v>0</v>
      </c>
      <c r="C11" s="27">
        <f>'77 Reads'!K55 +TiltZ</f>
        <v>0</v>
      </c>
      <c r="D11">
        <f>'77 Reads'!L55 +TiltZ+(TiltBoard*Board)</f>
        <v>0</v>
      </c>
      <c r="E11">
        <f>'77 Reads'!N55 +TiltZ+(TiltBoard*Board)</f>
        <v>0</v>
      </c>
      <c r="F11">
        <f>'77 Reads'!P55 +TiltZ+(TiltBoard*Board)</f>
        <v>0</v>
      </c>
      <c r="G11">
        <f>'77 Reads'!R55 +TiltZ+(TiltBoard*Board)</f>
        <v>0</v>
      </c>
      <c r="H11">
        <f>'77 Reads'!T55 +TiltZ+(TiltBoard*Board)</f>
        <v>0</v>
      </c>
      <c r="I11">
        <f>'77 Reads'!V55 +TiltZ+(TiltBoard*Board)</f>
        <v>0</v>
      </c>
      <c r="J11">
        <f>'77 Reads'!X55 +TiltZ+(TiltBoard*Board)</f>
        <v>0</v>
      </c>
      <c r="K11">
        <f>'77 Reads'!Z55 +TiltZ+(TiltBoard*Board)</f>
        <v>0</v>
      </c>
      <c r="L11">
        <f>'77 Reads'!AB55 +TiltZ+(TiltBoard*Board)</f>
        <v>0</v>
      </c>
      <c r="M11">
        <f>'77 Reads'!AD55 +TiltZ+(TiltBoard*Board)</f>
        <v>0</v>
      </c>
      <c r="N11">
        <f>'77 Reads'!AF55 +TiltZ+(TiltBoard*Board)</f>
        <v>0</v>
      </c>
      <c r="O11">
        <f>'77 Reads'!AH55 +TiltZ+(TiltBoard*Board)</f>
        <v>0</v>
      </c>
      <c r="P11">
        <f>'77 Reads'!AJ55 +TiltZ+(TiltBoard*Board)</f>
        <v>0</v>
      </c>
      <c r="Q11">
        <f>'77 Reads'!AL55 +TiltZ+(TiltBoard*Board)</f>
        <v>0</v>
      </c>
      <c r="R11">
        <f>'77 Reads'!AN55 +TiltZ+(TiltBoard*Board)</f>
        <v>0</v>
      </c>
      <c r="S11">
        <f>'77 Reads'!AP55 +TiltZ+(TiltBoard*Board)</f>
        <v>0</v>
      </c>
      <c r="T11">
        <f>'77 Reads'!AR55 +TiltZ+(TiltBoard*Board)</f>
        <v>0</v>
      </c>
      <c r="U11">
        <f>'77 Reads'!AT55 +TiltZ+(TiltBoard*Board)</f>
        <v>0</v>
      </c>
      <c r="V11">
        <f>'77 Reads'!AV55 +TiltZ+(TiltBoard*Board)</f>
        <v>0</v>
      </c>
      <c r="W11">
        <f>'77 Reads'!AX55 +TiltZ+(TiltBoard*Board)</f>
        <v>0</v>
      </c>
      <c r="X11">
        <f>'77 Reads'!AZ55 +TiltZ+(TiltBoard*Board)</f>
        <v>0</v>
      </c>
      <c r="Y11">
        <f>'77 Reads'!BB55 +TiltZ+(TiltBoard*Board)</f>
        <v>0</v>
      </c>
      <c r="Z11">
        <f>'77 Reads'!BD55 +TiltZ+(TiltBoard*Board)</f>
        <v>0</v>
      </c>
      <c r="AA11">
        <f>'77 Reads'!BF55 +TiltZ+(TiltBoard*Board)</f>
        <v>0</v>
      </c>
      <c r="AB11">
        <f>'77 Reads'!BH55 +TiltZ+(TiltBoard*Board)</f>
        <v>0</v>
      </c>
      <c r="AC11">
        <f>'77 Reads'!BJ55 +TiltZ+(TiltBoard*Board)</f>
        <v>0</v>
      </c>
      <c r="AD11">
        <f>'77 Reads'!BL55 +TiltZ+(TiltBoard*Board)</f>
        <v>0</v>
      </c>
      <c r="AE11">
        <f>'77 Reads'!BN55 +TiltZ+(TiltBoard*Board)</f>
        <v>0</v>
      </c>
      <c r="AF11">
        <f>'77 Reads'!BP55 +TiltZ+(TiltBoard*Board)</f>
        <v>0</v>
      </c>
      <c r="AG11">
        <f>'77 Reads'!BR55 +TiltZ+(TiltBoard*Board)</f>
        <v>0</v>
      </c>
      <c r="AH11">
        <f>'77 Reads'!BT55 +TiltZ+(TiltBoard*Board)</f>
        <v>0</v>
      </c>
      <c r="AI11">
        <f>'77 Reads'!BV55 +TiltZ+(TiltBoard*Board)</f>
        <v>0</v>
      </c>
      <c r="AJ11">
        <f>'77 Reads'!BX55 +TiltZ+(TiltBoard*Board)</f>
        <v>0</v>
      </c>
      <c r="AK11">
        <f>'77 Reads'!BZ55 +TiltZ+(TiltBoard*Board)</f>
        <v>0</v>
      </c>
      <c r="AL11">
        <f>'77 Reads'!CB55 +TiltZ+(TiltBoard*Board)</f>
        <v>0</v>
      </c>
      <c r="AM11">
        <f>'77 Reads'!CD55 +TiltZ+(TiltBoard*Board)</f>
        <v>0</v>
      </c>
      <c r="AN11">
        <f>'77 Reads'!CF55 +TiltZ+(TiltBoard*Board)</f>
        <v>0</v>
      </c>
      <c r="AO11">
        <f>'77 Reads'!CG55 +TiltZ+(TiltBoard*AR11)</f>
        <v>0</v>
      </c>
      <c r="AP11">
        <v>0</v>
      </c>
      <c r="AQ11" s="27">
        <f>'77 Reads'!H55*1000</f>
        <v>0</v>
      </c>
      <c r="AR11">
        <f t="shared" si="0"/>
        <v>0</v>
      </c>
      <c r="AS11">
        <f t="shared" si="1"/>
        <v>0</v>
      </c>
      <c r="AT11" s="134">
        <f t="shared" si="2"/>
        <v>0</v>
      </c>
    </row>
    <row r="12" spans="1:46" x14ac:dyDescent="0.2">
      <c r="A12" s="11">
        <v>24.5</v>
      </c>
      <c r="B12" s="22">
        <v>0</v>
      </c>
      <c r="C12" s="27">
        <f>'77 Reads'!K56 +TiltZ</f>
        <v>0</v>
      </c>
      <c r="D12">
        <f>'77 Reads'!L56 +TiltZ+(TiltBoard*Board)</f>
        <v>0</v>
      </c>
      <c r="E12">
        <f>'77 Reads'!N56 +TiltZ+(TiltBoard*Board)</f>
        <v>0</v>
      </c>
      <c r="F12">
        <f>'77 Reads'!P56 +TiltZ+(TiltBoard*Board)</f>
        <v>0</v>
      </c>
      <c r="G12">
        <f>'77 Reads'!R56 +TiltZ+(TiltBoard*Board)</f>
        <v>0</v>
      </c>
      <c r="H12">
        <f>'77 Reads'!T56 +TiltZ+(TiltBoard*Board)</f>
        <v>0</v>
      </c>
      <c r="I12">
        <f>'77 Reads'!V56 +TiltZ+(TiltBoard*Board)</f>
        <v>0</v>
      </c>
      <c r="J12">
        <f>'77 Reads'!X56 +TiltZ+(TiltBoard*Board)</f>
        <v>0</v>
      </c>
      <c r="K12">
        <f>'77 Reads'!Z56 +TiltZ+(TiltBoard*Board)</f>
        <v>0</v>
      </c>
      <c r="L12">
        <f>'77 Reads'!AB56 +TiltZ+(TiltBoard*Board)</f>
        <v>0</v>
      </c>
      <c r="M12">
        <f>'77 Reads'!AD56 +TiltZ+(TiltBoard*Board)</f>
        <v>0</v>
      </c>
      <c r="N12">
        <f>'77 Reads'!AF56 +TiltZ+(TiltBoard*Board)</f>
        <v>0</v>
      </c>
      <c r="O12">
        <f>'77 Reads'!AH56 +TiltZ+(TiltBoard*Board)</f>
        <v>0</v>
      </c>
      <c r="P12">
        <f>'77 Reads'!AJ56 +TiltZ+(TiltBoard*Board)</f>
        <v>0</v>
      </c>
      <c r="Q12">
        <f>'77 Reads'!AL56 +TiltZ+(TiltBoard*Board)</f>
        <v>0</v>
      </c>
      <c r="R12">
        <f>'77 Reads'!AN56 +TiltZ+(TiltBoard*Board)</f>
        <v>0</v>
      </c>
      <c r="S12">
        <f>'77 Reads'!AP56 +TiltZ+(TiltBoard*Board)</f>
        <v>0</v>
      </c>
      <c r="T12">
        <f>'77 Reads'!AR56 +TiltZ+(TiltBoard*Board)</f>
        <v>0</v>
      </c>
      <c r="U12">
        <f>'77 Reads'!AT56 +TiltZ+(TiltBoard*Board)</f>
        <v>0</v>
      </c>
      <c r="V12">
        <f>'77 Reads'!AV56 +TiltZ+(TiltBoard*Board)</f>
        <v>0</v>
      </c>
      <c r="W12">
        <f>'77 Reads'!AX56 +TiltZ+(TiltBoard*Board)</f>
        <v>0</v>
      </c>
      <c r="X12">
        <f>'77 Reads'!AZ56 +TiltZ+(TiltBoard*Board)</f>
        <v>0</v>
      </c>
      <c r="Y12">
        <f>'77 Reads'!BB56 +TiltZ+(TiltBoard*Board)</f>
        <v>0</v>
      </c>
      <c r="Z12">
        <f>'77 Reads'!BD56 +TiltZ+(TiltBoard*Board)</f>
        <v>0</v>
      </c>
      <c r="AA12">
        <f>'77 Reads'!BF56 +TiltZ+(TiltBoard*Board)</f>
        <v>0</v>
      </c>
      <c r="AB12">
        <f>'77 Reads'!BH56 +TiltZ+(TiltBoard*Board)</f>
        <v>0</v>
      </c>
      <c r="AC12">
        <f>'77 Reads'!BJ56 +TiltZ+(TiltBoard*Board)</f>
        <v>0</v>
      </c>
      <c r="AD12">
        <f>'77 Reads'!BL56 +TiltZ+(TiltBoard*Board)</f>
        <v>0</v>
      </c>
      <c r="AE12">
        <f>'77 Reads'!BN56 +TiltZ+(TiltBoard*Board)</f>
        <v>0</v>
      </c>
      <c r="AF12">
        <f>'77 Reads'!BP56 +TiltZ+(TiltBoard*Board)</f>
        <v>0</v>
      </c>
      <c r="AG12">
        <f>'77 Reads'!BR56 +TiltZ+(TiltBoard*Board)</f>
        <v>0</v>
      </c>
      <c r="AH12">
        <f>'77 Reads'!BT56 +TiltZ+(TiltBoard*Board)</f>
        <v>0</v>
      </c>
      <c r="AI12">
        <f>'77 Reads'!BV56 +TiltZ+(TiltBoard*Board)</f>
        <v>0</v>
      </c>
      <c r="AJ12">
        <f>'77 Reads'!BX56 +TiltZ+(TiltBoard*Board)</f>
        <v>0</v>
      </c>
      <c r="AK12">
        <f>'77 Reads'!BZ56 +TiltZ+(TiltBoard*Board)</f>
        <v>0</v>
      </c>
      <c r="AL12">
        <f>'77 Reads'!CB56 +TiltZ+(TiltBoard*Board)</f>
        <v>0</v>
      </c>
      <c r="AM12">
        <f>'77 Reads'!CD56 +TiltZ+(TiltBoard*Board)</f>
        <v>0</v>
      </c>
      <c r="AN12">
        <f>'77 Reads'!CF56 +TiltZ+(TiltBoard*Board)</f>
        <v>0</v>
      </c>
      <c r="AO12">
        <f>'77 Reads'!CG56 +TiltZ+(TiltBoard*AR12)</f>
        <v>0</v>
      </c>
      <c r="AP12">
        <v>0</v>
      </c>
      <c r="AQ12" s="27">
        <f>'77 Reads'!H56*1000</f>
        <v>0</v>
      </c>
      <c r="AR12">
        <f t="shared" si="0"/>
        <v>0</v>
      </c>
      <c r="AS12">
        <f t="shared" si="1"/>
        <v>0</v>
      </c>
      <c r="AT12" s="134">
        <f t="shared" si="2"/>
        <v>0</v>
      </c>
    </row>
    <row r="13" spans="1:46" x14ac:dyDescent="0.2">
      <c r="A13" s="11">
        <v>21</v>
      </c>
      <c r="B13" s="22">
        <v>0</v>
      </c>
      <c r="C13" s="27">
        <f>'77 Reads'!K57 +TiltZ</f>
        <v>0</v>
      </c>
      <c r="D13">
        <f>'77 Reads'!L57 +TiltZ+(TiltBoard*Board)</f>
        <v>0</v>
      </c>
      <c r="E13">
        <f>'77 Reads'!N57 +TiltZ+(TiltBoard*Board)</f>
        <v>0</v>
      </c>
      <c r="F13">
        <f>'77 Reads'!P57 +TiltZ+(TiltBoard*Board)</f>
        <v>0</v>
      </c>
      <c r="G13">
        <f>'77 Reads'!R57 +TiltZ+(TiltBoard*Board)</f>
        <v>0</v>
      </c>
      <c r="H13">
        <f>'77 Reads'!T57 +TiltZ+(TiltBoard*Board)</f>
        <v>0</v>
      </c>
      <c r="I13">
        <f>'77 Reads'!V57 +TiltZ+(TiltBoard*Board)</f>
        <v>0</v>
      </c>
      <c r="J13">
        <f>'77 Reads'!X57 +TiltZ+(TiltBoard*Board)</f>
        <v>0</v>
      </c>
      <c r="K13">
        <f>'77 Reads'!Z57 +TiltZ+(TiltBoard*Board)</f>
        <v>0</v>
      </c>
      <c r="L13">
        <f>'77 Reads'!AB57 +TiltZ+(TiltBoard*Board)</f>
        <v>0</v>
      </c>
      <c r="M13">
        <f>'77 Reads'!AD57 +TiltZ+(TiltBoard*Board)</f>
        <v>0</v>
      </c>
      <c r="N13">
        <f>'77 Reads'!AF57 +TiltZ+(TiltBoard*Board)</f>
        <v>0</v>
      </c>
      <c r="O13">
        <f>'77 Reads'!AH57 +TiltZ+(TiltBoard*Board)</f>
        <v>0</v>
      </c>
      <c r="P13">
        <f>'77 Reads'!AJ57 +TiltZ+(TiltBoard*Board)</f>
        <v>0</v>
      </c>
      <c r="Q13">
        <f>'77 Reads'!AL57 +TiltZ+(TiltBoard*Board)</f>
        <v>0</v>
      </c>
      <c r="R13">
        <f>'77 Reads'!AN57 +TiltZ+(TiltBoard*Board)</f>
        <v>0</v>
      </c>
      <c r="S13">
        <f>'77 Reads'!AP57 +TiltZ+(TiltBoard*Board)</f>
        <v>0</v>
      </c>
      <c r="T13">
        <f>'77 Reads'!AR57 +TiltZ+(TiltBoard*Board)</f>
        <v>0</v>
      </c>
      <c r="U13">
        <f>'77 Reads'!AT57 +TiltZ+(TiltBoard*Board)</f>
        <v>0</v>
      </c>
      <c r="V13">
        <f>'77 Reads'!AV57 +TiltZ+(TiltBoard*Board)</f>
        <v>0</v>
      </c>
      <c r="W13">
        <f>'77 Reads'!AX57 +TiltZ+(TiltBoard*Board)</f>
        <v>0</v>
      </c>
      <c r="X13">
        <f>'77 Reads'!AZ57 +TiltZ+(TiltBoard*Board)</f>
        <v>0</v>
      </c>
      <c r="Y13">
        <f>'77 Reads'!BB57 +TiltZ+(TiltBoard*Board)</f>
        <v>0</v>
      </c>
      <c r="Z13">
        <f>'77 Reads'!BD57 +TiltZ+(TiltBoard*Board)</f>
        <v>0</v>
      </c>
      <c r="AA13">
        <f>'77 Reads'!BF57 +TiltZ+(TiltBoard*Board)</f>
        <v>0</v>
      </c>
      <c r="AB13">
        <f>'77 Reads'!BH57 +TiltZ+(TiltBoard*Board)</f>
        <v>0</v>
      </c>
      <c r="AC13">
        <f>'77 Reads'!BJ57 +TiltZ+(TiltBoard*Board)</f>
        <v>0</v>
      </c>
      <c r="AD13">
        <f>'77 Reads'!BL57 +TiltZ+(TiltBoard*Board)</f>
        <v>0</v>
      </c>
      <c r="AE13">
        <f>'77 Reads'!BN57 +TiltZ+(TiltBoard*Board)</f>
        <v>0</v>
      </c>
      <c r="AF13">
        <f>'77 Reads'!BP57 +TiltZ+(TiltBoard*Board)</f>
        <v>0</v>
      </c>
      <c r="AG13">
        <f>'77 Reads'!BR57 +TiltZ+(TiltBoard*Board)</f>
        <v>0</v>
      </c>
      <c r="AH13">
        <f>'77 Reads'!BT57 +TiltZ+(TiltBoard*Board)</f>
        <v>0</v>
      </c>
      <c r="AI13">
        <f>'77 Reads'!BV57 +TiltZ+(TiltBoard*Board)</f>
        <v>0</v>
      </c>
      <c r="AJ13">
        <f>'77 Reads'!BX57 +TiltZ+(TiltBoard*Board)</f>
        <v>0</v>
      </c>
      <c r="AK13">
        <f>'77 Reads'!BZ57 +TiltZ+(TiltBoard*Board)</f>
        <v>0</v>
      </c>
      <c r="AL13">
        <f>'77 Reads'!CB57 +TiltZ+(TiltBoard*Board)</f>
        <v>0</v>
      </c>
      <c r="AM13">
        <f>'77 Reads'!CD57 +TiltZ+(TiltBoard*Board)</f>
        <v>0</v>
      </c>
      <c r="AN13">
        <f>'77 Reads'!CF57 +TiltZ+(TiltBoard*Board)</f>
        <v>0</v>
      </c>
      <c r="AO13">
        <f>'77 Reads'!CG57 +TiltZ+(TiltBoard*AR13)</f>
        <v>0</v>
      </c>
      <c r="AP13">
        <v>0</v>
      </c>
      <c r="AQ13" s="27">
        <f>'77 Reads'!H57*1000</f>
        <v>0</v>
      </c>
      <c r="AR13">
        <f t="shared" si="0"/>
        <v>0</v>
      </c>
      <c r="AS13">
        <f t="shared" si="1"/>
        <v>0</v>
      </c>
      <c r="AT13" s="134">
        <f t="shared" si="2"/>
        <v>0</v>
      </c>
    </row>
    <row r="14" spans="1:46" x14ac:dyDescent="0.2">
      <c r="A14" s="11">
        <v>17.5</v>
      </c>
      <c r="B14" s="22">
        <v>0</v>
      </c>
      <c r="C14" s="27">
        <f>'77 Reads'!K58 +TiltZ</f>
        <v>0</v>
      </c>
      <c r="D14">
        <f>'77 Reads'!L58 +TiltZ+(TiltBoard*Board)</f>
        <v>0</v>
      </c>
      <c r="E14">
        <f>'77 Reads'!N58 +TiltZ+(TiltBoard*Board)</f>
        <v>0</v>
      </c>
      <c r="F14">
        <f>'77 Reads'!P58 +TiltZ+(TiltBoard*Board)</f>
        <v>0</v>
      </c>
      <c r="G14">
        <f>'77 Reads'!R58 +TiltZ+(TiltBoard*Board)</f>
        <v>0</v>
      </c>
      <c r="H14">
        <f>'77 Reads'!T58 +TiltZ+(TiltBoard*Board)</f>
        <v>0</v>
      </c>
      <c r="I14">
        <f>'77 Reads'!V58 +TiltZ+(TiltBoard*Board)</f>
        <v>0</v>
      </c>
      <c r="J14">
        <f>'77 Reads'!X58 +TiltZ+(TiltBoard*Board)</f>
        <v>0</v>
      </c>
      <c r="K14">
        <f>'77 Reads'!Z58 +TiltZ+(TiltBoard*Board)</f>
        <v>0</v>
      </c>
      <c r="L14">
        <f>'77 Reads'!AB58 +TiltZ+(TiltBoard*Board)</f>
        <v>0</v>
      </c>
      <c r="M14">
        <f>'77 Reads'!AD58 +TiltZ+(TiltBoard*Board)</f>
        <v>0</v>
      </c>
      <c r="N14">
        <f>'77 Reads'!AF58 +TiltZ+(TiltBoard*Board)</f>
        <v>0</v>
      </c>
      <c r="O14">
        <f>'77 Reads'!AH58 +TiltZ+(TiltBoard*Board)</f>
        <v>0</v>
      </c>
      <c r="P14">
        <f>'77 Reads'!AJ58 +TiltZ+(TiltBoard*Board)</f>
        <v>0</v>
      </c>
      <c r="Q14">
        <f>'77 Reads'!AL58 +TiltZ+(TiltBoard*Board)</f>
        <v>0</v>
      </c>
      <c r="R14">
        <f>'77 Reads'!AN58 +TiltZ+(TiltBoard*Board)</f>
        <v>0</v>
      </c>
      <c r="S14">
        <f>'77 Reads'!AP58 +TiltZ+(TiltBoard*Board)</f>
        <v>0</v>
      </c>
      <c r="T14">
        <f>'77 Reads'!AR58 +TiltZ+(TiltBoard*Board)</f>
        <v>0</v>
      </c>
      <c r="U14">
        <f>'77 Reads'!AT58 +TiltZ+(TiltBoard*Board)</f>
        <v>0</v>
      </c>
      <c r="V14">
        <f>'77 Reads'!AV58 +TiltZ+(TiltBoard*Board)</f>
        <v>0</v>
      </c>
      <c r="W14">
        <f>'77 Reads'!AX58 +TiltZ+(TiltBoard*Board)</f>
        <v>0</v>
      </c>
      <c r="X14">
        <f>'77 Reads'!AZ58 +TiltZ+(TiltBoard*Board)</f>
        <v>0</v>
      </c>
      <c r="Y14">
        <f>'77 Reads'!BB58 +TiltZ+(TiltBoard*Board)</f>
        <v>0</v>
      </c>
      <c r="Z14">
        <f>'77 Reads'!BD58 +TiltZ+(TiltBoard*Board)</f>
        <v>0</v>
      </c>
      <c r="AA14">
        <f>'77 Reads'!BF58 +TiltZ+(TiltBoard*Board)</f>
        <v>0</v>
      </c>
      <c r="AB14">
        <f>'77 Reads'!BH58 +TiltZ+(TiltBoard*Board)</f>
        <v>0</v>
      </c>
      <c r="AC14">
        <f>'77 Reads'!BJ58 +TiltZ+(TiltBoard*Board)</f>
        <v>0</v>
      </c>
      <c r="AD14">
        <f>'77 Reads'!BL58 +TiltZ+(TiltBoard*Board)</f>
        <v>0</v>
      </c>
      <c r="AE14">
        <f>'77 Reads'!BN58 +TiltZ+(TiltBoard*Board)</f>
        <v>0</v>
      </c>
      <c r="AF14">
        <f>'77 Reads'!BP58 +TiltZ+(TiltBoard*Board)</f>
        <v>0</v>
      </c>
      <c r="AG14">
        <f>'77 Reads'!BR58 +TiltZ+(TiltBoard*Board)</f>
        <v>0</v>
      </c>
      <c r="AH14">
        <f>'77 Reads'!BT58 +TiltZ+(TiltBoard*Board)</f>
        <v>0</v>
      </c>
      <c r="AI14">
        <f>'77 Reads'!BV58 +TiltZ+(TiltBoard*Board)</f>
        <v>0</v>
      </c>
      <c r="AJ14">
        <f>'77 Reads'!BX58 +TiltZ+(TiltBoard*Board)</f>
        <v>0</v>
      </c>
      <c r="AK14">
        <f>'77 Reads'!BZ58 +TiltZ+(TiltBoard*Board)</f>
        <v>0</v>
      </c>
      <c r="AL14">
        <f>'77 Reads'!CB58 +TiltZ+(TiltBoard*Board)</f>
        <v>0</v>
      </c>
      <c r="AM14">
        <f>'77 Reads'!CD58 +TiltZ+(TiltBoard*Board)</f>
        <v>0</v>
      </c>
      <c r="AN14">
        <f>'77 Reads'!CF58 +TiltZ+(TiltBoard*Board)</f>
        <v>0</v>
      </c>
      <c r="AO14">
        <f>'77 Reads'!CG58 +TiltZ+(TiltBoard*AR14)</f>
        <v>0</v>
      </c>
      <c r="AP14">
        <v>0</v>
      </c>
      <c r="AQ14" s="27">
        <f>'77 Reads'!H58*1000</f>
        <v>0</v>
      </c>
      <c r="AR14">
        <f t="shared" si="0"/>
        <v>0</v>
      </c>
      <c r="AS14">
        <f t="shared" si="1"/>
        <v>0</v>
      </c>
      <c r="AT14" s="134">
        <f t="shared" si="2"/>
        <v>0</v>
      </c>
    </row>
    <row r="15" spans="1:46" x14ac:dyDescent="0.2">
      <c r="A15" s="11">
        <v>14</v>
      </c>
      <c r="B15" s="22">
        <v>0</v>
      </c>
      <c r="C15" s="27">
        <f>'77 Reads'!K59 +TiltZ</f>
        <v>0</v>
      </c>
      <c r="D15">
        <f>'77 Reads'!L59 +TiltZ+(TiltBoard*Board)</f>
        <v>0</v>
      </c>
      <c r="E15">
        <f>'77 Reads'!N59 +TiltZ+(TiltBoard*Board)</f>
        <v>0</v>
      </c>
      <c r="F15">
        <f>'77 Reads'!P59 +TiltZ+(TiltBoard*Board)</f>
        <v>0</v>
      </c>
      <c r="G15">
        <f>'77 Reads'!R59 +TiltZ+(TiltBoard*Board)</f>
        <v>0</v>
      </c>
      <c r="H15">
        <f>'77 Reads'!T59 +TiltZ+(TiltBoard*Board)</f>
        <v>0</v>
      </c>
      <c r="I15">
        <f>'77 Reads'!V59 +TiltZ+(TiltBoard*Board)</f>
        <v>0</v>
      </c>
      <c r="J15">
        <f>'77 Reads'!X59 +TiltZ+(TiltBoard*Board)</f>
        <v>0</v>
      </c>
      <c r="K15">
        <f>'77 Reads'!Z59 +TiltZ+(TiltBoard*Board)</f>
        <v>0</v>
      </c>
      <c r="L15">
        <f>'77 Reads'!AB59 +TiltZ+(TiltBoard*Board)</f>
        <v>0</v>
      </c>
      <c r="M15">
        <f>'77 Reads'!AD59 +TiltZ+(TiltBoard*Board)</f>
        <v>0</v>
      </c>
      <c r="N15">
        <f>'77 Reads'!AF59 +TiltZ+(TiltBoard*Board)</f>
        <v>0</v>
      </c>
      <c r="O15">
        <f>'77 Reads'!AH59 +TiltZ+(TiltBoard*Board)</f>
        <v>0</v>
      </c>
      <c r="P15">
        <f>'77 Reads'!AJ59 +TiltZ+(TiltBoard*Board)</f>
        <v>0</v>
      </c>
      <c r="Q15">
        <f>'77 Reads'!AL59 +TiltZ+(TiltBoard*Board)</f>
        <v>0</v>
      </c>
      <c r="R15">
        <f>'77 Reads'!AN59 +TiltZ+(TiltBoard*Board)</f>
        <v>0</v>
      </c>
      <c r="S15">
        <f>'77 Reads'!AP59 +TiltZ+(TiltBoard*Board)</f>
        <v>0</v>
      </c>
      <c r="T15">
        <f>'77 Reads'!AR59 +TiltZ+(TiltBoard*Board)</f>
        <v>0</v>
      </c>
      <c r="U15">
        <f>'77 Reads'!AT59 +TiltZ+(TiltBoard*Board)</f>
        <v>0</v>
      </c>
      <c r="V15">
        <f>'77 Reads'!AV59 +TiltZ+(TiltBoard*Board)</f>
        <v>0</v>
      </c>
      <c r="W15">
        <f>'77 Reads'!AX59 +TiltZ+(TiltBoard*Board)</f>
        <v>0</v>
      </c>
      <c r="X15">
        <f>'77 Reads'!AZ59 +TiltZ+(TiltBoard*Board)</f>
        <v>0</v>
      </c>
      <c r="Y15">
        <f>'77 Reads'!BB59 +TiltZ+(TiltBoard*Board)</f>
        <v>0</v>
      </c>
      <c r="Z15">
        <f>'77 Reads'!BD59 +TiltZ+(TiltBoard*Board)</f>
        <v>0</v>
      </c>
      <c r="AA15">
        <f>'77 Reads'!BF59 +TiltZ+(TiltBoard*Board)</f>
        <v>0</v>
      </c>
      <c r="AB15">
        <f>'77 Reads'!BH59 +TiltZ+(TiltBoard*Board)</f>
        <v>0</v>
      </c>
      <c r="AC15">
        <f>'77 Reads'!BJ59 +TiltZ+(TiltBoard*Board)</f>
        <v>0</v>
      </c>
      <c r="AD15">
        <f>'77 Reads'!BL59 +TiltZ+(TiltBoard*Board)</f>
        <v>0</v>
      </c>
      <c r="AE15">
        <f>'77 Reads'!BN59 +TiltZ+(TiltBoard*Board)</f>
        <v>0</v>
      </c>
      <c r="AF15">
        <f>'77 Reads'!BP59 +TiltZ+(TiltBoard*Board)</f>
        <v>0</v>
      </c>
      <c r="AG15">
        <f>'77 Reads'!BR59 +TiltZ+(TiltBoard*Board)</f>
        <v>0</v>
      </c>
      <c r="AH15">
        <f>'77 Reads'!BT59 +TiltZ+(TiltBoard*Board)</f>
        <v>0</v>
      </c>
      <c r="AI15">
        <f>'77 Reads'!BV59 +TiltZ+(TiltBoard*Board)</f>
        <v>0</v>
      </c>
      <c r="AJ15">
        <f>'77 Reads'!BX59 +TiltZ+(TiltBoard*Board)</f>
        <v>0</v>
      </c>
      <c r="AK15">
        <f>'77 Reads'!BZ59 +TiltZ+(TiltBoard*Board)</f>
        <v>0</v>
      </c>
      <c r="AL15">
        <f>'77 Reads'!CB59 +TiltZ+(TiltBoard*Board)</f>
        <v>0</v>
      </c>
      <c r="AM15">
        <f>'77 Reads'!CD59 +TiltZ+(TiltBoard*Board)</f>
        <v>0</v>
      </c>
      <c r="AN15">
        <f>'77 Reads'!CF59 +TiltZ+(TiltBoard*Board)</f>
        <v>0</v>
      </c>
      <c r="AO15">
        <f>'77 Reads'!CG59 +TiltZ+(TiltBoard*AR15)</f>
        <v>0</v>
      </c>
      <c r="AP15">
        <v>0</v>
      </c>
      <c r="AQ15" s="27">
        <f>'77 Reads'!H59*1000</f>
        <v>0</v>
      </c>
      <c r="AR15">
        <f t="shared" si="0"/>
        <v>0</v>
      </c>
      <c r="AS15">
        <f t="shared" si="1"/>
        <v>0</v>
      </c>
      <c r="AT15" s="134">
        <f t="shared" si="2"/>
        <v>0</v>
      </c>
    </row>
    <row r="16" spans="1:46" x14ac:dyDescent="0.2">
      <c r="A16" s="11">
        <v>10.5</v>
      </c>
      <c r="B16" s="22">
        <v>0</v>
      </c>
      <c r="C16" s="27">
        <f>'77 Reads'!K60 +TiltZ</f>
        <v>0</v>
      </c>
      <c r="D16">
        <f>'77 Reads'!L60 +TiltZ+(TiltBoard*Board)</f>
        <v>0</v>
      </c>
      <c r="E16">
        <f>'77 Reads'!N60 +TiltZ+(TiltBoard*Board)</f>
        <v>0</v>
      </c>
      <c r="F16">
        <f>'77 Reads'!P60 +TiltZ+(TiltBoard*Board)</f>
        <v>0</v>
      </c>
      <c r="G16">
        <f>'77 Reads'!R60 +TiltZ+(TiltBoard*Board)</f>
        <v>0</v>
      </c>
      <c r="H16">
        <f>'77 Reads'!T60 +TiltZ+(TiltBoard*Board)</f>
        <v>0</v>
      </c>
      <c r="I16">
        <f>'77 Reads'!V60 +TiltZ+(TiltBoard*Board)</f>
        <v>0</v>
      </c>
      <c r="J16">
        <f>'77 Reads'!X60 +TiltZ+(TiltBoard*Board)</f>
        <v>0</v>
      </c>
      <c r="K16">
        <f>'77 Reads'!Z60 +TiltZ+(TiltBoard*Board)</f>
        <v>0</v>
      </c>
      <c r="L16">
        <f>'77 Reads'!AB60 +TiltZ+(TiltBoard*Board)</f>
        <v>0</v>
      </c>
      <c r="M16">
        <f>'77 Reads'!AD60 +TiltZ+(TiltBoard*Board)</f>
        <v>0</v>
      </c>
      <c r="N16">
        <f>'77 Reads'!AF60 +TiltZ+(TiltBoard*Board)</f>
        <v>0</v>
      </c>
      <c r="O16">
        <f>'77 Reads'!AH60 +TiltZ+(TiltBoard*Board)</f>
        <v>0</v>
      </c>
      <c r="P16">
        <f>'77 Reads'!AJ60 +TiltZ+(TiltBoard*Board)</f>
        <v>0</v>
      </c>
      <c r="Q16">
        <f>'77 Reads'!AL60 +TiltZ+(TiltBoard*Board)</f>
        <v>0</v>
      </c>
      <c r="R16">
        <f>'77 Reads'!AN60 +TiltZ+(TiltBoard*Board)</f>
        <v>0</v>
      </c>
      <c r="S16">
        <f>'77 Reads'!AP60 +TiltZ+(TiltBoard*Board)</f>
        <v>0</v>
      </c>
      <c r="T16">
        <f>'77 Reads'!AR60 +TiltZ+(TiltBoard*Board)</f>
        <v>0</v>
      </c>
      <c r="U16">
        <f>'77 Reads'!AT60 +TiltZ+(TiltBoard*Board)</f>
        <v>0</v>
      </c>
      <c r="V16">
        <f>'77 Reads'!AV60 +TiltZ+(TiltBoard*Board)</f>
        <v>0</v>
      </c>
      <c r="W16">
        <f>'77 Reads'!AX60 +TiltZ+(TiltBoard*Board)</f>
        <v>0</v>
      </c>
      <c r="X16">
        <f>'77 Reads'!AZ60 +TiltZ+(TiltBoard*Board)</f>
        <v>0</v>
      </c>
      <c r="Y16">
        <f>'77 Reads'!BB60 +TiltZ+(TiltBoard*Board)</f>
        <v>0</v>
      </c>
      <c r="Z16">
        <f>'77 Reads'!BD60 +TiltZ+(TiltBoard*Board)</f>
        <v>0</v>
      </c>
      <c r="AA16">
        <f>'77 Reads'!BF60 +TiltZ+(TiltBoard*Board)</f>
        <v>0</v>
      </c>
      <c r="AB16">
        <f>'77 Reads'!BH60 +TiltZ+(TiltBoard*Board)</f>
        <v>0</v>
      </c>
      <c r="AC16">
        <f>'77 Reads'!BJ60 +TiltZ+(TiltBoard*Board)</f>
        <v>0</v>
      </c>
      <c r="AD16">
        <f>'77 Reads'!BL60 +TiltZ+(TiltBoard*Board)</f>
        <v>0</v>
      </c>
      <c r="AE16">
        <f>'77 Reads'!BN60 +TiltZ+(TiltBoard*Board)</f>
        <v>0</v>
      </c>
      <c r="AF16">
        <f>'77 Reads'!BP60 +TiltZ+(TiltBoard*Board)</f>
        <v>0</v>
      </c>
      <c r="AG16">
        <f>'77 Reads'!BR60 +TiltZ+(TiltBoard*Board)</f>
        <v>0</v>
      </c>
      <c r="AH16">
        <f>'77 Reads'!BT60 +TiltZ+(TiltBoard*Board)</f>
        <v>0</v>
      </c>
      <c r="AI16">
        <f>'77 Reads'!BV60 +TiltZ+(TiltBoard*Board)</f>
        <v>0</v>
      </c>
      <c r="AJ16">
        <f>'77 Reads'!BX60 +TiltZ+(TiltBoard*Board)</f>
        <v>0</v>
      </c>
      <c r="AK16">
        <f>'77 Reads'!BZ60 +TiltZ+(TiltBoard*Board)</f>
        <v>0</v>
      </c>
      <c r="AL16">
        <f>'77 Reads'!CB60 +TiltZ+(TiltBoard*Board)</f>
        <v>0</v>
      </c>
      <c r="AM16">
        <f>'77 Reads'!CD60 +TiltZ+(TiltBoard*Board)</f>
        <v>0</v>
      </c>
      <c r="AN16">
        <f>'77 Reads'!CF60 +TiltZ+(TiltBoard*Board)</f>
        <v>0</v>
      </c>
      <c r="AO16">
        <f>'77 Reads'!CG60 +TiltZ+(TiltBoard*AR16)</f>
        <v>0</v>
      </c>
      <c r="AP16">
        <v>0</v>
      </c>
      <c r="AQ16" s="27">
        <f>'77 Reads'!H60*1000</f>
        <v>0</v>
      </c>
      <c r="AR16">
        <f t="shared" si="0"/>
        <v>0</v>
      </c>
      <c r="AS16">
        <f t="shared" si="1"/>
        <v>0</v>
      </c>
      <c r="AT16" s="134">
        <f t="shared" si="2"/>
        <v>0</v>
      </c>
    </row>
    <row r="17" spans="1:46" x14ac:dyDescent="0.2">
      <c r="A17" s="11">
        <v>7</v>
      </c>
      <c r="B17" s="22">
        <v>0</v>
      </c>
      <c r="C17" s="27">
        <f>'77 Reads'!K61 +TiltZ</f>
        <v>0</v>
      </c>
      <c r="D17">
        <f>'77 Reads'!L61 +TiltZ+(TiltBoard*Board)</f>
        <v>0</v>
      </c>
      <c r="E17">
        <f>'77 Reads'!N61 +TiltZ+(TiltBoard*Board)</f>
        <v>0</v>
      </c>
      <c r="F17">
        <f>'77 Reads'!P61 +TiltZ+(TiltBoard*Board)</f>
        <v>0</v>
      </c>
      <c r="G17">
        <f>'77 Reads'!R61 +TiltZ+(TiltBoard*Board)</f>
        <v>0</v>
      </c>
      <c r="H17">
        <f>'77 Reads'!T61 +TiltZ+(TiltBoard*Board)</f>
        <v>0</v>
      </c>
      <c r="I17">
        <f>'77 Reads'!V61 +TiltZ+(TiltBoard*Board)</f>
        <v>0</v>
      </c>
      <c r="J17">
        <f>'77 Reads'!X61 +TiltZ+(TiltBoard*Board)</f>
        <v>0</v>
      </c>
      <c r="K17">
        <f>'77 Reads'!Z61 +TiltZ+(TiltBoard*Board)</f>
        <v>0</v>
      </c>
      <c r="L17">
        <f>'77 Reads'!AB61 +TiltZ+(TiltBoard*Board)</f>
        <v>0</v>
      </c>
      <c r="M17">
        <f>'77 Reads'!AD61 +TiltZ+(TiltBoard*Board)</f>
        <v>0</v>
      </c>
      <c r="N17">
        <f>'77 Reads'!AF61 +TiltZ+(TiltBoard*Board)</f>
        <v>0</v>
      </c>
      <c r="O17">
        <f>'77 Reads'!AH61 +TiltZ+(TiltBoard*Board)</f>
        <v>0</v>
      </c>
      <c r="P17">
        <f>'77 Reads'!AJ61 +TiltZ+(TiltBoard*Board)</f>
        <v>0</v>
      </c>
      <c r="Q17">
        <f>'77 Reads'!AL61 +TiltZ+(TiltBoard*Board)</f>
        <v>0</v>
      </c>
      <c r="R17">
        <f>'77 Reads'!AN61 +TiltZ+(TiltBoard*Board)</f>
        <v>0</v>
      </c>
      <c r="S17">
        <f>'77 Reads'!AP61 +TiltZ+(TiltBoard*Board)</f>
        <v>0</v>
      </c>
      <c r="T17">
        <f>'77 Reads'!AR61 +TiltZ+(TiltBoard*Board)</f>
        <v>0</v>
      </c>
      <c r="U17">
        <f>'77 Reads'!AT61 +TiltZ+(TiltBoard*Board)</f>
        <v>0</v>
      </c>
      <c r="V17">
        <f>'77 Reads'!AV61 +TiltZ+(TiltBoard*Board)</f>
        <v>0</v>
      </c>
      <c r="W17">
        <f>'77 Reads'!AX61 +TiltZ+(TiltBoard*Board)</f>
        <v>0</v>
      </c>
      <c r="X17">
        <f>'77 Reads'!AZ61 +TiltZ+(TiltBoard*Board)</f>
        <v>0</v>
      </c>
      <c r="Y17">
        <f>'77 Reads'!BB61 +TiltZ+(TiltBoard*Board)</f>
        <v>0</v>
      </c>
      <c r="Z17">
        <f>'77 Reads'!BD61 +TiltZ+(TiltBoard*Board)</f>
        <v>0</v>
      </c>
      <c r="AA17">
        <f>'77 Reads'!BF61 +TiltZ+(TiltBoard*Board)</f>
        <v>0</v>
      </c>
      <c r="AB17">
        <f>'77 Reads'!BH61 +TiltZ+(TiltBoard*Board)</f>
        <v>0</v>
      </c>
      <c r="AC17">
        <f>'77 Reads'!BJ61 +TiltZ+(TiltBoard*Board)</f>
        <v>0</v>
      </c>
      <c r="AD17">
        <f>'77 Reads'!BL61 +TiltZ+(TiltBoard*Board)</f>
        <v>0</v>
      </c>
      <c r="AE17">
        <f>'77 Reads'!BN61 +TiltZ+(TiltBoard*Board)</f>
        <v>0</v>
      </c>
      <c r="AF17">
        <f>'77 Reads'!BP61 +TiltZ+(TiltBoard*Board)</f>
        <v>0</v>
      </c>
      <c r="AG17">
        <f>'77 Reads'!BR61 +TiltZ+(TiltBoard*Board)</f>
        <v>0</v>
      </c>
      <c r="AH17">
        <f>'77 Reads'!BT61 +TiltZ+(TiltBoard*Board)</f>
        <v>0</v>
      </c>
      <c r="AI17">
        <f>'77 Reads'!BV61 +TiltZ+(TiltBoard*Board)</f>
        <v>0</v>
      </c>
      <c r="AJ17">
        <f>'77 Reads'!BX61 +TiltZ+(TiltBoard*Board)</f>
        <v>0</v>
      </c>
      <c r="AK17">
        <f>'77 Reads'!BZ61 +TiltZ+(TiltBoard*Board)</f>
        <v>0</v>
      </c>
      <c r="AL17">
        <f>'77 Reads'!CB61 +TiltZ+(TiltBoard*Board)</f>
        <v>0</v>
      </c>
      <c r="AM17">
        <f>'77 Reads'!CD61 +TiltZ+(TiltBoard*Board)</f>
        <v>0</v>
      </c>
      <c r="AN17">
        <f>'77 Reads'!CF61 +TiltZ+(TiltBoard*Board)</f>
        <v>0</v>
      </c>
      <c r="AO17">
        <f>'77 Reads'!CG61 +TiltZ+(TiltBoard*AR17)</f>
        <v>0</v>
      </c>
      <c r="AP17">
        <v>0</v>
      </c>
      <c r="AQ17" s="27">
        <f>'77 Reads'!H61*1000</f>
        <v>0</v>
      </c>
      <c r="AR17">
        <f t="shared" si="0"/>
        <v>0</v>
      </c>
      <c r="AS17">
        <f t="shared" si="1"/>
        <v>0</v>
      </c>
      <c r="AT17" s="134">
        <f t="shared" si="2"/>
        <v>0</v>
      </c>
    </row>
    <row r="18" spans="1:46" x14ac:dyDescent="0.2">
      <c r="A18" s="11">
        <v>3.5</v>
      </c>
      <c r="B18" s="22">
        <v>0</v>
      </c>
      <c r="C18" s="27">
        <f>'77 Reads'!K62 +TiltZ</f>
        <v>0</v>
      </c>
      <c r="D18">
        <f>'77 Reads'!L62 +TiltZ+(TiltBoard*Board)</f>
        <v>0</v>
      </c>
      <c r="E18">
        <f>'77 Reads'!N62 +TiltZ+(TiltBoard*Board)</f>
        <v>0</v>
      </c>
      <c r="F18">
        <f>'77 Reads'!P62 +TiltZ+(TiltBoard*Board)</f>
        <v>0</v>
      </c>
      <c r="G18">
        <f>'77 Reads'!R62 +TiltZ+(TiltBoard*Board)</f>
        <v>0</v>
      </c>
      <c r="H18">
        <f>'77 Reads'!T62 +TiltZ+(TiltBoard*Board)</f>
        <v>0</v>
      </c>
      <c r="I18">
        <f>'77 Reads'!V62 +TiltZ+(TiltBoard*Board)</f>
        <v>0</v>
      </c>
      <c r="J18">
        <f>'77 Reads'!X62 +TiltZ+(TiltBoard*Board)</f>
        <v>0</v>
      </c>
      <c r="K18">
        <f>'77 Reads'!Z62 +TiltZ+(TiltBoard*Board)</f>
        <v>0</v>
      </c>
      <c r="L18">
        <f>'77 Reads'!AB62 +TiltZ+(TiltBoard*Board)</f>
        <v>0</v>
      </c>
      <c r="M18">
        <f>'77 Reads'!AD62 +TiltZ+(TiltBoard*Board)</f>
        <v>0</v>
      </c>
      <c r="N18">
        <f>'77 Reads'!AF62 +TiltZ+(TiltBoard*Board)</f>
        <v>0</v>
      </c>
      <c r="O18">
        <f>'77 Reads'!AH62 +TiltZ+(TiltBoard*Board)</f>
        <v>0</v>
      </c>
      <c r="P18">
        <f>'77 Reads'!AJ62 +TiltZ+(TiltBoard*Board)</f>
        <v>0</v>
      </c>
      <c r="Q18">
        <f>'77 Reads'!AL62 +TiltZ+(TiltBoard*Board)</f>
        <v>0</v>
      </c>
      <c r="R18">
        <f>'77 Reads'!AN62 +TiltZ+(TiltBoard*Board)</f>
        <v>0</v>
      </c>
      <c r="S18">
        <f>'77 Reads'!AP62 +TiltZ+(TiltBoard*Board)</f>
        <v>0</v>
      </c>
      <c r="T18">
        <f>'77 Reads'!AR62 +TiltZ+(TiltBoard*Board)</f>
        <v>0</v>
      </c>
      <c r="U18">
        <f>'77 Reads'!AT62 +TiltZ+(TiltBoard*Board)</f>
        <v>0</v>
      </c>
      <c r="V18">
        <f>'77 Reads'!AV62 +TiltZ+(TiltBoard*Board)</f>
        <v>0</v>
      </c>
      <c r="W18">
        <f>'77 Reads'!AX62 +TiltZ+(TiltBoard*Board)</f>
        <v>0</v>
      </c>
      <c r="X18">
        <f>'77 Reads'!AZ62 +TiltZ+(TiltBoard*Board)</f>
        <v>0</v>
      </c>
      <c r="Y18">
        <f>'77 Reads'!BB62 +TiltZ+(TiltBoard*Board)</f>
        <v>0</v>
      </c>
      <c r="Z18">
        <f>'77 Reads'!BD62 +TiltZ+(TiltBoard*Board)</f>
        <v>0</v>
      </c>
      <c r="AA18">
        <f>'77 Reads'!BF62 +TiltZ+(TiltBoard*Board)</f>
        <v>0</v>
      </c>
      <c r="AB18">
        <f>'77 Reads'!BH62 +TiltZ+(TiltBoard*Board)</f>
        <v>0</v>
      </c>
      <c r="AC18">
        <f>'77 Reads'!BJ62 +TiltZ+(TiltBoard*Board)</f>
        <v>0</v>
      </c>
      <c r="AD18">
        <f>'77 Reads'!BL62 +TiltZ+(TiltBoard*Board)</f>
        <v>0</v>
      </c>
      <c r="AE18">
        <f>'77 Reads'!BN62 +TiltZ+(TiltBoard*Board)</f>
        <v>0</v>
      </c>
      <c r="AF18">
        <f>'77 Reads'!BP62 +TiltZ+(TiltBoard*Board)</f>
        <v>0</v>
      </c>
      <c r="AG18">
        <f>'77 Reads'!BR62 +TiltZ+(TiltBoard*Board)</f>
        <v>0</v>
      </c>
      <c r="AH18">
        <f>'77 Reads'!BT62 +TiltZ+(TiltBoard*Board)</f>
        <v>0</v>
      </c>
      <c r="AI18">
        <f>'77 Reads'!BV62 +TiltZ+(TiltBoard*Board)</f>
        <v>0</v>
      </c>
      <c r="AJ18">
        <f>'77 Reads'!BX62 +TiltZ+(TiltBoard*Board)</f>
        <v>0</v>
      </c>
      <c r="AK18">
        <f>'77 Reads'!BZ62 +TiltZ+(TiltBoard*Board)</f>
        <v>0</v>
      </c>
      <c r="AL18">
        <f>'77 Reads'!CB62 +TiltZ+(TiltBoard*Board)</f>
        <v>0</v>
      </c>
      <c r="AM18">
        <f>'77 Reads'!CD62 +TiltZ+(TiltBoard*Board)</f>
        <v>0</v>
      </c>
      <c r="AN18">
        <f>'77 Reads'!CF62 +TiltZ+(TiltBoard*Board)</f>
        <v>0</v>
      </c>
      <c r="AO18">
        <f>'77 Reads'!CG62 +TiltZ+(TiltBoard*AR18)</f>
        <v>0</v>
      </c>
      <c r="AP18">
        <v>0</v>
      </c>
      <c r="AQ18" s="27">
        <f>'77 Reads'!H62*1000</f>
        <v>0</v>
      </c>
      <c r="AR18">
        <f t="shared" si="0"/>
        <v>0</v>
      </c>
      <c r="AS18">
        <f t="shared" si="1"/>
        <v>0</v>
      </c>
      <c r="AT18" s="134">
        <f t="shared" si="2"/>
        <v>0</v>
      </c>
    </row>
    <row r="19" spans="1:46" x14ac:dyDescent="0.2">
      <c r="A19" s="11">
        <v>0</v>
      </c>
      <c r="B19" s="22">
        <v>0</v>
      </c>
      <c r="C19" s="27">
        <f>'77 Reads'!K63 +TiltZ</f>
        <v>0</v>
      </c>
      <c r="D19">
        <f>'77 Reads'!L63 +TiltZ+(TiltBoard*Board)</f>
        <v>0</v>
      </c>
      <c r="E19">
        <f>'77 Reads'!N63 +TiltZ+(TiltBoard*Board)</f>
        <v>0</v>
      </c>
      <c r="F19">
        <f>'77 Reads'!P63 +TiltZ+(TiltBoard*Board)</f>
        <v>0</v>
      </c>
      <c r="G19">
        <f>'77 Reads'!R63 +TiltZ+(TiltBoard*Board)</f>
        <v>0</v>
      </c>
      <c r="H19">
        <f>'77 Reads'!T63 +TiltZ+(TiltBoard*Board)</f>
        <v>0</v>
      </c>
      <c r="I19">
        <f>'77 Reads'!V63 +TiltZ+(TiltBoard*Board)</f>
        <v>0</v>
      </c>
      <c r="J19">
        <f>'77 Reads'!X63 +TiltZ+(TiltBoard*Board)</f>
        <v>0</v>
      </c>
      <c r="K19">
        <f>'77 Reads'!Z63 +TiltZ+(TiltBoard*Board)</f>
        <v>0</v>
      </c>
      <c r="L19">
        <f>'77 Reads'!AB63 +TiltZ+(TiltBoard*Board)</f>
        <v>0</v>
      </c>
      <c r="M19">
        <f>'77 Reads'!AD63 +TiltZ+(TiltBoard*Board)</f>
        <v>0</v>
      </c>
      <c r="N19">
        <f>'77 Reads'!AF63 +TiltZ+(TiltBoard*Board)</f>
        <v>0</v>
      </c>
      <c r="O19">
        <f>'77 Reads'!AH63 +TiltZ+(TiltBoard*Board)</f>
        <v>0</v>
      </c>
      <c r="P19">
        <f>'77 Reads'!AJ63 +TiltZ+(TiltBoard*Board)</f>
        <v>0</v>
      </c>
      <c r="Q19">
        <f>'77 Reads'!AL63 +TiltZ+(TiltBoard*Board)</f>
        <v>0</v>
      </c>
      <c r="R19">
        <f>'77 Reads'!AN63 +TiltZ+(TiltBoard*Board)</f>
        <v>0</v>
      </c>
      <c r="S19">
        <f>'77 Reads'!AP63 +TiltZ+(TiltBoard*Board)</f>
        <v>0</v>
      </c>
      <c r="T19">
        <f>'77 Reads'!AR63 +TiltZ+(TiltBoard*Board)</f>
        <v>0</v>
      </c>
      <c r="U19">
        <f>'77 Reads'!AT63 +TiltZ+(TiltBoard*Board)</f>
        <v>0</v>
      </c>
      <c r="V19">
        <f>'77 Reads'!AV63 +TiltZ+(TiltBoard*Board)</f>
        <v>0</v>
      </c>
      <c r="W19">
        <f>'77 Reads'!AX63 +TiltZ+(TiltBoard*Board)</f>
        <v>0</v>
      </c>
      <c r="X19">
        <f>'77 Reads'!AZ63 +TiltZ+(TiltBoard*Board)</f>
        <v>0</v>
      </c>
      <c r="Y19">
        <f>'77 Reads'!BB63 +TiltZ+(TiltBoard*Board)</f>
        <v>0</v>
      </c>
      <c r="Z19">
        <f>'77 Reads'!BD63 +TiltZ+(TiltBoard*Board)</f>
        <v>0</v>
      </c>
      <c r="AA19">
        <f>'77 Reads'!BF63 +TiltZ+(TiltBoard*Board)</f>
        <v>0</v>
      </c>
      <c r="AB19">
        <f>'77 Reads'!BH63 +TiltZ+(TiltBoard*Board)</f>
        <v>0</v>
      </c>
      <c r="AC19">
        <f>'77 Reads'!BJ63 +TiltZ+(TiltBoard*Board)</f>
        <v>0</v>
      </c>
      <c r="AD19">
        <f>'77 Reads'!BL63 +TiltZ+(TiltBoard*Board)</f>
        <v>0</v>
      </c>
      <c r="AE19">
        <f>'77 Reads'!BN63 +TiltZ+(TiltBoard*Board)</f>
        <v>0</v>
      </c>
      <c r="AF19">
        <f>'77 Reads'!BP63 +TiltZ+(TiltBoard*Board)</f>
        <v>0</v>
      </c>
      <c r="AG19">
        <f>'77 Reads'!BR63 +TiltZ+(TiltBoard*Board)</f>
        <v>0</v>
      </c>
      <c r="AH19">
        <f>'77 Reads'!BT63 +TiltZ+(TiltBoard*Board)</f>
        <v>0</v>
      </c>
      <c r="AI19">
        <f>'77 Reads'!BV63 +TiltZ+(TiltBoard*Board)</f>
        <v>0</v>
      </c>
      <c r="AJ19">
        <f>'77 Reads'!BX63 +TiltZ+(TiltBoard*Board)</f>
        <v>0</v>
      </c>
      <c r="AK19">
        <f>'77 Reads'!BZ63 +TiltZ+(TiltBoard*Board)</f>
        <v>0</v>
      </c>
      <c r="AL19">
        <f>'77 Reads'!CB63 +TiltZ+(TiltBoard*Board)</f>
        <v>0</v>
      </c>
      <c r="AM19">
        <f>'77 Reads'!CD63 +TiltZ+(TiltBoard*Board)</f>
        <v>0</v>
      </c>
      <c r="AN19">
        <f>'77 Reads'!CF63 +TiltZ+(TiltBoard*Board)</f>
        <v>0</v>
      </c>
      <c r="AO19">
        <f>'77 Reads'!CG63 +TiltZ+(TiltBoard*AR19)</f>
        <v>0</v>
      </c>
      <c r="AP19">
        <v>0</v>
      </c>
      <c r="AQ19" s="27">
        <f>'77 Reads'!H63*1000</f>
        <v>0</v>
      </c>
      <c r="AR19">
        <f t="shared" si="0"/>
        <v>0</v>
      </c>
      <c r="AS19">
        <f t="shared" si="1"/>
        <v>0</v>
      </c>
      <c r="AT19" s="134">
        <f t="shared" si="2"/>
        <v>0</v>
      </c>
    </row>
    <row r="20" spans="1:46" x14ac:dyDescent="0.2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  <c r="AO20">
        <v>38</v>
      </c>
    </row>
  </sheetData>
  <conditionalFormatting sqref="C1:U1 W1:AT1">
    <cfRule type="colorScale" priority="1">
      <colorScale>
        <cfvo type="min"/>
        <cfvo type="percentile" val="50"/>
        <cfvo type="max"/>
        <color rgb="FFC00000"/>
        <color theme="2"/>
        <color rgb="FF00206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L17" sqref="L17"/>
    </sheetView>
  </sheetViews>
  <sheetFormatPr defaultRowHeight="12.75" x14ac:dyDescent="0.2"/>
  <sheetData>
    <row r="2" spans="1:11" s="85" customFormat="1" x14ac:dyDescent="0.2">
      <c r="C2" s="152" t="s">
        <v>164</v>
      </c>
      <c r="D2" s="152"/>
      <c r="E2" s="152"/>
      <c r="G2" s="152" t="s">
        <v>165</v>
      </c>
      <c r="H2" s="152"/>
      <c r="I2" s="152"/>
    </row>
    <row r="3" spans="1:11" s="85" customFormat="1" x14ac:dyDescent="0.2">
      <c r="C3" s="87" t="s">
        <v>166</v>
      </c>
      <c r="D3" s="87" t="s">
        <v>167</v>
      </c>
      <c r="E3" s="87" t="s">
        <v>168</v>
      </c>
      <c r="G3" s="87" t="s">
        <v>168</v>
      </c>
      <c r="H3" s="87" t="s">
        <v>167</v>
      </c>
      <c r="I3" s="87" t="s">
        <v>166</v>
      </c>
      <c r="J3" s="153" t="s">
        <v>169</v>
      </c>
      <c r="K3" s="154"/>
    </row>
    <row r="4" spans="1:11" s="85" customFormat="1" ht="99" customHeight="1" x14ac:dyDescent="0.2">
      <c r="C4" s="87"/>
      <c r="D4" s="87"/>
      <c r="E4" s="87"/>
      <c r="F4" s="92" t="s">
        <v>170</v>
      </c>
      <c r="G4" s="87"/>
      <c r="H4" s="87"/>
      <c r="I4" s="87"/>
    </row>
    <row r="11" spans="1:11" x14ac:dyDescent="0.2">
      <c r="A11" s="87" t="s">
        <v>125</v>
      </c>
      <c r="B11" s="87" t="s">
        <v>126</v>
      </c>
      <c r="C11" s="87" t="s">
        <v>127</v>
      </c>
      <c r="D11" s="87" t="s">
        <v>128</v>
      </c>
      <c r="E11" s="89" t="s">
        <v>129</v>
      </c>
      <c r="F11" s="85"/>
      <c r="G11" s="85"/>
      <c r="H11" s="85"/>
      <c r="I11" s="85"/>
    </row>
    <row r="12" spans="1:11" x14ac:dyDescent="0.2">
      <c r="A12" s="87" t="s">
        <v>130</v>
      </c>
      <c r="B12" s="87" t="s">
        <v>131</v>
      </c>
      <c r="C12" s="87" t="s">
        <v>132</v>
      </c>
      <c r="D12" s="87" t="s">
        <v>133</v>
      </c>
      <c r="E12" s="155" t="s">
        <v>134</v>
      </c>
      <c r="F12" s="155"/>
      <c r="G12" s="155"/>
      <c r="H12" s="155"/>
      <c r="I12" s="155"/>
    </row>
    <row r="13" spans="1:11" x14ac:dyDescent="0.2">
      <c r="A13" s="87" t="s">
        <v>135</v>
      </c>
      <c r="B13" s="87" t="s">
        <v>131</v>
      </c>
      <c r="C13" s="87" t="s">
        <v>136</v>
      </c>
      <c r="D13" s="87" t="s">
        <v>137</v>
      </c>
      <c r="E13" s="85"/>
      <c r="F13" s="85"/>
      <c r="G13" s="85"/>
      <c r="H13" s="85"/>
      <c r="I13" s="85"/>
    </row>
    <row r="14" spans="1:11" x14ac:dyDescent="0.2">
      <c r="A14" s="87" t="s">
        <v>138</v>
      </c>
      <c r="B14" s="87" t="s">
        <v>131</v>
      </c>
      <c r="C14" s="87" t="s">
        <v>139</v>
      </c>
      <c r="D14" s="87" t="s">
        <v>140</v>
      </c>
      <c r="E14" s="85"/>
      <c r="F14" s="85"/>
      <c r="G14" s="85"/>
      <c r="H14" s="85"/>
      <c r="I14" s="85"/>
    </row>
    <row r="15" spans="1:11" x14ac:dyDescent="0.2">
      <c r="A15" s="87" t="s">
        <v>141</v>
      </c>
      <c r="B15" s="87" t="s">
        <v>131</v>
      </c>
      <c r="C15" s="87" t="s">
        <v>142</v>
      </c>
      <c r="D15" s="87" t="s">
        <v>143</v>
      </c>
      <c r="E15" s="85"/>
      <c r="F15" s="85"/>
      <c r="G15" s="85"/>
      <c r="H15" s="85"/>
      <c r="I15" s="85"/>
    </row>
    <row r="16" spans="1:11" x14ac:dyDescent="0.2">
      <c r="A16" s="87" t="s">
        <v>144</v>
      </c>
      <c r="B16" s="87" t="s">
        <v>131</v>
      </c>
      <c r="C16" s="87" t="s">
        <v>145</v>
      </c>
      <c r="D16" s="87" t="s">
        <v>146</v>
      </c>
      <c r="E16" s="85"/>
      <c r="F16" s="85"/>
      <c r="G16" s="85"/>
      <c r="H16" s="85"/>
      <c r="I16" s="85"/>
    </row>
    <row r="17" spans="1:9" x14ac:dyDescent="0.2">
      <c r="A17" s="87" t="s">
        <v>147</v>
      </c>
      <c r="B17" s="87" t="s">
        <v>131</v>
      </c>
      <c r="C17" s="87" t="s">
        <v>148</v>
      </c>
      <c r="D17" s="87" t="s">
        <v>149</v>
      </c>
      <c r="E17" s="85"/>
      <c r="F17" s="85"/>
      <c r="G17" s="85"/>
      <c r="H17" s="85"/>
      <c r="I17" s="85"/>
    </row>
    <row r="18" spans="1:9" x14ac:dyDescent="0.2">
      <c r="A18" s="87" t="s">
        <v>150</v>
      </c>
      <c r="B18" s="87" t="s">
        <v>131</v>
      </c>
      <c r="C18" s="87" t="s">
        <v>151</v>
      </c>
      <c r="D18" s="89" t="s">
        <v>133</v>
      </c>
      <c r="E18" s="155" t="s">
        <v>152</v>
      </c>
      <c r="F18" s="155"/>
      <c r="G18" s="155"/>
      <c r="H18" s="155"/>
      <c r="I18" s="155"/>
    </row>
    <row r="19" spans="1:9" x14ac:dyDescent="0.2">
      <c r="A19" s="87" t="s">
        <v>153</v>
      </c>
      <c r="B19" s="87" t="s">
        <v>131</v>
      </c>
      <c r="C19" s="87" t="s">
        <v>154</v>
      </c>
      <c r="D19" s="90" t="s">
        <v>155</v>
      </c>
      <c r="E19" s="85"/>
      <c r="F19" s="85"/>
      <c r="G19" s="85"/>
      <c r="H19" s="85"/>
      <c r="I19" s="85"/>
    </row>
    <row r="20" spans="1:9" x14ac:dyDescent="0.2">
      <c r="A20" s="85"/>
      <c r="B20" s="85"/>
      <c r="C20" s="85"/>
      <c r="D20" s="85"/>
      <c r="E20" s="85"/>
      <c r="F20" s="85"/>
      <c r="G20" s="85"/>
      <c r="H20" s="85"/>
      <c r="I20" s="85"/>
    </row>
    <row r="21" spans="1:9" x14ac:dyDescent="0.2">
      <c r="A21" s="156" t="s">
        <v>156</v>
      </c>
      <c r="B21" s="156"/>
      <c r="C21" s="85"/>
      <c r="D21" s="85"/>
      <c r="E21" s="85"/>
      <c r="F21" s="85"/>
      <c r="G21" s="85"/>
      <c r="H21" s="85"/>
      <c r="I21" s="85"/>
    </row>
    <row r="22" spans="1:9" x14ac:dyDescent="0.2">
      <c r="A22" s="87" t="s">
        <v>125</v>
      </c>
      <c r="B22" s="87" t="s">
        <v>126</v>
      </c>
      <c r="C22" s="87" t="s">
        <v>127</v>
      </c>
      <c r="D22" s="87" t="s">
        <v>128</v>
      </c>
      <c r="E22" s="153" t="s">
        <v>157</v>
      </c>
      <c r="F22" s="154"/>
      <c r="G22" s="154"/>
      <c r="H22" s="154"/>
      <c r="I22" s="85"/>
    </row>
    <row r="23" spans="1:9" x14ac:dyDescent="0.2">
      <c r="A23" s="91" t="s">
        <v>153</v>
      </c>
      <c r="B23" s="91" t="s">
        <v>131</v>
      </c>
      <c r="C23" s="91" t="s">
        <v>158</v>
      </c>
      <c r="D23" s="91" t="s">
        <v>133</v>
      </c>
      <c r="E23" s="157" t="s">
        <v>159</v>
      </c>
      <c r="F23" s="157"/>
      <c r="G23" s="157"/>
      <c r="H23" s="157"/>
      <c r="I23" s="85"/>
    </row>
    <row r="24" spans="1:9" x14ac:dyDescent="0.2">
      <c r="A24" s="87" t="s">
        <v>150</v>
      </c>
      <c r="B24" s="87" t="s">
        <v>131</v>
      </c>
      <c r="C24" s="87" t="s">
        <v>160</v>
      </c>
      <c r="D24" s="87" t="s">
        <v>161</v>
      </c>
      <c r="E24" s="153"/>
      <c r="F24" s="154"/>
      <c r="G24" s="154"/>
      <c r="H24" s="154"/>
      <c r="I24" s="85"/>
    </row>
    <row r="25" spans="1:9" x14ac:dyDescent="0.2">
      <c r="A25" s="87" t="s">
        <v>147</v>
      </c>
      <c r="B25" s="87" t="s">
        <v>131</v>
      </c>
      <c r="C25" s="87" t="s">
        <v>162</v>
      </c>
      <c r="D25" s="87" t="s">
        <v>163</v>
      </c>
      <c r="E25" s="153"/>
      <c r="F25" s="154"/>
      <c r="G25" s="154"/>
      <c r="H25" s="154"/>
      <c r="I25" s="85"/>
    </row>
  </sheetData>
  <mergeCells count="10">
    <mergeCell ref="A21:B21"/>
    <mergeCell ref="E22:H22"/>
    <mergeCell ref="E23:H23"/>
    <mergeCell ref="E24:H24"/>
    <mergeCell ref="E25:H25"/>
    <mergeCell ref="C2:E2"/>
    <mergeCell ref="G2:I2"/>
    <mergeCell ref="J3:K3"/>
    <mergeCell ref="E12:I12"/>
    <mergeCell ref="E18:I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M4" sqref="M4"/>
    </sheetView>
  </sheetViews>
  <sheetFormatPr defaultRowHeight="12.75" x14ac:dyDescent="0.2"/>
  <cols>
    <col min="1" max="1" width="23" bestFit="1" customWidth="1"/>
    <col min="2" max="2" width="4.85546875" customWidth="1"/>
    <col min="4" max="4" width="1.7109375" bestFit="1" customWidth="1"/>
    <col min="6" max="6" width="2.140625" bestFit="1" customWidth="1"/>
    <col min="7" max="7" width="10.5703125" bestFit="1" customWidth="1"/>
    <col min="8" max="8" width="1.5703125" bestFit="1" customWidth="1"/>
    <col min="10" max="10" width="1.5703125" bestFit="1" customWidth="1"/>
    <col min="11" max="11" width="12.28515625" bestFit="1" customWidth="1"/>
    <col min="12" max="12" width="2.5703125" bestFit="1" customWidth="1"/>
    <col min="13" max="13" width="11.5703125" customWidth="1"/>
    <col min="14" max="14" width="2.140625" bestFit="1" customWidth="1"/>
    <col min="15" max="15" width="15" bestFit="1" customWidth="1"/>
  </cols>
  <sheetData>
    <row r="1" spans="1:15" x14ac:dyDescent="0.2">
      <c r="A1" s="85"/>
      <c r="B1" s="85"/>
      <c r="C1" s="86" t="s">
        <v>117</v>
      </c>
      <c r="D1" s="88" t="s">
        <v>118</v>
      </c>
      <c r="E1" s="86" t="s">
        <v>119</v>
      </c>
      <c r="F1" s="104" t="s">
        <v>120</v>
      </c>
      <c r="G1" s="96" t="s">
        <v>176</v>
      </c>
      <c r="H1" s="104" t="s">
        <v>118</v>
      </c>
      <c r="I1" s="97" t="s">
        <v>121</v>
      </c>
      <c r="J1" s="104" t="s">
        <v>120</v>
      </c>
      <c r="K1" s="97" t="s">
        <v>177</v>
      </c>
      <c r="L1" s="95" t="s">
        <v>122</v>
      </c>
      <c r="M1" s="97" t="s">
        <v>123</v>
      </c>
      <c r="N1" s="104" t="s">
        <v>120</v>
      </c>
      <c r="O1" s="97" t="s">
        <v>178</v>
      </c>
    </row>
    <row r="2" spans="1:15" ht="15" x14ac:dyDescent="0.25">
      <c r="A2" s="85" t="s">
        <v>124</v>
      </c>
      <c r="B2" s="85"/>
      <c r="C2" s="100">
        <v>8</v>
      </c>
      <c r="D2" s="102" t="s">
        <v>118</v>
      </c>
      <c r="E2" s="100">
        <v>13</v>
      </c>
      <c r="F2" s="105" t="s">
        <v>120</v>
      </c>
      <c r="G2" s="98"/>
      <c r="H2" s="104"/>
      <c r="I2" s="98">
        <f>C2-E2</f>
        <v>-5</v>
      </c>
      <c r="J2" s="105"/>
      <c r="K2" s="98"/>
      <c r="L2" s="94"/>
      <c r="M2" s="99"/>
      <c r="N2" s="104"/>
      <c r="O2" s="99"/>
    </row>
    <row r="3" spans="1:15" ht="15" x14ac:dyDescent="0.25">
      <c r="A3" s="85">
        <v>1</v>
      </c>
      <c r="B3" s="85"/>
      <c r="C3" s="100">
        <v>8</v>
      </c>
      <c r="D3" s="103" t="s">
        <v>118</v>
      </c>
      <c r="E3" s="101">
        <v>13</v>
      </c>
      <c r="F3" s="104" t="s">
        <v>120</v>
      </c>
      <c r="G3" s="96">
        <f>C3-E3</f>
        <v>-5</v>
      </c>
      <c r="H3" s="104" t="s">
        <v>118</v>
      </c>
      <c r="I3" s="96">
        <f>I2</f>
        <v>-5</v>
      </c>
      <c r="J3" s="104" t="s">
        <v>120</v>
      </c>
      <c r="K3" s="96">
        <f>G3-I3</f>
        <v>0</v>
      </c>
      <c r="L3" s="95" t="s">
        <v>122</v>
      </c>
      <c r="M3" s="97">
        <v>0.95899999999999996</v>
      </c>
      <c r="N3" s="104" t="s">
        <v>120</v>
      </c>
      <c r="O3" s="126">
        <f>SUM(K3-I3)*M3</f>
        <v>4.7949999999999999</v>
      </c>
    </row>
    <row r="4" spans="1:15" ht="15" x14ac:dyDescent="0.25">
      <c r="A4" s="85">
        <v>2</v>
      </c>
      <c r="B4" s="85"/>
      <c r="C4" s="100">
        <v>2000</v>
      </c>
      <c r="D4" s="103" t="s">
        <v>118</v>
      </c>
      <c r="E4" s="101">
        <v>2015</v>
      </c>
      <c r="F4" s="104" t="s">
        <v>118</v>
      </c>
      <c r="G4" s="96">
        <f t="shared" ref="G4:G7" si="0">C4-E4</f>
        <v>-15</v>
      </c>
      <c r="H4" s="104" t="s">
        <v>118</v>
      </c>
      <c r="I4" s="96">
        <f t="shared" ref="I4:I7" si="1">I3</f>
        <v>-5</v>
      </c>
      <c r="J4" s="104" t="s">
        <v>120</v>
      </c>
      <c r="K4" s="96">
        <f t="shared" ref="K4:K7" si="2">G4-I4</f>
        <v>-10</v>
      </c>
      <c r="L4" s="95" t="s">
        <v>122</v>
      </c>
      <c r="M4" s="97">
        <v>9.59E-5</v>
      </c>
      <c r="N4" s="104" t="s">
        <v>120</v>
      </c>
      <c r="O4" s="120">
        <f t="shared" ref="O4:O7" si="3">SUM(K4-I4)*M4</f>
        <v>-4.795E-4</v>
      </c>
    </row>
    <row r="5" spans="1:15" ht="15" x14ac:dyDescent="0.25">
      <c r="A5" s="85">
        <v>3</v>
      </c>
      <c r="B5" s="85"/>
      <c r="C5" s="100">
        <v>2000</v>
      </c>
      <c r="D5" s="103" t="s">
        <v>118</v>
      </c>
      <c r="E5" s="101">
        <v>2015</v>
      </c>
      <c r="F5" s="104" t="s">
        <v>118</v>
      </c>
      <c r="G5" s="96">
        <f t="shared" si="0"/>
        <v>-15</v>
      </c>
      <c r="H5" s="104" t="s">
        <v>118</v>
      </c>
      <c r="I5" s="96">
        <f t="shared" si="1"/>
        <v>-5</v>
      </c>
      <c r="J5" s="104" t="s">
        <v>120</v>
      </c>
      <c r="K5" s="96">
        <f t="shared" si="2"/>
        <v>-10</v>
      </c>
      <c r="L5" s="95" t="s">
        <v>122</v>
      </c>
      <c r="M5" s="97">
        <v>9.59E-5</v>
      </c>
      <c r="N5" s="104" t="s">
        <v>120</v>
      </c>
      <c r="O5" s="120">
        <f t="shared" si="3"/>
        <v>-4.795E-4</v>
      </c>
    </row>
    <row r="6" spans="1:15" ht="15" x14ac:dyDescent="0.25">
      <c r="A6" s="85">
        <v>4</v>
      </c>
      <c r="B6" s="85"/>
      <c r="C6" s="100">
        <v>2000</v>
      </c>
      <c r="D6" s="103" t="s">
        <v>118</v>
      </c>
      <c r="E6" s="101">
        <v>2015</v>
      </c>
      <c r="F6" s="104" t="s">
        <v>118</v>
      </c>
      <c r="G6" s="96">
        <f t="shared" si="0"/>
        <v>-15</v>
      </c>
      <c r="H6" s="104" t="s">
        <v>118</v>
      </c>
      <c r="I6" s="96">
        <f t="shared" si="1"/>
        <v>-5</v>
      </c>
      <c r="J6" s="104" t="s">
        <v>120</v>
      </c>
      <c r="K6" s="96">
        <f t="shared" si="2"/>
        <v>-10</v>
      </c>
      <c r="L6" s="95" t="s">
        <v>122</v>
      </c>
      <c r="M6" s="97">
        <v>9.59E-5</v>
      </c>
      <c r="N6" s="104" t="s">
        <v>120</v>
      </c>
      <c r="O6" s="120">
        <f t="shared" si="3"/>
        <v>-4.795E-4</v>
      </c>
    </row>
    <row r="7" spans="1:15" ht="15" x14ac:dyDescent="0.25">
      <c r="A7" s="85">
        <v>5</v>
      </c>
      <c r="B7" s="85"/>
      <c r="C7" s="100">
        <v>2000</v>
      </c>
      <c r="D7" s="103" t="s">
        <v>118</v>
      </c>
      <c r="E7" s="101">
        <v>2015</v>
      </c>
      <c r="F7" s="104" t="s">
        <v>118</v>
      </c>
      <c r="G7" s="96">
        <f t="shared" si="0"/>
        <v>-15</v>
      </c>
      <c r="H7" s="104" t="s">
        <v>118</v>
      </c>
      <c r="I7" s="96">
        <f t="shared" si="1"/>
        <v>-5</v>
      </c>
      <c r="J7" s="104" t="s">
        <v>120</v>
      </c>
      <c r="K7" s="96">
        <f t="shared" si="2"/>
        <v>-10</v>
      </c>
      <c r="L7" s="95" t="s">
        <v>122</v>
      </c>
      <c r="M7" s="97">
        <v>9.59E-5</v>
      </c>
      <c r="N7" s="104" t="s">
        <v>120</v>
      </c>
      <c r="O7" s="120">
        <f t="shared" si="3"/>
        <v>-4.795E-4</v>
      </c>
    </row>
    <row r="12" spans="1:15" x14ac:dyDescent="0.2">
      <c r="A12" t="s">
        <v>171</v>
      </c>
    </row>
    <row r="13" spans="1:15" x14ac:dyDescent="0.2">
      <c r="C13" t="s">
        <v>172</v>
      </c>
    </row>
    <row r="15" spans="1:15" x14ac:dyDescent="0.2">
      <c r="A15" t="s">
        <v>173</v>
      </c>
      <c r="C15" t="s">
        <v>174</v>
      </c>
    </row>
    <row r="16" spans="1:15" x14ac:dyDescent="0.2">
      <c r="C16" s="93" t="s">
        <v>175</v>
      </c>
    </row>
    <row r="18" spans="3:15" x14ac:dyDescent="0.2">
      <c r="O18" s="3">
        <f>SUM(C3-E3)*M3</f>
        <v>-4.7949999999999999</v>
      </c>
    </row>
    <row r="21" spans="3:15" x14ac:dyDescent="0.2">
      <c r="C21">
        <v>2200</v>
      </c>
      <c r="E21">
        <v>2000</v>
      </c>
      <c r="G21">
        <f>C21-E21</f>
        <v>200</v>
      </c>
      <c r="I21">
        <f>G21*0.0000959</f>
        <v>1.9179999999999999E-2</v>
      </c>
      <c r="K21">
        <v>7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4"/>
  <sheetViews>
    <sheetView topLeftCell="BE1" workbookViewId="0">
      <selection activeCell="BX29" sqref="BX29"/>
    </sheetView>
  </sheetViews>
  <sheetFormatPr defaultRowHeight="12.75" x14ac:dyDescent="0.2"/>
  <sheetData>
    <row r="1" spans="1:76" x14ac:dyDescent="0.2">
      <c r="A1">
        <v>6.713E-4</v>
      </c>
      <c r="B1">
        <v>6.713E-4</v>
      </c>
      <c r="C1">
        <v>7.672E-4</v>
      </c>
      <c r="D1">
        <v>1.1508E-3</v>
      </c>
      <c r="E1">
        <v>1.1508E-3</v>
      </c>
      <c r="F1">
        <v>1.7262E-3</v>
      </c>
      <c r="G1">
        <v>1.7262E-3</v>
      </c>
      <c r="H1">
        <v>2.3016E-3</v>
      </c>
      <c r="I1">
        <v>2.0138999999999999E-3</v>
      </c>
      <c r="J1">
        <v>1.6302999999999999E-3</v>
      </c>
      <c r="K1">
        <v>1.0549000000000001E-3</v>
      </c>
      <c r="L1">
        <v>8.631E-4</v>
      </c>
      <c r="M1">
        <v>7.672E-4</v>
      </c>
      <c r="N1">
        <v>8.631E-4</v>
      </c>
      <c r="O1">
        <v>8.631E-4</v>
      </c>
      <c r="P1">
        <v>1.0549000000000001E-3</v>
      </c>
      <c r="Q1">
        <v>1.0549000000000001E-3</v>
      </c>
      <c r="R1">
        <v>7.672E-4</v>
      </c>
      <c r="S1">
        <v>3.836E-4</v>
      </c>
      <c r="T1">
        <v>9.59E-5</v>
      </c>
      <c r="U1">
        <v>-5.754E-4</v>
      </c>
      <c r="V1">
        <v>-1.2466999999999999E-3</v>
      </c>
      <c r="W1">
        <v>-2.1098000000000002E-3</v>
      </c>
      <c r="X1">
        <v>-2.3974999999999999E-3</v>
      </c>
      <c r="Y1">
        <v>-2.9729000000000001E-3</v>
      </c>
      <c r="Z1">
        <v>-3.4524E-3</v>
      </c>
      <c r="AA1">
        <v>-3.7401000000000001E-3</v>
      </c>
      <c r="AB1">
        <v>-3.836E-3</v>
      </c>
      <c r="AC1">
        <v>-4.1237000000000001E-3</v>
      </c>
      <c r="AD1">
        <v>-4.4114000000000002E-3</v>
      </c>
      <c r="AE1">
        <v>-4.6032E-3</v>
      </c>
      <c r="AF1">
        <v>-4.8909000000000001E-3</v>
      </c>
      <c r="AG1">
        <v>-5.0826999999999999E-3</v>
      </c>
      <c r="AH1">
        <v>-5.1786000000000002E-3</v>
      </c>
      <c r="AI1">
        <v>-5.5621999999999998E-3</v>
      </c>
      <c r="AJ1">
        <v>-5.8498999999999999E-3</v>
      </c>
      <c r="AK1">
        <v>-5.8498999999999999E-3</v>
      </c>
      <c r="AL1">
        <v>-5.8498999999999999E-3</v>
      </c>
      <c r="AM1">
        <v>-5.8498999999999999E-3</v>
      </c>
      <c r="AN1">
        <v>-5.7540000000000004E-3</v>
      </c>
      <c r="AO1">
        <v>-6.1376E-3</v>
      </c>
      <c r="AP1">
        <v>-6.3293999999999998E-3</v>
      </c>
      <c r="AQ1">
        <v>-6.4253000000000001E-3</v>
      </c>
      <c r="AR1">
        <v>-6.4253000000000001E-3</v>
      </c>
      <c r="AS1">
        <v>-6.6170999999999999E-3</v>
      </c>
      <c r="AT1">
        <v>-6.5211999999999996E-3</v>
      </c>
      <c r="AU1">
        <v>-6.3293999999999998E-3</v>
      </c>
      <c r="AV1">
        <v>-6.1376E-3</v>
      </c>
      <c r="AW1">
        <v>-5.8498999999999999E-3</v>
      </c>
      <c r="AX1">
        <v>-5.4663000000000003E-3</v>
      </c>
      <c r="AY1">
        <v>-5.5621999999999998E-3</v>
      </c>
      <c r="AZ1">
        <v>-5.4663000000000003E-3</v>
      </c>
      <c r="BA1">
        <v>-5.6581000000000001E-3</v>
      </c>
      <c r="BB1">
        <v>-5.6581000000000001E-3</v>
      </c>
      <c r="BC1">
        <v>-5.4663000000000003E-3</v>
      </c>
      <c r="BD1">
        <v>-5.0826999999999999E-3</v>
      </c>
      <c r="BE1">
        <v>-4.6032E-3</v>
      </c>
      <c r="BF1">
        <v>-4.1237000000000001E-3</v>
      </c>
      <c r="BG1">
        <v>-3.3565000000000001E-3</v>
      </c>
      <c r="BH1">
        <v>-2.7810999999999999E-3</v>
      </c>
      <c r="BI1">
        <v>-2.3974999999999999E-3</v>
      </c>
      <c r="BJ1">
        <v>-2.2057000000000001E-3</v>
      </c>
      <c r="BK1">
        <v>-2.2057000000000001E-3</v>
      </c>
      <c r="BL1">
        <v>-2.3016E-3</v>
      </c>
      <c r="BM1">
        <v>-2.3016E-3</v>
      </c>
      <c r="BN1">
        <v>-2.5893000000000001E-3</v>
      </c>
      <c r="BO1">
        <v>-2.6852E-3</v>
      </c>
      <c r="BP1">
        <v>-2.3974999999999999E-3</v>
      </c>
      <c r="BQ1">
        <v>-2.2057000000000001E-3</v>
      </c>
      <c r="BR1">
        <v>-2.0138999999999999E-3</v>
      </c>
      <c r="BS1">
        <v>-1.7262E-3</v>
      </c>
      <c r="BT1">
        <v>-1.4385000000000001E-3</v>
      </c>
      <c r="BU1">
        <v>-1.2466999999999999E-3</v>
      </c>
      <c r="BV1">
        <v>-8.631E-4</v>
      </c>
      <c r="BW1">
        <v>-4.795E-4</v>
      </c>
      <c r="BX1">
        <v>0</v>
      </c>
    </row>
    <row r="2" spans="1:76" x14ac:dyDescent="0.2">
      <c r="A2">
        <v>3.836E-4</v>
      </c>
      <c r="B2">
        <v>1.918E-4</v>
      </c>
      <c r="C2">
        <v>2.877E-4</v>
      </c>
      <c r="D2">
        <v>6.713E-4</v>
      </c>
      <c r="E2">
        <v>1.3426E-3</v>
      </c>
      <c r="F2">
        <v>2.4933999999999998E-3</v>
      </c>
      <c r="G2">
        <v>3.1646999999999999E-3</v>
      </c>
      <c r="H2">
        <v>4.2196000000000004E-3</v>
      </c>
      <c r="I2">
        <v>4.7949999999999998E-3</v>
      </c>
      <c r="J2">
        <v>4.5072999999999997E-3</v>
      </c>
      <c r="K2">
        <v>4.2196000000000004E-3</v>
      </c>
      <c r="L2">
        <v>4.2196000000000004E-3</v>
      </c>
      <c r="M2">
        <v>4.5072999999999997E-3</v>
      </c>
      <c r="N2">
        <v>4.8909000000000001E-3</v>
      </c>
      <c r="O2">
        <v>4.8909000000000001E-3</v>
      </c>
      <c r="P2">
        <v>4.6991000000000003E-3</v>
      </c>
      <c r="Q2">
        <v>4.5072999999999997E-3</v>
      </c>
      <c r="R2">
        <v>4.4114000000000002E-3</v>
      </c>
      <c r="S2">
        <v>4.2196000000000004E-3</v>
      </c>
      <c r="T2">
        <v>3.836E-3</v>
      </c>
      <c r="U2">
        <v>3.3565000000000001E-3</v>
      </c>
      <c r="V2">
        <v>2.6852E-3</v>
      </c>
      <c r="W2">
        <v>2.2057000000000001E-3</v>
      </c>
      <c r="X2">
        <v>1.8221000000000001E-3</v>
      </c>
      <c r="Y2">
        <v>8.631E-4</v>
      </c>
      <c r="Z2">
        <v>4.795E-4</v>
      </c>
      <c r="AA2">
        <v>-1.918E-4</v>
      </c>
      <c r="AB2">
        <v>-4.795E-4</v>
      </c>
      <c r="AC2">
        <v>-1.2466999999999999E-3</v>
      </c>
      <c r="AD2">
        <v>-1.6302999999999999E-3</v>
      </c>
      <c r="AE2">
        <v>-1.8221000000000001E-3</v>
      </c>
      <c r="AF2">
        <v>-2.1098000000000002E-3</v>
      </c>
      <c r="AG2">
        <v>-2.3016E-3</v>
      </c>
      <c r="AH2">
        <v>-2.4933999999999998E-3</v>
      </c>
      <c r="AI2">
        <v>-2.7810999999999999E-3</v>
      </c>
      <c r="AJ2">
        <v>-3.1646999999999999E-3</v>
      </c>
      <c r="AK2">
        <v>-3.1646999999999999E-3</v>
      </c>
      <c r="AL2">
        <v>-3.1646999999999999E-3</v>
      </c>
      <c r="AM2">
        <v>-3.0688E-3</v>
      </c>
      <c r="AN2">
        <v>-2.7810999999999999E-3</v>
      </c>
      <c r="AO2">
        <v>-2.6852E-3</v>
      </c>
      <c r="AP2">
        <v>-2.4933999999999998E-3</v>
      </c>
      <c r="AQ2">
        <v>-2.3016E-3</v>
      </c>
      <c r="AR2">
        <v>-2.0138999999999999E-3</v>
      </c>
      <c r="AS2">
        <v>-1.8221000000000001E-3</v>
      </c>
      <c r="AT2">
        <v>-1.8221000000000001E-3</v>
      </c>
      <c r="AU2">
        <v>-1.7262E-3</v>
      </c>
      <c r="AV2">
        <v>-1.4385000000000001E-3</v>
      </c>
      <c r="AW2">
        <v>-1.2466999999999999E-3</v>
      </c>
      <c r="AX2">
        <v>-1.0549000000000001E-3</v>
      </c>
      <c r="AY2">
        <v>-9.59E-4</v>
      </c>
      <c r="AZ2">
        <v>-7.672E-4</v>
      </c>
      <c r="BA2">
        <v>-5.754E-4</v>
      </c>
      <c r="BB2">
        <v>-4.795E-4</v>
      </c>
      <c r="BC2">
        <v>-1.918E-4</v>
      </c>
      <c r="BD2">
        <v>-3.836E-4</v>
      </c>
      <c r="BE2">
        <v>-4.795E-4</v>
      </c>
      <c r="BF2">
        <v>-2.877E-4</v>
      </c>
      <c r="BG2">
        <v>2.877E-4</v>
      </c>
      <c r="BH2">
        <v>8.631E-4</v>
      </c>
      <c r="BI2">
        <v>7.672E-4</v>
      </c>
      <c r="BJ2">
        <v>5.754E-4</v>
      </c>
      <c r="BK2">
        <v>2.877E-4</v>
      </c>
      <c r="BL2">
        <v>-9.59E-5</v>
      </c>
      <c r="BM2">
        <v>-4.795E-4</v>
      </c>
      <c r="BN2">
        <v>-1.0549000000000001E-3</v>
      </c>
      <c r="BO2">
        <v>-1.6302999999999999E-3</v>
      </c>
      <c r="BP2">
        <v>-2.1098000000000002E-3</v>
      </c>
      <c r="BQ2">
        <v>-2.2057000000000001E-3</v>
      </c>
      <c r="BR2">
        <v>-2.3974999999999999E-3</v>
      </c>
      <c r="BS2">
        <v>-2.3974999999999999E-3</v>
      </c>
      <c r="BT2">
        <v>-2.1098000000000002E-3</v>
      </c>
      <c r="BU2">
        <v>-2.1098000000000002E-3</v>
      </c>
      <c r="BV2">
        <v>-1.5344E-3</v>
      </c>
      <c r="BW2">
        <v>-1.0549000000000001E-3</v>
      </c>
      <c r="BX2">
        <v>4.9867999999999996E-3</v>
      </c>
    </row>
    <row r="3" spans="1:76" x14ac:dyDescent="0.2">
      <c r="A3">
        <v>-2.877E-4</v>
      </c>
      <c r="B3">
        <v>1.0549000000000001E-3</v>
      </c>
      <c r="C3">
        <v>2.8770000000000002E-3</v>
      </c>
      <c r="D3">
        <v>5.0826999999999999E-3</v>
      </c>
      <c r="E3">
        <v>6.5211999999999996E-3</v>
      </c>
      <c r="F3">
        <v>8.7268999999999992E-3</v>
      </c>
      <c r="G3">
        <v>1.03572E-2</v>
      </c>
      <c r="H3">
        <v>1.25629E-2</v>
      </c>
      <c r="I3">
        <v>1.3713700000000001E-2</v>
      </c>
      <c r="J3">
        <v>1.5823500000000001E-2</v>
      </c>
      <c r="K3">
        <v>1.6878400000000002E-2</v>
      </c>
      <c r="L3">
        <v>1.7933299999999999E-2</v>
      </c>
      <c r="M3">
        <v>1.89882E-2</v>
      </c>
      <c r="N3">
        <v>1.9851299999999999E-2</v>
      </c>
      <c r="O3">
        <v>2.08103E-2</v>
      </c>
      <c r="P3">
        <v>2.21529E-2</v>
      </c>
      <c r="Q3">
        <v>2.26324E-2</v>
      </c>
      <c r="R3">
        <v>2.3111900000000001E-2</v>
      </c>
      <c r="S3">
        <v>2.3687300000000001E-2</v>
      </c>
      <c r="T3">
        <v>2.38791E-2</v>
      </c>
      <c r="U3">
        <v>2.3975E-2</v>
      </c>
      <c r="V3">
        <v>2.3975E-2</v>
      </c>
      <c r="W3">
        <v>2.4070899999999999E-2</v>
      </c>
      <c r="X3">
        <v>2.4166799999999999E-2</v>
      </c>
      <c r="Y3">
        <v>2.4070899999999999E-2</v>
      </c>
      <c r="Z3">
        <v>2.3975E-2</v>
      </c>
      <c r="AA3">
        <v>2.38791E-2</v>
      </c>
      <c r="AB3">
        <v>2.4070899999999999E-2</v>
      </c>
      <c r="AC3">
        <v>2.4070899999999999E-2</v>
      </c>
      <c r="AD3">
        <v>2.3975E-2</v>
      </c>
      <c r="AE3">
        <v>2.3687300000000001E-2</v>
      </c>
      <c r="AF3">
        <v>2.33996E-2</v>
      </c>
      <c r="AG3">
        <v>2.2824199999999999E-2</v>
      </c>
      <c r="AH3">
        <v>2.2536500000000001E-2</v>
      </c>
      <c r="AI3">
        <v>2.2057E-2</v>
      </c>
      <c r="AJ3">
        <v>2.1577499999999999E-2</v>
      </c>
      <c r="AK3">
        <v>2.08103E-2</v>
      </c>
      <c r="AL3">
        <v>2.0618500000000001E-2</v>
      </c>
      <c r="AM3">
        <v>2.03308E-2</v>
      </c>
      <c r="AN3">
        <v>1.9947199999999998E-2</v>
      </c>
      <c r="AO3">
        <v>1.9275899999999999E-2</v>
      </c>
      <c r="AP3">
        <v>1.89882E-2</v>
      </c>
      <c r="AQ3">
        <v>1.8700499999999998E-2</v>
      </c>
      <c r="AR3">
        <v>1.8221000000000001E-2</v>
      </c>
      <c r="AS3">
        <v>1.7549700000000001E-2</v>
      </c>
      <c r="AT3">
        <v>1.7357899999999999E-2</v>
      </c>
      <c r="AU3">
        <v>1.71661E-2</v>
      </c>
      <c r="AV3">
        <v>1.7070200000000001E-2</v>
      </c>
      <c r="AW3">
        <v>1.6974300000000001E-2</v>
      </c>
      <c r="AX3">
        <v>1.6111199999999999E-2</v>
      </c>
      <c r="AY3">
        <v>1.5344E-2</v>
      </c>
      <c r="AZ3">
        <v>1.4576800000000001E-2</v>
      </c>
      <c r="BA3">
        <v>1.3617799999999999E-2</v>
      </c>
      <c r="BB3">
        <v>1.26588E-2</v>
      </c>
      <c r="BC3">
        <v>1.18916E-2</v>
      </c>
      <c r="BD3">
        <v>1.11244E-2</v>
      </c>
      <c r="BE3">
        <v>1.00695E-2</v>
      </c>
      <c r="BF3">
        <v>9.8776999999999997E-3</v>
      </c>
      <c r="BG3">
        <v>9.2064E-3</v>
      </c>
      <c r="BH3">
        <v>8.1515000000000008E-3</v>
      </c>
      <c r="BI3">
        <v>7.3842999999999999E-3</v>
      </c>
      <c r="BJ3">
        <v>6.6170999999999999E-3</v>
      </c>
      <c r="BK3">
        <v>6.1376E-3</v>
      </c>
      <c r="BL3">
        <v>4.9867999999999996E-3</v>
      </c>
      <c r="BM3">
        <v>3.9319000000000003E-3</v>
      </c>
      <c r="BN3">
        <v>2.5893000000000001E-3</v>
      </c>
      <c r="BO3">
        <v>1.4385000000000001E-3</v>
      </c>
      <c r="BP3">
        <v>3.836E-4</v>
      </c>
      <c r="BQ3">
        <v>-9.59E-5</v>
      </c>
      <c r="BR3">
        <v>-4.795E-4</v>
      </c>
      <c r="BS3">
        <v>-1.3426E-3</v>
      </c>
      <c r="BT3">
        <v>-1.7262E-3</v>
      </c>
      <c r="BU3">
        <v>-2.0138999999999999E-3</v>
      </c>
      <c r="BV3">
        <v>-1.6302999999999999E-3</v>
      </c>
      <c r="BW3">
        <v>-9.59E-4</v>
      </c>
      <c r="BX3">
        <v>5.7540000000000004E-3</v>
      </c>
    </row>
    <row r="4" spans="1:76" x14ac:dyDescent="0.2">
      <c r="A4">
        <v>-2.7810999999999999E-3</v>
      </c>
      <c r="B4">
        <v>-3.2605999999999998E-3</v>
      </c>
      <c r="C4">
        <v>-3.4524E-3</v>
      </c>
      <c r="D4">
        <v>-3.9319000000000003E-3</v>
      </c>
      <c r="E4">
        <v>-4.3154999999999999E-3</v>
      </c>
      <c r="F4">
        <v>-4.2196000000000004E-3</v>
      </c>
      <c r="G4">
        <v>-4.6032E-3</v>
      </c>
      <c r="H4">
        <v>-4.6991000000000003E-3</v>
      </c>
      <c r="I4">
        <v>-4.9867999999999996E-3</v>
      </c>
      <c r="J4">
        <v>-5.1786000000000002E-3</v>
      </c>
      <c r="K4">
        <v>-5.5621999999999998E-3</v>
      </c>
      <c r="L4">
        <v>-5.8498999999999999E-3</v>
      </c>
      <c r="M4">
        <v>-6.2335000000000003E-3</v>
      </c>
      <c r="N4">
        <v>-6.5211999999999996E-3</v>
      </c>
      <c r="O4">
        <v>-6.7130000000000002E-3</v>
      </c>
      <c r="P4">
        <v>-6.5211999999999996E-3</v>
      </c>
      <c r="Q4">
        <v>-6.2335000000000003E-3</v>
      </c>
      <c r="R4">
        <v>-6.2335000000000003E-3</v>
      </c>
      <c r="S4">
        <v>-6.6170999999999999E-3</v>
      </c>
      <c r="T4">
        <v>-6.9048E-3</v>
      </c>
      <c r="U4">
        <v>-7.4802000000000002E-3</v>
      </c>
      <c r="V4">
        <v>-8.3432999999999997E-3</v>
      </c>
      <c r="W4">
        <v>-8.7268999999999992E-3</v>
      </c>
      <c r="X4">
        <v>-9.4941000000000001E-3</v>
      </c>
      <c r="Y4">
        <v>-1.01654E-2</v>
      </c>
      <c r="Z4">
        <v>-1.04531E-2</v>
      </c>
      <c r="AA4">
        <v>-1.0836699999999999E-2</v>
      </c>
      <c r="AB4">
        <v>-1.10285E-2</v>
      </c>
      <c r="AC4">
        <v>-1.14121E-2</v>
      </c>
      <c r="AD4">
        <v>-1.16039E-2</v>
      </c>
      <c r="AE4">
        <v>-1.16998E-2</v>
      </c>
      <c r="AF4">
        <v>-1.1795699999999999E-2</v>
      </c>
      <c r="AG4">
        <v>-1.18916E-2</v>
      </c>
      <c r="AH4">
        <v>-1.1795699999999999E-2</v>
      </c>
      <c r="AI4">
        <v>-1.2083399999999999E-2</v>
      </c>
      <c r="AJ4">
        <v>-1.2179300000000001E-2</v>
      </c>
      <c r="AK4">
        <v>-1.22752E-2</v>
      </c>
      <c r="AL4">
        <v>-1.2083399999999999E-2</v>
      </c>
      <c r="AM4">
        <v>-1.18916E-2</v>
      </c>
      <c r="AN4">
        <v>-1.16039E-2</v>
      </c>
      <c r="AO4">
        <v>-1.1220300000000001E-2</v>
      </c>
      <c r="AP4">
        <v>-1.0932600000000001E-2</v>
      </c>
      <c r="AQ4">
        <v>-1.0644900000000001E-2</v>
      </c>
      <c r="AR4">
        <v>-1.04531E-2</v>
      </c>
      <c r="AS4">
        <v>-1.03572E-2</v>
      </c>
      <c r="AT4">
        <v>-1.00695E-2</v>
      </c>
      <c r="AU4">
        <v>-9.3022999999999995E-3</v>
      </c>
      <c r="AV4">
        <v>-8.7268999999999992E-3</v>
      </c>
      <c r="AW4">
        <v>-8.2474000000000002E-3</v>
      </c>
      <c r="AX4">
        <v>-7.8638000000000007E-3</v>
      </c>
      <c r="AY4">
        <v>-7.5760999999999997E-3</v>
      </c>
      <c r="AZ4">
        <v>-7.672E-3</v>
      </c>
      <c r="BA4">
        <v>-7.672E-3</v>
      </c>
      <c r="BB4">
        <v>-7.9597000000000001E-3</v>
      </c>
      <c r="BC4">
        <v>-8.0555999999999996E-3</v>
      </c>
      <c r="BD4">
        <v>-8.1515000000000008E-3</v>
      </c>
      <c r="BE4">
        <v>-8.1515000000000008E-3</v>
      </c>
      <c r="BF4">
        <v>-7.9597000000000001E-3</v>
      </c>
      <c r="BG4">
        <v>-7.672E-3</v>
      </c>
      <c r="BH4">
        <v>-7.4802000000000002E-3</v>
      </c>
      <c r="BI4">
        <v>-7.3842999999999999E-3</v>
      </c>
      <c r="BJ4">
        <v>-7.2884000000000004E-3</v>
      </c>
      <c r="BK4">
        <v>-7.2884000000000004E-3</v>
      </c>
      <c r="BL4">
        <v>-7.3842999999999999E-3</v>
      </c>
      <c r="BM4">
        <v>-7.3842999999999999E-3</v>
      </c>
      <c r="BN4">
        <v>-7.5760999999999997E-3</v>
      </c>
      <c r="BO4">
        <v>-7.4802000000000002E-3</v>
      </c>
      <c r="BP4">
        <v>-7.2884000000000004E-3</v>
      </c>
      <c r="BQ4">
        <v>-6.4253000000000001E-3</v>
      </c>
      <c r="BR4">
        <v>-5.7540000000000004E-3</v>
      </c>
      <c r="BS4">
        <v>-4.6032E-3</v>
      </c>
      <c r="BT4">
        <v>-3.9319000000000003E-3</v>
      </c>
      <c r="BU4">
        <v>-3.2605999999999998E-3</v>
      </c>
      <c r="BV4">
        <v>-2.3974999999999999E-3</v>
      </c>
      <c r="BW4">
        <v>-1.4385000000000001E-3</v>
      </c>
      <c r="BX4">
        <v>0</v>
      </c>
    </row>
    <row r="5" spans="1:76" x14ac:dyDescent="0.2">
      <c r="A5">
        <v>-8.631E-4</v>
      </c>
      <c r="B5">
        <v>-2.3016E-3</v>
      </c>
      <c r="C5">
        <v>-3.6442000000000002E-3</v>
      </c>
      <c r="D5">
        <v>-5.3704E-3</v>
      </c>
      <c r="E5">
        <v>-6.2335000000000003E-3</v>
      </c>
      <c r="F5">
        <v>-7.0965999999999998E-3</v>
      </c>
      <c r="G5">
        <v>-8.8228000000000004E-3</v>
      </c>
      <c r="H5">
        <v>-9.5899999999999996E-3</v>
      </c>
      <c r="I5">
        <v>-1.00695E-2</v>
      </c>
      <c r="J5">
        <v>-1.0932600000000001E-2</v>
      </c>
      <c r="K5">
        <v>-1.2179300000000001E-2</v>
      </c>
      <c r="L5">
        <v>-1.28506E-2</v>
      </c>
      <c r="M5">
        <v>-1.38096E-2</v>
      </c>
      <c r="N5">
        <v>-1.4385E-2</v>
      </c>
      <c r="O5">
        <v>-1.46727E-2</v>
      </c>
      <c r="P5">
        <v>-1.44809E-2</v>
      </c>
      <c r="Q5">
        <v>-1.4289100000000001E-2</v>
      </c>
      <c r="R5">
        <v>-1.4289100000000001E-2</v>
      </c>
      <c r="S5">
        <v>-1.4864499999999999E-2</v>
      </c>
      <c r="T5">
        <v>-1.5344E-2</v>
      </c>
      <c r="U5">
        <v>-1.6398900000000001E-2</v>
      </c>
      <c r="V5">
        <v>-1.7357899999999999E-2</v>
      </c>
      <c r="W5">
        <v>-1.77415E-2</v>
      </c>
      <c r="X5">
        <v>-1.8029199999999999E-2</v>
      </c>
      <c r="Y5">
        <v>-1.8221000000000001E-2</v>
      </c>
      <c r="Z5">
        <v>-1.8508699999999999E-2</v>
      </c>
      <c r="AA5">
        <v>-1.8796400000000001E-2</v>
      </c>
      <c r="AB5">
        <v>-1.8700499999999998E-2</v>
      </c>
      <c r="AC5">
        <v>-1.8892300000000001E-2</v>
      </c>
      <c r="AD5">
        <v>-1.8892300000000001E-2</v>
      </c>
      <c r="AE5">
        <v>-1.8892300000000001E-2</v>
      </c>
      <c r="AF5">
        <v>-1.8892300000000001E-2</v>
      </c>
      <c r="AG5">
        <v>-1.90841E-2</v>
      </c>
      <c r="AH5">
        <v>-1.90841E-2</v>
      </c>
      <c r="AI5">
        <v>-1.9371800000000002E-2</v>
      </c>
      <c r="AJ5">
        <v>-1.9371800000000002E-2</v>
      </c>
      <c r="AK5">
        <v>-1.9275899999999999E-2</v>
      </c>
      <c r="AL5">
        <v>-1.9275899999999999E-2</v>
      </c>
      <c r="AM5">
        <v>-1.9275899999999999E-2</v>
      </c>
      <c r="AN5">
        <v>-1.9275899999999999E-2</v>
      </c>
      <c r="AO5">
        <v>-1.9371800000000002E-2</v>
      </c>
      <c r="AP5">
        <v>-1.90841E-2</v>
      </c>
      <c r="AQ5">
        <v>-1.8796400000000001E-2</v>
      </c>
      <c r="AR5">
        <v>-1.8316900000000001E-2</v>
      </c>
      <c r="AS5">
        <v>-1.8029199999999999E-2</v>
      </c>
      <c r="AT5">
        <v>-1.77415E-2</v>
      </c>
      <c r="AU5">
        <v>-1.71661E-2</v>
      </c>
      <c r="AV5">
        <v>-1.6974300000000001E-2</v>
      </c>
      <c r="AW5">
        <v>-1.6686599999999999E-2</v>
      </c>
      <c r="AX5">
        <v>-1.65907E-2</v>
      </c>
      <c r="AY5">
        <v>-1.65907E-2</v>
      </c>
      <c r="AZ5">
        <v>-1.6686599999999999E-2</v>
      </c>
      <c r="BA5">
        <v>-1.6398900000000001E-2</v>
      </c>
      <c r="BB5">
        <v>-1.6207099999999999E-2</v>
      </c>
      <c r="BC5">
        <v>-1.6111199999999999E-2</v>
      </c>
      <c r="BD5">
        <v>-1.5439899999999999E-2</v>
      </c>
      <c r="BE5">
        <v>-1.47686E-2</v>
      </c>
      <c r="BF5">
        <v>-1.38096E-2</v>
      </c>
      <c r="BG5">
        <v>-1.25629E-2</v>
      </c>
      <c r="BH5">
        <v>-1.14121E-2</v>
      </c>
      <c r="BI5">
        <v>-1.0644900000000001E-2</v>
      </c>
      <c r="BJ5">
        <v>-1.03572E-2</v>
      </c>
      <c r="BK5">
        <v>-1.0261299999999999E-2</v>
      </c>
      <c r="BL5">
        <v>-1.00695E-2</v>
      </c>
      <c r="BM5">
        <v>-9.7818000000000002E-3</v>
      </c>
      <c r="BN5">
        <v>-9.7818000000000002E-3</v>
      </c>
      <c r="BO5">
        <v>-9.6859000000000008E-3</v>
      </c>
      <c r="BP5">
        <v>-9.5899999999999996E-3</v>
      </c>
      <c r="BQ5">
        <v>-9.2064E-3</v>
      </c>
      <c r="BR5">
        <v>-8.6309999999999998E-3</v>
      </c>
      <c r="BS5">
        <v>-7.4802000000000002E-3</v>
      </c>
      <c r="BT5">
        <v>-6.3293999999999998E-3</v>
      </c>
      <c r="BU5">
        <v>-4.5072999999999997E-3</v>
      </c>
      <c r="BV5">
        <v>-3.3565000000000001E-3</v>
      </c>
      <c r="BW5">
        <v>-1.918E-3</v>
      </c>
      <c r="BX5">
        <v>0</v>
      </c>
    </row>
    <row r="6" spans="1:76" x14ac:dyDescent="0.2">
      <c r="A6">
        <v>-2.8770000000000002E-3</v>
      </c>
      <c r="B6">
        <v>-3.3565000000000001E-3</v>
      </c>
      <c r="C6">
        <v>-3.5482999999999999E-3</v>
      </c>
      <c r="D6">
        <v>-3.836E-3</v>
      </c>
      <c r="E6">
        <v>-3.6442000000000002E-3</v>
      </c>
      <c r="F6">
        <v>-3.1646999999999999E-3</v>
      </c>
      <c r="G6">
        <v>-2.5893000000000001E-3</v>
      </c>
      <c r="H6">
        <v>-2.3974999999999999E-3</v>
      </c>
      <c r="I6">
        <v>-2.5893000000000001E-3</v>
      </c>
      <c r="J6">
        <v>-2.9729000000000001E-3</v>
      </c>
      <c r="K6">
        <v>-3.836E-3</v>
      </c>
      <c r="L6">
        <v>-4.5072999999999997E-3</v>
      </c>
      <c r="M6">
        <v>-4.6032E-3</v>
      </c>
      <c r="N6">
        <v>-4.3154999999999999E-3</v>
      </c>
      <c r="O6">
        <v>-4.1237000000000001E-3</v>
      </c>
      <c r="P6">
        <v>-3.6442000000000002E-3</v>
      </c>
      <c r="Q6">
        <v>-3.4524E-3</v>
      </c>
      <c r="R6">
        <v>-3.4524E-3</v>
      </c>
      <c r="S6">
        <v>-3.6442000000000002E-3</v>
      </c>
      <c r="T6">
        <v>-4.4114000000000002E-3</v>
      </c>
      <c r="U6">
        <v>-4.6032E-3</v>
      </c>
      <c r="V6">
        <v>-5.1786000000000002E-3</v>
      </c>
      <c r="W6">
        <v>-5.5621999999999998E-3</v>
      </c>
      <c r="X6">
        <v>-5.8498999999999999E-3</v>
      </c>
      <c r="Y6">
        <v>-5.9458000000000002E-3</v>
      </c>
      <c r="Z6">
        <v>-6.2335000000000003E-3</v>
      </c>
      <c r="AA6">
        <v>-6.4253000000000001E-3</v>
      </c>
      <c r="AB6">
        <v>-6.4253000000000001E-3</v>
      </c>
      <c r="AC6">
        <v>-6.5211999999999996E-3</v>
      </c>
      <c r="AD6">
        <v>-6.6170999999999999E-3</v>
      </c>
      <c r="AE6">
        <v>-6.6170999999999999E-3</v>
      </c>
      <c r="AF6">
        <v>-6.5211999999999996E-3</v>
      </c>
      <c r="AG6">
        <v>-6.7130000000000002E-3</v>
      </c>
      <c r="AH6">
        <v>-7.0007000000000003E-3</v>
      </c>
      <c r="AI6">
        <v>-7.672E-3</v>
      </c>
      <c r="AJ6">
        <v>-7.672E-3</v>
      </c>
      <c r="AK6">
        <v>-7.3842999999999999E-3</v>
      </c>
      <c r="AL6">
        <v>-7.1925000000000001E-3</v>
      </c>
      <c r="AM6">
        <v>-7.0965999999999998E-3</v>
      </c>
      <c r="AN6">
        <v>-7.1925000000000001E-3</v>
      </c>
      <c r="AO6">
        <v>-7.1925000000000001E-3</v>
      </c>
      <c r="AP6">
        <v>-7.0007000000000003E-3</v>
      </c>
      <c r="AQ6">
        <v>-6.6170999999999999E-3</v>
      </c>
      <c r="AR6">
        <v>-6.1376E-3</v>
      </c>
      <c r="AS6">
        <v>-6.0416999999999997E-3</v>
      </c>
      <c r="AT6">
        <v>-5.7540000000000004E-3</v>
      </c>
      <c r="AU6">
        <v>-5.6581000000000001E-3</v>
      </c>
      <c r="AV6">
        <v>-5.6581000000000001E-3</v>
      </c>
      <c r="AW6">
        <v>-5.3704E-3</v>
      </c>
      <c r="AX6">
        <v>-5.1786000000000002E-3</v>
      </c>
      <c r="AY6">
        <v>-4.9867999999999996E-3</v>
      </c>
      <c r="AZ6">
        <v>-4.6991000000000003E-3</v>
      </c>
      <c r="BA6">
        <v>-4.5072999999999997E-3</v>
      </c>
      <c r="BB6">
        <v>-4.5072999999999997E-3</v>
      </c>
      <c r="BC6">
        <v>-4.6032E-3</v>
      </c>
      <c r="BD6">
        <v>-4.6032E-3</v>
      </c>
      <c r="BE6">
        <v>-3.9319000000000003E-3</v>
      </c>
      <c r="BF6">
        <v>-3.2605999999999998E-3</v>
      </c>
      <c r="BG6">
        <v>-2.6852E-3</v>
      </c>
      <c r="BH6">
        <v>-2.3016E-3</v>
      </c>
      <c r="BI6">
        <v>-2.1098000000000002E-3</v>
      </c>
      <c r="BJ6">
        <v>-2.1098000000000002E-3</v>
      </c>
      <c r="BK6">
        <v>-1.918E-3</v>
      </c>
      <c r="BL6">
        <v>-1.918E-3</v>
      </c>
      <c r="BM6">
        <v>-2.0138999999999999E-3</v>
      </c>
      <c r="BN6">
        <v>-2.3974999999999999E-3</v>
      </c>
      <c r="BO6">
        <v>-2.5893000000000001E-3</v>
      </c>
      <c r="BP6">
        <v>-3.0688E-3</v>
      </c>
      <c r="BQ6">
        <v>-3.1646999999999999E-3</v>
      </c>
      <c r="BR6">
        <v>-3.1646999999999999E-3</v>
      </c>
      <c r="BS6">
        <v>-3.0688E-3</v>
      </c>
      <c r="BT6">
        <v>-2.8770000000000002E-3</v>
      </c>
      <c r="BU6">
        <v>-2.5893000000000001E-3</v>
      </c>
      <c r="BV6">
        <v>-2.3016E-3</v>
      </c>
      <c r="BW6">
        <v>-1.5344E-3</v>
      </c>
      <c r="BX6">
        <v>0</v>
      </c>
    </row>
    <row r="7" spans="1:76" x14ac:dyDescent="0.2">
      <c r="A7">
        <v>-4.795E-4</v>
      </c>
      <c r="B7">
        <v>-2.6852E-3</v>
      </c>
      <c r="C7">
        <v>-5.0826999999999999E-3</v>
      </c>
      <c r="D7">
        <v>-7.5760999999999997E-3</v>
      </c>
      <c r="E7">
        <v>-9.1105000000000005E-3</v>
      </c>
      <c r="F7">
        <v>-1.01654E-2</v>
      </c>
      <c r="G7">
        <v>-1.1220300000000001E-2</v>
      </c>
      <c r="H7">
        <v>-1.16039E-2</v>
      </c>
      <c r="I7">
        <v>-1.18916E-2</v>
      </c>
      <c r="J7">
        <v>-1.19875E-2</v>
      </c>
      <c r="K7">
        <v>-1.2179300000000001E-2</v>
      </c>
      <c r="L7">
        <v>-1.25629E-2</v>
      </c>
      <c r="M7">
        <v>-1.31383E-2</v>
      </c>
      <c r="N7">
        <v>-1.4289100000000001E-2</v>
      </c>
      <c r="O7">
        <v>-1.50563E-2</v>
      </c>
      <c r="P7">
        <v>-1.5152199999999999E-2</v>
      </c>
      <c r="Q7">
        <v>-1.5152199999999999E-2</v>
      </c>
      <c r="R7">
        <v>-1.5248100000000001E-2</v>
      </c>
      <c r="S7">
        <v>-1.5535800000000001E-2</v>
      </c>
      <c r="T7">
        <v>-1.5535800000000001E-2</v>
      </c>
      <c r="U7">
        <v>-1.5727600000000001E-2</v>
      </c>
      <c r="V7">
        <v>-1.6207099999999999E-2</v>
      </c>
      <c r="W7">
        <v>-1.65907E-2</v>
      </c>
      <c r="X7">
        <v>-1.6974300000000001E-2</v>
      </c>
      <c r="Y7">
        <v>-1.7357899999999999E-2</v>
      </c>
      <c r="Z7">
        <v>-1.77415E-2</v>
      </c>
      <c r="AA7">
        <v>-1.8221000000000001E-2</v>
      </c>
      <c r="AB7">
        <v>-1.90841E-2</v>
      </c>
      <c r="AC7">
        <v>-1.9851299999999999E-2</v>
      </c>
      <c r="AD7">
        <v>-2.03308E-2</v>
      </c>
      <c r="AE7">
        <v>-2.1097999999999999E-2</v>
      </c>
      <c r="AF7">
        <v>-2.14816E-2</v>
      </c>
      <c r="AG7">
        <v>-2.2057E-2</v>
      </c>
      <c r="AH7">
        <v>-2.2248799999999999E-2</v>
      </c>
      <c r="AI7">
        <v>-2.26324E-2</v>
      </c>
      <c r="AJ7">
        <v>-2.2824199999999999E-2</v>
      </c>
      <c r="AK7">
        <v>-2.3016000000000002E-2</v>
      </c>
      <c r="AL7">
        <v>-2.3111900000000001E-2</v>
      </c>
      <c r="AM7">
        <v>-2.33037E-2</v>
      </c>
      <c r="AN7">
        <v>-2.3111900000000001E-2</v>
      </c>
      <c r="AO7">
        <v>-2.2920099999999999E-2</v>
      </c>
      <c r="AP7">
        <v>-2.27283E-2</v>
      </c>
      <c r="AQ7">
        <v>-2.2440600000000002E-2</v>
      </c>
      <c r="AR7">
        <v>-2.2440600000000002E-2</v>
      </c>
      <c r="AS7">
        <v>-2.26324E-2</v>
      </c>
      <c r="AT7">
        <v>-2.27283E-2</v>
      </c>
      <c r="AU7">
        <v>-2.2824199999999999E-2</v>
      </c>
      <c r="AV7">
        <v>-2.27283E-2</v>
      </c>
      <c r="AW7">
        <v>-2.26324E-2</v>
      </c>
      <c r="AX7">
        <v>-2.2536500000000001E-2</v>
      </c>
      <c r="AY7">
        <v>-2.2824199999999999E-2</v>
      </c>
      <c r="AZ7">
        <v>-2.27283E-2</v>
      </c>
      <c r="BA7">
        <v>-2.2536500000000001E-2</v>
      </c>
      <c r="BB7">
        <v>-2.2344699999999999E-2</v>
      </c>
      <c r="BC7">
        <v>-2.2248799999999999E-2</v>
      </c>
      <c r="BD7">
        <v>-2.2057E-2</v>
      </c>
      <c r="BE7">
        <v>-2.1193900000000002E-2</v>
      </c>
      <c r="BF7">
        <v>-2.03308E-2</v>
      </c>
      <c r="BG7">
        <v>-1.9371800000000002E-2</v>
      </c>
      <c r="BH7">
        <v>-1.84128E-2</v>
      </c>
      <c r="BI7">
        <v>-1.7262E-2</v>
      </c>
      <c r="BJ7">
        <v>-1.6111199999999999E-2</v>
      </c>
      <c r="BK7">
        <v>-1.5535800000000001E-2</v>
      </c>
      <c r="BL7">
        <v>-1.47686E-2</v>
      </c>
      <c r="BM7">
        <v>-1.40973E-2</v>
      </c>
      <c r="BN7">
        <v>-1.35219E-2</v>
      </c>
      <c r="BO7">
        <v>-1.29465E-2</v>
      </c>
      <c r="BP7">
        <v>-1.2467000000000001E-2</v>
      </c>
      <c r="BQ7">
        <v>-1.16998E-2</v>
      </c>
      <c r="BR7">
        <v>-1.07408E-2</v>
      </c>
      <c r="BS7">
        <v>-9.3982000000000007E-3</v>
      </c>
      <c r="BT7">
        <v>-7.1925000000000001E-3</v>
      </c>
      <c r="BU7">
        <v>-5.5621999999999998E-3</v>
      </c>
      <c r="BV7">
        <v>-3.7401000000000001E-3</v>
      </c>
      <c r="BW7">
        <v>-2.0138999999999999E-3</v>
      </c>
      <c r="BX7">
        <v>0</v>
      </c>
    </row>
    <row r="8" spans="1:76" x14ac:dyDescent="0.2">
      <c r="A8">
        <v>-2.0138999999999999E-3</v>
      </c>
      <c r="B8">
        <v>-3.7401000000000001E-3</v>
      </c>
      <c r="C8">
        <v>-5.0826999999999999E-3</v>
      </c>
      <c r="D8">
        <v>-6.6170999999999999E-3</v>
      </c>
      <c r="E8">
        <v>-7.9597000000000001E-3</v>
      </c>
      <c r="F8">
        <v>-9.3022999999999995E-3</v>
      </c>
      <c r="G8">
        <v>-1.0644900000000001E-2</v>
      </c>
      <c r="H8">
        <v>-1.16039E-2</v>
      </c>
      <c r="I8">
        <v>-1.2467000000000001E-2</v>
      </c>
      <c r="J8">
        <v>-1.3042399999999999E-2</v>
      </c>
      <c r="K8">
        <v>-1.3617799999999999E-2</v>
      </c>
      <c r="L8">
        <v>-1.4385E-2</v>
      </c>
      <c r="M8">
        <v>-1.5248100000000001E-2</v>
      </c>
      <c r="N8">
        <v>-1.59194E-2</v>
      </c>
      <c r="O8">
        <v>-1.64948E-2</v>
      </c>
      <c r="P8">
        <v>-1.6782499999999999E-2</v>
      </c>
      <c r="Q8">
        <v>-1.7262E-2</v>
      </c>
      <c r="R8">
        <v>-1.7453799999999998E-2</v>
      </c>
      <c r="S8">
        <v>-1.7645600000000001E-2</v>
      </c>
      <c r="T8">
        <v>-1.77415E-2</v>
      </c>
      <c r="U8">
        <v>-1.8221000000000001E-2</v>
      </c>
      <c r="V8">
        <v>-1.8892300000000001E-2</v>
      </c>
      <c r="W8">
        <v>-1.9179999999999999E-2</v>
      </c>
      <c r="X8">
        <v>-1.9467700000000001E-2</v>
      </c>
      <c r="Y8">
        <v>-1.9467700000000001E-2</v>
      </c>
      <c r="Z8">
        <v>-1.95636E-2</v>
      </c>
      <c r="AA8">
        <v>-1.9755399999999999E-2</v>
      </c>
      <c r="AB8">
        <v>-1.9851299999999999E-2</v>
      </c>
      <c r="AC8">
        <v>-2.02349E-2</v>
      </c>
      <c r="AD8">
        <v>-2.02349E-2</v>
      </c>
      <c r="AE8">
        <v>-2.0426699999999999E-2</v>
      </c>
      <c r="AF8">
        <v>-2.0522599999999998E-2</v>
      </c>
      <c r="AG8">
        <v>-2.0522599999999998E-2</v>
      </c>
      <c r="AH8">
        <v>-2.0426699999999999E-2</v>
      </c>
      <c r="AI8">
        <v>-2.03308E-2</v>
      </c>
      <c r="AJ8">
        <v>-2.02349E-2</v>
      </c>
      <c r="AK8">
        <v>-1.9947199999999998E-2</v>
      </c>
      <c r="AL8">
        <v>-1.96595E-2</v>
      </c>
      <c r="AM8">
        <v>-1.95636E-2</v>
      </c>
      <c r="AN8">
        <v>-1.9371800000000002E-2</v>
      </c>
      <c r="AO8">
        <v>-1.9275899999999999E-2</v>
      </c>
      <c r="AP8">
        <v>-1.89882E-2</v>
      </c>
      <c r="AQ8">
        <v>-1.8796400000000001E-2</v>
      </c>
      <c r="AR8">
        <v>-1.8700499999999998E-2</v>
      </c>
      <c r="AS8">
        <v>-1.9179999999999999E-2</v>
      </c>
      <c r="AT8">
        <v>-1.9179999999999999E-2</v>
      </c>
      <c r="AU8">
        <v>-1.89882E-2</v>
      </c>
      <c r="AV8">
        <v>-1.8700499999999998E-2</v>
      </c>
      <c r="AW8">
        <v>-1.8316900000000001E-2</v>
      </c>
      <c r="AX8">
        <v>-1.7933299999999999E-2</v>
      </c>
      <c r="AY8">
        <v>-1.7549700000000001E-2</v>
      </c>
      <c r="AZ8">
        <v>-1.7357899999999999E-2</v>
      </c>
      <c r="BA8">
        <v>-1.7357899999999999E-2</v>
      </c>
      <c r="BB8">
        <v>-1.71661E-2</v>
      </c>
      <c r="BC8">
        <v>-1.7070200000000001E-2</v>
      </c>
      <c r="BD8">
        <v>-1.6974300000000001E-2</v>
      </c>
      <c r="BE8">
        <v>-1.6686599999999999E-2</v>
      </c>
      <c r="BF8">
        <v>-1.6398900000000001E-2</v>
      </c>
      <c r="BG8">
        <v>-1.6111199999999999E-2</v>
      </c>
      <c r="BH8">
        <v>-1.5535800000000001E-2</v>
      </c>
      <c r="BI8">
        <v>-1.4864499999999999E-2</v>
      </c>
      <c r="BJ8">
        <v>-1.41932E-2</v>
      </c>
      <c r="BK8">
        <v>-1.35219E-2</v>
      </c>
      <c r="BL8">
        <v>-1.26588E-2</v>
      </c>
      <c r="BM8">
        <v>-1.2179300000000001E-2</v>
      </c>
      <c r="BN8">
        <v>-1.16039E-2</v>
      </c>
      <c r="BO8">
        <v>-1.0836699999999999E-2</v>
      </c>
      <c r="BP8">
        <v>-9.8776999999999997E-3</v>
      </c>
      <c r="BQ8">
        <v>-8.9186999999999999E-3</v>
      </c>
      <c r="BR8">
        <v>-8.0555999999999996E-3</v>
      </c>
      <c r="BS8">
        <v>-6.6170999999999999E-3</v>
      </c>
      <c r="BT8">
        <v>-4.8909000000000001E-3</v>
      </c>
      <c r="BU8">
        <v>-3.5482999999999999E-3</v>
      </c>
      <c r="BV8">
        <v>-2.3974999999999999E-3</v>
      </c>
      <c r="BW8">
        <v>-1.2466999999999999E-3</v>
      </c>
      <c r="BX8">
        <v>0</v>
      </c>
    </row>
    <row r="9" spans="1:76" x14ac:dyDescent="0.2">
      <c r="A9">
        <v>-1.2466999999999999E-3</v>
      </c>
      <c r="B9">
        <v>-2.3974999999999999E-3</v>
      </c>
      <c r="C9">
        <v>-3.2605999999999998E-3</v>
      </c>
      <c r="D9">
        <v>-3.9319000000000003E-3</v>
      </c>
      <c r="E9">
        <v>-4.1237000000000001E-3</v>
      </c>
      <c r="F9">
        <v>-4.3154999999999999E-3</v>
      </c>
      <c r="G9">
        <v>-5.1786000000000002E-3</v>
      </c>
      <c r="H9">
        <v>-6.1376E-3</v>
      </c>
      <c r="I9">
        <v>-7.1925000000000001E-3</v>
      </c>
      <c r="J9">
        <v>-7.8638000000000007E-3</v>
      </c>
      <c r="K9">
        <v>-8.5351000000000003E-3</v>
      </c>
      <c r="L9">
        <v>-9.1105000000000005E-3</v>
      </c>
      <c r="M9">
        <v>-9.6859000000000008E-3</v>
      </c>
      <c r="N9">
        <v>-9.9735999999999991E-3</v>
      </c>
      <c r="O9">
        <v>-1.01654E-2</v>
      </c>
      <c r="P9">
        <v>-1.0261299999999999E-2</v>
      </c>
      <c r="Q9">
        <v>-1.03572E-2</v>
      </c>
      <c r="R9">
        <v>-1.03572E-2</v>
      </c>
      <c r="S9">
        <v>-1.03572E-2</v>
      </c>
      <c r="T9">
        <v>-1.04531E-2</v>
      </c>
      <c r="U9">
        <v>-1.0548999999999999E-2</v>
      </c>
      <c r="V9">
        <v>-1.0644900000000001E-2</v>
      </c>
      <c r="W9">
        <v>-1.0261299999999999E-2</v>
      </c>
      <c r="X9">
        <v>-1.00695E-2</v>
      </c>
      <c r="Y9">
        <v>-9.6859000000000008E-3</v>
      </c>
      <c r="Z9">
        <v>-9.3982000000000007E-3</v>
      </c>
      <c r="AA9">
        <v>-9.2064E-3</v>
      </c>
      <c r="AB9">
        <v>-9.0145999999999993E-3</v>
      </c>
      <c r="AC9">
        <v>-8.9186999999999999E-3</v>
      </c>
      <c r="AD9">
        <v>-8.7268999999999992E-3</v>
      </c>
      <c r="AE9">
        <v>-8.8228000000000004E-3</v>
      </c>
      <c r="AF9">
        <v>-8.9186999999999999E-3</v>
      </c>
      <c r="AG9">
        <v>-9.0145999999999993E-3</v>
      </c>
      <c r="AH9">
        <v>-8.9186999999999999E-3</v>
      </c>
      <c r="AI9">
        <v>-9.0145999999999993E-3</v>
      </c>
      <c r="AJ9">
        <v>-8.7268999999999992E-3</v>
      </c>
      <c r="AK9">
        <v>-8.5351000000000003E-3</v>
      </c>
      <c r="AL9">
        <v>-8.3432999999999997E-3</v>
      </c>
      <c r="AM9">
        <v>-8.5351000000000003E-3</v>
      </c>
      <c r="AN9">
        <v>-8.6309999999999998E-3</v>
      </c>
      <c r="AO9">
        <v>-9.1105000000000005E-3</v>
      </c>
      <c r="AP9">
        <v>-9.3022999999999995E-3</v>
      </c>
      <c r="AQ9">
        <v>-9.4941000000000001E-3</v>
      </c>
      <c r="AR9">
        <v>-9.5899999999999996E-3</v>
      </c>
      <c r="AS9">
        <v>-1.03572E-2</v>
      </c>
      <c r="AT9">
        <v>-1.07408E-2</v>
      </c>
      <c r="AU9">
        <v>-1.11244E-2</v>
      </c>
      <c r="AV9">
        <v>-1.19875E-2</v>
      </c>
      <c r="AW9">
        <v>-1.2371099999999999E-2</v>
      </c>
      <c r="AX9">
        <v>-1.29465E-2</v>
      </c>
      <c r="AY9">
        <v>-1.32342E-2</v>
      </c>
      <c r="AZ9">
        <v>-1.3713700000000001E-2</v>
      </c>
      <c r="BA9">
        <v>-1.4576800000000001E-2</v>
      </c>
      <c r="BB9">
        <v>-1.4864499999999999E-2</v>
      </c>
      <c r="BC9">
        <v>-1.50563E-2</v>
      </c>
      <c r="BD9">
        <v>-1.5439899999999999E-2</v>
      </c>
      <c r="BE9">
        <v>-1.5535800000000001E-2</v>
      </c>
      <c r="BF9">
        <v>-1.5439899999999999E-2</v>
      </c>
      <c r="BG9">
        <v>-1.5439899999999999E-2</v>
      </c>
      <c r="BH9">
        <v>-1.5152199999999999E-2</v>
      </c>
      <c r="BI9">
        <v>-1.4864499999999999E-2</v>
      </c>
      <c r="BJ9">
        <v>-1.4385E-2</v>
      </c>
      <c r="BK9">
        <v>-1.3905499999999999E-2</v>
      </c>
      <c r="BL9">
        <v>-1.3426E-2</v>
      </c>
      <c r="BM9">
        <v>-1.28506E-2</v>
      </c>
      <c r="BN9">
        <v>-1.19875E-2</v>
      </c>
      <c r="BO9">
        <v>-1.1220300000000001E-2</v>
      </c>
      <c r="BP9">
        <v>-1.04531E-2</v>
      </c>
      <c r="BQ9">
        <v>-9.3982000000000007E-3</v>
      </c>
      <c r="BR9">
        <v>-8.2474000000000002E-3</v>
      </c>
      <c r="BS9">
        <v>-7.0007000000000003E-3</v>
      </c>
      <c r="BT9">
        <v>-5.5621999999999998E-3</v>
      </c>
      <c r="BU9">
        <v>-4.0277999999999998E-3</v>
      </c>
      <c r="BV9">
        <v>-2.5893000000000001E-3</v>
      </c>
      <c r="BW9">
        <v>-1.3426E-3</v>
      </c>
      <c r="BX9">
        <v>0</v>
      </c>
    </row>
    <row r="10" spans="1:76" x14ac:dyDescent="0.2">
      <c r="A10">
        <v>9.59E-5</v>
      </c>
      <c r="B10">
        <v>-1.0549000000000001E-3</v>
      </c>
      <c r="C10">
        <v>-1.7262E-3</v>
      </c>
      <c r="D10">
        <v>-1.8221000000000001E-3</v>
      </c>
      <c r="E10">
        <v>-1.918E-3</v>
      </c>
      <c r="F10">
        <v>-2.2057000000000001E-3</v>
      </c>
      <c r="G10">
        <v>-2.9729000000000001E-3</v>
      </c>
      <c r="H10">
        <v>-3.5482999999999999E-3</v>
      </c>
      <c r="I10">
        <v>-4.3154999999999999E-3</v>
      </c>
      <c r="J10">
        <v>-4.9867999999999996E-3</v>
      </c>
      <c r="K10">
        <v>-5.9458000000000002E-3</v>
      </c>
      <c r="L10">
        <v>-7.0007000000000003E-3</v>
      </c>
      <c r="M10">
        <v>-8.0555999999999996E-3</v>
      </c>
      <c r="N10">
        <v>-9.5899999999999996E-3</v>
      </c>
      <c r="O10">
        <v>-9.9735999999999991E-3</v>
      </c>
      <c r="P10">
        <v>-1.11244E-2</v>
      </c>
      <c r="Q10">
        <v>-1.2179300000000001E-2</v>
      </c>
      <c r="R10">
        <v>-1.2754700000000001E-2</v>
      </c>
      <c r="S10">
        <v>-1.38096E-2</v>
      </c>
      <c r="T10">
        <v>-1.4289100000000001E-2</v>
      </c>
      <c r="U10">
        <v>-1.47686E-2</v>
      </c>
      <c r="V10">
        <v>-1.5631699999999998E-2</v>
      </c>
      <c r="W10">
        <v>-1.6303000000000002E-2</v>
      </c>
      <c r="X10">
        <v>-1.6782499999999999E-2</v>
      </c>
      <c r="Y10">
        <v>-1.7070200000000001E-2</v>
      </c>
      <c r="Z10">
        <v>-1.7453799999999998E-2</v>
      </c>
      <c r="AA10">
        <v>-1.7933299999999999E-2</v>
      </c>
      <c r="AB10">
        <v>-1.8508699999999999E-2</v>
      </c>
      <c r="AC10">
        <v>-1.89882E-2</v>
      </c>
      <c r="AD10">
        <v>-1.9371800000000002E-2</v>
      </c>
      <c r="AE10">
        <v>-1.96595E-2</v>
      </c>
      <c r="AF10">
        <v>-2.0139000000000001E-2</v>
      </c>
      <c r="AG10">
        <v>-2.0618500000000001E-2</v>
      </c>
      <c r="AH10">
        <v>-2.0618500000000001E-2</v>
      </c>
      <c r="AI10">
        <v>-2.08103E-2</v>
      </c>
      <c r="AJ10">
        <v>-2.09062E-2</v>
      </c>
      <c r="AK10">
        <v>-2.09062E-2</v>
      </c>
      <c r="AL10">
        <v>-2.1097999999999999E-2</v>
      </c>
      <c r="AM10">
        <v>-2.1289800000000001E-2</v>
      </c>
      <c r="AN10">
        <v>-2.1193900000000002E-2</v>
      </c>
      <c r="AO10">
        <v>-2.1673399999999999E-2</v>
      </c>
      <c r="AP10">
        <v>-2.1769299999999998E-2</v>
      </c>
      <c r="AQ10">
        <v>-2.1577499999999999E-2</v>
      </c>
      <c r="AR10">
        <v>-2.14816E-2</v>
      </c>
      <c r="AS10">
        <v>-2.14816E-2</v>
      </c>
      <c r="AT10">
        <v>-2.1769299999999998E-2</v>
      </c>
      <c r="AU10">
        <v>-2.1961100000000001E-2</v>
      </c>
      <c r="AV10">
        <v>-2.2057E-2</v>
      </c>
      <c r="AW10">
        <v>-2.1865200000000001E-2</v>
      </c>
      <c r="AX10">
        <v>-2.1865200000000001E-2</v>
      </c>
      <c r="AY10">
        <v>-2.1673399999999999E-2</v>
      </c>
      <c r="AZ10">
        <v>-2.14816E-2</v>
      </c>
      <c r="BA10">
        <v>-2.1289800000000001E-2</v>
      </c>
      <c r="BB10">
        <v>-2.0714400000000001E-2</v>
      </c>
      <c r="BC10">
        <v>-2.02349E-2</v>
      </c>
      <c r="BD10">
        <v>-1.95636E-2</v>
      </c>
      <c r="BE10">
        <v>-1.84128E-2</v>
      </c>
      <c r="BF10">
        <v>-1.7549700000000001E-2</v>
      </c>
      <c r="BG10">
        <v>-1.6686599999999999E-2</v>
      </c>
      <c r="BH10">
        <v>-1.5248100000000001E-2</v>
      </c>
      <c r="BI10">
        <v>-1.40973E-2</v>
      </c>
      <c r="BJ10">
        <v>-1.31383E-2</v>
      </c>
      <c r="BK10">
        <v>-1.19875E-2</v>
      </c>
      <c r="BL10">
        <v>-1.0548999999999999E-2</v>
      </c>
      <c r="BM10">
        <v>-9.4941000000000001E-3</v>
      </c>
      <c r="BN10">
        <v>-8.6309999999999998E-3</v>
      </c>
      <c r="BO10">
        <v>-7.5760999999999997E-3</v>
      </c>
      <c r="BP10">
        <v>-6.6170999999999999E-3</v>
      </c>
      <c r="BQ10">
        <v>-5.6581000000000001E-3</v>
      </c>
      <c r="BR10">
        <v>-5.0826999999999999E-3</v>
      </c>
      <c r="BS10">
        <v>-4.2196000000000004E-3</v>
      </c>
      <c r="BT10">
        <v>-3.0688E-3</v>
      </c>
      <c r="BU10">
        <v>-2.1098000000000002E-3</v>
      </c>
      <c r="BV10">
        <v>-1.2466999999999999E-3</v>
      </c>
      <c r="BW10">
        <v>-3.836E-4</v>
      </c>
      <c r="BX10">
        <v>0</v>
      </c>
    </row>
    <row r="11" spans="1:76" x14ac:dyDescent="0.2">
      <c r="A11">
        <v>-2.2057000000000001E-3</v>
      </c>
      <c r="B11">
        <v>-3.4524E-3</v>
      </c>
      <c r="C11">
        <v>-4.6991000000000003E-3</v>
      </c>
      <c r="D11">
        <v>-6.4253000000000001E-3</v>
      </c>
      <c r="E11">
        <v>-7.4802000000000002E-3</v>
      </c>
      <c r="F11">
        <v>-8.7268999999999992E-3</v>
      </c>
      <c r="G11">
        <v>-9.8776999999999997E-3</v>
      </c>
      <c r="H11">
        <v>-1.0548999999999999E-2</v>
      </c>
      <c r="I11">
        <v>-1.16039E-2</v>
      </c>
      <c r="J11">
        <v>-1.2754700000000001E-2</v>
      </c>
      <c r="K11">
        <v>-1.3905499999999999E-2</v>
      </c>
      <c r="L11">
        <v>-1.46727E-2</v>
      </c>
      <c r="M11">
        <v>-1.5535800000000001E-2</v>
      </c>
      <c r="N11">
        <v>-1.6111199999999999E-2</v>
      </c>
      <c r="O11">
        <v>-1.65907E-2</v>
      </c>
      <c r="P11">
        <v>-1.6878400000000002E-2</v>
      </c>
      <c r="Q11">
        <v>-1.7070200000000001E-2</v>
      </c>
      <c r="R11">
        <v>-1.71661E-2</v>
      </c>
      <c r="S11">
        <v>-1.7070200000000001E-2</v>
      </c>
      <c r="T11">
        <v>-1.6974300000000001E-2</v>
      </c>
      <c r="U11">
        <v>-1.6878400000000002E-2</v>
      </c>
      <c r="V11">
        <v>-1.6878400000000002E-2</v>
      </c>
      <c r="W11">
        <v>-1.6782499999999999E-2</v>
      </c>
      <c r="X11">
        <v>-1.6686599999999999E-2</v>
      </c>
      <c r="Y11">
        <v>-1.64948E-2</v>
      </c>
      <c r="Z11">
        <v>-1.6207099999999999E-2</v>
      </c>
      <c r="AA11">
        <v>-1.5823500000000001E-2</v>
      </c>
      <c r="AB11">
        <v>-1.4864499999999999E-2</v>
      </c>
      <c r="AC11">
        <v>-1.4576800000000001E-2</v>
      </c>
      <c r="AD11">
        <v>-1.4001400000000001E-2</v>
      </c>
      <c r="AE11">
        <v>-1.32342E-2</v>
      </c>
      <c r="AF11">
        <v>-1.3042399999999999E-2</v>
      </c>
      <c r="AG11">
        <v>-1.26588E-2</v>
      </c>
      <c r="AH11">
        <v>-1.19875E-2</v>
      </c>
      <c r="AI11">
        <v>-1.1508000000000001E-2</v>
      </c>
      <c r="AJ11">
        <v>-1.0836699999999999E-2</v>
      </c>
      <c r="AK11">
        <v>-9.9735999999999991E-3</v>
      </c>
      <c r="AL11">
        <v>-9.3982000000000007E-3</v>
      </c>
      <c r="AM11">
        <v>-9.3982000000000007E-3</v>
      </c>
      <c r="AN11">
        <v>-9.3022999999999995E-3</v>
      </c>
      <c r="AO11">
        <v>-9.2064E-3</v>
      </c>
      <c r="AP11">
        <v>-9.0145999999999993E-3</v>
      </c>
      <c r="AQ11">
        <v>-8.6309999999999998E-3</v>
      </c>
      <c r="AR11">
        <v>-8.6309999999999998E-3</v>
      </c>
      <c r="AS11">
        <v>-9.0145999999999993E-3</v>
      </c>
      <c r="AT11">
        <v>-9.1105000000000005E-3</v>
      </c>
      <c r="AU11">
        <v>-9.3022999999999995E-3</v>
      </c>
      <c r="AV11">
        <v>-9.4941000000000001E-3</v>
      </c>
      <c r="AW11">
        <v>-9.4941000000000001E-3</v>
      </c>
      <c r="AX11">
        <v>-1.00695E-2</v>
      </c>
      <c r="AY11">
        <v>-1.04531E-2</v>
      </c>
      <c r="AZ11">
        <v>-1.0932600000000001E-2</v>
      </c>
      <c r="BA11">
        <v>-1.1795699999999999E-2</v>
      </c>
      <c r="BB11">
        <v>-1.1795699999999999E-2</v>
      </c>
      <c r="BC11">
        <v>-1.18916E-2</v>
      </c>
      <c r="BD11">
        <v>-1.19875E-2</v>
      </c>
      <c r="BE11">
        <v>-1.19875E-2</v>
      </c>
      <c r="BF11">
        <v>-1.2083399999999999E-2</v>
      </c>
      <c r="BG11">
        <v>-1.2083399999999999E-2</v>
      </c>
      <c r="BH11">
        <v>-1.19875E-2</v>
      </c>
      <c r="BI11">
        <v>-1.16998E-2</v>
      </c>
      <c r="BJ11">
        <v>-1.1220300000000001E-2</v>
      </c>
      <c r="BK11">
        <v>-1.0932600000000001E-2</v>
      </c>
      <c r="BL11">
        <v>-1.03572E-2</v>
      </c>
      <c r="BM11">
        <v>-9.7818000000000002E-3</v>
      </c>
      <c r="BN11">
        <v>-9.0145999999999993E-3</v>
      </c>
      <c r="BO11">
        <v>-8.4392000000000009E-3</v>
      </c>
      <c r="BP11">
        <v>-7.7679000000000003E-3</v>
      </c>
      <c r="BQ11">
        <v>-6.7130000000000002E-3</v>
      </c>
      <c r="BR11">
        <v>-5.7540000000000004E-3</v>
      </c>
      <c r="BS11">
        <v>-4.9867999999999996E-3</v>
      </c>
      <c r="BT11">
        <v>-3.7401000000000001E-3</v>
      </c>
      <c r="BU11">
        <v>-2.8770000000000002E-3</v>
      </c>
      <c r="BV11">
        <v>-1.918E-3</v>
      </c>
      <c r="BW11">
        <v>-1.0549000000000001E-3</v>
      </c>
      <c r="BX11">
        <v>0</v>
      </c>
    </row>
    <row r="12" spans="1:76" x14ac:dyDescent="0.2">
      <c r="A12">
        <v>-3.836E-4</v>
      </c>
      <c r="B12">
        <v>-1.4385000000000001E-3</v>
      </c>
      <c r="C12">
        <v>-2.3974999999999999E-3</v>
      </c>
      <c r="D12">
        <v>-2.9729000000000001E-3</v>
      </c>
      <c r="E12">
        <v>-3.2605999999999998E-3</v>
      </c>
      <c r="F12">
        <v>-3.3565000000000001E-3</v>
      </c>
      <c r="G12">
        <v>-3.836E-3</v>
      </c>
      <c r="H12">
        <v>-3.9319000000000003E-3</v>
      </c>
      <c r="I12">
        <v>-4.4114000000000002E-3</v>
      </c>
      <c r="J12">
        <v>-4.6991000000000003E-3</v>
      </c>
      <c r="K12">
        <v>-4.9867999999999996E-3</v>
      </c>
      <c r="L12">
        <v>-5.1786000000000002E-3</v>
      </c>
      <c r="M12">
        <v>-5.3704E-3</v>
      </c>
      <c r="N12">
        <v>-5.6581000000000001E-3</v>
      </c>
      <c r="O12">
        <v>-5.7540000000000004E-3</v>
      </c>
      <c r="P12">
        <v>-5.8498999999999999E-3</v>
      </c>
      <c r="Q12">
        <v>-5.8498999999999999E-3</v>
      </c>
      <c r="R12">
        <v>-6.0416999999999997E-3</v>
      </c>
      <c r="S12">
        <v>-6.5211999999999996E-3</v>
      </c>
      <c r="T12">
        <v>-6.5211999999999996E-3</v>
      </c>
      <c r="U12">
        <v>-7.0007000000000003E-3</v>
      </c>
      <c r="V12">
        <v>-7.2884000000000004E-3</v>
      </c>
      <c r="W12">
        <v>-7.1925000000000001E-3</v>
      </c>
      <c r="X12">
        <v>-7.3842999999999999E-3</v>
      </c>
      <c r="Y12">
        <v>-7.5760999999999997E-3</v>
      </c>
      <c r="Z12">
        <v>-7.7679000000000003E-3</v>
      </c>
      <c r="AA12">
        <v>-8.0555999999999996E-3</v>
      </c>
      <c r="AB12">
        <v>-8.3432999999999997E-3</v>
      </c>
      <c r="AC12">
        <v>-9.0145999999999993E-3</v>
      </c>
      <c r="AD12">
        <v>-9.6859000000000008E-3</v>
      </c>
      <c r="AE12">
        <v>-1.03572E-2</v>
      </c>
      <c r="AF12">
        <v>-1.11244E-2</v>
      </c>
      <c r="AG12">
        <v>-1.2083399999999999E-2</v>
      </c>
      <c r="AH12">
        <v>-1.2371099999999999E-2</v>
      </c>
      <c r="AI12">
        <v>-1.2754700000000001E-2</v>
      </c>
      <c r="AJ12">
        <v>-1.31383E-2</v>
      </c>
      <c r="AK12">
        <v>-1.35219E-2</v>
      </c>
      <c r="AL12">
        <v>-1.40973E-2</v>
      </c>
      <c r="AM12">
        <v>-1.44809E-2</v>
      </c>
      <c r="AN12">
        <v>-1.49604E-2</v>
      </c>
      <c r="AO12">
        <v>-1.5535800000000001E-2</v>
      </c>
      <c r="AP12">
        <v>-1.6303000000000002E-2</v>
      </c>
      <c r="AQ12">
        <v>-1.65907E-2</v>
      </c>
      <c r="AR12">
        <v>-1.6974300000000001E-2</v>
      </c>
      <c r="AS12">
        <v>-1.7357899999999999E-2</v>
      </c>
      <c r="AT12">
        <v>-1.7357899999999999E-2</v>
      </c>
      <c r="AU12">
        <v>-1.7453799999999998E-2</v>
      </c>
      <c r="AV12">
        <v>-1.7645600000000001E-2</v>
      </c>
      <c r="AW12">
        <v>-1.7453799999999998E-2</v>
      </c>
      <c r="AX12">
        <v>-1.7453799999999998E-2</v>
      </c>
      <c r="AY12">
        <v>-1.7453799999999998E-2</v>
      </c>
      <c r="AZ12">
        <v>-1.7357899999999999E-2</v>
      </c>
      <c r="BA12">
        <v>-1.71661E-2</v>
      </c>
      <c r="BB12">
        <v>-1.6974300000000001E-2</v>
      </c>
      <c r="BC12">
        <v>-1.6398900000000001E-2</v>
      </c>
      <c r="BD12">
        <v>-1.5727600000000001E-2</v>
      </c>
      <c r="BE12">
        <v>-1.46727E-2</v>
      </c>
      <c r="BF12">
        <v>-1.38096E-2</v>
      </c>
      <c r="BG12">
        <v>-1.26588E-2</v>
      </c>
      <c r="BH12">
        <v>-1.16998E-2</v>
      </c>
      <c r="BI12">
        <v>-1.0836699999999999E-2</v>
      </c>
      <c r="BJ12">
        <v>-9.2064E-3</v>
      </c>
      <c r="BK12">
        <v>-8.7268999999999992E-3</v>
      </c>
      <c r="BL12">
        <v>-7.5760999999999997E-3</v>
      </c>
      <c r="BM12">
        <v>-6.6170999999999999E-3</v>
      </c>
      <c r="BN12">
        <v>-6.0416999999999997E-3</v>
      </c>
      <c r="BO12">
        <v>-5.5621999999999998E-3</v>
      </c>
      <c r="BP12">
        <v>-5.1786000000000002E-3</v>
      </c>
      <c r="BQ12">
        <v>-4.4114000000000002E-3</v>
      </c>
      <c r="BR12">
        <v>-4.0277999999999998E-3</v>
      </c>
      <c r="BS12">
        <v>-3.1646999999999999E-3</v>
      </c>
      <c r="BT12">
        <v>-2.4933999999999998E-3</v>
      </c>
      <c r="BU12">
        <v>-1.7262E-3</v>
      </c>
      <c r="BV12">
        <v>-9.59E-4</v>
      </c>
      <c r="BW12">
        <v>-4.795E-4</v>
      </c>
      <c r="BX12">
        <v>0</v>
      </c>
    </row>
    <row r="13" spans="1:76" x14ac:dyDescent="0.2">
      <c r="A13">
        <v>-1.0549000000000001E-3</v>
      </c>
      <c r="B13">
        <v>-1.7262E-3</v>
      </c>
      <c r="C13">
        <v>-1.918E-3</v>
      </c>
      <c r="D13">
        <v>-2.1098000000000002E-3</v>
      </c>
      <c r="E13">
        <v>-1.918E-3</v>
      </c>
      <c r="F13">
        <v>-1.1508E-3</v>
      </c>
      <c r="G13">
        <v>-6.713E-4</v>
      </c>
      <c r="H13">
        <v>9.59E-5</v>
      </c>
      <c r="I13">
        <v>3.836E-4</v>
      </c>
      <c r="J13">
        <v>8.631E-4</v>
      </c>
      <c r="K13">
        <v>1.0549000000000001E-3</v>
      </c>
      <c r="L13">
        <v>8.631E-4</v>
      </c>
      <c r="M13">
        <v>9.59E-4</v>
      </c>
      <c r="N13">
        <v>7.672E-4</v>
      </c>
      <c r="O13">
        <v>4.795E-4</v>
      </c>
      <c r="P13">
        <v>5.754E-4</v>
      </c>
      <c r="Q13">
        <v>6.713E-4</v>
      </c>
      <c r="R13">
        <v>7.672E-4</v>
      </c>
      <c r="S13">
        <v>7.672E-4</v>
      </c>
      <c r="T13">
        <v>1.0549000000000001E-3</v>
      </c>
      <c r="U13">
        <v>1.3426E-3</v>
      </c>
      <c r="V13">
        <v>1.3426E-3</v>
      </c>
      <c r="W13">
        <v>1.6302999999999999E-3</v>
      </c>
      <c r="X13">
        <v>1.8221000000000001E-3</v>
      </c>
      <c r="Y13">
        <v>2.2057000000000001E-3</v>
      </c>
      <c r="Z13">
        <v>2.2057000000000001E-3</v>
      </c>
      <c r="AA13">
        <v>1.8221000000000001E-3</v>
      </c>
      <c r="AB13">
        <v>1.0549000000000001E-3</v>
      </c>
      <c r="AC13">
        <v>-2.877E-4</v>
      </c>
      <c r="AD13">
        <v>-8.631E-4</v>
      </c>
      <c r="AE13">
        <v>-1.3426E-3</v>
      </c>
      <c r="AF13">
        <v>-1.8221000000000001E-3</v>
      </c>
      <c r="AG13">
        <v>-2.2057000000000001E-3</v>
      </c>
      <c r="AH13">
        <v>-2.3974999999999999E-3</v>
      </c>
      <c r="AI13">
        <v>-3.0688E-3</v>
      </c>
      <c r="AJ13">
        <v>-3.1646999999999999E-3</v>
      </c>
      <c r="AK13">
        <v>-3.1646999999999999E-3</v>
      </c>
      <c r="AL13">
        <v>-2.9729000000000001E-3</v>
      </c>
      <c r="AM13">
        <v>-2.5893000000000001E-3</v>
      </c>
      <c r="AN13">
        <v>-2.0138999999999999E-3</v>
      </c>
      <c r="AO13">
        <v>-1.8221000000000001E-3</v>
      </c>
      <c r="AP13">
        <v>-1.3426E-3</v>
      </c>
      <c r="AQ13">
        <v>-9.59E-4</v>
      </c>
      <c r="AR13">
        <v>-3.836E-4</v>
      </c>
      <c r="AS13">
        <v>-9.59E-5</v>
      </c>
      <c r="AT13">
        <v>4.795E-4</v>
      </c>
      <c r="AU13">
        <v>9.59E-4</v>
      </c>
      <c r="AV13">
        <v>1.1508E-3</v>
      </c>
      <c r="AW13">
        <v>1.4385000000000001E-3</v>
      </c>
      <c r="AX13">
        <v>1.7262E-3</v>
      </c>
      <c r="AY13">
        <v>2.2057000000000001E-3</v>
      </c>
      <c r="AZ13">
        <v>2.6852E-3</v>
      </c>
      <c r="BA13">
        <v>2.8770000000000002E-3</v>
      </c>
      <c r="BB13">
        <v>3.1646999999999999E-3</v>
      </c>
      <c r="BC13">
        <v>3.2605999999999998E-3</v>
      </c>
      <c r="BD13">
        <v>3.5482999999999999E-3</v>
      </c>
      <c r="BE13">
        <v>3.6442000000000002E-3</v>
      </c>
      <c r="BF13">
        <v>3.5482999999999999E-3</v>
      </c>
      <c r="BG13">
        <v>2.9729000000000001E-3</v>
      </c>
      <c r="BH13">
        <v>2.5893000000000001E-3</v>
      </c>
      <c r="BI13">
        <v>2.4933999999999998E-3</v>
      </c>
      <c r="BJ13">
        <v>2.6852E-3</v>
      </c>
      <c r="BK13">
        <v>2.4933999999999998E-3</v>
      </c>
      <c r="BL13">
        <v>2.1098000000000002E-3</v>
      </c>
      <c r="BM13">
        <v>2.0138999999999999E-3</v>
      </c>
      <c r="BN13">
        <v>1.8221000000000001E-3</v>
      </c>
      <c r="BO13">
        <v>1.8221000000000001E-3</v>
      </c>
      <c r="BP13">
        <v>1.5344E-3</v>
      </c>
      <c r="BQ13">
        <v>1.4385000000000001E-3</v>
      </c>
      <c r="BR13">
        <v>1.3426E-3</v>
      </c>
      <c r="BS13">
        <v>1.1508E-3</v>
      </c>
      <c r="BT13">
        <v>9.59E-4</v>
      </c>
      <c r="BU13">
        <v>8.631E-4</v>
      </c>
      <c r="BV13">
        <v>6.713E-4</v>
      </c>
      <c r="BW13">
        <v>6.713E-4</v>
      </c>
      <c r="BX13">
        <v>0</v>
      </c>
    </row>
    <row r="14" spans="1:76" x14ac:dyDescent="0.2">
      <c r="A14">
        <v>-2.1098000000000002E-3</v>
      </c>
      <c r="B14">
        <v>-3.7401000000000001E-3</v>
      </c>
      <c r="C14">
        <v>-4.9867999999999996E-3</v>
      </c>
      <c r="D14">
        <v>-6.6170999999999999E-3</v>
      </c>
      <c r="E14">
        <v>-7.672E-3</v>
      </c>
      <c r="F14">
        <v>-8.4392000000000009E-3</v>
      </c>
      <c r="G14">
        <v>-9.4941000000000001E-3</v>
      </c>
      <c r="H14">
        <v>-1.07408E-2</v>
      </c>
      <c r="I14">
        <v>-1.14121E-2</v>
      </c>
      <c r="J14">
        <v>-1.19875E-2</v>
      </c>
      <c r="K14">
        <v>-1.2467000000000001E-2</v>
      </c>
      <c r="L14">
        <v>-1.3042399999999999E-2</v>
      </c>
      <c r="M14">
        <v>-1.35219E-2</v>
      </c>
      <c r="N14">
        <v>-1.4289100000000001E-2</v>
      </c>
      <c r="O14">
        <v>-1.44809E-2</v>
      </c>
      <c r="P14">
        <v>-1.50563E-2</v>
      </c>
      <c r="Q14">
        <v>-1.5344E-2</v>
      </c>
      <c r="R14">
        <v>-1.5727600000000001E-2</v>
      </c>
      <c r="S14">
        <v>-1.6686599999999999E-2</v>
      </c>
      <c r="T14">
        <v>-1.6782499999999999E-2</v>
      </c>
      <c r="U14">
        <v>-1.71661E-2</v>
      </c>
      <c r="V14">
        <v>-1.8125100000000002E-2</v>
      </c>
      <c r="W14">
        <v>-1.8508699999999999E-2</v>
      </c>
      <c r="X14">
        <v>-1.8796400000000001E-2</v>
      </c>
      <c r="Y14">
        <v>-1.9179999999999999E-2</v>
      </c>
      <c r="Z14">
        <v>-1.90841E-2</v>
      </c>
      <c r="AA14">
        <v>-1.9275899999999999E-2</v>
      </c>
      <c r="AB14">
        <v>-2.0618500000000001E-2</v>
      </c>
      <c r="AC14">
        <v>-2.21529E-2</v>
      </c>
      <c r="AD14">
        <v>-2.33996E-2</v>
      </c>
      <c r="AE14">
        <v>-2.3975E-2</v>
      </c>
      <c r="AF14">
        <v>-2.4646299999999999E-2</v>
      </c>
      <c r="AG14">
        <v>-2.5317599999999999E-2</v>
      </c>
      <c r="AH14">
        <v>-2.57012E-2</v>
      </c>
      <c r="AI14">
        <v>-2.5988899999999999E-2</v>
      </c>
      <c r="AJ14">
        <v>-2.6084799999999998E-2</v>
      </c>
      <c r="AK14">
        <v>-2.6180700000000001E-2</v>
      </c>
      <c r="AL14">
        <v>-2.6180700000000001E-2</v>
      </c>
      <c r="AM14">
        <v>-2.63725E-2</v>
      </c>
      <c r="AN14">
        <v>-2.6180700000000001E-2</v>
      </c>
      <c r="AO14">
        <v>-2.6084799999999998E-2</v>
      </c>
      <c r="AP14">
        <v>-2.5892999999999999E-2</v>
      </c>
      <c r="AQ14">
        <v>-2.5509400000000002E-2</v>
      </c>
      <c r="AR14">
        <v>-2.5029900000000001E-2</v>
      </c>
      <c r="AS14">
        <v>-2.5029900000000001E-2</v>
      </c>
      <c r="AT14">
        <v>-2.4838099999999998E-2</v>
      </c>
      <c r="AU14">
        <v>-2.45504E-2</v>
      </c>
      <c r="AV14">
        <v>-2.4070899999999999E-2</v>
      </c>
      <c r="AW14">
        <v>-2.3111900000000001E-2</v>
      </c>
      <c r="AX14">
        <v>-2.2248799999999999E-2</v>
      </c>
      <c r="AY14">
        <v>-2.1673399999999999E-2</v>
      </c>
      <c r="AZ14">
        <v>-2.1097999999999999E-2</v>
      </c>
      <c r="BA14">
        <v>-2.0714400000000001E-2</v>
      </c>
      <c r="BB14">
        <v>-2.0139000000000001E-2</v>
      </c>
      <c r="BC14">
        <v>-1.9755399999999999E-2</v>
      </c>
      <c r="BD14">
        <v>-1.9179999999999999E-2</v>
      </c>
      <c r="BE14">
        <v>-1.8892300000000001E-2</v>
      </c>
      <c r="BF14">
        <v>-1.8604599999999999E-2</v>
      </c>
      <c r="BG14">
        <v>-1.77415E-2</v>
      </c>
      <c r="BH14">
        <v>-1.7262E-2</v>
      </c>
      <c r="BI14">
        <v>-1.6207099999999999E-2</v>
      </c>
      <c r="BJ14">
        <v>-1.50563E-2</v>
      </c>
      <c r="BK14">
        <v>-1.40973E-2</v>
      </c>
      <c r="BL14">
        <v>-1.28506E-2</v>
      </c>
      <c r="BM14">
        <v>-1.1795699999999999E-2</v>
      </c>
      <c r="BN14">
        <v>-1.11244E-2</v>
      </c>
      <c r="BO14">
        <v>-1.0261299999999999E-2</v>
      </c>
      <c r="BP14">
        <v>-9.3022999999999995E-3</v>
      </c>
      <c r="BQ14">
        <v>-8.2474000000000002E-3</v>
      </c>
      <c r="BR14">
        <v>-7.0965999999999998E-3</v>
      </c>
      <c r="BS14">
        <v>-5.7540000000000004E-3</v>
      </c>
      <c r="BT14">
        <v>-3.9319000000000003E-3</v>
      </c>
      <c r="BU14">
        <v>-2.4933999999999998E-3</v>
      </c>
      <c r="BV14">
        <v>-1.2466999999999999E-3</v>
      </c>
      <c r="BW14">
        <v>-1.918E-4</v>
      </c>
      <c r="BX14">
        <v>0</v>
      </c>
    </row>
    <row r="15" spans="1:76" x14ac:dyDescent="0.2">
      <c r="A15">
        <v>-2.6852E-3</v>
      </c>
      <c r="B15">
        <v>-3.6442000000000002E-3</v>
      </c>
      <c r="C15">
        <v>-4.6032E-3</v>
      </c>
      <c r="D15">
        <v>-5.3704E-3</v>
      </c>
      <c r="E15">
        <v>-5.6581000000000001E-3</v>
      </c>
      <c r="F15">
        <v>-5.8498999999999999E-3</v>
      </c>
      <c r="G15">
        <v>-6.6170999999999999E-3</v>
      </c>
      <c r="H15">
        <v>-6.9048E-3</v>
      </c>
      <c r="I15">
        <v>-7.3842999999999999E-3</v>
      </c>
      <c r="J15">
        <v>-7.672E-3</v>
      </c>
      <c r="K15">
        <v>-8.1515000000000008E-3</v>
      </c>
      <c r="L15">
        <v>-8.5351000000000003E-3</v>
      </c>
      <c r="M15">
        <v>-9.1105000000000005E-3</v>
      </c>
      <c r="N15">
        <v>-9.8776999999999997E-3</v>
      </c>
      <c r="O15">
        <v>-1.07408E-2</v>
      </c>
      <c r="P15">
        <v>-1.13162E-2</v>
      </c>
      <c r="Q15">
        <v>-1.1508000000000001E-2</v>
      </c>
      <c r="R15">
        <v>-1.1795699999999999E-2</v>
      </c>
      <c r="S15">
        <v>-1.22752E-2</v>
      </c>
      <c r="T15">
        <v>-1.28506E-2</v>
      </c>
      <c r="U15">
        <v>-1.3426E-2</v>
      </c>
      <c r="V15">
        <v>-1.4001400000000001E-2</v>
      </c>
      <c r="W15">
        <v>-1.3905499999999999E-2</v>
      </c>
      <c r="X15">
        <v>-1.3905499999999999E-2</v>
      </c>
      <c r="Y15">
        <v>-1.40973E-2</v>
      </c>
      <c r="Z15">
        <v>-1.4385E-2</v>
      </c>
      <c r="AA15">
        <v>-1.47686E-2</v>
      </c>
      <c r="AB15">
        <v>-1.49604E-2</v>
      </c>
      <c r="AC15">
        <v>-1.5248100000000001E-2</v>
      </c>
      <c r="AD15">
        <v>-1.5535800000000001E-2</v>
      </c>
      <c r="AE15">
        <v>-1.59194E-2</v>
      </c>
      <c r="AF15">
        <v>-1.60153E-2</v>
      </c>
      <c r="AG15">
        <v>-1.65907E-2</v>
      </c>
      <c r="AH15">
        <v>-1.6878400000000002E-2</v>
      </c>
      <c r="AI15">
        <v>-1.7453799999999998E-2</v>
      </c>
      <c r="AJ15">
        <v>-1.7933299999999999E-2</v>
      </c>
      <c r="AK15">
        <v>-1.8125100000000002E-2</v>
      </c>
      <c r="AL15">
        <v>-1.8125100000000002E-2</v>
      </c>
      <c r="AM15">
        <v>-1.84128E-2</v>
      </c>
      <c r="AN15">
        <v>-1.8604599999999999E-2</v>
      </c>
      <c r="AO15">
        <v>-1.8508699999999999E-2</v>
      </c>
      <c r="AP15">
        <v>-1.8316900000000001E-2</v>
      </c>
      <c r="AQ15">
        <v>-1.8029199999999999E-2</v>
      </c>
      <c r="AR15">
        <v>-1.78374E-2</v>
      </c>
      <c r="AS15">
        <v>-1.77415E-2</v>
      </c>
      <c r="AT15">
        <v>-1.77415E-2</v>
      </c>
      <c r="AU15">
        <v>-1.77415E-2</v>
      </c>
      <c r="AV15">
        <v>-1.78374E-2</v>
      </c>
      <c r="AW15">
        <v>-1.7645600000000001E-2</v>
      </c>
      <c r="AX15">
        <v>-1.7453799999999998E-2</v>
      </c>
      <c r="AY15">
        <v>-1.7262E-2</v>
      </c>
      <c r="AZ15">
        <v>-1.7453799999999998E-2</v>
      </c>
      <c r="BA15">
        <v>-1.7357899999999999E-2</v>
      </c>
      <c r="BB15">
        <v>-1.71661E-2</v>
      </c>
      <c r="BC15">
        <v>-1.6878400000000002E-2</v>
      </c>
      <c r="BD15">
        <v>-1.6686599999999999E-2</v>
      </c>
      <c r="BE15">
        <v>-1.65907E-2</v>
      </c>
      <c r="BF15">
        <v>-1.6111199999999999E-2</v>
      </c>
      <c r="BG15">
        <v>-1.5823500000000001E-2</v>
      </c>
      <c r="BH15">
        <v>-1.5535800000000001E-2</v>
      </c>
      <c r="BI15">
        <v>-1.50563E-2</v>
      </c>
      <c r="BJ15">
        <v>-1.4385E-2</v>
      </c>
      <c r="BK15">
        <v>-1.3905499999999999E-2</v>
      </c>
      <c r="BL15">
        <v>-1.3330099999999999E-2</v>
      </c>
      <c r="BM15">
        <v>-1.26588E-2</v>
      </c>
      <c r="BN15">
        <v>-1.2371099999999999E-2</v>
      </c>
      <c r="BO15">
        <v>-1.1508000000000001E-2</v>
      </c>
      <c r="BP15">
        <v>-1.0548999999999999E-2</v>
      </c>
      <c r="BQ15">
        <v>-8.9186999999999999E-3</v>
      </c>
      <c r="BR15">
        <v>-7.4802000000000002E-3</v>
      </c>
      <c r="BS15">
        <v>-6.1376E-3</v>
      </c>
      <c r="BT15">
        <v>-4.3154999999999999E-3</v>
      </c>
      <c r="BU15">
        <v>-2.6852E-3</v>
      </c>
      <c r="BV15">
        <v>-1.2466999999999999E-3</v>
      </c>
      <c r="BW15">
        <v>1.918E-4</v>
      </c>
      <c r="BX15">
        <v>0</v>
      </c>
    </row>
    <row r="16" spans="1:76" x14ac:dyDescent="0.2">
      <c r="A16">
        <v>-7.672E-4</v>
      </c>
      <c r="B16">
        <v>-1.7262E-3</v>
      </c>
      <c r="C16">
        <v>-2.2057000000000001E-3</v>
      </c>
      <c r="D16">
        <v>-2.4933999999999998E-3</v>
      </c>
      <c r="E16">
        <v>-2.8770000000000002E-3</v>
      </c>
      <c r="F16">
        <v>-2.7810999999999999E-3</v>
      </c>
      <c r="G16">
        <v>-3.0688E-3</v>
      </c>
      <c r="H16">
        <v>-2.8770000000000002E-3</v>
      </c>
      <c r="I16">
        <v>-3.2605999999999998E-3</v>
      </c>
      <c r="J16">
        <v>-4.0277999999999998E-3</v>
      </c>
      <c r="K16">
        <v>-5.1786000000000002E-3</v>
      </c>
      <c r="L16">
        <v>-6.1376E-3</v>
      </c>
      <c r="M16">
        <v>-7.5760999999999997E-3</v>
      </c>
      <c r="N16">
        <v>-8.5351000000000003E-3</v>
      </c>
      <c r="O16">
        <v>-9.7818000000000002E-3</v>
      </c>
      <c r="P16">
        <v>-1.0836699999999999E-2</v>
      </c>
      <c r="Q16">
        <v>-1.19875E-2</v>
      </c>
      <c r="R16">
        <v>-1.26588E-2</v>
      </c>
      <c r="S16">
        <v>-1.4001400000000001E-2</v>
      </c>
      <c r="T16">
        <v>-1.49604E-2</v>
      </c>
      <c r="U16">
        <v>-1.59194E-2</v>
      </c>
      <c r="V16">
        <v>-1.65907E-2</v>
      </c>
      <c r="W16">
        <v>-1.7453799999999998E-2</v>
      </c>
      <c r="X16">
        <v>-1.84128E-2</v>
      </c>
      <c r="Y16">
        <v>-1.9179999999999999E-2</v>
      </c>
      <c r="Z16">
        <v>-1.9851299999999999E-2</v>
      </c>
      <c r="AA16">
        <v>-2.0522599999999998E-2</v>
      </c>
      <c r="AB16">
        <v>-2.09062E-2</v>
      </c>
      <c r="AC16">
        <v>-2.1385700000000001E-2</v>
      </c>
      <c r="AD16">
        <v>-2.1865200000000001E-2</v>
      </c>
      <c r="AE16">
        <v>-2.2344699999999999E-2</v>
      </c>
      <c r="AF16">
        <v>-2.26324E-2</v>
      </c>
      <c r="AG16">
        <v>-2.3111900000000001E-2</v>
      </c>
      <c r="AH16">
        <v>-2.3111900000000001E-2</v>
      </c>
      <c r="AI16">
        <v>-2.3207800000000001E-2</v>
      </c>
      <c r="AJ16">
        <v>-2.3207800000000001E-2</v>
      </c>
      <c r="AK16">
        <v>-2.3111900000000001E-2</v>
      </c>
      <c r="AL16">
        <v>-2.27283E-2</v>
      </c>
      <c r="AM16">
        <v>-2.27283E-2</v>
      </c>
      <c r="AN16">
        <v>-2.2536500000000001E-2</v>
      </c>
      <c r="AO16">
        <v>-2.2440600000000002E-2</v>
      </c>
      <c r="AP16">
        <v>-2.2248799999999999E-2</v>
      </c>
      <c r="AQ16">
        <v>-2.1769299999999998E-2</v>
      </c>
      <c r="AR16">
        <v>-2.1193900000000002E-2</v>
      </c>
      <c r="AS16">
        <v>-2.09062E-2</v>
      </c>
      <c r="AT16">
        <v>-2.03308E-2</v>
      </c>
      <c r="AU16">
        <v>-1.9851299999999999E-2</v>
      </c>
      <c r="AV16">
        <v>-1.95636E-2</v>
      </c>
      <c r="AW16">
        <v>-1.8892300000000001E-2</v>
      </c>
      <c r="AX16">
        <v>-1.8029199999999999E-2</v>
      </c>
      <c r="AY16">
        <v>-1.7357899999999999E-2</v>
      </c>
      <c r="AZ16">
        <v>-1.65907E-2</v>
      </c>
      <c r="BA16">
        <v>-1.60153E-2</v>
      </c>
      <c r="BB16">
        <v>-1.5248100000000001E-2</v>
      </c>
      <c r="BC16">
        <v>-1.47686E-2</v>
      </c>
      <c r="BD16">
        <v>-1.3617799999999999E-2</v>
      </c>
      <c r="BE16">
        <v>-1.2467000000000001E-2</v>
      </c>
      <c r="BF16">
        <v>-1.14121E-2</v>
      </c>
      <c r="BG16">
        <v>-1.01654E-2</v>
      </c>
      <c r="BH16">
        <v>-9.0145999999999993E-3</v>
      </c>
      <c r="BI16">
        <v>-7.8638000000000007E-3</v>
      </c>
      <c r="BJ16">
        <v>-6.4253000000000001E-3</v>
      </c>
      <c r="BK16">
        <v>-5.0826999999999999E-3</v>
      </c>
      <c r="BL16">
        <v>-3.7401000000000001E-3</v>
      </c>
      <c r="BM16">
        <v>-2.3974999999999999E-3</v>
      </c>
      <c r="BN16">
        <v>-1.3426E-3</v>
      </c>
      <c r="BO16">
        <v>-8.631E-4</v>
      </c>
      <c r="BP16">
        <v>-5.754E-4</v>
      </c>
      <c r="BQ16">
        <v>-2.877E-4</v>
      </c>
      <c r="BR16">
        <v>2.877E-4</v>
      </c>
      <c r="BS16">
        <v>8.631E-4</v>
      </c>
      <c r="BT16">
        <v>1.5344E-3</v>
      </c>
      <c r="BU16">
        <v>2.2057000000000001E-3</v>
      </c>
      <c r="BV16">
        <v>2.7810999999999999E-3</v>
      </c>
      <c r="BW16">
        <v>3.0688E-3</v>
      </c>
      <c r="BX16">
        <v>0</v>
      </c>
    </row>
    <row r="17" spans="1:76" x14ac:dyDescent="0.2">
      <c r="A17">
        <v>-1.0549000000000001E-3</v>
      </c>
      <c r="B17">
        <v>-2.0138999999999999E-3</v>
      </c>
      <c r="C17">
        <v>-3.0688E-3</v>
      </c>
      <c r="D17">
        <v>-4.1237000000000001E-3</v>
      </c>
      <c r="E17">
        <v>-5.0826999999999999E-3</v>
      </c>
      <c r="F17">
        <v>-6.0416999999999997E-3</v>
      </c>
      <c r="G17">
        <v>-7.0007000000000003E-3</v>
      </c>
      <c r="H17">
        <v>-7.9597000000000001E-3</v>
      </c>
      <c r="I17">
        <v>-9.0145999999999993E-3</v>
      </c>
      <c r="J17">
        <v>-9.7818000000000002E-3</v>
      </c>
      <c r="K17">
        <v>-1.0548999999999999E-2</v>
      </c>
      <c r="L17">
        <v>-1.1220300000000001E-2</v>
      </c>
      <c r="M17">
        <v>-1.19875E-2</v>
      </c>
      <c r="N17">
        <v>-1.28506E-2</v>
      </c>
      <c r="O17">
        <v>-1.3713700000000001E-2</v>
      </c>
      <c r="P17">
        <v>-1.4289100000000001E-2</v>
      </c>
      <c r="Q17">
        <v>-1.50563E-2</v>
      </c>
      <c r="R17">
        <v>-1.5344E-2</v>
      </c>
      <c r="S17">
        <v>-1.5631699999999998E-2</v>
      </c>
      <c r="T17">
        <v>-1.5631699999999998E-2</v>
      </c>
      <c r="U17">
        <v>-1.5823500000000001E-2</v>
      </c>
      <c r="V17">
        <v>-1.5823500000000001E-2</v>
      </c>
      <c r="W17">
        <v>-1.5535800000000001E-2</v>
      </c>
      <c r="X17">
        <v>-1.49604E-2</v>
      </c>
      <c r="Y17">
        <v>-1.40973E-2</v>
      </c>
      <c r="Z17">
        <v>-1.3330099999999999E-2</v>
      </c>
      <c r="AA17">
        <v>-1.26588E-2</v>
      </c>
      <c r="AB17">
        <v>-1.18916E-2</v>
      </c>
      <c r="AC17">
        <v>-1.16998E-2</v>
      </c>
      <c r="AD17">
        <v>-1.13162E-2</v>
      </c>
      <c r="AE17">
        <v>-1.0932600000000001E-2</v>
      </c>
      <c r="AF17">
        <v>-1.0836699999999999E-2</v>
      </c>
      <c r="AG17">
        <v>-1.0644900000000001E-2</v>
      </c>
      <c r="AH17">
        <v>-1.0261299999999999E-2</v>
      </c>
      <c r="AI17">
        <v>-9.8776999999999997E-3</v>
      </c>
      <c r="AJ17">
        <v>-9.2064E-3</v>
      </c>
      <c r="AK17">
        <v>-8.4392000000000009E-3</v>
      </c>
      <c r="AL17">
        <v>-8.3432999999999997E-3</v>
      </c>
      <c r="AM17">
        <v>-8.4392000000000009E-3</v>
      </c>
      <c r="AN17">
        <v>-8.5351000000000003E-3</v>
      </c>
      <c r="AO17">
        <v>-8.9186999999999999E-3</v>
      </c>
      <c r="AP17">
        <v>-9.1105000000000005E-3</v>
      </c>
      <c r="AQ17">
        <v>-8.9186999999999999E-3</v>
      </c>
      <c r="AR17">
        <v>-8.7268999999999992E-3</v>
      </c>
      <c r="AS17">
        <v>-8.9186999999999999E-3</v>
      </c>
      <c r="AT17">
        <v>-9.0145999999999993E-3</v>
      </c>
      <c r="AU17">
        <v>-9.3982000000000007E-3</v>
      </c>
      <c r="AV17">
        <v>-9.9735999999999991E-3</v>
      </c>
      <c r="AW17">
        <v>-1.0261299999999999E-2</v>
      </c>
      <c r="AX17">
        <v>-1.0548999999999999E-2</v>
      </c>
      <c r="AY17">
        <v>-1.10285E-2</v>
      </c>
      <c r="AZ17">
        <v>-1.1508000000000001E-2</v>
      </c>
      <c r="BA17">
        <v>-1.19875E-2</v>
      </c>
      <c r="BB17">
        <v>-1.2371099999999999E-2</v>
      </c>
      <c r="BC17">
        <v>-1.26588E-2</v>
      </c>
      <c r="BD17">
        <v>-1.3042399999999999E-2</v>
      </c>
      <c r="BE17">
        <v>-1.31383E-2</v>
      </c>
      <c r="BF17">
        <v>-1.31383E-2</v>
      </c>
      <c r="BG17">
        <v>-1.28506E-2</v>
      </c>
      <c r="BH17">
        <v>-1.26588E-2</v>
      </c>
      <c r="BI17">
        <v>-1.2179300000000001E-2</v>
      </c>
      <c r="BJ17">
        <v>-1.14121E-2</v>
      </c>
      <c r="BK17">
        <v>-1.0548999999999999E-2</v>
      </c>
      <c r="BL17">
        <v>-9.4941000000000001E-3</v>
      </c>
      <c r="BM17">
        <v>-8.4392000000000009E-3</v>
      </c>
      <c r="BN17">
        <v>-7.9597000000000001E-3</v>
      </c>
      <c r="BO17">
        <v>-7.4802000000000002E-3</v>
      </c>
      <c r="BP17">
        <v>-7.1925000000000001E-3</v>
      </c>
      <c r="BQ17">
        <v>-6.1376E-3</v>
      </c>
      <c r="BR17">
        <v>-5.5621999999999998E-3</v>
      </c>
      <c r="BS17">
        <v>-4.6991000000000003E-3</v>
      </c>
      <c r="BT17">
        <v>-4.0277999999999998E-3</v>
      </c>
      <c r="BU17">
        <v>-2.7810999999999999E-3</v>
      </c>
      <c r="BV17">
        <v>-1.6302999999999999E-3</v>
      </c>
      <c r="BW17">
        <v>-9.59E-4</v>
      </c>
      <c r="BX17">
        <v>0</v>
      </c>
    </row>
    <row r="18" spans="1:76" x14ac:dyDescent="0.2">
      <c r="A18">
        <v>5.754E-4</v>
      </c>
      <c r="B18">
        <v>-4.795E-4</v>
      </c>
      <c r="C18">
        <v>-1.3426E-3</v>
      </c>
      <c r="D18">
        <v>-2.3016E-3</v>
      </c>
      <c r="E18">
        <v>-3.2605999999999998E-3</v>
      </c>
      <c r="F18">
        <v>-4.4114000000000002E-3</v>
      </c>
      <c r="G18">
        <v>-5.8498999999999999E-3</v>
      </c>
      <c r="H18">
        <v>-6.7130000000000002E-3</v>
      </c>
      <c r="I18">
        <v>-8.0555999999999996E-3</v>
      </c>
      <c r="J18">
        <v>-8.9186999999999999E-3</v>
      </c>
      <c r="K18">
        <v>-9.7818000000000002E-3</v>
      </c>
      <c r="L18">
        <v>-1.07408E-2</v>
      </c>
      <c r="M18">
        <v>-1.2371099999999999E-2</v>
      </c>
      <c r="N18">
        <v>-1.32342E-2</v>
      </c>
      <c r="O18">
        <v>-1.41932E-2</v>
      </c>
      <c r="P18">
        <v>-1.46727E-2</v>
      </c>
      <c r="Q18">
        <v>-1.46727E-2</v>
      </c>
      <c r="R18">
        <v>-1.46727E-2</v>
      </c>
      <c r="S18">
        <v>-1.4576800000000001E-2</v>
      </c>
      <c r="T18">
        <v>-1.44809E-2</v>
      </c>
      <c r="U18">
        <v>-1.44809E-2</v>
      </c>
      <c r="V18">
        <v>-1.4576800000000001E-2</v>
      </c>
      <c r="W18">
        <v>-1.4001400000000001E-2</v>
      </c>
      <c r="X18">
        <v>-1.3426E-2</v>
      </c>
      <c r="Y18">
        <v>-1.3042399999999999E-2</v>
      </c>
      <c r="Z18">
        <v>-1.22752E-2</v>
      </c>
      <c r="AA18">
        <v>-1.19875E-2</v>
      </c>
      <c r="AB18">
        <v>-1.1508000000000001E-2</v>
      </c>
      <c r="AC18">
        <v>-1.10285E-2</v>
      </c>
      <c r="AD18">
        <v>-1.07408E-2</v>
      </c>
      <c r="AE18">
        <v>-9.9735999999999991E-3</v>
      </c>
      <c r="AF18">
        <v>-9.1105000000000005E-3</v>
      </c>
      <c r="AG18">
        <v>-8.9186999999999999E-3</v>
      </c>
      <c r="AH18">
        <v>-8.2474000000000002E-3</v>
      </c>
      <c r="AI18">
        <v>-7.9597000000000001E-3</v>
      </c>
      <c r="AJ18">
        <v>-7.2884000000000004E-3</v>
      </c>
      <c r="AK18">
        <v>-6.0416999999999997E-3</v>
      </c>
      <c r="AL18">
        <v>-5.2744999999999997E-3</v>
      </c>
      <c r="AM18">
        <v>-4.8909000000000001E-3</v>
      </c>
      <c r="AN18">
        <v>-4.5072999999999997E-3</v>
      </c>
      <c r="AO18">
        <v>-4.6032E-3</v>
      </c>
      <c r="AP18">
        <v>-4.5072999999999997E-3</v>
      </c>
      <c r="AQ18">
        <v>-4.4114000000000002E-3</v>
      </c>
      <c r="AR18">
        <v>-4.4114000000000002E-3</v>
      </c>
      <c r="AS18">
        <v>-4.6991000000000003E-3</v>
      </c>
      <c r="AT18">
        <v>-4.7949999999999998E-3</v>
      </c>
      <c r="AU18">
        <v>-5.0826999999999999E-3</v>
      </c>
      <c r="AV18">
        <v>-5.3704E-3</v>
      </c>
      <c r="AW18">
        <v>-6.1376E-3</v>
      </c>
      <c r="AX18">
        <v>-6.6170999999999999E-3</v>
      </c>
      <c r="AY18">
        <v>-7.0007000000000003E-3</v>
      </c>
      <c r="AZ18">
        <v>-7.0965999999999998E-3</v>
      </c>
      <c r="BA18">
        <v>-7.4802000000000002E-3</v>
      </c>
      <c r="BB18">
        <v>-7.4802000000000002E-3</v>
      </c>
      <c r="BC18">
        <v>-7.2884000000000004E-3</v>
      </c>
      <c r="BD18">
        <v>-7.0965999999999998E-3</v>
      </c>
      <c r="BE18">
        <v>-7.1925000000000001E-3</v>
      </c>
      <c r="BF18">
        <v>-7.0965999999999998E-3</v>
      </c>
      <c r="BG18">
        <v>-7.0965999999999998E-3</v>
      </c>
      <c r="BH18">
        <v>-6.8088999999999997E-3</v>
      </c>
      <c r="BI18">
        <v>-6.3293999999999998E-3</v>
      </c>
      <c r="BJ18">
        <v>-5.3704E-3</v>
      </c>
      <c r="BK18">
        <v>-4.7949999999999998E-3</v>
      </c>
      <c r="BL18">
        <v>-4.5072999999999997E-3</v>
      </c>
      <c r="BM18">
        <v>-4.4114000000000002E-3</v>
      </c>
      <c r="BN18">
        <v>-4.0277999999999998E-3</v>
      </c>
      <c r="BO18">
        <v>-3.4524E-3</v>
      </c>
      <c r="BP18">
        <v>-3.0688E-3</v>
      </c>
      <c r="BQ18">
        <v>-2.7810999999999999E-3</v>
      </c>
      <c r="BR18">
        <v>-2.3016E-3</v>
      </c>
      <c r="BS18">
        <v>-1.5344E-3</v>
      </c>
      <c r="BT18">
        <v>-9.59E-4</v>
      </c>
      <c r="BU18">
        <v>-5.754E-4</v>
      </c>
      <c r="BV18">
        <v>1.918E-4</v>
      </c>
      <c r="BW18">
        <v>7.672E-4</v>
      </c>
      <c r="BX18">
        <v>0</v>
      </c>
    </row>
    <row r="20" spans="1:76" x14ac:dyDescent="0.2">
      <c r="A20" s="27">
        <f>A1*1000</f>
        <v>0.67130000000000001</v>
      </c>
      <c r="B20" s="27">
        <f t="shared" ref="B20:P20" si="0">B1*1000</f>
        <v>0.67130000000000001</v>
      </c>
      <c r="C20" s="27">
        <f t="shared" si="0"/>
        <v>0.76719999999999999</v>
      </c>
      <c r="D20" s="27">
        <f t="shared" si="0"/>
        <v>1.1508</v>
      </c>
      <c r="E20" s="27">
        <f t="shared" si="0"/>
        <v>1.1508</v>
      </c>
      <c r="F20" s="27">
        <f t="shared" si="0"/>
        <v>1.7262</v>
      </c>
      <c r="G20" s="27">
        <f t="shared" si="0"/>
        <v>1.7262</v>
      </c>
      <c r="H20" s="27">
        <f t="shared" si="0"/>
        <v>2.3016000000000001</v>
      </c>
      <c r="I20" s="27">
        <f t="shared" si="0"/>
        <v>2.0139</v>
      </c>
      <c r="J20" s="27">
        <f t="shared" si="0"/>
        <v>1.6302999999999999</v>
      </c>
      <c r="K20" s="27">
        <f t="shared" si="0"/>
        <v>1.0549000000000002</v>
      </c>
      <c r="L20" s="27">
        <f t="shared" si="0"/>
        <v>0.86309999999999998</v>
      </c>
      <c r="M20" s="27">
        <f t="shared" si="0"/>
        <v>0.76719999999999999</v>
      </c>
      <c r="N20" s="27">
        <f t="shared" si="0"/>
        <v>0.86309999999999998</v>
      </c>
      <c r="O20" s="27">
        <f t="shared" si="0"/>
        <v>0.86309999999999998</v>
      </c>
      <c r="P20" s="27">
        <f t="shared" si="0"/>
        <v>1.0549000000000002</v>
      </c>
      <c r="Q20" s="27">
        <f t="shared" ref="Q20:BX20" si="1">Q1*1000</f>
        <v>1.0549000000000002</v>
      </c>
      <c r="R20" s="27">
        <f t="shared" si="1"/>
        <v>0.76719999999999999</v>
      </c>
      <c r="S20" s="27">
        <f t="shared" si="1"/>
        <v>0.3836</v>
      </c>
      <c r="T20" s="27">
        <f t="shared" si="1"/>
        <v>9.5899999999999999E-2</v>
      </c>
      <c r="U20" s="27">
        <f t="shared" si="1"/>
        <v>-0.57540000000000002</v>
      </c>
      <c r="V20" s="27">
        <f t="shared" si="1"/>
        <v>-1.2466999999999999</v>
      </c>
      <c r="W20" s="27">
        <f t="shared" si="1"/>
        <v>-2.1098000000000003</v>
      </c>
      <c r="X20" s="27">
        <f t="shared" si="1"/>
        <v>-2.3975</v>
      </c>
      <c r="Y20" s="27">
        <f t="shared" si="1"/>
        <v>-2.9729000000000001</v>
      </c>
      <c r="Z20" s="27">
        <f t="shared" si="1"/>
        <v>-3.4523999999999999</v>
      </c>
      <c r="AA20" s="27">
        <f t="shared" si="1"/>
        <v>-3.7401</v>
      </c>
      <c r="AB20" s="27">
        <f t="shared" si="1"/>
        <v>-3.8359999999999999</v>
      </c>
      <c r="AC20" s="27">
        <f t="shared" si="1"/>
        <v>-4.1237000000000004</v>
      </c>
      <c r="AD20" s="27">
        <f t="shared" si="1"/>
        <v>-4.4114000000000004</v>
      </c>
      <c r="AE20" s="27">
        <f t="shared" si="1"/>
        <v>-4.6032000000000002</v>
      </c>
      <c r="AF20" s="27">
        <f t="shared" si="1"/>
        <v>-4.8909000000000002</v>
      </c>
      <c r="AG20" s="27">
        <f t="shared" si="1"/>
        <v>-5.0827</v>
      </c>
      <c r="AH20" s="27">
        <f t="shared" si="1"/>
        <v>-5.1786000000000003</v>
      </c>
      <c r="AI20" s="27">
        <f t="shared" si="1"/>
        <v>-5.5621999999999998</v>
      </c>
      <c r="AJ20" s="27">
        <f t="shared" si="1"/>
        <v>-5.8498999999999999</v>
      </c>
      <c r="AK20" s="27">
        <f t="shared" si="1"/>
        <v>-5.8498999999999999</v>
      </c>
      <c r="AL20" s="27">
        <f t="shared" si="1"/>
        <v>-5.8498999999999999</v>
      </c>
      <c r="AM20" s="27">
        <f t="shared" si="1"/>
        <v>-5.8498999999999999</v>
      </c>
      <c r="AN20" s="27">
        <f t="shared" si="1"/>
        <v>-5.7540000000000004</v>
      </c>
      <c r="AO20" s="27">
        <f t="shared" si="1"/>
        <v>-6.1375999999999999</v>
      </c>
      <c r="AP20" s="27">
        <f t="shared" si="1"/>
        <v>-6.3293999999999997</v>
      </c>
      <c r="AQ20" s="27">
        <f t="shared" si="1"/>
        <v>-6.4253</v>
      </c>
      <c r="AR20" s="27">
        <f t="shared" si="1"/>
        <v>-6.4253</v>
      </c>
      <c r="AS20" s="27">
        <f t="shared" si="1"/>
        <v>-6.6170999999999998</v>
      </c>
      <c r="AT20" s="27">
        <f t="shared" si="1"/>
        <v>-6.5211999999999994</v>
      </c>
      <c r="AU20" s="27">
        <f t="shared" si="1"/>
        <v>-6.3293999999999997</v>
      </c>
      <c r="AV20" s="27">
        <f t="shared" si="1"/>
        <v>-6.1375999999999999</v>
      </c>
      <c r="AW20" s="27">
        <f t="shared" si="1"/>
        <v>-5.8498999999999999</v>
      </c>
      <c r="AX20" s="27">
        <f t="shared" si="1"/>
        <v>-5.4663000000000004</v>
      </c>
      <c r="AY20" s="27">
        <f t="shared" si="1"/>
        <v>-5.5621999999999998</v>
      </c>
      <c r="AZ20" s="27">
        <f t="shared" si="1"/>
        <v>-5.4663000000000004</v>
      </c>
      <c r="BA20" s="27">
        <f t="shared" si="1"/>
        <v>-5.6581000000000001</v>
      </c>
      <c r="BB20" s="27">
        <f t="shared" si="1"/>
        <v>-5.6581000000000001</v>
      </c>
      <c r="BC20" s="27">
        <f t="shared" si="1"/>
        <v>-5.4663000000000004</v>
      </c>
      <c r="BD20" s="27">
        <f t="shared" si="1"/>
        <v>-5.0827</v>
      </c>
      <c r="BE20" s="27">
        <f t="shared" si="1"/>
        <v>-4.6032000000000002</v>
      </c>
      <c r="BF20" s="27">
        <f t="shared" si="1"/>
        <v>-4.1237000000000004</v>
      </c>
      <c r="BG20" s="27">
        <f t="shared" si="1"/>
        <v>-3.3565</v>
      </c>
      <c r="BH20" s="27">
        <f t="shared" si="1"/>
        <v>-2.7810999999999999</v>
      </c>
      <c r="BI20" s="27">
        <f t="shared" si="1"/>
        <v>-2.3975</v>
      </c>
      <c r="BJ20" s="27">
        <f t="shared" si="1"/>
        <v>-2.2057000000000002</v>
      </c>
      <c r="BK20" s="27">
        <f t="shared" si="1"/>
        <v>-2.2057000000000002</v>
      </c>
      <c r="BL20" s="27">
        <f t="shared" si="1"/>
        <v>-2.3016000000000001</v>
      </c>
      <c r="BM20" s="27">
        <f t="shared" si="1"/>
        <v>-2.3016000000000001</v>
      </c>
      <c r="BN20" s="27">
        <f t="shared" si="1"/>
        <v>-2.5893000000000002</v>
      </c>
      <c r="BO20" s="27">
        <f t="shared" si="1"/>
        <v>-2.6852</v>
      </c>
      <c r="BP20" s="27">
        <f t="shared" si="1"/>
        <v>-2.3975</v>
      </c>
      <c r="BQ20" s="27">
        <f t="shared" si="1"/>
        <v>-2.2057000000000002</v>
      </c>
      <c r="BR20" s="27">
        <f t="shared" si="1"/>
        <v>-2.0139</v>
      </c>
      <c r="BS20" s="27">
        <f t="shared" si="1"/>
        <v>-1.7262</v>
      </c>
      <c r="BT20" s="27">
        <f t="shared" si="1"/>
        <v>-1.4385000000000001</v>
      </c>
      <c r="BU20" s="27">
        <f t="shared" si="1"/>
        <v>-1.2466999999999999</v>
      </c>
      <c r="BV20" s="27">
        <f t="shared" si="1"/>
        <v>-0.86309999999999998</v>
      </c>
      <c r="BW20" s="27">
        <f t="shared" si="1"/>
        <v>-0.47949999999999998</v>
      </c>
      <c r="BX20" s="27">
        <f t="shared" si="1"/>
        <v>0</v>
      </c>
    </row>
    <row r="21" spans="1:76" x14ac:dyDescent="0.2">
      <c r="A21" s="27">
        <f t="shared" ref="A21:O21" si="2">A2*1000</f>
        <v>0.3836</v>
      </c>
      <c r="B21" s="27">
        <f t="shared" si="2"/>
        <v>0.1918</v>
      </c>
      <c r="C21" s="27">
        <f t="shared" si="2"/>
        <v>0.28770000000000001</v>
      </c>
      <c r="D21" s="27">
        <f t="shared" si="2"/>
        <v>0.67130000000000001</v>
      </c>
      <c r="E21" s="27">
        <f t="shared" si="2"/>
        <v>1.3426</v>
      </c>
      <c r="F21" s="27">
        <f t="shared" si="2"/>
        <v>2.4933999999999998</v>
      </c>
      <c r="G21" s="27">
        <f t="shared" si="2"/>
        <v>3.1646999999999998</v>
      </c>
      <c r="H21" s="27">
        <f t="shared" si="2"/>
        <v>4.2196000000000007</v>
      </c>
      <c r="I21" s="27">
        <f t="shared" si="2"/>
        <v>4.7949999999999999</v>
      </c>
      <c r="J21" s="27">
        <f t="shared" si="2"/>
        <v>4.5072999999999999</v>
      </c>
      <c r="K21" s="27">
        <f t="shared" si="2"/>
        <v>4.2196000000000007</v>
      </c>
      <c r="L21" s="27">
        <f t="shared" si="2"/>
        <v>4.2196000000000007</v>
      </c>
      <c r="M21" s="27">
        <f t="shared" si="2"/>
        <v>4.5072999999999999</v>
      </c>
      <c r="N21" s="27">
        <f t="shared" si="2"/>
        <v>4.8909000000000002</v>
      </c>
      <c r="O21" s="27">
        <f t="shared" si="2"/>
        <v>4.8909000000000002</v>
      </c>
      <c r="P21" s="27">
        <f t="shared" ref="P21:BX21" si="3">P2*1000</f>
        <v>4.6991000000000005</v>
      </c>
      <c r="Q21" s="27">
        <f t="shared" si="3"/>
        <v>4.5072999999999999</v>
      </c>
      <c r="R21" s="27">
        <f t="shared" si="3"/>
        <v>4.4114000000000004</v>
      </c>
      <c r="S21" s="27">
        <f t="shared" si="3"/>
        <v>4.2196000000000007</v>
      </c>
      <c r="T21" s="27">
        <f t="shared" si="3"/>
        <v>3.8359999999999999</v>
      </c>
      <c r="U21" s="27">
        <f t="shared" si="3"/>
        <v>3.3565</v>
      </c>
      <c r="V21" s="27">
        <f t="shared" si="3"/>
        <v>2.6852</v>
      </c>
      <c r="W21" s="27">
        <f t="shared" si="3"/>
        <v>2.2057000000000002</v>
      </c>
      <c r="X21" s="27">
        <f t="shared" si="3"/>
        <v>1.8221000000000001</v>
      </c>
      <c r="Y21" s="27">
        <f t="shared" si="3"/>
        <v>0.86309999999999998</v>
      </c>
      <c r="Z21" s="27">
        <f t="shared" si="3"/>
        <v>0.47949999999999998</v>
      </c>
      <c r="AA21" s="27">
        <f t="shared" si="3"/>
        <v>-0.1918</v>
      </c>
      <c r="AB21" s="27">
        <f t="shared" si="3"/>
        <v>-0.47949999999999998</v>
      </c>
      <c r="AC21" s="27">
        <f t="shared" si="3"/>
        <v>-1.2466999999999999</v>
      </c>
      <c r="AD21" s="27">
        <f t="shared" si="3"/>
        <v>-1.6302999999999999</v>
      </c>
      <c r="AE21" s="27">
        <f t="shared" si="3"/>
        <v>-1.8221000000000001</v>
      </c>
      <c r="AF21" s="27">
        <f t="shared" si="3"/>
        <v>-2.1098000000000003</v>
      </c>
      <c r="AG21" s="27">
        <f t="shared" si="3"/>
        <v>-2.3016000000000001</v>
      </c>
      <c r="AH21" s="27">
        <f t="shared" si="3"/>
        <v>-2.4933999999999998</v>
      </c>
      <c r="AI21" s="27">
        <f t="shared" si="3"/>
        <v>-2.7810999999999999</v>
      </c>
      <c r="AJ21" s="27">
        <f t="shared" si="3"/>
        <v>-3.1646999999999998</v>
      </c>
      <c r="AK21" s="27">
        <f t="shared" si="3"/>
        <v>-3.1646999999999998</v>
      </c>
      <c r="AL21" s="27">
        <f t="shared" si="3"/>
        <v>-3.1646999999999998</v>
      </c>
      <c r="AM21" s="27">
        <f t="shared" si="3"/>
        <v>-3.0688</v>
      </c>
      <c r="AN21" s="27">
        <f t="shared" si="3"/>
        <v>-2.7810999999999999</v>
      </c>
      <c r="AO21" s="27">
        <f t="shared" si="3"/>
        <v>-2.6852</v>
      </c>
      <c r="AP21" s="27">
        <f t="shared" si="3"/>
        <v>-2.4933999999999998</v>
      </c>
      <c r="AQ21" s="27">
        <f t="shared" si="3"/>
        <v>-2.3016000000000001</v>
      </c>
      <c r="AR21" s="27">
        <f t="shared" si="3"/>
        <v>-2.0139</v>
      </c>
      <c r="AS21" s="27">
        <f t="shared" si="3"/>
        <v>-1.8221000000000001</v>
      </c>
      <c r="AT21" s="27">
        <f t="shared" si="3"/>
        <v>-1.8221000000000001</v>
      </c>
      <c r="AU21" s="27">
        <f t="shared" si="3"/>
        <v>-1.7262</v>
      </c>
      <c r="AV21" s="27">
        <f t="shared" si="3"/>
        <v>-1.4385000000000001</v>
      </c>
      <c r="AW21" s="27">
        <f t="shared" si="3"/>
        <v>-1.2466999999999999</v>
      </c>
      <c r="AX21" s="27">
        <f t="shared" si="3"/>
        <v>-1.0549000000000002</v>
      </c>
      <c r="AY21" s="27">
        <f t="shared" si="3"/>
        <v>-0.95899999999999996</v>
      </c>
      <c r="AZ21" s="27">
        <f t="shared" si="3"/>
        <v>-0.76719999999999999</v>
      </c>
      <c r="BA21" s="27">
        <f t="shared" si="3"/>
        <v>-0.57540000000000002</v>
      </c>
      <c r="BB21" s="27">
        <f t="shared" si="3"/>
        <v>-0.47949999999999998</v>
      </c>
      <c r="BC21" s="27">
        <f t="shared" si="3"/>
        <v>-0.1918</v>
      </c>
      <c r="BD21" s="27">
        <f t="shared" si="3"/>
        <v>-0.3836</v>
      </c>
      <c r="BE21" s="27">
        <f t="shared" si="3"/>
        <v>-0.47949999999999998</v>
      </c>
      <c r="BF21" s="27">
        <f t="shared" si="3"/>
        <v>-0.28770000000000001</v>
      </c>
      <c r="BG21" s="27">
        <f t="shared" si="3"/>
        <v>0.28770000000000001</v>
      </c>
      <c r="BH21" s="27">
        <f t="shared" si="3"/>
        <v>0.86309999999999998</v>
      </c>
      <c r="BI21" s="27">
        <f t="shared" si="3"/>
        <v>0.76719999999999999</v>
      </c>
      <c r="BJ21" s="27">
        <f t="shared" si="3"/>
        <v>0.57540000000000002</v>
      </c>
      <c r="BK21" s="27">
        <f t="shared" si="3"/>
        <v>0.28770000000000001</v>
      </c>
      <c r="BL21" s="27">
        <f t="shared" si="3"/>
        <v>-9.5899999999999999E-2</v>
      </c>
      <c r="BM21" s="27">
        <f t="shared" si="3"/>
        <v>-0.47949999999999998</v>
      </c>
      <c r="BN21" s="27">
        <f t="shared" si="3"/>
        <v>-1.0549000000000002</v>
      </c>
      <c r="BO21" s="27">
        <f t="shared" si="3"/>
        <v>-1.6302999999999999</v>
      </c>
      <c r="BP21" s="27">
        <f t="shared" si="3"/>
        <v>-2.1098000000000003</v>
      </c>
      <c r="BQ21" s="27">
        <f t="shared" si="3"/>
        <v>-2.2057000000000002</v>
      </c>
      <c r="BR21" s="27">
        <f t="shared" si="3"/>
        <v>-2.3975</v>
      </c>
      <c r="BS21" s="27">
        <f t="shared" si="3"/>
        <v>-2.3975</v>
      </c>
      <c r="BT21" s="27">
        <f t="shared" si="3"/>
        <v>-2.1098000000000003</v>
      </c>
      <c r="BU21" s="27">
        <f t="shared" si="3"/>
        <v>-2.1098000000000003</v>
      </c>
      <c r="BV21" s="27">
        <f t="shared" si="3"/>
        <v>-1.5344</v>
      </c>
      <c r="BW21" s="27">
        <f t="shared" si="3"/>
        <v>-1.0549000000000002</v>
      </c>
      <c r="BX21" s="27">
        <f t="shared" si="3"/>
        <v>4.9867999999999997</v>
      </c>
    </row>
    <row r="22" spans="1:76" x14ac:dyDescent="0.2">
      <c r="A22" s="27">
        <f t="shared" ref="A22:O22" si="4">A3*1000</f>
        <v>-0.28770000000000001</v>
      </c>
      <c r="B22" s="27">
        <f t="shared" si="4"/>
        <v>1.0549000000000002</v>
      </c>
      <c r="C22" s="27">
        <f t="shared" si="4"/>
        <v>2.8770000000000002</v>
      </c>
      <c r="D22" s="27">
        <f t="shared" si="4"/>
        <v>5.0827</v>
      </c>
      <c r="E22" s="27">
        <f t="shared" si="4"/>
        <v>6.5211999999999994</v>
      </c>
      <c r="F22" s="27">
        <f t="shared" si="4"/>
        <v>8.7268999999999988</v>
      </c>
      <c r="G22" s="27">
        <f t="shared" si="4"/>
        <v>10.357200000000001</v>
      </c>
      <c r="H22" s="27">
        <f t="shared" si="4"/>
        <v>12.562900000000001</v>
      </c>
      <c r="I22" s="27">
        <f t="shared" si="4"/>
        <v>13.713700000000001</v>
      </c>
      <c r="J22" s="27">
        <f t="shared" si="4"/>
        <v>15.823500000000001</v>
      </c>
      <c r="K22" s="27">
        <f t="shared" si="4"/>
        <v>16.878400000000003</v>
      </c>
      <c r="L22" s="27">
        <f t="shared" si="4"/>
        <v>17.933299999999999</v>
      </c>
      <c r="M22" s="27">
        <f t="shared" si="4"/>
        <v>18.988199999999999</v>
      </c>
      <c r="N22" s="27">
        <f t="shared" si="4"/>
        <v>19.851299999999998</v>
      </c>
      <c r="O22" s="27">
        <f t="shared" si="4"/>
        <v>20.810300000000002</v>
      </c>
      <c r="P22" s="27">
        <f t="shared" ref="P22:BX22" si="5">P3*1000</f>
        <v>22.152899999999999</v>
      </c>
      <c r="Q22" s="27">
        <f t="shared" si="5"/>
        <v>22.632400000000001</v>
      </c>
      <c r="R22" s="27">
        <f t="shared" si="5"/>
        <v>23.111900000000002</v>
      </c>
      <c r="S22" s="27">
        <f t="shared" si="5"/>
        <v>23.6873</v>
      </c>
      <c r="T22" s="27">
        <f t="shared" si="5"/>
        <v>23.879100000000001</v>
      </c>
      <c r="U22" s="27">
        <f t="shared" si="5"/>
        <v>23.975000000000001</v>
      </c>
      <c r="V22" s="27">
        <f t="shared" si="5"/>
        <v>23.975000000000001</v>
      </c>
      <c r="W22" s="27">
        <f t="shared" si="5"/>
        <v>24.070899999999998</v>
      </c>
      <c r="X22" s="27">
        <f t="shared" si="5"/>
        <v>24.166799999999999</v>
      </c>
      <c r="Y22" s="27">
        <f t="shared" si="5"/>
        <v>24.070899999999998</v>
      </c>
      <c r="Z22" s="27">
        <f t="shared" si="5"/>
        <v>23.975000000000001</v>
      </c>
      <c r="AA22" s="27">
        <f t="shared" si="5"/>
        <v>23.879100000000001</v>
      </c>
      <c r="AB22" s="27">
        <f t="shared" si="5"/>
        <v>24.070899999999998</v>
      </c>
      <c r="AC22" s="27">
        <f t="shared" si="5"/>
        <v>24.070899999999998</v>
      </c>
      <c r="AD22" s="27">
        <f t="shared" si="5"/>
        <v>23.975000000000001</v>
      </c>
      <c r="AE22" s="27">
        <f t="shared" si="5"/>
        <v>23.6873</v>
      </c>
      <c r="AF22" s="27">
        <f t="shared" si="5"/>
        <v>23.3996</v>
      </c>
      <c r="AG22" s="27">
        <f t="shared" si="5"/>
        <v>22.824199999999998</v>
      </c>
      <c r="AH22" s="27">
        <f t="shared" si="5"/>
        <v>22.5365</v>
      </c>
      <c r="AI22" s="27">
        <f t="shared" si="5"/>
        <v>22.056999999999999</v>
      </c>
      <c r="AJ22" s="27">
        <f t="shared" si="5"/>
        <v>21.577500000000001</v>
      </c>
      <c r="AK22" s="27">
        <f t="shared" si="5"/>
        <v>20.810300000000002</v>
      </c>
      <c r="AL22" s="27">
        <f t="shared" si="5"/>
        <v>20.618500000000001</v>
      </c>
      <c r="AM22" s="27">
        <f t="shared" si="5"/>
        <v>20.3308</v>
      </c>
      <c r="AN22" s="27">
        <f t="shared" si="5"/>
        <v>19.947199999999999</v>
      </c>
      <c r="AO22" s="27">
        <f t="shared" si="5"/>
        <v>19.2759</v>
      </c>
      <c r="AP22" s="27">
        <f t="shared" si="5"/>
        <v>18.988199999999999</v>
      </c>
      <c r="AQ22" s="27">
        <f t="shared" si="5"/>
        <v>18.700499999999998</v>
      </c>
      <c r="AR22" s="27">
        <f t="shared" si="5"/>
        <v>18.221</v>
      </c>
      <c r="AS22" s="27">
        <f t="shared" si="5"/>
        <v>17.549700000000001</v>
      </c>
      <c r="AT22" s="27">
        <f t="shared" si="5"/>
        <v>17.357900000000001</v>
      </c>
      <c r="AU22" s="27">
        <f t="shared" si="5"/>
        <v>17.1661</v>
      </c>
      <c r="AV22" s="27">
        <f t="shared" si="5"/>
        <v>17.0702</v>
      </c>
      <c r="AW22" s="27">
        <f t="shared" si="5"/>
        <v>16.974299999999999</v>
      </c>
      <c r="AX22" s="27">
        <f t="shared" si="5"/>
        <v>16.1112</v>
      </c>
      <c r="AY22" s="27">
        <f t="shared" si="5"/>
        <v>15.343999999999999</v>
      </c>
      <c r="AZ22" s="27">
        <f t="shared" si="5"/>
        <v>14.5768</v>
      </c>
      <c r="BA22" s="27">
        <f t="shared" si="5"/>
        <v>13.617799999999999</v>
      </c>
      <c r="BB22" s="27">
        <f t="shared" si="5"/>
        <v>12.658799999999999</v>
      </c>
      <c r="BC22" s="27">
        <f t="shared" si="5"/>
        <v>11.8916</v>
      </c>
      <c r="BD22" s="27">
        <f t="shared" si="5"/>
        <v>11.1244</v>
      </c>
      <c r="BE22" s="27">
        <f t="shared" si="5"/>
        <v>10.0695</v>
      </c>
      <c r="BF22" s="27">
        <f t="shared" si="5"/>
        <v>9.877699999999999</v>
      </c>
      <c r="BG22" s="27">
        <f t="shared" si="5"/>
        <v>9.2064000000000004</v>
      </c>
      <c r="BH22" s="27">
        <f t="shared" si="5"/>
        <v>8.1515000000000004</v>
      </c>
      <c r="BI22" s="27">
        <f t="shared" si="5"/>
        <v>7.3842999999999996</v>
      </c>
      <c r="BJ22" s="27">
        <f t="shared" si="5"/>
        <v>6.6170999999999998</v>
      </c>
      <c r="BK22" s="27">
        <f t="shared" si="5"/>
        <v>6.1375999999999999</v>
      </c>
      <c r="BL22" s="27">
        <f t="shared" si="5"/>
        <v>4.9867999999999997</v>
      </c>
      <c r="BM22" s="27">
        <f t="shared" si="5"/>
        <v>3.9319000000000002</v>
      </c>
      <c r="BN22" s="27">
        <f t="shared" si="5"/>
        <v>2.5893000000000002</v>
      </c>
      <c r="BO22" s="27">
        <f t="shared" si="5"/>
        <v>1.4385000000000001</v>
      </c>
      <c r="BP22" s="27">
        <f t="shared" si="5"/>
        <v>0.3836</v>
      </c>
      <c r="BQ22" s="27">
        <f t="shared" si="5"/>
        <v>-9.5899999999999999E-2</v>
      </c>
      <c r="BR22" s="27">
        <f t="shared" si="5"/>
        <v>-0.47949999999999998</v>
      </c>
      <c r="BS22" s="27">
        <f t="shared" si="5"/>
        <v>-1.3426</v>
      </c>
      <c r="BT22" s="27">
        <f t="shared" si="5"/>
        <v>-1.7262</v>
      </c>
      <c r="BU22" s="27">
        <f t="shared" si="5"/>
        <v>-2.0139</v>
      </c>
      <c r="BV22" s="27">
        <f t="shared" si="5"/>
        <v>-1.6302999999999999</v>
      </c>
      <c r="BW22" s="27">
        <f t="shared" si="5"/>
        <v>-0.95899999999999996</v>
      </c>
      <c r="BX22" s="27">
        <f t="shared" si="5"/>
        <v>5.7540000000000004</v>
      </c>
    </row>
    <row r="23" spans="1:76" x14ac:dyDescent="0.2">
      <c r="A23" s="27">
        <f t="shared" ref="A23:O23" si="6">A4*1000</f>
        <v>-2.7810999999999999</v>
      </c>
      <c r="B23" s="27">
        <f t="shared" si="6"/>
        <v>-3.2605999999999997</v>
      </c>
      <c r="C23" s="27">
        <f t="shared" si="6"/>
        <v>-3.4523999999999999</v>
      </c>
      <c r="D23" s="27">
        <f t="shared" si="6"/>
        <v>-3.9319000000000002</v>
      </c>
      <c r="E23" s="27">
        <f t="shared" si="6"/>
        <v>-4.3155000000000001</v>
      </c>
      <c r="F23" s="27">
        <f t="shared" si="6"/>
        <v>-4.2196000000000007</v>
      </c>
      <c r="G23" s="27">
        <f t="shared" si="6"/>
        <v>-4.6032000000000002</v>
      </c>
      <c r="H23" s="27">
        <f t="shared" si="6"/>
        <v>-4.6991000000000005</v>
      </c>
      <c r="I23" s="27">
        <f t="shared" si="6"/>
        <v>-4.9867999999999997</v>
      </c>
      <c r="J23" s="27">
        <f t="shared" si="6"/>
        <v>-5.1786000000000003</v>
      </c>
      <c r="K23" s="27">
        <f t="shared" si="6"/>
        <v>-5.5621999999999998</v>
      </c>
      <c r="L23" s="27">
        <f t="shared" si="6"/>
        <v>-5.8498999999999999</v>
      </c>
      <c r="M23" s="27">
        <f t="shared" si="6"/>
        <v>-6.2335000000000003</v>
      </c>
      <c r="N23" s="27">
        <f t="shared" si="6"/>
        <v>-6.5211999999999994</v>
      </c>
      <c r="O23" s="27">
        <f t="shared" si="6"/>
        <v>-6.7130000000000001</v>
      </c>
      <c r="P23" s="27">
        <f t="shared" ref="P23:BX23" si="7">P4*1000</f>
        <v>-6.5211999999999994</v>
      </c>
      <c r="Q23" s="27">
        <f t="shared" si="7"/>
        <v>-6.2335000000000003</v>
      </c>
      <c r="R23" s="27">
        <f t="shared" si="7"/>
        <v>-6.2335000000000003</v>
      </c>
      <c r="S23" s="27">
        <f t="shared" si="7"/>
        <v>-6.6170999999999998</v>
      </c>
      <c r="T23" s="27">
        <f t="shared" si="7"/>
        <v>-6.9047999999999998</v>
      </c>
      <c r="U23" s="27">
        <f t="shared" si="7"/>
        <v>-7.4802</v>
      </c>
      <c r="V23" s="27">
        <f t="shared" si="7"/>
        <v>-8.3432999999999993</v>
      </c>
      <c r="W23" s="27">
        <f t="shared" si="7"/>
        <v>-8.7268999999999988</v>
      </c>
      <c r="X23" s="27">
        <f t="shared" si="7"/>
        <v>-9.4940999999999995</v>
      </c>
      <c r="Y23" s="27">
        <f t="shared" si="7"/>
        <v>-10.1654</v>
      </c>
      <c r="Z23" s="27">
        <f t="shared" si="7"/>
        <v>-10.453099999999999</v>
      </c>
      <c r="AA23" s="27">
        <f t="shared" si="7"/>
        <v>-10.836699999999999</v>
      </c>
      <c r="AB23" s="27">
        <f t="shared" si="7"/>
        <v>-11.028499999999999</v>
      </c>
      <c r="AC23" s="27">
        <f t="shared" si="7"/>
        <v>-11.412099999999999</v>
      </c>
      <c r="AD23" s="27">
        <f t="shared" si="7"/>
        <v>-11.603899999999999</v>
      </c>
      <c r="AE23" s="27">
        <f t="shared" si="7"/>
        <v>-11.6998</v>
      </c>
      <c r="AF23" s="27">
        <f t="shared" si="7"/>
        <v>-11.7957</v>
      </c>
      <c r="AG23" s="27">
        <f t="shared" si="7"/>
        <v>-11.8916</v>
      </c>
      <c r="AH23" s="27">
        <f t="shared" si="7"/>
        <v>-11.7957</v>
      </c>
      <c r="AI23" s="27">
        <f t="shared" si="7"/>
        <v>-12.083399999999999</v>
      </c>
      <c r="AJ23" s="27">
        <f t="shared" si="7"/>
        <v>-12.179300000000001</v>
      </c>
      <c r="AK23" s="27">
        <f t="shared" si="7"/>
        <v>-12.2752</v>
      </c>
      <c r="AL23" s="27">
        <f t="shared" si="7"/>
        <v>-12.083399999999999</v>
      </c>
      <c r="AM23" s="27">
        <f t="shared" si="7"/>
        <v>-11.8916</v>
      </c>
      <c r="AN23" s="27">
        <f t="shared" si="7"/>
        <v>-11.603899999999999</v>
      </c>
      <c r="AO23" s="27">
        <f t="shared" si="7"/>
        <v>-11.2203</v>
      </c>
      <c r="AP23" s="27">
        <f t="shared" si="7"/>
        <v>-10.932600000000001</v>
      </c>
      <c r="AQ23" s="27">
        <f t="shared" si="7"/>
        <v>-10.6449</v>
      </c>
      <c r="AR23" s="27">
        <f t="shared" si="7"/>
        <v>-10.453099999999999</v>
      </c>
      <c r="AS23" s="27">
        <f t="shared" si="7"/>
        <v>-10.357200000000001</v>
      </c>
      <c r="AT23" s="27">
        <f t="shared" si="7"/>
        <v>-10.0695</v>
      </c>
      <c r="AU23" s="27">
        <f t="shared" si="7"/>
        <v>-9.3022999999999989</v>
      </c>
      <c r="AV23" s="27">
        <f t="shared" si="7"/>
        <v>-8.7268999999999988</v>
      </c>
      <c r="AW23" s="27">
        <f t="shared" si="7"/>
        <v>-8.2474000000000007</v>
      </c>
      <c r="AX23" s="27">
        <f t="shared" si="7"/>
        <v>-7.8638000000000003</v>
      </c>
      <c r="AY23" s="27">
        <f t="shared" si="7"/>
        <v>-7.5760999999999994</v>
      </c>
      <c r="AZ23" s="27">
        <f t="shared" si="7"/>
        <v>-7.6719999999999997</v>
      </c>
      <c r="BA23" s="27">
        <f t="shared" si="7"/>
        <v>-7.6719999999999997</v>
      </c>
      <c r="BB23" s="27">
        <f t="shared" si="7"/>
        <v>-7.9596999999999998</v>
      </c>
      <c r="BC23" s="27">
        <f t="shared" si="7"/>
        <v>-8.0556000000000001</v>
      </c>
      <c r="BD23" s="27">
        <f t="shared" si="7"/>
        <v>-8.1515000000000004</v>
      </c>
      <c r="BE23" s="27">
        <f t="shared" si="7"/>
        <v>-8.1515000000000004</v>
      </c>
      <c r="BF23" s="27">
        <f t="shared" si="7"/>
        <v>-7.9596999999999998</v>
      </c>
      <c r="BG23" s="27">
        <f t="shared" si="7"/>
        <v>-7.6719999999999997</v>
      </c>
      <c r="BH23" s="27">
        <f t="shared" si="7"/>
        <v>-7.4802</v>
      </c>
      <c r="BI23" s="27">
        <f t="shared" si="7"/>
        <v>-7.3842999999999996</v>
      </c>
      <c r="BJ23" s="27">
        <f t="shared" si="7"/>
        <v>-7.2884000000000002</v>
      </c>
      <c r="BK23" s="27">
        <f t="shared" si="7"/>
        <v>-7.2884000000000002</v>
      </c>
      <c r="BL23" s="27">
        <f t="shared" si="7"/>
        <v>-7.3842999999999996</v>
      </c>
      <c r="BM23" s="27">
        <f t="shared" si="7"/>
        <v>-7.3842999999999996</v>
      </c>
      <c r="BN23" s="27">
        <f t="shared" si="7"/>
        <v>-7.5760999999999994</v>
      </c>
      <c r="BO23" s="27">
        <f t="shared" si="7"/>
        <v>-7.4802</v>
      </c>
      <c r="BP23" s="27">
        <f t="shared" si="7"/>
        <v>-7.2884000000000002</v>
      </c>
      <c r="BQ23" s="27">
        <f t="shared" si="7"/>
        <v>-6.4253</v>
      </c>
      <c r="BR23" s="27">
        <f t="shared" si="7"/>
        <v>-5.7540000000000004</v>
      </c>
      <c r="BS23" s="27">
        <f t="shared" si="7"/>
        <v>-4.6032000000000002</v>
      </c>
      <c r="BT23" s="27">
        <f t="shared" si="7"/>
        <v>-3.9319000000000002</v>
      </c>
      <c r="BU23" s="27">
        <f t="shared" si="7"/>
        <v>-3.2605999999999997</v>
      </c>
      <c r="BV23" s="27">
        <f t="shared" si="7"/>
        <v>-2.3975</v>
      </c>
      <c r="BW23" s="27">
        <f t="shared" si="7"/>
        <v>-1.4385000000000001</v>
      </c>
      <c r="BX23" s="27">
        <f t="shared" si="7"/>
        <v>0</v>
      </c>
    </row>
    <row r="24" spans="1:76" x14ac:dyDescent="0.2">
      <c r="A24" s="27">
        <f t="shared" ref="A24:O24" si="8">A5*1000</f>
        <v>-0.86309999999999998</v>
      </c>
      <c r="B24" s="27">
        <f t="shared" si="8"/>
        <v>-2.3016000000000001</v>
      </c>
      <c r="C24" s="27">
        <f t="shared" si="8"/>
        <v>-3.6442000000000001</v>
      </c>
      <c r="D24" s="27">
        <f t="shared" si="8"/>
        <v>-5.3704000000000001</v>
      </c>
      <c r="E24" s="27">
        <f t="shared" si="8"/>
        <v>-6.2335000000000003</v>
      </c>
      <c r="F24" s="27">
        <f t="shared" si="8"/>
        <v>-7.0965999999999996</v>
      </c>
      <c r="G24" s="27">
        <f t="shared" si="8"/>
        <v>-8.8228000000000009</v>
      </c>
      <c r="H24" s="27">
        <f t="shared" si="8"/>
        <v>-9.59</v>
      </c>
      <c r="I24" s="27">
        <f t="shared" si="8"/>
        <v>-10.0695</v>
      </c>
      <c r="J24" s="27">
        <f t="shared" si="8"/>
        <v>-10.932600000000001</v>
      </c>
      <c r="K24" s="27">
        <f t="shared" si="8"/>
        <v>-12.179300000000001</v>
      </c>
      <c r="L24" s="27">
        <f t="shared" si="8"/>
        <v>-12.8506</v>
      </c>
      <c r="M24" s="27">
        <f t="shared" si="8"/>
        <v>-13.8096</v>
      </c>
      <c r="N24" s="27">
        <f t="shared" si="8"/>
        <v>-14.385</v>
      </c>
      <c r="O24" s="27">
        <f t="shared" si="8"/>
        <v>-14.672700000000001</v>
      </c>
      <c r="P24" s="27">
        <f t="shared" ref="P24:BX24" si="9">P5*1000</f>
        <v>-14.4809</v>
      </c>
      <c r="Q24" s="27">
        <f t="shared" si="9"/>
        <v>-14.289100000000001</v>
      </c>
      <c r="R24" s="27">
        <f t="shared" si="9"/>
        <v>-14.289100000000001</v>
      </c>
      <c r="S24" s="27">
        <f t="shared" si="9"/>
        <v>-14.8645</v>
      </c>
      <c r="T24" s="27">
        <f t="shared" si="9"/>
        <v>-15.343999999999999</v>
      </c>
      <c r="U24" s="27">
        <f t="shared" si="9"/>
        <v>-16.398900000000001</v>
      </c>
      <c r="V24" s="27">
        <f t="shared" si="9"/>
        <v>-17.357900000000001</v>
      </c>
      <c r="W24" s="27">
        <f t="shared" si="9"/>
        <v>-17.741500000000002</v>
      </c>
      <c r="X24" s="27">
        <f t="shared" si="9"/>
        <v>-18.029199999999999</v>
      </c>
      <c r="Y24" s="27">
        <f t="shared" si="9"/>
        <v>-18.221</v>
      </c>
      <c r="Z24" s="27">
        <f t="shared" si="9"/>
        <v>-18.508700000000001</v>
      </c>
      <c r="AA24" s="27">
        <f t="shared" si="9"/>
        <v>-18.796400000000002</v>
      </c>
      <c r="AB24" s="27">
        <f t="shared" si="9"/>
        <v>-18.700499999999998</v>
      </c>
      <c r="AC24" s="27">
        <f t="shared" si="9"/>
        <v>-18.892300000000002</v>
      </c>
      <c r="AD24" s="27">
        <f t="shared" si="9"/>
        <v>-18.892300000000002</v>
      </c>
      <c r="AE24" s="27">
        <f t="shared" si="9"/>
        <v>-18.892300000000002</v>
      </c>
      <c r="AF24" s="27">
        <f t="shared" si="9"/>
        <v>-18.892300000000002</v>
      </c>
      <c r="AG24" s="27">
        <f t="shared" si="9"/>
        <v>-19.084099999999999</v>
      </c>
      <c r="AH24" s="27">
        <f t="shared" si="9"/>
        <v>-19.084099999999999</v>
      </c>
      <c r="AI24" s="27">
        <f t="shared" si="9"/>
        <v>-19.3718</v>
      </c>
      <c r="AJ24" s="27">
        <f t="shared" si="9"/>
        <v>-19.3718</v>
      </c>
      <c r="AK24" s="27">
        <f t="shared" si="9"/>
        <v>-19.2759</v>
      </c>
      <c r="AL24" s="27">
        <f t="shared" si="9"/>
        <v>-19.2759</v>
      </c>
      <c r="AM24" s="27">
        <f t="shared" si="9"/>
        <v>-19.2759</v>
      </c>
      <c r="AN24" s="27">
        <f t="shared" si="9"/>
        <v>-19.2759</v>
      </c>
      <c r="AO24" s="27">
        <f t="shared" si="9"/>
        <v>-19.3718</v>
      </c>
      <c r="AP24" s="27">
        <f t="shared" si="9"/>
        <v>-19.084099999999999</v>
      </c>
      <c r="AQ24" s="27">
        <f t="shared" si="9"/>
        <v>-18.796400000000002</v>
      </c>
      <c r="AR24" s="27">
        <f t="shared" si="9"/>
        <v>-18.3169</v>
      </c>
      <c r="AS24" s="27">
        <f t="shared" si="9"/>
        <v>-18.029199999999999</v>
      </c>
      <c r="AT24" s="27">
        <f t="shared" si="9"/>
        <v>-17.741500000000002</v>
      </c>
      <c r="AU24" s="27">
        <f t="shared" si="9"/>
        <v>-17.1661</v>
      </c>
      <c r="AV24" s="27">
        <f t="shared" si="9"/>
        <v>-16.974299999999999</v>
      </c>
      <c r="AW24" s="27">
        <f t="shared" si="9"/>
        <v>-16.686599999999999</v>
      </c>
      <c r="AX24" s="27">
        <f t="shared" si="9"/>
        <v>-16.590699999999998</v>
      </c>
      <c r="AY24" s="27">
        <f t="shared" si="9"/>
        <v>-16.590699999999998</v>
      </c>
      <c r="AZ24" s="27">
        <f t="shared" si="9"/>
        <v>-16.686599999999999</v>
      </c>
      <c r="BA24" s="27">
        <f t="shared" si="9"/>
        <v>-16.398900000000001</v>
      </c>
      <c r="BB24" s="27">
        <f t="shared" si="9"/>
        <v>-16.207099999999997</v>
      </c>
      <c r="BC24" s="27">
        <f t="shared" si="9"/>
        <v>-16.1112</v>
      </c>
      <c r="BD24" s="27">
        <f t="shared" si="9"/>
        <v>-15.4399</v>
      </c>
      <c r="BE24" s="27">
        <f t="shared" si="9"/>
        <v>-14.768599999999999</v>
      </c>
      <c r="BF24" s="27">
        <f t="shared" si="9"/>
        <v>-13.8096</v>
      </c>
      <c r="BG24" s="27">
        <f t="shared" si="9"/>
        <v>-12.562900000000001</v>
      </c>
      <c r="BH24" s="27">
        <f t="shared" si="9"/>
        <v>-11.412099999999999</v>
      </c>
      <c r="BI24" s="27">
        <f t="shared" si="9"/>
        <v>-10.6449</v>
      </c>
      <c r="BJ24" s="27">
        <f t="shared" si="9"/>
        <v>-10.357200000000001</v>
      </c>
      <c r="BK24" s="27">
        <f t="shared" si="9"/>
        <v>-10.261299999999999</v>
      </c>
      <c r="BL24" s="27">
        <f t="shared" si="9"/>
        <v>-10.0695</v>
      </c>
      <c r="BM24" s="27">
        <f t="shared" si="9"/>
        <v>-9.7818000000000005</v>
      </c>
      <c r="BN24" s="27">
        <f t="shared" si="9"/>
        <v>-9.7818000000000005</v>
      </c>
      <c r="BO24" s="27">
        <f t="shared" si="9"/>
        <v>-9.6859000000000002</v>
      </c>
      <c r="BP24" s="27">
        <f t="shared" si="9"/>
        <v>-9.59</v>
      </c>
      <c r="BQ24" s="27">
        <f t="shared" si="9"/>
        <v>-9.2064000000000004</v>
      </c>
      <c r="BR24" s="27">
        <f t="shared" si="9"/>
        <v>-8.6310000000000002</v>
      </c>
      <c r="BS24" s="27">
        <f t="shared" si="9"/>
        <v>-7.4802</v>
      </c>
      <c r="BT24" s="27">
        <f t="shared" si="9"/>
        <v>-6.3293999999999997</v>
      </c>
      <c r="BU24" s="27">
        <f t="shared" si="9"/>
        <v>-4.5072999999999999</v>
      </c>
      <c r="BV24" s="27">
        <f t="shared" si="9"/>
        <v>-3.3565</v>
      </c>
      <c r="BW24" s="27">
        <f t="shared" si="9"/>
        <v>-1.9179999999999999</v>
      </c>
      <c r="BX24" s="27">
        <f t="shared" si="9"/>
        <v>0</v>
      </c>
    </row>
    <row r="25" spans="1:76" x14ac:dyDescent="0.2">
      <c r="A25" s="27">
        <f t="shared" ref="A25:O25" si="10">A6*1000</f>
        <v>-2.8770000000000002</v>
      </c>
      <c r="B25" s="27">
        <f t="shared" si="10"/>
        <v>-3.3565</v>
      </c>
      <c r="C25" s="27">
        <f t="shared" si="10"/>
        <v>-3.5482999999999998</v>
      </c>
      <c r="D25" s="27">
        <f t="shared" si="10"/>
        <v>-3.8359999999999999</v>
      </c>
      <c r="E25" s="27">
        <f t="shared" si="10"/>
        <v>-3.6442000000000001</v>
      </c>
      <c r="F25" s="27">
        <f t="shared" si="10"/>
        <v>-3.1646999999999998</v>
      </c>
      <c r="G25" s="27">
        <f t="shared" si="10"/>
        <v>-2.5893000000000002</v>
      </c>
      <c r="H25" s="27">
        <f t="shared" si="10"/>
        <v>-2.3975</v>
      </c>
      <c r="I25" s="27">
        <f t="shared" si="10"/>
        <v>-2.5893000000000002</v>
      </c>
      <c r="J25" s="27">
        <f t="shared" si="10"/>
        <v>-2.9729000000000001</v>
      </c>
      <c r="K25" s="27">
        <f t="shared" si="10"/>
        <v>-3.8359999999999999</v>
      </c>
      <c r="L25" s="27">
        <f t="shared" si="10"/>
        <v>-4.5072999999999999</v>
      </c>
      <c r="M25" s="27">
        <f t="shared" si="10"/>
        <v>-4.6032000000000002</v>
      </c>
      <c r="N25" s="27">
        <f t="shared" si="10"/>
        <v>-4.3155000000000001</v>
      </c>
      <c r="O25" s="27">
        <f t="shared" si="10"/>
        <v>-4.1237000000000004</v>
      </c>
      <c r="P25" s="27">
        <f t="shared" ref="P25:BX25" si="11">P6*1000</f>
        <v>-3.6442000000000001</v>
      </c>
      <c r="Q25" s="27">
        <f t="shared" si="11"/>
        <v>-3.4523999999999999</v>
      </c>
      <c r="R25" s="27">
        <f t="shared" si="11"/>
        <v>-3.4523999999999999</v>
      </c>
      <c r="S25" s="27">
        <f t="shared" si="11"/>
        <v>-3.6442000000000001</v>
      </c>
      <c r="T25" s="27">
        <f t="shared" si="11"/>
        <v>-4.4114000000000004</v>
      </c>
      <c r="U25" s="27">
        <f t="shared" si="11"/>
        <v>-4.6032000000000002</v>
      </c>
      <c r="V25" s="27">
        <f t="shared" si="11"/>
        <v>-5.1786000000000003</v>
      </c>
      <c r="W25" s="27">
        <f t="shared" si="11"/>
        <v>-5.5621999999999998</v>
      </c>
      <c r="X25" s="27">
        <f t="shared" si="11"/>
        <v>-5.8498999999999999</v>
      </c>
      <c r="Y25" s="27">
        <f t="shared" si="11"/>
        <v>-5.9458000000000002</v>
      </c>
      <c r="Z25" s="27">
        <f t="shared" si="11"/>
        <v>-6.2335000000000003</v>
      </c>
      <c r="AA25" s="27">
        <f t="shared" si="11"/>
        <v>-6.4253</v>
      </c>
      <c r="AB25" s="27">
        <f t="shared" si="11"/>
        <v>-6.4253</v>
      </c>
      <c r="AC25" s="27">
        <f t="shared" si="11"/>
        <v>-6.5211999999999994</v>
      </c>
      <c r="AD25" s="27">
        <f t="shared" si="11"/>
        <v>-6.6170999999999998</v>
      </c>
      <c r="AE25" s="27">
        <f t="shared" si="11"/>
        <v>-6.6170999999999998</v>
      </c>
      <c r="AF25" s="27">
        <f t="shared" si="11"/>
        <v>-6.5211999999999994</v>
      </c>
      <c r="AG25" s="27">
        <f t="shared" si="11"/>
        <v>-6.7130000000000001</v>
      </c>
      <c r="AH25" s="27">
        <f t="shared" si="11"/>
        <v>-7.0007000000000001</v>
      </c>
      <c r="AI25" s="27">
        <f t="shared" si="11"/>
        <v>-7.6719999999999997</v>
      </c>
      <c r="AJ25" s="27">
        <f t="shared" si="11"/>
        <v>-7.6719999999999997</v>
      </c>
      <c r="AK25" s="27">
        <f t="shared" si="11"/>
        <v>-7.3842999999999996</v>
      </c>
      <c r="AL25" s="27">
        <f t="shared" si="11"/>
        <v>-7.1924999999999999</v>
      </c>
      <c r="AM25" s="27">
        <f t="shared" si="11"/>
        <v>-7.0965999999999996</v>
      </c>
      <c r="AN25" s="27">
        <f t="shared" si="11"/>
        <v>-7.1924999999999999</v>
      </c>
      <c r="AO25" s="27">
        <f t="shared" si="11"/>
        <v>-7.1924999999999999</v>
      </c>
      <c r="AP25" s="27">
        <f t="shared" si="11"/>
        <v>-7.0007000000000001</v>
      </c>
      <c r="AQ25" s="27">
        <f t="shared" si="11"/>
        <v>-6.6170999999999998</v>
      </c>
      <c r="AR25" s="27">
        <f t="shared" si="11"/>
        <v>-6.1375999999999999</v>
      </c>
      <c r="AS25" s="27">
        <f t="shared" si="11"/>
        <v>-6.0416999999999996</v>
      </c>
      <c r="AT25" s="27">
        <f t="shared" si="11"/>
        <v>-5.7540000000000004</v>
      </c>
      <c r="AU25" s="27">
        <f t="shared" si="11"/>
        <v>-5.6581000000000001</v>
      </c>
      <c r="AV25" s="27">
        <f t="shared" si="11"/>
        <v>-5.6581000000000001</v>
      </c>
      <c r="AW25" s="27">
        <f t="shared" si="11"/>
        <v>-5.3704000000000001</v>
      </c>
      <c r="AX25" s="27">
        <f t="shared" si="11"/>
        <v>-5.1786000000000003</v>
      </c>
      <c r="AY25" s="27">
        <f t="shared" si="11"/>
        <v>-4.9867999999999997</v>
      </c>
      <c r="AZ25" s="27">
        <f t="shared" si="11"/>
        <v>-4.6991000000000005</v>
      </c>
      <c r="BA25" s="27">
        <f t="shared" si="11"/>
        <v>-4.5072999999999999</v>
      </c>
      <c r="BB25" s="27">
        <f t="shared" si="11"/>
        <v>-4.5072999999999999</v>
      </c>
      <c r="BC25" s="27">
        <f t="shared" si="11"/>
        <v>-4.6032000000000002</v>
      </c>
      <c r="BD25" s="27">
        <f t="shared" si="11"/>
        <v>-4.6032000000000002</v>
      </c>
      <c r="BE25" s="27">
        <f t="shared" si="11"/>
        <v>-3.9319000000000002</v>
      </c>
      <c r="BF25" s="27">
        <f t="shared" si="11"/>
        <v>-3.2605999999999997</v>
      </c>
      <c r="BG25" s="27">
        <f t="shared" si="11"/>
        <v>-2.6852</v>
      </c>
      <c r="BH25" s="27">
        <f t="shared" si="11"/>
        <v>-2.3016000000000001</v>
      </c>
      <c r="BI25" s="27">
        <f t="shared" si="11"/>
        <v>-2.1098000000000003</v>
      </c>
      <c r="BJ25" s="27">
        <f t="shared" si="11"/>
        <v>-2.1098000000000003</v>
      </c>
      <c r="BK25" s="27">
        <f t="shared" si="11"/>
        <v>-1.9179999999999999</v>
      </c>
      <c r="BL25" s="27">
        <f t="shared" si="11"/>
        <v>-1.9179999999999999</v>
      </c>
      <c r="BM25" s="27">
        <f t="shared" si="11"/>
        <v>-2.0139</v>
      </c>
      <c r="BN25" s="27">
        <f t="shared" si="11"/>
        <v>-2.3975</v>
      </c>
      <c r="BO25" s="27">
        <f t="shared" si="11"/>
        <v>-2.5893000000000002</v>
      </c>
      <c r="BP25" s="27">
        <f t="shared" si="11"/>
        <v>-3.0688</v>
      </c>
      <c r="BQ25" s="27">
        <f t="shared" si="11"/>
        <v>-3.1646999999999998</v>
      </c>
      <c r="BR25" s="27">
        <f t="shared" si="11"/>
        <v>-3.1646999999999998</v>
      </c>
      <c r="BS25" s="27">
        <f t="shared" si="11"/>
        <v>-3.0688</v>
      </c>
      <c r="BT25" s="27">
        <f t="shared" si="11"/>
        <v>-2.8770000000000002</v>
      </c>
      <c r="BU25" s="27">
        <f t="shared" si="11"/>
        <v>-2.5893000000000002</v>
      </c>
      <c r="BV25" s="27">
        <f t="shared" si="11"/>
        <v>-2.3016000000000001</v>
      </c>
      <c r="BW25" s="27">
        <f t="shared" si="11"/>
        <v>-1.5344</v>
      </c>
      <c r="BX25" s="27">
        <f t="shared" si="11"/>
        <v>0</v>
      </c>
    </row>
    <row r="26" spans="1:76" x14ac:dyDescent="0.2">
      <c r="A26" s="27">
        <f t="shared" ref="A26:O26" si="12">A7*1000</f>
        <v>-0.47949999999999998</v>
      </c>
      <c r="B26" s="27">
        <f t="shared" si="12"/>
        <v>-2.6852</v>
      </c>
      <c r="C26" s="27">
        <f t="shared" si="12"/>
        <v>-5.0827</v>
      </c>
      <c r="D26" s="27">
        <f t="shared" si="12"/>
        <v>-7.5760999999999994</v>
      </c>
      <c r="E26" s="27">
        <f t="shared" si="12"/>
        <v>-9.1105</v>
      </c>
      <c r="F26" s="27">
        <f t="shared" si="12"/>
        <v>-10.1654</v>
      </c>
      <c r="G26" s="27">
        <f t="shared" si="12"/>
        <v>-11.2203</v>
      </c>
      <c r="H26" s="27">
        <f t="shared" si="12"/>
        <v>-11.603899999999999</v>
      </c>
      <c r="I26" s="27">
        <f t="shared" si="12"/>
        <v>-11.8916</v>
      </c>
      <c r="J26" s="27">
        <f t="shared" si="12"/>
        <v>-11.987500000000001</v>
      </c>
      <c r="K26" s="27">
        <f t="shared" si="12"/>
        <v>-12.179300000000001</v>
      </c>
      <c r="L26" s="27">
        <f t="shared" si="12"/>
        <v>-12.562900000000001</v>
      </c>
      <c r="M26" s="27">
        <f t="shared" si="12"/>
        <v>-13.138300000000001</v>
      </c>
      <c r="N26" s="27">
        <f t="shared" si="12"/>
        <v>-14.289100000000001</v>
      </c>
      <c r="O26" s="27">
        <f t="shared" si="12"/>
        <v>-15.0563</v>
      </c>
      <c r="P26" s="27">
        <f t="shared" ref="P26:BX26" si="13">P7*1000</f>
        <v>-15.152199999999999</v>
      </c>
      <c r="Q26" s="27">
        <f t="shared" si="13"/>
        <v>-15.152199999999999</v>
      </c>
      <c r="R26" s="27">
        <f t="shared" si="13"/>
        <v>-15.248100000000001</v>
      </c>
      <c r="S26" s="27">
        <f t="shared" si="13"/>
        <v>-15.5358</v>
      </c>
      <c r="T26" s="27">
        <f t="shared" si="13"/>
        <v>-15.5358</v>
      </c>
      <c r="U26" s="27">
        <f t="shared" si="13"/>
        <v>-15.727600000000001</v>
      </c>
      <c r="V26" s="27">
        <f t="shared" si="13"/>
        <v>-16.207099999999997</v>
      </c>
      <c r="W26" s="27">
        <f t="shared" si="13"/>
        <v>-16.590699999999998</v>
      </c>
      <c r="X26" s="27">
        <f t="shared" si="13"/>
        <v>-16.974299999999999</v>
      </c>
      <c r="Y26" s="27">
        <f t="shared" si="13"/>
        <v>-17.357900000000001</v>
      </c>
      <c r="Z26" s="27">
        <f t="shared" si="13"/>
        <v>-17.741500000000002</v>
      </c>
      <c r="AA26" s="27">
        <f t="shared" si="13"/>
        <v>-18.221</v>
      </c>
      <c r="AB26" s="27">
        <f t="shared" si="13"/>
        <v>-19.084099999999999</v>
      </c>
      <c r="AC26" s="27">
        <f t="shared" si="13"/>
        <v>-19.851299999999998</v>
      </c>
      <c r="AD26" s="27">
        <f t="shared" si="13"/>
        <v>-20.3308</v>
      </c>
      <c r="AE26" s="27">
        <f t="shared" si="13"/>
        <v>-21.097999999999999</v>
      </c>
      <c r="AF26" s="27">
        <f t="shared" si="13"/>
        <v>-21.4816</v>
      </c>
      <c r="AG26" s="27">
        <f t="shared" si="13"/>
        <v>-22.056999999999999</v>
      </c>
      <c r="AH26" s="27">
        <f t="shared" si="13"/>
        <v>-22.248799999999999</v>
      </c>
      <c r="AI26" s="27">
        <f t="shared" si="13"/>
        <v>-22.632400000000001</v>
      </c>
      <c r="AJ26" s="27">
        <f t="shared" si="13"/>
        <v>-22.824199999999998</v>
      </c>
      <c r="AK26" s="27">
        <f t="shared" si="13"/>
        <v>-23.016000000000002</v>
      </c>
      <c r="AL26" s="27">
        <f t="shared" si="13"/>
        <v>-23.111900000000002</v>
      </c>
      <c r="AM26" s="27">
        <f t="shared" si="13"/>
        <v>-23.303699999999999</v>
      </c>
      <c r="AN26" s="27">
        <f t="shared" si="13"/>
        <v>-23.111900000000002</v>
      </c>
      <c r="AO26" s="27">
        <f t="shared" si="13"/>
        <v>-22.920099999999998</v>
      </c>
      <c r="AP26" s="27">
        <f t="shared" si="13"/>
        <v>-22.728300000000001</v>
      </c>
      <c r="AQ26" s="27">
        <f t="shared" si="13"/>
        <v>-22.4406</v>
      </c>
      <c r="AR26" s="27">
        <f t="shared" si="13"/>
        <v>-22.4406</v>
      </c>
      <c r="AS26" s="27">
        <f t="shared" si="13"/>
        <v>-22.632400000000001</v>
      </c>
      <c r="AT26" s="27">
        <f t="shared" si="13"/>
        <v>-22.728300000000001</v>
      </c>
      <c r="AU26" s="27">
        <f t="shared" si="13"/>
        <v>-22.824199999999998</v>
      </c>
      <c r="AV26" s="27">
        <f t="shared" si="13"/>
        <v>-22.728300000000001</v>
      </c>
      <c r="AW26" s="27">
        <f t="shared" si="13"/>
        <v>-22.632400000000001</v>
      </c>
      <c r="AX26" s="27">
        <f t="shared" si="13"/>
        <v>-22.5365</v>
      </c>
      <c r="AY26" s="27">
        <f t="shared" si="13"/>
        <v>-22.824199999999998</v>
      </c>
      <c r="AZ26" s="27">
        <f t="shared" si="13"/>
        <v>-22.728300000000001</v>
      </c>
      <c r="BA26" s="27">
        <f t="shared" si="13"/>
        <v>-22.5365</v>
      </c>
      <c r="BB26" s="27">
        <f t="shared" si="13"/>
        <v>-22.3447</v>
      </c>
      <c r="BC26" s="27">
        <f t="shared" si="13"/>
        <v>-22.248799999999999</v>
      </c>
      <c r="BD26" s="27">
        <f t="shared" si="13"/>
        <v>-22.056999999999999</v>
      </c>
      <c r="BE26" s="27">
        <f t="shared" si="13"/>
        <v>-21.193900000000003</v>
      </c>
      <c r="BF26" s="27">
        <f t="shared" si="13"/>
        <v>-20.3308</v>
      </c>
      <c r="BG26" s="27">
        <f t="shared" si="13"/>
        <v>-19.3718</v>
      </c>
      <c r="BH26" s="27">
        <f t="shared" si="13"/>
        <v>-18.412800000000001</v>
      </c>
      <c r="BI26" s="27">
        <f t="shared" si="13"/>
        <v>-17.262</v>
      </c>
      <c r="BJ26" s="27">
        <f t="shared" si="13"/>
        <v>-16.1112</v>
      </c>
      <c r="BK26" s="27">
        <f t="shared" si="13"/>
        <v>-15.5358</v>
      </c>
      <c r="BL26" s="27">
        <f t="shared" si="13"/>
        <v>-14.768599999999999</v>
      </c>
      <c r="BM26" s="27">
        <f t="shared" si="13"/>
        <v>-14.097300000000001</v>
      </c>
      <c r="BN26" s="27">
        <f t="shared" si="13"/>
        <v>-13.5219</v>
      </c>
      <c r="BO26" s="27">
        <f t="shared" si="13"/>
        <v>-12.9465</v>
      </c>
      <c r="BP26" s="27">
        <f t="shared" si="13"/>
        <v>-12.467000000000001</v>
      </c>
      <c r="BQ26" s="27">
        <f t="shared" si="13"/>
        <v>-11.6998</v>
      </c>
      <c r="BR26" s="27">
        <f t="shared" si="13"/>
        <v>-10.7408</v>
      </c>
      <c r="BS26" s="27">
        <f t="shared" si="13"/>
        <v>-9.398200000000001</v>
      </c>
      <c r="BT26" s="27">
        <f t="shared" si="13"/>
        <v>-7.1924999999999999</v>
      </c>
      <c r="BU26" s="27">
        <f t="shared" si="13"/>
        <v>-5.5621999999999998</v>
      </c>
      <c r="BV26" s="27">
        <f t="shared" si="13"/>
        <v>-3.7401</v>
      </c>
      <c r="BW26" s="27">
        <f t="shared" si="13"/>
        <v>-2.0139</v>
      </c>
      <c r="BX26" s="27">
        <f t="shared" si="13"/>
        <v>0</v>
      </c>
    </row>
    <row r="27" spans="1:76" x14ac:dyDescent="0.2">
      <c r="A27" s="27">
        <f t="shared" ref="A27:O27" si="14">A8*1000</f>
        <v>-2.0139</v>
      </c>
      <c r="B27" s="27">
        <f t="shared" si="14"/>
        <v>-3.7401</v>
      </c>
      <c r="C27" s="27">
        <f t="shared" si="14"/>
        <v>-5.0827</v>
      </c>
      <c r="D27" s="27">
        <f t="shared" si="14"/>
        <v>-6.6170999999999998</v>
      </c>
      <c r="E27" s="27">
        <f t="shared" si="14"/>
        <v>-7.9596999999999998</v>
      </c>
      <c r="F27" s="27">
        <f t="shared" si="14"/>
        <v>-9.3022999999999989</v>
      </c>
      <c r="G27" s="27">
        <f t="shared" si="14"/>
        <v>-10.6449</v>
      </c>
      <c r="H27" s="27">
        <f t="shared" si="14"/>
        <v>-11.603899999999999</v>
      </c>
      <c r="I27" s="27">
        <f t="shared" si="14"/>
        <v>-12.467000000000001</v>
      </c>
      <c r="J27" s="27">
        <f t="shared" si="14"/>
        <v>-13.042399999999999</v>
      </c>
      <c r="K27" s="27">
        <f t="shared" si="14"/>
        <v>-13.617799999999999</v>
      </c>
      <c r="L27" s="27">
        <f t="shared" si="14"/>
        <v>-14.385</v>
      </c>
      <c r="M27" s="27">
        <f t="shared" si="14"/>
        <v>-15.248100000000001</v>
      </c>
      <c r="N27" s="27">
        <f t="shared" si="14"/>
        <v>-15.9194</v>
      </c>
      <c r="O27" s="27">
        <f t="shared" si="14"/>
        <v>-16.494800000000001</v>
      </c>
      <c r="P27" s="27">
        <f t="shared" ref="P27:BX27" si="15">P8*1000</f>
        <v>-16.782499999999999</v>
      </c>
      <c r="Q27" s="27">
        <f t="shared" si="15"/>
        <v>-17.262</v>
      </c>
      <c r="R27" s="27">
        <f t="shared" si="15"/>
        <v>-17.453799999999998</v>
      </c>
      <c r="S27" s="27">
        <f t="shared" si="15"/>
        <v>-17.645600000000002</v>
      </c>
      <c r="T27" s="27">
        <f t="shared" si="15"/>
        <v>-17.741500000000002</v>
      </c>
      <c r="U27" s="27">
        <f t="shared" si="15"/>
        <v>-18.221</v>
      </c>
      <c r="V27" s="27">
        <f t="shared" si="15"/>
        <v>-18.892300000000002</v>
      </c>
      <c r="W27" s="27">
        <f t="shared" si="15"/>
        <v>-19.18</v>
      </c>
      <c r="X27" s="27">
        <f t="shared" si="15"/>
        <v>-19.467700000000001</v>
      </c>
      <c r="Y27" s="27">
        <f t="shared" si="15"/>
        <v>-19.467700000000001</v>
      </c>
      <c r="Z27" s="27">
        <f t="shared" si="15"/>
        <v>-19.563600000000001</v>
      </c>
      <c r="AA27" s="27">
        <f t="shared" si="15"/>
        <v>-19.755399999999998</v>
      </c>
      <c r="AB27" s="27">
        <f t="shared" si="15"/>
        <v>-19.851299999999998</v>
      </c>
      <c r="AC27" s="27">
        <f t="shared" si="15"/>
        <v>-20.2349</v>
      </c>
      <c r="AD27" s="27">
        <f t="shared" si="15"/>
        <v>-20.2349</v>
      </c>
      <c r="AE27" s="27">
        <f t="shared" si="15"/>
        <v>-20.4267</v>
      </c>
      <c r="AF27" s="27">
        <f t="shared" si="15"/>
        <v>-20.522599999999997</v>
      </c>
      <c r="AG27" s="27">
        <f t="shared" si="15"/>
        <v>-20.522599999999997</v>
      </c>
      <c r="AH27" s="27">
        <f t="shared" si="15"/>
        <v>-20.4267</v>
      </c>
      <c r="AI27" s="27">
        <f t="shared" si="15"/>
        <v>-20.3308</v>
      </c>
      <c r="AJ27" s="27">
        <f t="shared" si="15"/>
        <v>-20.2349</v>
      </c>
      <c r="AK27" s="27">
        <f t="shared" si="15"/>
        <v>-19.947199999999999</v>
      </c>
      <c r="AL27" s="27">
        <f t="shared" si="15"/>
        <v>-19.659500000000001</v>
      </c>
      <c r="AM27" s="27">
        <f t="shared" si="15"/>
        <v>-19.563600000000001</v>
      </c>
      <c r="AN27" s="27">
        <f t="shared" si="15"/>
        <v>-19.3718</v>
      </c>
      <c r="AO27" s="27">
        <f t="shared" si="15"/>
        <v>-19.2759</v>
      </c>
      <c r="AP27" s="27">
        <f t="shared" si="15"/>
        <v>-18.988199999999999</v>
      </c>
      <c r="AQ27" s="27">
        <f t="shared" si="15"/>
        <v>-18.796400000000002</v>
      </c>
      <c r="AR27" s="27">
        <f t="shared" si="15"/>
        <v>-18.700499999999998</v>
      </c>
      <c r="AS27" s="27">
        <f t="shared" si="15"/>
        <v>-19.18</v>
      </c>
      <c r="AT27" s="27">
        <f t="shared" si="15"/>
        <v>-19.18</v>
      </c>
      <c r="AU27" s="27">
        <f t="shared" si="15"/>
        <v>-18.988199999999999</v>
      </c>
      <c r="AV27" s="27">
        <f t="shared" si="15"/>
        <v>-18.700499999999998</v>
      </c>
      <c r="AW27" s="27">
        <f t="shared" si="15"/>
        <v>-18.3169</v>
      </c>
      <c r="AX27" s="27">
        <f t="shared" si="15"/>
        <v>-17.933299999999999</v>
      </c>
      <c r="AY27" s="27">
        <f t="shared" si="15"/>
        <v>-17.549700000000001</v>
      </c>
      <c r="AZ27" s="27">
        <f t="shared" si="15"/>
        <v>-17.357900000000001</v>
      </c>
      <c r="BA27" s="27">
        <f t="shared" si="15"/>
        <v>-17.357900000000001</v>
      </c>
      <c r="BB27" s="27">
        <f t="shared" si="15"/>
        <v>-17.1661</v>
      </c>
      <c r="BC27" s="27">
        <f t="shared" si="15"/>
        <v>-17.0702</v>
      </c>
      <c r="BD27" s="27">
        <f t="shared" si="15"/>
        <v>-16.974299999999999</v>
      </c>
      <c r="BE27" s="27">
        <f t="shared" si="15"/>
        <v>-16.686599999999999</v>
      </c>
      <c r="BF27" s="27">
        <f t="shared" si="15"/>
        <v>-16.398900000000001</v>
      </c>
      <c r="BG27" s="27">
        <f t="shared" si="15"/>
        <v>-16.1112</v>
      </c>
      <c r="BH27" s="27">
        <f t="shared" si="15"/>
        <v>-15.5358</v>
      </c>
      <c r="BI27" s="27">
        <f t="shared" si="15"/>
        <v>-14.8645</v>
      </c>
      <c r="BJ27" s="27">
        <f t="shared" si="15"/>
        <v>-14.193199999999999</v>
      </c>
      <c r="BK27" s="27">
        <f t="shared" si="15"/>
        <v>-13.5219</v>
      </c>
      <c r="BL27" s="27">
        <f t="shared" si="15"/>
        <v>-12.658799999999999</v>
      </c>
      <c r="BM27" s="27">
        <f t="shared" si="15"/>
        <v>-12.179300000000001</v>
      </c>
      <c r="BN27" s="27">
        <f t="shared" si="15"/>
        <v>-11.603899999999999</v>
      </c>
      <c r="BO27" s="27">
        <f t="shared" si="15"/>
        <v>-10.836699999999999</v>
      </c>
      <c r="BP27" s="27">
        <f t="shared" si="15"/>
        <v>-9.877699999999999</v>
      </c>
      <c r="BQ27" s="27">
        <f t="shared" si="15"/>
        <v>-8.9186999999999994</v>
      </c>
      <c r="BR27" s="27">
        <f t="shared" si="15"/>
        <v>-8.0556000000000001</v>
      </c>
      <c r="BS27" s="27">
        <f t="shared" si="15"/>
        <v>-6.6170999999999998</v>
      </c>
      <c r="BT27" s="27">
        <f t="shared" si="15"/>
        <v>-4.8909000000000002</v>
      </c>
      <c r="BU27" s="27">
        <f t="shared" si="15"/>
        <v>-3.5482999999999998</v>
      </c>
      <c r="BV27" s="27">
        <f t="shared" si="15"/>
        <v>-2.3975</v>
      </c>
      <c r="BW27" s="27">
        <f t="shared" si="15"/>
        <v>-1.2466999999999999</v>
      </c>
      <c r="BX27" s="27">
        <f t="shared" si="15"/>
        <v>0</v>
      </c>
    </row>
    <row r="28" spans="1:76" x14ac:dyDescent="0.2">
      <c r="A28" s="27">
        <f t="shared" ref="A28:O28" si="16">A9*1000</f>
        <v>-1.2466999999999999</v>
      </c>
      <c r="B28" s="27">
        <f t="shared" si="16"/>
        <v>-2.3975</v>
      </c>
      <c r="C28" s="27">
        <f t="shared" si="16"/>
        <v>-3.2605999999999997</v>
      </c>
      <c r="D28" s="27">
        <f t="shared" si="16"/>
        <v>-3.9319000000000002</v>
      </c>
      <c r="E28" s="27">
        <f t="shared" si="16"/>
        <v>-4.1237000000000004</v>
      </c>
      <c r="F28" s="27">
        <f t="shared" si="16"/>
        <v>-4.3155000000000001</v>
      </c>
      <c r="G28" s="27">
        <f t="shared" si="16"/>
        <v>-5.1786000000000003</v>
      </c>
      <c r="H28" s="27">
        <f t="shared" si="16"/>
        <v>-6.1375999999999999</v>
      </c>
      <c r="I28" s="27">
        <f t="shared" si="16"/>
        <v>-7.1924999999999999</v>
      </c>
      <c r="J28" s="27">
        <f t="shared" si="16"/>
        <v>-7.8638000000000003</v>
      </c>
      <c r="K28" s="27">
        <f t="shared" si="16"/>
        <v>-8.5350999999999999</v>
      </c>
      <c r="L28" s="27">
        <f t="shared" si="16"/>
        <v>-9.1105</v>
      </c>
      <c r="M28" s="27">
        <f t="shared" si="16"/>
        <v>-9.6859000000000002</v>
      </c>
      <c r="N28" s="27">
        <f t="shared" si="16"/>
        <v>-9.9735999999999994</v>
      </c>
      <c r="O28" s="27">
        <f t="shared" si="16"/>
        <v>-10.1654</v>
      </c>
      <c r="P28" s="27">
        <f t="shared" ref="P28:BX28" si="17">P9*1000</f>
        <v>-10.261299999999999</v>
      </c>
      <c r="Q28" s="27">
        <f t="shared" si="17"/>
        <v>-10.357200000000001</v>
      </c>
      <c r="R28" s="27">
        <f t="shared" si="17"/>
        <v>-10.357200000000001</v>
      </c>
      <c r="S28" s="27">
        <f t="shared" si="17"/>
        <v>-10.357200000000001</v>
      </c>
      <c r="T28" s="27">
        <f t="shared" si="17"/>
        <v>-10.453099999999999</v>
      </c>
      <c r="U28" s="27">
        <f t="shared" si="17"/>
        <v>-10.548999999999999</v>
      </c>
      <c r="V28" s="27">
        <f t="shared" si="17"/>
        <v>-10.6449</v>
      </c>
      <c r="W28" s="27">
        <f t="shared" si="17"/>
        <v>-10.261299999999999</v>
      </c>
      <c r="X28" s="27">
        <f t="shared" si="17"/>
        <v>-10.0695</v>
      </c>
      <c r="Y28" s="27">
        <f t="shared" si="17"/>
        <v>-9.6859000000000002</v>
      </c>
      <c r="Z28" s="27">
        <f t="shared" si="17"/>
        <v>-9.398200000000001</v>
      </c>
      <c r="AA28" s="27">
        <f t="shared" si="17"/>
        <v>-9.2064000000000004</v>
      </c>
      <c r="AB28" s="27">
        <f t="shared" si="17"/>
        <v>-9.0145999999999997</v>
      </c>
      <c r="AC28" s="27">
        <f t="shared" si="17"/>
        <v>-8.9186999999999994</v>
      </c>
      <c r="AD28" s="27">
        <f t="shared" si="17"/>
        <v>-8.7268999999999988</v>
      </c>
      <c r="AE28" s="27">
        <f t="shared" si="17"/>
        <v>-8.8228000000000009</v>
      </c>
      <c r="AF28" s="27">
        <f t="shared" si="17"/>
        <v>-8.9186999999999994</v>
      </c>
      <c r="AG28" s="27">
        <f t="shared" si="17"/>
        <v>-9.0145999999999997</v>
      </c>
      <c r="AH28" s="27">
        <f t="shared" si="17"/>
        <v>-8.9186999999999994</v>
      </c>
      <c r="AI28" s="27">
        <f t="shared" si="17"/>
        <v>-9.0145999999999997</v>
      </c>
      <c r="AJ28" s="27">
        <f t="shared" si="17"/>
        <v>-8.7268999999999988</v>
      </c>
      <c r="AK28" s="27">
        <f t="shared" si="17"/>
        <v>-8.5350999999999999</v>
      </c>
      <c r="AL28" s="27">
        <f t="shared" si="17"/>
        <v>-8.3432999999999993</v>
      </c>
      <c r="AM28" s="27">
        <f t="shared" si="17"/>
        <v>-8.5350999999999999</v>
      </c>
      <c r="AN28" s="27">
        <f t="shared" si="17"/>
        <v>-8.6310000000000002</v>
      </c>
      <c r="AO28" s="27">
        <f t="shared" si="17"/>
        <v>-9.1105</v>
      </c>
      <c r="AP28" s="27">
        <f t="shared" si="17"/>
        <v>-9.3022999999999989</v>
      </c>
      <c r="AQ28" s="27">
        <f t="shared" si="17"/>
        <v>-9.4940999999999995</v>
      </c>
      <c r="AR28" s="27">
        <f t="shared" si="17"/>
        <v>-9.59</v>
      </c>
      <c r="AS28" s="27">
        <f t="shared" si="17"/>
        <v>-10.357200000000001</v>
      </c>
      <c r="AT28" s="27">
        <f t="shared" si="17"/>
        <v>-10.7408</v>
      </c>
      <c r="AU28" s="27">
        <f t="shared" si="17"/>
        <v>-11.1244</v>
      </c>
      <c r="AV28" s="27">
        <f t="shared" si="17"/>
        <v>-11.987500000000001</v>
      </c>
      <c r="AW28" s="27">
        <f t="shared" si="17"/>
        <v>-12.3711</v>
      </c>
      <c r="AX28" s="27">
        <f t="shared" si="17"/>
        <v>-12.9465</v>
      </c>
      <c r="AY28" s="27">
        <f t="shared" si="17"/>
        <v>-13.2342</v>
      </c>
      <c r="AZ28" s="27">
        <f t="shared" si="17"/>
        <v>-13.713700000000001</v>
      </c>
      <c r="BA28" s="27">
        <f t="shared" si="17"/>
        <v>-14.5768</v>
      </c>
      <c r="BB28" s="27">
        <f t="shared" si="17"/>
        <v>-14.8645</v>
      </c>
      <c r="BC28" s="27">
        <f t="shared" si="17"/>
        <v>-15.0563</v>
      </c>
      <c r="BD28" s="27">
        <f t="shared" si="17"/>
        <v>-15.4399</v>
      </c>
      <c r="BE28" s="27">
        <f t="shared" si="17"/>
        <v>-15.5358</v>
      </c>
      <c r="BF28" s="27">
        <f t="shared" si="17"/>
        <v>-15.4399</v>
      </c>
      <c r="BG28" s="27">
        <f t="shared" si="17"/>
        <v>-15.4399</v>
      </c>
      <c r="BH28" s="27">
        <f t="shared" si="17"/>
        <v>-15.152199999999999</v>
      </c>
      <c r="BI28" s="27">
        <f t="shared" si="17"/>
        <v>-14.8645</v>
      </c>
      <c r="BJ28" s="27">
        <f t="shared" si="17"/>
        <v>-14.385</v>
      </c>
      <c r="BK28" s="27">
        <f t="shared" si="17"/>
        <v>-13.9055</v>
      </c>
      <c r="BL28" s="27">
        <f t="shared" si="17"/>
        <v>-13.426</v>
      </c>
      <c r="BM28" s="27">
        <f t="shared" si="17"/>
        <v>-12.8506</v>
      </c>
      <c r="BN28" s="27">
        <f t="shared" si="17"/>
        <v>-11.987500000000001</v>
      </c>
      <c r="BO28" s="27">
        <f t="shared" si="17"/>
        <v>-11.2203</v>
      </c>
      <c r="BP28" s="27">
        <f t="shared" si="17"/>
        <v>-10.453099999999999</v>
      </c>
      <c r="BQ28" s="27">
        <f t="shared" si="17"/>
        <v>-9.398200000000001</v>
      </c>
      <c r="BR28" s="27">
        <f t="shared" si="17"/>
        <v>-8.2474000000000007</v>
      </c>
      <c r="BS28" s="27">
        <f t="shared" si="17"/>
        <v>-7.0007000000000001</v>
      </c>
      <c r="BT28" s="27">
        <f t="shared" si="17"/>
        <v>-5.5621999999999998</v>
      </c>
      <c r="BU28" s="27">
        <f t="shared" si="17"/>
        <v>-4.0278</v>
      </c>
      <c r="BV28" s="27">
        <f t="shared" si="17"/>
        <v>-2.5893000000000002</v>
      </c>
      <c r="BW28" s="27">
        <f t="shared" si="17"/>
        <v>-1.3426</v>
      </c>
      <c r="BX28" s="27">
        <f t="shared" si="17"/>
        <v>0</v>
      </c>
    </row>
    <row r="29" spans="1:76" x14ac:dyDescent="0.2">
      <c r="A29" s="27">
        <f t="shared" ref="A29:BL29" si="18">A10*1000</f>
        <v>9.5899999999999999E-2</v>
      </c>
      <c r="B29" s="27">
        <f t="shared" si="18"/>
        <v>-1.0549000000000002</v>
      </c>
      <c r="C29" s="27">
        <f t="shared" si="18"/>
        <v>-1.7262</v>
      </c>
      <c r="D29" s="27">
        <f t="shared" si="18"/>
        <v>-1.8221000000000001</v>
      </c>
      <c r="E29" s="27">
        <f t="shared" si="18"/>
        <v>-1.9179999999999999</v>
      </c>
      <c r="F29" s="27">
        <f t="shared" si="18"/>
        <v>-2.2057000000000002</v>
      </c>
      <c r="G29" s="27">
        <f t="shared" si="18"/>
        <v>-2.9729000000000001</v>
      </c>
      <c r="H29" s="27">
        <f t="shared" si="18"/>
        <v>-3.5482999999999998</v>
      </c>
      <c r="I29" s="27">
        <f t="shared" si="18"/>
        <v>-4.3155000000000001</v>
      </c>
      <c r="J29" s="27">
        <f t="shared" si="18"/>
        <v>-4.9867999999999997</v>
      </c>
      <c r="K29" s="27">
        <f t="shared" si="18"/>
        <v>-5.9458000000000002</v>
      </c>
      <c r="L29" s="27">
        <f t="shared" si="18"/>
        <v>-7.0007000000000001</v>
      </c>
      <c r="M29" s="27">
        <f t="shared" si="18"/>
        <v>-8.0556000000000001</v>
      </c>
      <c r="N29" s="27">
        <f t="shared" si="18"/>
        <v>-9.59</v>
      </c>
      <c r="O29" s="27">
        <f t="shared" si="18"/>
        <v>-9.9735999999999994</v>
      </c>
      <c r="P29" s="27">
        <f t="shared" si="18"/>
        <v>-11.1244</v>
      </c>
      <c r="Q29" s="27">
        <f t="shared" si="18"/>
        <v>-12.179300000000001</v>
      </c>
      <c r="R29" s="27">
        <f t="shared" si="18"/>
        <v>-12.754700000000001</v>
      </c>
      <c r="S29" s="27">
        <f t="shared" si="18"/>
        <v>-13.8096</v>
      </c>
      <c r="T29" s="27">
        <f t="shared" si="18"/>
        <v>-14.289100000000001</v>
      </c>
      <c r="U29" s="27">
        <f t="shared" si="18"/>
        <v>-14.768599999999999</v>
      </c>
      <c r="V29" s="27">
        <f t="shared" si="18"/>
        <v>-15.631699999999999</v>
      </c>
      <c r="W29" s="27">
        <f t="shared" si="18"/>
        <v>-16.303000000000001</v>
      </c>
      <c r="X29" s="27">
        <f t="shared" si="18"/>
        <v>-16.782499999999999</v>
      </c>
      <c r="Y29" s="27">
        <f t="shared" si="18"/>
        <v>-17.0702</v>
      </c>
      <c r="Z29" s="27">
        <f t="shared" si="18"/>
        <v>-17.453799999999998</v>
      </c>
      <c r="AA29" s="27">
        <f t="shared" si="18"/>
        <v>-17.933299999999999</v>
      </c>
      <c r="AB29" s="27">
        <f t="shared" si="18"/>
        <v>-18.508700000000001</v>
      </c>
      <c r="AC29" s="27">
        <f t="shared" si="18"/>
        <v>-18.988199999999999</v>
      </c>
      <c r="AD29" s="27">
        <f t="shared" si="18"/>
        <v>-19.3718</v>
      </c>
      <c r="AE29" s="27">
        <f t="shared" si="18"/>
        <v>-19.659500000000001</v>
      </c>
      <c r="AF29" s="27">
        <f t="shared" si="18"/>
        <v>-20.138999999999999</v>
      </c>
      <c r="AG29" s="27">
        <f t="shared" si="18"/>
        <v>-20.618500000000001</v>
      </c>
      <c r="AH29" s="27">
        <f t="shared" si="18"/>
        <v>-20.618500000000001</v>
      </c>
      <c r="AI29" s="27">
        <f t="shared" si="18"/>
        <v>-20.810300000000002</v>
      </c>
      <c r="AJ29" s="27">
        <f t="shared" si="18"/>
        <v>-20.906199999999998</v>
      </c>
      <c r="AK29" s="27">
        <f t="shared" si="18"/>
        <v>-20.906199999999998</v>
      </c>
      <c r="AL29" s="27">
        <f t="shared" si="18"/>
        <v>-21.097999999999999</v>
      </c>
      <c r="AM29" s="27">
        <f t="shared" si="18"/>
        <v>-21.2898</v>
      </c>
      <c r="AN29" s="27">
        <f t="shared" si="18"/>
        <v>-21.193900000000003</v>
      </c>
      <c r="AO29" s="27">
        <f t="shared" si="18"/>
        <v>-21.673399999999997</v>
      </c>
      <c r="AP29" s="27">
        <f t="shared" si="18"/>
        <v>-21.769299999999998</v>
      </c>
      <c r="AQ29" s="27">
        <f t="shared" si="18"/>
        <v>-21.577500000000001</v>
      </c>
      <c r="AR29" s="27">
        <f t="shared" si="18"/>
        <v>-21.4816</v>
      </c>
      <c r="AS29" s="27">
        <f t="shared" si="18"/>
        <v>-21.4816</v>
      </c>
      <c r="AT29" s="27">
        <f t="shared" si="18"/>
        <v>-21.769299999999998</v>
      </c>
      <c r="AU29" s="27">
        <f t="shared" si="18"/>
        <v>-21.961100000000002</v>
      </c>
      <c r="AV29" s="27">
        <f t="shared" si="18"/>
        <v>-22.056999999999999</v>
      </c>
      <c r="AW29" s="27">
        <f t="shared" si="18"/>
        <v>-21.865200000000002</v>
      </c>
      <c r="AX29" s="27">
        <f t="shared" si="18"/>
        <v>-21.865200000000002</v>
      </c>
      <c r="AY29" s="27">
        <f t="shared" si="18"/>
        <v>-21.673399999999997</v>
      </c>
      <c r="AZ29" s="27">
        <f t="shared" si="18"/>
        <v>-21.4816</v>
      </c>
      <c r="BA29" s="27">
        <f t="shared" si="18"/>
        <v>-21.2898</v>
      </c>
      <c r="BB29" s="27">
        <f t="shared" si="18"/>
        <v>-20.714400000000001</v>
      </c>
      <c r="BC29" s="27">
        <f t="shared" si="18"/>
        <v>-20.2349</v>
      </c>
      <c r="BD29" s="27">
        <f t="shared" si="18"/>
        <v>-19.563600000000001</v>
      </c>
      <c r="BE29" s="27">
        <f t="shared" si="18"/>
        <v>-18.412800000000001</v>
      </c>
      <c r="BF29" s="27">
        <f t="shared" si="18"/>
        <v>-17.549700000000001</v>
      </c>
      <c r="BG29" s="27">
        <f t="shared" si="18"/>
        <v>-16.686599999999999</v>
      </c>
      <c r="BH29" s="27">
        <f t="shared" si="18"/>
        <v>-15.248100000000001</v>
      </c>
      <c r="BI29" s="27">
        <f t="shared" si="18"/>
        <v>-14.097300000000001</v>
      </c>
      <c r="BJ29" s="27">
        <f t="shared" si="18"/>
        <v>-13.138300000000001</v>
      </c>
      <c r="BK29" s="27">
        <f t="shared" si="18"/>
        <v>-11.987500000000001</v>
      </c>
      <c r="BL29" s="27">
        <f t="shared" si="18"/>
        <v>-10.548999999999999</v>
      </c>
      <c r="BM29" s="27">
        <f t="shared" ref="BM29:BX29" si="19">BM10*1000</f>
        <v>-9.4940999999999995</v>
      </c>
      <c r="BN29" s="27">
        <f t="shared" si="19"/>
        <v>-8.6310000000000002</v>
      </c>
      <c r="BO29" s="27">
        <f t="shared" si="19"/>
        <v>-7.5760999999999994</v>
      </c>
      <c r="BP29" s="27">
        <f t="shared" si="19"/>
        <v>-6.6170999999999998</v>
      </c>
      <c r="BQ29" s="27">
        <f t="shared" si="19"/>
        <v>-5.6581000000000001</v>
      </c>
      <c r="BR29" s="27">
        <f t="shared" si="19"/>
        <v>-5.0827</v>
      </c>
      <c r="BS29" s="27">
        <f t="shared" si="19"/>
        <v>-4.2196000000000007</v>
      </c>
      <c r="BT29" s="27">
        <f t="shared" si="19"/>
        <v>-3.0688</v>
      </c>
      <c r="BU29" s="27">
        <f t="shared" si="19"/>
        <v>-2.1098000000000003</v>
      </c>
      <c r="BV29" s="27">
        <f t="shared" si="19"/>
        <v>-1.2466999999999999</v>
      </c>
      <c r="BW29" s="27">
        <f t="shared" si="19"/>
        <v>-0.3836</v>
      </c>
      <c r="BX29" s="27">
        <f t="shared" si="19"/>
        <v>0</v>
      </c>
    </row>
    <row r="30" spans="1:76" x14ac:dyDescent="0.2">
      <c r="A30" s="27">
        <f t="shared" ref="A30:BL30" si="20">A11*1000</f>
        <v>-2.2057000000000002</v>
      </c>
      <c r="B30" s="27">
        <f t="shared" si="20"/>
        <v>-3.4523999999999999</v>
      </c>
      <c r="C30" s="27">
        <f t="shared" si="20"/>
        <v>-4.6991000000000005</v>
      </c>
      <c r="D30" s="27">
        <f t="shared" si="20"/>
        <v>-6.4253</v>
      </c>
      <c r="E30" s="27">
        <f t="shared" si="20"/>
        <v>-7.4802</v>
      </c>
      <c r="F30" s="27">
        <f t="shared" si="20"/>
        <v>-8.7268999999999988</v>
      </c>
      <c r="G30" s="27">
        <f t="shared" si="20"/>
        <v>-9.877699999999999</v>
      </c>
      <c r="H30" s="27">
        <f t="shared" si="20"/>
        <v>-10.548999999999999</v>
      </c>
      <c r="I30" s="27">
        <f t="shared" si="20"/>
        <v>-11.603899999999999</v>
      </c>
      <c r="J30" s="27">
        <f t="shared" si="20"/>
        <v>-12.754700000000001</v>
      </c>
      <c r="K30" s="27">
        <f t="shared" si="20"/>
        <v>-13.9055</v>
      </c>
      <c r="L30" s="27">
        <f t="shared" si="20"/>
        <v>-14.672700000000001</v>
      </c>
      <c r="M30" s="27">
        <f t="shared" si="20"/>
        <v>-15.5358</v>
      </c>
      <c r="N30" s="27">
        <f t="shared" si="20"/>
        <v>-16.1112</v>
      </c>
      <c r="O30" s="27">
        <f t="shared" si="20"/>
        <v>-16.590699999999998</v>
      </c>
      <c r="P30" s="27">
        <f t="shared" si="20"/>
        <v>-16.878400000000003</v>
      </c>
      <c r="Q30" s="27">
        <f t="shared" si="20"/>
        <v>-17.0702</v>
      </c>
      <c r="R30" s="27">
        <f t="shared" si="20"/>
        <v>-17.1661</v>
      </c>
      <c r="S30" s="27">
        <f t="shared" si="20"/>
        <v>-17.0702</v>
      </c>
      <c r="T30" s="27">
        <f t="shared" si="20"/>
        <v>-16.974299999999999</v>
      </c>
      <c r="U30" s="27">
        <f t="shared" si="20"/>
        <v>-16.878400000000003</v>
      </c>
      <c r="V30" s="27">
        <f t="shared" si="20"/>
        <v>-16.878400000000003</v>
      </c>
      <c r="W30" s="27">
        <f t="shared" si="20"/>
        <v>-16.782499999999999</v>
      </c>
      <c r="X30" s="27">
        <f t="shared" si="20"/>
        <v>-16.686599999999999</v>
      </c>
      <c r="Y30" s="27">
        <f t="shared" si="20"/>
        <v>-16.494800000000001</v>
      </c>
      <c r="Z30" s="27">
        <f t="shared" si="20"/>
        <v>-16.207099999999997</v>
      </c>
      <c r="AA30" s="27">
        <f t="shared" si="20"/>
        <v>-15.823500000000001</v>
      </c>
      <c r="AB30" s="27">
        <f t="shared" si="20"/>
        <v>-14.8645</v>
      </c>
      <c r="AC30" s="27">
        <f t="shared" si="20"/>
        <v>-14.5768</v>
      </c>
      <c r="AD30" s="27">
        <f t="shared" si="20"/>
        <v>-14.0014</v>
      </c>
      <c r="AE30" s="27">
        <f t="shared" si="20"/>
        <v>-13.2342</v>
      </c>
      <c r="AF30" s="27">
        <f t="shared" si="20"/>
        <v>-13.042399999999999</v>
      </c>
      <c r="AG30" s="27">
        <f t="shared" si="20"/>
        <v>-12.658799999999999</v>
      </c>
      <c r="AH30" s="27">
        <f t="shared" si="20"/>
        <v>-11.987500000000001</v>
      </c>
      <c r="AI30" s="27">
        <f t="shared" si="20"/>
        <v>-11.508000000000001</v>
      </c>
      <c r="AJ30" s="27">
        <f t="shared" si="20"/>
        <v>-10.836699999999999</v>
      </c>
      <c r="AK30" s="27">
        <f t="shared" si="20"/>
        <v>-9.9735999999999994</v>
      </c>
      <c r="AL30" s="27">
        <f t="shared" si="20"/>
        <v>-9.398200000000001</v>
      </c>
      <c r="AM30" s="27">
        <f t="shared" si="20"/>
        <v>-9.398200000000001</v>
      </c>
      <c r="AN30" s="27">
        <f t="shared" si="20"/>
        <v>-9.3022999999999989</v>
      </c>
      <c r="AO30" s="27">
        <f t="shared" si="20"/>
        <v>-9.2064000000000004</v>
      </c>
      <c r="AP30" s="27">
        <f t="shared" si="20"/>
        <v>-9.0145999999999997</v>
      </c>
      <c r="AQ30" s="27">
        <f t="shared" si="20"/>
        <v>-8.6310000000000002</v>
      </c>
      <c r="AR30" s="27">
        <f t="shared" si="20"/>
        <v>-8.6310000000000002</v>
      </c>
      <c r="AS30" s="27">
        <f t="shared" si="20"/>
        <v>-9.0145999999999997</v>
      </c>
      <c r="AT30" s="27">
        <f t="shared" si="20"/>
        <v>-9.1105</v>
      </c>
      <c r="AU30" s="27">
        <f t="shared" si="20"/>
        <v>-9.3022999999999989</v>
      </c>
      <c r="AV30" s="27">
        <f t="shared" si="20"/>
        <v>-9.4940999999999995</v>
      </c>
      <c r="AW30" s="27">
        <f t="shared" si="20"/>
        <v>-9.4940999999999995</v>
      </c>
      <c r="AX30" s="27">
        <f t="shared" si="20"/>
        <v>-10.0695</v>
      </c>
      <c r="AY30" s="27">
        <f t="shared" si="20"/>
        <v>-10.453099999999999</v>
      </c>
      <c r="AZ30" s="27">
        <f t="shared" si="20"/>
        <v>-10.932600000000001</v>
      </c>
      <c r="BA30" s="27">
        <f t="shared" si="20"/>
        <v>-11.7957</v>
      </c>
      <c r="BB30" s="27">
        <f t="shared" si="20"/>
        <v>-11.7957</v>
      </c>
      <c r="BC30" s="27">
        <f t="shared" si="20"/>
        <v>-11.8916</v>
      </c>
      <c r="BD30" s="27">
        <f t="shared" si="20"/>
        <v>-11.987500000000001</v>
      </c>
      <c r="BE30" s="27">
        <f t="shared" si="20"/>
        <v>-11.987500000000001</v>
      </c>
      <c r="BF30" s="27">
        <f t="shared" si="20"/>
        <v>-12.083399999999999</v>
      </c>
      <c r="BG30" s="27">
        <f t="shared" si="20"/>
        <v>-12.083399999999999</v>
      </c>
      <c r="BH30" s="27">
        <f t="shared" si="20"/>
        <v>-11.987500000000001</v>
      </c>
      <c r="BI30" s="27">
        <f t="shared" si="20"/>
        <v>-11.6998</v>
      </c>
      <c r="BJ30" s="27">
        <f t="shared" si="20"/>
        <v>-11.2203</v>
      </c>
      <c r="BK30" s="27">
        <f t="shared" si="20"/>
        <v>-10.932600000000001</v>
      </c>
      <c r="BL30" s="27">
        <f t="shared" si="20"/>
        <v>-10.357200000000001</v>
      </c>
      <c r="BM30" s="27">
        <f t="shared" ref="BM30:BX30" si="21">BM11*1000</f>
        <v>-9.7818000000000005</v>
      </c>
      <c r="BN30" s="27">
        <f t="shared" si="21"/>
        <v>-9.0145999999999997</v>
      </c>
      <c r="BO30" s="27">
        <f t="shared" si="21"/>
        <v>-8.4392000000000014</v>
      </c>
      <c r="BP30" s="27">
        <f t="shared" si="21"/>
        <v>-7.7679</v>
      </c>
      <c r="BQ30" s="27">
        <f t="shared" si="21"/>
        <v>-6.7130000000000001</v>
      </c>
      <c r="BR30" s="27">
        <f t="shared" si="21"/>
        <v>-5.7540000000000004</v>
      </c>
      <c r="BS30" s="27">
        <f t="shared" si="21"/>
        <v>-4.9867999999999997</v>
      </c>
      <c r="BT30" s="27">
        <f t="shared" si="21"/>
        <v>-3.7401</v>
      </c>
      <c r="BU30" s="27">
        <f t="shared" si="21"/>
        <v>-2.8770000000000002</v>
      </c>
      <c r="BV30" s="27">
        <f t="shared" si="21"/>
        <v>-1.9179999999999999</v>
      </c>
      <c r="BW30" s="27">
        <f t="shared" si="21"/>
        <v>-1.0549000000000002</v>
      </c>
      <c r="BX30" s="27">
        <f t="shared" si="21"/>
        <v>0</v>
      </c>
    </row>
    <row r="31" spans="1:76" x14ac:dyDescent="0.2">
      <c r="A31" s="27">
        <f t="shared" ref="A31:BL31" si="22">A12*1000</f>
        <v>-0.3836</v>
      </c>
      <c r="B31" s="27">
        <f t="shared" si="22"/>
        <v>-1.4385000000000001</v>
      </c>
      <c r="C31" s="27">
        <f t="shared" si="22"/>
        <v>-2.3975</v>
      </c>
      <c r="D31" s="27">
        <f t="shared" si="22"/>
        <v>-2.9729000000000001</v>
      </c>
      <c r="E31" s="27">
        <f t="shared" si="22"/>
        <v>-3.2605999999999997</v>
      </c>
      <c r="F31" s="27">
        <f t="shared" si="22"/>
        <v>-3.3565</v>
      </c>
      <c r="G31" s="27">
        <f t="shared" si="22"/>
        <v>-3.8359999999999999</v>
      </c>
      <c r="H31" s="27">
        <f t="shared" si="22"/>
        <v>-3.9319000000000002</v>
      </c>
      <c r="I31" s="27">
        <f t="shared" si="22"/>
        <v>-4.4114000000000004</v>
      </c>
      <c r="J31" s="27">
        <f t="shared" si="22"/>
        <v>-4.6991000000000005</v>
      </c>
      <c r="K31" s="27">
        <f t="shared" si="22"/>
        <v>-4.9867999999999997</v>
      </c>
      <c r="L31" s="27">
        <f t="shared" si="22"/>
        <v>-5.1786000000000003</v>
      </c>
      <c r="M31" s="27">
        <f t="shared" si="22"/>
        <v>-5.3704000000000001</v>
      </c>
      <c r="N31" s="27">
        <f t="shared" si="22"/>
        <v>-5.6581000000000001</v>
      </c>
      <c r="O31" s="27">
        <f t="shared" si="22"/>
        <v>-5.7540000000000004</v>
      </c>
      <c r="P31" s="27">
        <f t="shared" si="22"/>
        <v>-5.8498999999999999</v>
      </c>
      <c r="Q31" s="27">
        <f t="shared" si="22"/>
        <v>-5.8498999999999999</v>
      </c>
      <c r="R31" s="27">
        <f t="shared" si="22"/>
        <v>-6.0416999999999996</v>
      </c>
      <c r="S31" s="27">
        <f t="shared" si="22"/>
        <v>-6.5211999999999994</v>
      </c>
      <c r="T31" s="27">
        <f t="shared" si="22"/>
        <v>-6.5211999999999994</v>
      </c>
      <c r="U31" s="27">
        <f t="shared" si="22"/>
        <v>-7.0007000000000001</v>
      </c>
      <c r="V31" s="27">
        <f t="shared" si="22"/>
        <v>-7.2884000000000002</v>
      </c>
      <c r="W31" s="27">
        <f t="shared" si="22"/>
        <v>-7.1924999999999999</v>
      </c>
      <c r="X31" s="27">
        <f t="shared" si="22"/>
        <v>-7.3842999999999996</v>
      </c>
      <c r="Y31" s="27">
        <f t="shared" si="22"/>
        <v>-7.5760999999999994</v>
      </c>
      <c r="Z31" s="27">
        <f t="shared" si="22"/>
        <v>-7.7679</v>
      </c>
      <c r="AA31" s="27">
        <f t="shared" si="22"/>
        <v>-8.0556000000000001</v>
      </c>
      <c r="AB31" s="27">
        <f t="shared" si="22"/>
        <v>-8.3432999999999993</v>
      </c>
      <c r="AC31" s="27">
        <f t="shared" si="22"/>
        <v>-9.0145999999999997</v>
      </c>
      <c r="AD31" s="27">
        <f t="shared" si="22"/>
        <v>-9.6859000000000002</v>
      </c>
      <c r="AE31" s="27">
        <f t="shared" si="22"/>
        <v>-10.357200000000001</v>
      </c>
      <c r="AF31" s="27">
        <f t="shared" si="22"/>
        <v>-11.1244</v>
      </c>
      <c r="AG31" s="27">
        <f t="shared" si="22"/>
        <v>-12.083399999999999</v>
      </c>
      <c r="AH31" s="27">
        <f t="shared" si="22"/>
        <v>-12.3711</v>
      </c>
      <c r="AI31" s="27">
        <f t="shared" si="22"/>
        <v>-12.754700000000001</v>
      </c>
      <c r="AJ31" s="27">
        <f t="shared" si="22"/>
        <v>-13.138300000000001</v>
      </c>
      <c r="AK31" s="27">
        <f t="shared" si="22"/>
        <v>-13.5219</v>
      </c>
      <c r="AL31" s="27">
        <f t="shared" si="22"/>
        <v>-14.097300000000001</v>
      </c>
      <c r="AM31" s="27">
        <f t="shared" si="22"/>
        <v>-14.4809</v>
      </c>
      <c r="AN31" s="27">
        <f t="shared" si="22"/>
        <v>-14.9604</v>
      </c>
      <c r="AO31" s="27">
        <f t="shared" si="22"/>
        <v>-15.5358</v>
      </c>
      <c r="AP31" s="27">
        <f t="shared" si="22"/>
        <v>-16.303000000000001</v>
      </c>
      <c r="AQ31" s="27">
        <f t="shared" si="22"/>
        <v>-16.590699999999998</v>
      </c>
      <c r="AR31" s="27">
        <f t="shared" si="22"/>
        <v>-16.974299999999999</v>
      </c>
      <c r="AS31" s="27">
        <f t="shared" si="22"/>
        <v>-17.357900000000001</v>
      </c>
      <c r="AT31" s="27">
        <f t="shared" si="22"/>
        <v>-17.357900000000001</v>
      </c>
      <c r="AU31" s="27">
        <f t="shared" si="22"/>
        <v>-17.453799999999998</v>
      </c>
      <c r="AV31" s="27">
        <f t="shared" si="22"/>
        <v>-17.645600000000002</v>
      </c>
      <c r="AW31" s="27">
        <f t="shared" si="22"/>
        <v>-17.453799999999998</v>
      </c>
      <c r="AX31" s="27">
        <f t="shared" si="22"/>
        <v>-17.453799999999998</v>
      </c>
      <c r="AY31" s="27">
        <f t="shared" si="22"/>
        <v>-17.453799999999998</v>
      </c>
      <c r="AZ31" s="27">
        <f t="shared" si="22"/>
        <v>-17.357900000000001</v>
      </c>
      <c r="BA31" s="27">
        <f t="shared" si="22"/>
        <v>-17.1661</v>
      </c>
      <c r="BB31" s="27">
        <f t="shared" si="22"/>
        <v>-16.974299999999999</v>
      </c>
      <c r="BC31" s="27">
        <f t="shared" si="22"/>
        <v>-16.398900000000001</v>
      </c>
      <c r="BD31" s="27">
        <f t="shared" si="22"/>
        <v>-15.727600000000001</v>
      </c>
      <c r="BE31" s="27">
        <f t="shared" si="22"/>
        <v>-14.672700000000001</v>
      </c>
      <c r="BF31" s="27">
        <f t="shared" si="22"/>
        <v>-13.8096</v>
      </c>
      <c r="BG31" s="27">
        <f t="shared" si="22"/>
        <v>-12.658799999999999</v>
      </c>
      <c r="BH31" s="27">
        <f t="shared" si="22"/>
        <v>-11.6998</v>
      </c>
      <c r="BI31" s="27">
        <f t="shared" si="22"/>
        <v>-10.836699999999999</v>
      </c>
      <c r="BJ31" s="27">
        <f t="shared" si="22"/>
        <v>-9.2064000000000004</v>
      </c>
      <c r="BK31" s="27">
        <f t="shared" si="22"/>
        <v>-8.7268999999999988</v>
      </c>
      <c r="BL31" s="27">
        <f t="shared" si="22"/>
        <v>-7.5760999999999994</v>
      </c>
      <c r="BM31" s="27">
        <f t="shared" ref="BM31:BX31" si="23">BM12*1000</f>
        <v>-6.6170999999999998</v>
      </c>
      <c r="BN31" s="27">
        <f t="shared" si="23"/>
        <v>-6.0416999999999996</v>
      </c>
      <c r="BO31" s="27">
        <f t="shared" si="23"/>
        <v>-5.5621999999999998</v>
      </c>
      <c r="BP31" s="27">
        <f t="shared" si="23"/>
        <v>-5.1786000000000003</v>
      </c>
      <c r="BQ31" s="27">
        <f t="shared" si="23"/>
        <v>-4.4114000000000004</v>
      </c>
      <c r="BR31" s="27">
        <f t="shared" si="23"/>
        <v>-4.0278</v>
      </c>
      <c r="BS31" s="27">
        <f t="shared" si="23"/>
        <v>-3.1646999999999998</v>
      </c>
      <c r="BT31" s="27">
        <f t="shared" si="23"/>
        <v>-2.4933999999999998</v>
      </c>
      <c r="BU31" s="27">
        <f t="shared" si="23"/>
        <v>-1.7262</v>
      </c>
      <c r="BV31" s="27">
        <f t="shared" si="23"/>
        <v>-0.95899999999999996</v>
      </c>
      <c r="BW31" s="27">
        <f t="shared" si="23"/>
        <v>-0.47949999999999998</v>
      </c>
      <c r="BX31" s="27">
        <f t="shared" si="23"/>
        <v>0</v>
      </c>
    </row>
    <row r="32" spans="1:76" x14ac:dyDescent="0.2">
      <c r="A32" s="27">
        <f t="shared" ref="A32:BL32" si="24">A13*1000</f>
        <v>-1.0549000000000002</v>
      </c>
      <c r="B32" s="27">
        <f t="shared" si="24"/>
        <v>-1.7262</v>
      </c>
      <c r="C32" s="27">
        <f t="shared" si="24"/>
        <v>-1.9179999999999999</v>
      </c>
      <c r="D32" s="27">
        <f t="shared" si="24"/>
        <v>-2.1098000000000003</v>
      </c>
      <c r="E32" s="27">
        <f t="shared" si="24"/>
        <v>-1.9179999999999999</v>
      </c>
      <c r="F32" s="27">
        <f t="shared" si="24"/>
        <v>-1.1508</v>
      </c>
      <c r="G32" s="27">
        <f t="shared" si="24"/>
        <v>-0.67130000000000001</v>
      </c>
      <c r="H32" s="27">
        <f t="shared" si="24"/>
        <v>9.5899999999999999E-2</v>
      </c>
      <c r="I32" s="27">
        <f t="shared" si="24"/>
        <v>0.3836</v>
      </c>
      <c r="J32" s="27">
        <f t="shared" si="24"/>
        <v>0.86309999999999998</v>
      </c>
      <c r="K32" s="27">
        <f t="shared" si="24"/>
        <v>1.0549000000000002</v>
      </c>
      <c r="L32" s="27">
        <f t="shared" si="24"/>
        <v>0.86309999999999998</v>
      </c>
      <c r="M32" s="27">
        <f t="shared" si="24"/>
        <v>0.95899999999999996</v>
      </c>
      <c r="N32" s="27">
        <f t="shared" si="24"/>
        <v>0.76719999999999999</v>
      </c>
      <c r="O32" s="27">
        <f t="shared" si="24"/>
        <v>0.47949999999999998</v>
      </c>
      <c r="P32" s="27">
        <f t="shared" si="24"/>
        <v>0.57540000000000002</v>
      </c>
      <c r="Q32" s="27">
        <f t="shared" si="24"/>
        <v>0.67130000000000001</v>
      </c>
      <c r="R32" s="27">
        <f t="shared" si="24"/>
        <v>0.76719999999999999</v>
      </c>
      <c r="S32" s="27">
        <f t="shared" si="24"/>
        <v>0.76719999999999999</v>
      </c>
      <c r="T32" s="27">
        <f t="shared" si="24"/>
        <v>1.0549000000000002</v>
      </c>
      <c r="U32" s="27">
        <f t="shared" si="24"/>
        <v>1.3426</v>
      </c>
      <c r="V32" s="27">
        <f t="shared" si="24"/>
        <v>1.3426</v>
      </c>
      <c r="W32" s="27">
        <f t="shared" si="24"/>
        <v>1.6302999999999999</v>
      </c>
      <c r="X32" s="27">
        <f t="shared" si="24"/>
        <v>1.8221000000000001</v>
      </c>
      <c r="Y32" s="27">
        <f t="shared" si="24"/>
        <v>2.2057000000000002</v>
      </c>
      <c r="Z32" s="27">
        <f t="shared" si="24"/>
        <v>2.2057000000000002</v>
      </c>
      <c r="AA32" s="27">
        <f t="shared" si="24"/>
        <v>1.8221000000000001</v>
      </c>
      <c r="AB32" s="27">
        <f t="shared" si="24"/>
        <v>1.0549000000000002</v>
      </c>
      <c r="AC32" s="27">
        <f t="shared" si="24"/>
        <v>-0.28770000000000001</v>
      </c>
      <c r="AD32" s="27">
        <f t="shared" si="24"/>
        <v>-0.86309999999999998</v>
      </c>
      <c r="AE32" s="27">
        <f t="shared" si="24"/>
        <v>-1.3426</v>
      </c>
      <c r="AF32" s="27">
        <f t="shared" si="24"/>
        <v>-1.8221000000000001</v>
      </c>
      <c r="AG32" s="27">
        <f t="shared" si="24"/>
        <v>-2.2057000000000002</v>
      </c>
      <c r="AH32" s="27">
        <f t="shared" si="24"/>
        <v>-2.3975</v>
      </c>
      <c r="AI32" s="27">
        <f t="shared" si="24"/>
        <v>-3.0688</v>
      </c>
      <c r="AJ32" s="27">
        <f t="shared" si="24"/>
        <v>-3.1646999999999998</v>
      </c>
      <c r="AK32" s="27">
        <f t="shared" si="24"/>
        <v>-3.1646999999999998</v>
      </c>
      <c r="AL32" s="27">
        <f t="shared" si="24"/>
        <v>-2.9729000000000001</v>
      </c>
      <c r="AM32" s="27">
        <f t="shared" si="24"/>
        <v>-2.5893000000000002</v>
      </c>
      <c r="AN32" s="27">
        <f t="shared" si="24"/>
        <v>-2.0139</v>
      </c>
      <c r="AO32" s="27">
        <f t="shared" si="24"/>
        <v>-1.8221000000000001</v>
      </c>
      <c r="AP32" s="27">
        <f t="shared" si="24"/>
        <v>-1.3426</v>
      </c>
      <c r="AQ32" s="27">
        <f t="shared" si="24"/>
        <v>-0.95899999999999996</v>
      </c>
      <c r="AR32" s="27">
        <f t="shared" si="24"/>
        <v>-0.3836</v>
      </c>
      <c r="AS32" s="27">
        <f t="shared" si="24"/>
        <v>-9.5899999999999999E-2</v>
      </c>
      <c r="AT32" s="27">
        <f t="shared" si="24"/>
        <v>0.47949999999999998</v>
      </c>
      <c r="AU32" s="27">
        <f t="shared" si="24"/>
        <v>0.95899999999999996</v>
      </c>
      <c r="AV32" s="27">
        <f t="shared" si="24"/>
        <v>1.1508</v>
      </c>
      <c r="AW32" s="27">
        <f t="shared" si="24"/>
        <v>1.4385000000000001</v>
      </c>
      <c r="AX32" s="27">
        <f t="shared" si="24"/>
        <v>1.7262</v>
      </c>
      <c r="AY32" s="27">
        <f t="shared" si="24"/>
        <v>2.2057000000000002</v>
      </c>
      <c r="AZ32" s="27">
        <f t="shared" si="24"/>
        <v>2.6852</v>
      </c>
      <c r="BA32" s="27">
        <f t="shared" si="24"/>
        <v>2.8770000000000002</v>
      </c>
      <c r="BB32" s="27">
        <f t="shared" si="24"/>
        <v>3.1646999999999998</v>
      </c>
      <c r="BC32" s="27">
        <f t="shared" si="24"/>
        <v>3.2605999999999997</v>
      </c>
      <c r="BD32" s="27">
        <f t="shared" si="24"/>
        <v>3.5482999999999998</v>
      </c>
      <c r="BE32" s="27">
        <f t="shared" si="24"/>
        <v>3.6442000000000001</v>
      </c>
      <c r="BF32" s="27">
        <f t="shared" si="24"/>
        <v>3.5482999999999998</v>
      </c>
      <c r="BG32" s="27">
        <f t="shared" si="24"/>
        <v>2.9729000000000001</v>
      </c>
      <c r="BH32" s="27">
        <f t="shared" si="24"/>
        <v>2.5893000000000002</v>
      </c>
      <c r="BI32" s="27">
        <f t="shared" si="24"/>
        <v>2.4933999999999998</v>
      </c>
      <c r="BJ32" s="27">
        <f t="shared" si="24"/>
        <v>2.6852</v>
      </c>
      <c r="BK32" s="27">
        <f t="shared" si="24"/>
        <v>2.4933999999999998</v>
      </c>
      <c r="BL32" s="27">
        <f t="shared" si="24"/>
        <v>2.1098000000000003</v>
      </c>
      <c r="BM32" s="27">
        <f t="shared" ref="BM32:BX32" si="25">BM13*1000</f>
        <v>2.0139</v>
      </c>
      <c r="BN32" s="27">
        <f t="shared" si="25"/>
        <v>1.8221000000000001</v>
      </c>
      <c r="BO32" s="27">
        <f t="shared" si="25"/>
        <v>1.8221000000000001</v>
      </c>
      <c r="BP32" s="27">
        <f t="shared" si="25"/>
        <v>1.5344</v>
      </c>
      <c r="BQ32" s="27">
        <f t="shared" si="25"/>
        <v>1.4385000000000001</v>
      </c>
      <c r="BR32" s="27">
        <f t="shared" si="25"/>
        <v>1.3426</v>
      </c>
      <c r="BS32" s="27">
        <f t="shared" si="25"/>
        <v>1.1508</v>
      </c>
      <c r="BT32" s="27">
        <f t="shared" si="25"/>
        <v>0.95899999999999996</v>
      </c>
      <c r="BU32" s="27">
        <f t="shared" si="25"/>
        <v>0.86309999999999998</v>
      </c>
      <c r="BV32" s="27">
        <f t="shared" si="25"/>
        <v>0.67130000000000001</v>
      </c>
      <c r="BW32" s="27">
        <f t="shared" si="25"/>
        <v>0.67130000000000001</v>
      </c>
      <c r="BX32" s="27">
        <f t="shared" si="25"/>
        <v>0</v>
      </c>
    </row>
    <row r="33" spans="1:76" x14ac:dyDescent="0.2">
      <c r="A33" s="27">
        <f t="shared" ref="A33:BL33" si="26">A14*1000</f>
        <v>-2.1098000000000003</v>
      </c>
      <c r="B33" s="27">
        <f t="shared" si="26"/>
        <v>-3.7401</v>
      </c>
      <c r="C33" s="27">
        <f t="shared" si="26"/>
        <v>-4.9867999999999997</v>
      </c>
      <c r="D33" s="27">
        <f t="shared" si="26"/>
        <v>-6.6170999999999998</v>
      </c>
      <c r="E33" s="27">
        <f t="shared" si="26"/>
        <v>-7.6719999999999997</v>
      </c>
      <c r="F33" s="27">
        <f t="shared" si="26"/>
        <v>-8.4392000000000014</v>
      </c>
      <c r="G33" s="27">
        <f t="shared" si="26"/>
        <v>-9.4940999999999995</v>
      </c>
      <c r="H33" s="27">
        <f t="shared" si="26"/>
        <v>-10.7408</v>
      </c>
      <c r="I33" s="27">
        <f t="shared" si="26"/>
        <v>-11.412099999999999</v>
      </c>
      <c r="J33" s="27">
        <f t="shared" si="26"/>
        <v>-11.987500000000001</v>
      </c>
      <c r="K33" s="27">
        <f t="shared" si="26"/>
        <v>-12.467000000000001</v>
      </c>
      <c r="L33" s="27">
        <f t="shared" si="26"/>
        <v>-13.042399999999999</v>
      </c>
      <c r="M33" s="27">
        <f t="shared" si="26"/>
        <v>-13.5219</v>
      </c>
      <c r="N33" s="27">
        <f t="shared" si="26"/>
        <v>-14.289100000000001</v>
      </c>
      <c r="O33" s="27">
        <f t="shared" si="26"/>
        <v>-14.4809</v>
      </c>
      <c r="P33" s="27">
        <f t="shared" si="26"/>
        <v>-15.0563</v>
      </c>
      <c r="Q33" s="27">
        <f t="shared" si="26"/>
        <v>-15.343999999999999</v>
      </c>
      <c r="R33" s="27">
        <f t="shared" si="26"/>
        <v>-15.727600000000001</v>
      </c>
      <c r="S33" s="27">
        <f t="shared" si="26"/>
        <v>-16.686599999999999</v>
      </c>
      <c r="T33" s="27">
        <f t="shared" si="26"/>
        <v>-16.782499999999999</v>
      </c>
      <c r="U33" s="27">
        <f t="shared" si="26"/>
        <v>-17.1661</v>
      </c>
      <c r="V33" s="27">
        <f t="shared" si="26"/>
        <v>-18.125100000000003</v>
      </c>
      <c r="W33" s="27">
        <f t="shared" si="26"/>
        <v>-18.508700000000001</v>
      </c>
      <c r="X33" s="27">
        <f t="shared" si="26"/>
        <v>-18.796400000000002</v>
      </c>
      <c r="Y33" s="27">
        <f t="shared" si="26"/>
        <v>-19.18</v>
      </c>
      <c r="Z33" s="27">
        <f t="shared" si="26"/>
        <v>-19.084099999999999</v>
      </c>
      <c r="AA33" s="27">
        <f t="shared" si="26"/>
        <v>-19.2759</v>
      </c>
      <c r="AB33" s="27">
        <f t="shared" si="26"/>
        <v>-20.618500000000001</v>
      </c>
      <c r="AC33" s="27">
        <f t="shared" si="26"/>
        <v>-22.152899999999999</v>
      </c>
      <c r="AD33" s="27">
        <f t="shared" si="26"/>
        <v>-23.3996</v>
      </c>
      <c r="AE33" s="27">
        <f t="shared" si="26"/>
        <v>-23.975000000000001</v>
      </c>
      <c r="AF33" s="27">
        <f t="shared" si="26"/>
        <v>-24.6463</v>
      </c>
      <c r="AG33" s="27">
        <f t="shared" si="26"/>
        <v>-25.317599999999999</v>
      </c>
      <c r="AH33" s="27">
        <f t="shared" si="26"/>
        <v>-25.7012</v>
      </c>
      <c r="AI33" s="27">
        <f t="shared" si="26"/>
        <v>-25.988899999999997</v>
      </c>
      <c r="AJ33" s="27">
        <f t="shared" si="26"/>
        <v>-26.084799999999998</v>
      </c>
      <c r="AK33" s="27">
        <f t="shared" si="26"/>
        <v>-26.180700000000002</v>
      </c>
      <c r="AL33" s="27">
        <f t="shared" si="26"/>
        <v>-26.180700000000002</v>
      </c>
      <c r="AM33" s="27">
        <f t="shared" si="26"/>
        <v>-26.372499999999999</v>
      </c>
      <c r="AN33" s="27">
        <f t="shared" si="26"/>
        <v>-26.180700000000002</v>
      </c>
      <c r="AO33" s="27">
        <f t="shared" si="26"/>
        <v>-26.084799999999998</v>
      </c>
      <c r="AP33" s="27">
        <f t="shared" si="26"/>
        <v>-25.893000000000001</v>
      </c>
      <c r="AQ33" s="27">
        <f t="shared" si="26"/>
        <v>-25.509400000000003</v>
      </c>
      <c r="AR33" s="27">
        <f t="shared" si="26"/>
        <v>-25.029900000000001</v>
      </c>
      <c r="AS33" s="27">
        <f t="shared" si="26"/>
        <v>-25.029900000000001</v>
      </c>
      <c r="AT33" s="27">
        <f t="shared" si="26"/>
        <v>-24.838099999999997</v>
      </c>
      <c r="AU33" s="27">
        <f t="shared" si="26"/>
        <v>-24.5504</v>
      </c>
      <c r="AV33" s="27">
        <f t="shared" si="26"/>
        <v>-24.070899999999998</v>
      </c>
      <c r="AW33" s="27">
        <f t="shared" si="26"/>
        <v>-23.111900000000002</v>
      </c>
      <c r="AX33" s="27">
        <f t="shared" si="26"/>
        <v>-22.248799999999999</v>
      </c>
      <c r="AY33" s="27">
        <f t="shared" si="26"/>
        <v>-21.673399999999997</v>
      </c>
      <c r="AZ33" s="27">
        <f t="shared" si="26"/>
        <v>-21.097999999999999</v>
      </c>
      <c r="BA33" s="27">
        <f t="shared" si="26"/>
        <v>-20.714400000000001</v>
      </c>
      <c r="BB33" s="27">
        <f t="shared" si="26"/>
        <v>-20.138999999999999</v>
      </c>
      <c r="BC33" s="27">
        <f t="shared" si="26"/>
        <v>-19.755399999999998</v>
      </c>
      <c r="BD33" s="27">
        <f t="shared" si="26"/>
        <v>-19.18</v>
      </c>
      <c r="BE33" s="27">
        <f t="shared" si="26"/>
        <v>-18.892300000000002</v>
      </c>
      <c r="BF33" s="27">
        <f t="shared" si="26"/>
        <v>-18.604599999999998</v>
      </c>
      <c r="BG33" s="27">
        <f t="shared" si="26"/>
        <v>-17.741500000000002</v>
      </c>
      <c r="BH33" s="27">
        <f t="shared" si="26"/>
        <v>-17.262</v>
      </c>
      <c r="BI33" s="27">
        <f t="shared" si="26"/>
        <v>-16.207099999999997</v>
      </c>
      <c r="BJ33" s="27">
        <f t="shared" si="26"/>
        <v>-15.0563</v>
      </c>
      <c r="BK33" s="27">
        <f t="shared" si="26"/>
        <v>-14.097300000000001</v>
      </c>
      <c r="BL33" s="27">
        <f t="shared" si="26"/>
        <v>-12.8506</v>
      </c>
      <c r="BM33" s="27">
        <f t="shared" ref="BM33:BX33" si="27">BM14*1000</f>
        <v>-11.7957</v>
      </c>
      <c r="BN33" s="27">
        <f t="shared" si="27"/>
        <v>-11.1244</v>
      </c>
      <c r="BO33" s="27">
        <f t="shared" si="27"/>
        <v>-10.261299999999999</v>
      </c>
      <c r="BP33" s="27">
        <f t="shared" si="27"/>
        <v>-9.3022999999999989</v>
      </c>
      <c r="BQ33" s="27">
        <f t="shared" si="27"/>
        <v>-8.2474000000000007</v>
      </c>
      <c r="BR33" s="27">
        <f t="shared" si="27"/>
        <v>-7.0965999999999996</v>
      </c>
      <c r="BS33" s="27">
        <f t="shared" si="27"/>
        <v>-5.7540000000000004</v>
      </c>
      <c r="BT33" s="27">
        <f t="shared" si="27"/>
        <v>-3.9319000000000002</v>
      </c>
      <c r="BU33" s="27">
        <f t="shared" si="27"/>
        <v>-2.4933999999999998</v>
      </c>
      <c r="BV33" s="27">
        <f t="shared" si="27"/>
        <v>-1.2466999999999999</v>
      </c>
      <c r="BW33" s="27">
        <f t="shared" si="27"/>
        <v>-0.1918</v>
      </c>
      <c r="BX33" s="27">
        <f t="shared" si="27"/>
        <v>0</v>
      </c>
    </row>
    <row r="34" spans="1:76" x14ac:dyDescent="0.2">
      <c r="A34" s="27">
        <f t="shared" ref="A34:BL34" si="28">A15*1000</f>
        <v>-2.6852</v>
      </c>
      <c r="B34" s="27">
        <f t="shared" si="28"/>
        <v>-3.6442000000000001</v>
      </c>
      <c r="C34" s="27">
        <f t="shared" si="28"/>
        <v>-4.6032000000000002</v>
      </c>
      <c r="D34" s="27">
        <f t="shared" si="28"/>
        <v>-5.3704000000000001</v>
      </c>
      <c r="E34" s="27">
        <f t="shared" si="28"/>
        <v>-5.6581000000000001</v>
      </c>
      <c r="F34" s="27">
        <f t="shared" si="28"/>
        <v>-5.8498999999999999</v>
      </c>
      <c r="G34" s="27">
        <f t="shared" si="28"/>
        <v>-6.6170999999999998</v>
      </c>
      <c r="H34" s="27">
        <f t="shared" si="28"/>
        <v>-6.9047999999999998</v>
      </c>
      <c r="I34" s="27">
        <f t="shared" si="28"/>
        <v>-7.3842999999999996</v>
      </c>
      <c r="J34" s="27">
        <f t="shared" si="28"/>
        <v>-7.6719999999999997</v>
      </c>
      <c r="K34" s="27">
        <f t="shared" si="28"/>
        <v>-8.1515000000000004</v>
      </c>
      <c r="L34" s="27">
        <f t="shared" si="28"/>
        <v>-8.5350999999999999</v>
      </c>
      <c r="M34" s="27">
        <f t="shared" si="28"/>
        <v>-9.1105</v>
      </c>
      <c r="N34" s="27">
        <f t="shared" si="28"/>
        <v>-9.877699999999999</v>
      </c>
      <c r="O34" s="27">
        <f t="shared" si="28"/>
        <v>-10.7408</v>
      </c>
      <c r="P34" s="27">
        <f t="shared" si="28"/>
        <v>-11.3162</v>
      </c>
      <c r="Q34" s="27">
        <f t="shared" si="28"/>
        <v>-11.508000000000001</v>
      </c>
      <c r="R34" s="27">
        <f t="shared" si="28"/>
        <v>-11.7957</v>
      </c>
      <c r="S34" s="27">
        <f t="shared" si="28"/>
        <v>-12.2752</v>
      </c>
      <c r="T34" s="27">
        <f t="shared" si="28"/>
        <v>-12.8506</v>
      </c>
      <c r="U34" s="27">
        <f t="shared" si="28"/>
        <v>-13.426</v>
      </c>
      <c r="V34" s="27">
        <f t="shared" si="28"/>
        <v>-14.0014</v>
      </c>
      <c r="W34" s="27">
        <f t="shared" si="28"/>
        <v>-13.9055</v>
      </c>
      <c r="X34" s="27">
        <f t="shared" si="28"/>
        <v>-13.9055</v>
      </c>
      <c r="Y34" s="27">
        <f t="shared" si="28"/>
        <v>-14.097300000000001</v>
      </c>
      <c r="Z34" s="27">
        <f t="shared" si="28"/>
        <v>-14.385</v>
      </c>
      <c r="AA34" s="27">
        <f t="shared" si="28"/>
        <v>-14.768599999999999</v>
      </c>
      <c r="AB34" s="27">
        <f t="shared" si="28"/>
        <v>-14.9604</v>
      </c>
      <c r="AC34" s="27">
        <f t="shared" si="28"/>
        <v>-15.248100000000001</v>
      </c>
      <c r="AD34" s="27">
        <f t="shared" si="28"/>
        <v>-15.5358</v>
      </c>
      <c r="AE34" s="27">
        <f t="shared" si="28"/>
        <v>-15.9194</v>
      </c>
      <c r="AF34" s="27">
        <f t="shared" si="28"/>
        <v>-16.0153</v>
      </c>
      <c r="AG34" s="27">
        <f t="shared" si="28"/>
        <v>-16.590699999999998</v>
      </c>
      <c r="AH34" s="27">
        <f t="shared" si="28"/>
        <v>-16.878400000000003</v>
      </c>
      <c r="AI34" s="27">
        <f t="shared" si="28"/>
        <v>-17.453799999999998</v>
      </c>
      <c r="AJ34" s="27">
        <f t="shared" si="28"/>
        <v>-17.933299999999999</v>
      </c>
      <c r="AK34" s="27">
        <f t="shared" si="28"/>
        <v>-18.125100000000003</v>
      </c>
      <c r="AL34" s="27">
        <f t="shared" si="28"/>
        <v>-18.125100000000003</v>
      </c>
      <c r="AM34" s="27">
        <f t="shared" si="28"/>
        <v>-18.412800000000001</v>
      </c>
      <c r="AN34" s="27">
        <f t="shared" si="28"/>
        <v>-18.604599999999998</v>
      </c>
      <c r="AO34" s="27">
        <f t="shared" si="28"/>
        <v>-18.508700000000001</v>
      </c>
      <c r="AP34" s="27">
        <f t="shared" si="28"/>
        <v>-18.3169</v>
      </c>
      <c r="AQ34" s="27">
        <f t="shared" si="28"/>
        <v>-18.029199999999999</v>
      </c>
      <c r="AR34" s="27">
        <f t="shared" si="28"/>
        <v>-17.837399999999999</v>
      </c>
      <c r="AS34" s="27">
        <f t="shared" si="28"/>
        <v>-17.741500000000002</v>
      </c>
      <c r="AT34" s="27">
        <f t="shared" si="28"/>
        <v>-17.741500000000002</v>
      </c>
      <c r="AU34" s="27">
        <f t="shared" si="28"/>
        <v>-17.741500000000002</v>
      </c>
      <c r="AV34" s="27">
        <f t="shared" si="28"/>
        <v>-17.837399999999999</v>
      </c>
      <c r="AW34" s="27">
        <f t="shared" si="28"/>
        <v>-17.645600000000002</v>
      </c>
      <c r="AX34" s="27">
        <f t="shared" si="28"/>
        <v>-17.453799999999998</v>
      </c>
      <c r="AY34" s="27">
        <f t="shared" si="28"/>
        <v>-17.262</v>
      </c>
      <c r="AZ34" s="27">
        <f t="shared" si="28"/>
        <v>-17.453799999999998</v>
      </c>
      <c r="BA34" s="27">
        <f t="shared" si="28"/>
        <v>-17.357900000000001</v>
      </c>
      <c r="BB34" s="27">
        <f t="shared" si="28"/>
        <v>-17.1661</v>
      </c>
      <c r="BC34" s="27">
        <f t="shared" si="28"/>
        <v>-16.878400000000003</v>
      </c>
      <c r="BD34" s="27">
        <f t="shared" si="28"/>
        <v>-16.686599999999999</v>
      </c>
      <c r="BE34" s="27">
        <f t="shared" si="28"/>
        <v>-16.590699999999998</v>
      </c>
      <c r="BF34" s="27">
        <f t="shared" si="28"/>
        <v>-16.1112</v>
      </c>
      <c r="BG34" s="27">
        <f t="shared" si="28"/>
        <v>-15.823500000000001</v>
      </c>
      <c r="BH34" s="27">
        <f t="shared" si="28"/>
        <v>-15.5358</v>
      </c>
      <c r="BI34" s="27">
        <f t="shared" si="28"/>
        <v>-15.0563</v>
      </c>
      <c r="BJ34" s="27">
        <f t="shared" si="28"/>
        <v>-14.385</v>
      </c>
      <c r="BK34" s="27">
        <f t="shared" si="28"/>
        <v>-13.9055</v>
      </c>
      <c r="BL34" s="27">
        <f t="shared" si="28"/>
        <v>-13.3301</v>
      </c>
      <c r="BM34" s="27">
        <f t="shared" ref="BM34:BX34" si="29">BM15*1000</f>
        <v>-12.658799999999999</v>
      </c>
      <c r="BN34" s="27">
        <f t="shared" si="29"/>
        <v>-12.3711</v>
      </c>
      <c r="BO34" s="27">
        <f t="shared" si="29"/>
        <v>-11.508000000000001</v>
      </c>
      <c r="BP34" s="27">
        <f t="shared" si="29"/>
        <v>-10.548999999999999</v>
      </c>
      <c r="BQ34" s="27">
        <f t="shared" si="29"/>
        <v>-8.9186999999999994</v>
      </c>
      <c r="BR34" s="27">
        <f t="shared" si="29"/>
        <v>-7.4802</v>
      </c>
      <c r="BS34" s="27">
        <f t="shared" si="29"/>
        <v>-6.1375999999999999</v>
      </c>
      <c r="BT34" s="27">
        <f t="shared" si="29"/>
        <v>-4.3155000000000001</v>
      </c>
      <c r="BU34" s="27">
        <f t="shared" si="29"/>
        <v>-2.6852</v>
      </c>
      <c r="BV34" s="27">
        <f t="shared" si="29"/>
        <v>-1.2466999999999999</v>
      </c>
      <c r="BW34" s="27">
        <f t="shared" si="29"/>
        <v>0.1918</v>
      </c>
      <c r="BX34" s="27">
        <f t="shared" si="29"/>
        <v>0</v>
      </c>
    </row>
    <row r="35" spans="1:76" x14ac:dyDescent="0.2">
      <c r="A35" s="27">
        <f t="shared" ref="A35:BL35" si="30">A16*1000</f>
        <v>-0.76719999999999999</v>
      </c>
      <c r="B35" s="27">
        <f t="shared" si="30"/>
        <v>-1.7262</v>
      </c>
      <c r="C35" s="27">
        <f t="shared" si="30"/>
        <v>-2.2057000000000002</v>
      </c>
      <c r="D35" s="27">
        <f t="shared" si="30"/>
        <v>-2.4933999999999998</v>
      </c>
      <c r="E35" s="27">
        <f t="shared" si="30"/>
        <v>-2.8770000000000002</v>
      </c>
      <c r="F35" s="27">
        <f t="shared" si="30"/>
        <v>-2.7810999999999999</v>
      </c>
      <c r="G35" s="27">
        <f t="shared" si="30"/>
        <v>-3.0688</v>
      </c>
      <c r="H35" s="27">
        <f t="shared" si="30"/>
        <v>-2.8770000000000002</v>
      </c>
      <c r="I35" s="27">
        <f t="shared" si="30"/>
        <v>-3.2605999999999997</v>
      </c>
      <c r="J35" s="27">
        <f t="shared" si="30"/>
        <v>-4.0278</v>
      </c>
      <c r="K35" s="27">
        <f t="shared" si="30"/>
        <v>-5.1786000000000003</v>
      </c>
      <c r="L35" s="27">
        <f t="shared" si="30"/>
        <v>-6.1375999999999999</v>
      </c>
      <c r="M35" s="27">
        <f t="shared" si="30"/>
        <v>-7.5760999999999994</v>
      </c>
      <c r="N35" s="27">
        <f t="shared" si="30"/>
        <v>-8.5350999999999999</v>
      </c>
      <c r="O35" s="27">
        <f t="shared" si="30"/>
        <v>-9.7818000000000005</v>
      </c>
      <c r="P35" s="27">
        <f t="shared" si="30"/>
        <v>-10.836699999999999</v>
      </c>
      <c r="Q35" s="27">
        <f t="shared" si="30"/>
        <v>-11.987500000000001</v>
      </c>
      <c r="R35" s="27">
        <f t="shared" si="30"/>
        <v>-12.658799999999999</v>
      </c>
      <c r="S35" s="27">
        <f t="shared" si="30"/>
        <v>-14.0014</v>
      </c>
      <c r="T35" s="27">
        <f t="shared" si="30"/>
        <v>-14.9604</v>
      </c>
      <c r="U35" s="27">
        <f t="shared" si="30"/>
        <v>-15.9194</v>
      </c>
      <c r="V35" s="27">
        <f t="shared" si="30"/>
        <v>-16.590699999999998</v>
      </c>
      <c r="W35" s="27">
        <f t="shared" si="30"/>
        <v>-17.453799999999998</v>
      </c>
      <c r="X35" s="27">
        <f t="shared" si="30"/>
        <v>-18.412800000000001</v>
      </c>
      <c r="Y35" s="27">
        <f t="shared" si="30"/>
        <v>-19.18</v>
      </c>
      <c r="Z35" s="27">
        <f t="shared" si="30"/>
        <v>-19.851299999999998</v>
      </c>
      <c r="AA35" s="27">
        <f t="shared" si="30"/>
        <v>-20.522599999999997</v>
      </c>
      <c r="AB35" s="27">
        <f t="shared" si="30"/>
        <v>-20.906199999999998</v>
      </c>
      <c r="AC35" s="27">
        <f t="shared" si="30"/>
        <v>-21.3857</v>
      </c>
      <c r="AD35" s="27">
        <f t="shared" si="30"/>
        <v>-21.865200000000002</v>
      </c>
      <c r="AE35" s="27">
        <f t="shared" si="30"/>
        <v>-22.3447</v>
      </c>
      <c r="AF35" s="27">
        <f t="shared" si="30"/>
        <v>-22.632400000000001</v>
      </c>
      <c r="AG35" s="27">
        <f t="shared" si="30"/>
        <v>-23.111900000000002</v>
      </c>
      <c r="AH35" s="27">
        <f t="shared" si="30"/>
        <v>-23.111900000000002</v>
      </c>
      <c r="AI35" s="27">
        <f t="shared" si="30"/>
        <v>-23.207799999999999</v>
      </c>
      <c r="AJ35" s="27">
        <f t="shared" si="30"/>
        <v>-23.207799999999999</v>
      </c>
      <c r="AK35" s="27">
        <f t="shared" si="30"/>
        <v>-23.111900000000002</v>
      </c>
      <c r="AL35" s="27">
        <f t="shared" si="30"/>
        <v>-22.728300000000001</v>
      </c>
      <c r="AM35" s="27">
        <f t="shared" si="30"/>
        <v>-22.728300000000001</v>
      </c>
      <c r="AN35" s="27">
        <f t="shared" si="30"/>
        <v>-22.5365</v>
      </c>
      <c r="AO35" s="27">
        <f t="shared" si="30"/>
        <v>-22.4406</v>
      </c>
      <c r="AP35" s="27">
        <f t="shared" si="30"/>
        <v>-22.248799999999999</v>
      </c>
      <c r="AQ35" s="27">
        <f t="shared" si="30"/>
        <v>-21.769299999999998</v>
      </c>
      <c r="AR35" s="27">
        <f t="shared" si="30"/>
        <v>-21.193900000000003</v>
      </c>
      <c r="AS35" s="27">
        <f t="shared" si="30"/>
        <v>-20.906199999999998</v>
      </c>
      <c r="AT35" s="27">
        <f t="shared" si="30"/>
        <v>-20.3308</v>
      </c>
      <c r="AU35" s="27">
        <f t="shared" si="30"/>
        <v>-19.851299999999998</v>
      </c>
      <c r="AV35" s="27">
        <f t="shared" si="30"/>
        <v>-19.563600000000001</v>
      </c>
      <c r="AW35" s="27">
        <f t="shared" si="30"/>
        <v>-18.892300000000002</v>
      </c>
      <c r="AX35" s="27">
        <f t="shared" si="30"/>
        <v>-18.029199999999999</v>
      </c>
      <c r="AY35" s="27">
        <f t="shared" si="30"/>
        <v>-17.357900000000001</v>
      </c>
      <c r="AZ35" s="27">
        <f t="shared" si="30"/>
        <v>-16.590699999999998</v>
      </c>
      <c r="BA35" s="27">
        <f t="shared" si="30"/>
        <v>-16.0153</v>
      </c>
      <c r="BB35" s="27">
        <f t="shared" si="30"/>
        <v>-15.248100000000001</v>
      </c>
      <c r="BC35" s="27">
        <f t="shared" si="30"/>
        <v>-14.768599999999999</v>
      </c>
      <c r="BD35" s="27">
        <f t="shared" si="30"/>
        <v>-13.617799999999999</v>
      </c>
      <c r="BE35" s="27">
        <f t="shared" si="30"/>
        <v>-12.467000000000001</v>
      </c>
      <c r="BF35" s="27">
        <f t="shared" si="30"/>
        <v>-11.412099999999999</v>
      </c>
      <c r="BG35" s="27">
        <f t="shared" si="30"/>
        <v>-10.1654</v>
      </c>
      <c r="BH35" s="27">
        <f t="shared" si="30"/>
        <v>-9.0145999999999997</v>
      </c>
      <c r="BI35" s="27">
        <f t="shared" si="30"/>
        <v>-7.8638000000000003</v>
      </c>
      <c r="BJ35" s="27">
        <f t="shared" si="30"/>
        <v>-6.4253</v>
      </c>
      <c r="BK35" s="27">
        <f t="shared" si="30"/>
        <v>-5.0827</v>
      </c>
      <c r="BL35" s="27">
        <f t="shared" si="30"/>
        <v>-3.7401</v>
      </c>
      <c r="BM35" s="27">
        <f t="shared" ref="BM35:BX35" si="31">BM16*1000</f>
        <v>-2.3975</v>
      </c>
      <c r="BN35" s="27">
        <f t="shared" si="31"/>
        <v>-1.3426</v>
      </c>
      <c r="BO35" s="27">
        <f t="shared" si="31"/>
        <v>-0.86309999999999998</v>
      </c>
      <c r="BP35" s="27">
        <f t="shared" si="31"/>
        <v>-0.57540000000000002</v>
      </c>
      <c r="BQ35" s="27">
        <f t="shared" si="31"/>
        <v>-0.28770000000000001</v>
      </c>
      <c r="BR35" s="27">
        <f t="shared" si="31"/>
        <v>0.28770000000000001</v>
      </c>
      <c r="BS35" s="27">
        <f t="shared" si="31"/>
        <v>0.86309999999999998</v>
      </c>
      <c r="BT35" s="27">
        <f t="shared" si="31"/>
        <v>1.5344</v>
      </c>
      <c r="BU35" s="27">
        <f t="shared" si="31"/>
        <v>2.2057000000000002</v>
      </c>
      <c r="BV35" s="27">
        <f t="shared" si="31"/>
        <v>2.7810999999999999</v>
      </c>
      <c r="BW35" s="27">
        <f t="shared" si="31"/>
        <v>3.0688</v>
      </c>
      <c r="BX35" s="27">
        <f t="shared" si="31"/>
        <v>0</v>
      </c>
    </row>
    <row r="36" spans="1:76" x14ac:dyDescent="0.2">
      <c r="A36" s="27">
        <f t="shared" ref="A36:BL36" si="32">A17*1000</f>
        <v>-1.0549000000000002</v>
      </c>
      <c r="B36" s="27">
        <f t="shared" si="32"/>
        <v>-2.0139</v>
      </c>
      <c r="C36" s="27">
        <f t="shared" si="32"/>
        <v>-3.0688</v>
      </c>
      <c r="D36" s="27">
        <f t="shared" si="32"/>
        <v>-4.1237000000000004</v>
      </c>
      <c r="E36" s="27">
        <f t="shared" si="32"/>
        <v>-5.0827</v>
      </c>
      <c r="F36" s="27">
        <f t="shared" si="32"/>
        <v>-6.0416999999999996</v>
      </c>
      <c r="G36" s="27">
        <f t="shared" si="32"/>
        <v>-7.0007000000000001</v>
      </c>
      <c r="H36" s="27">
        <f t="shared" si="32"/>
        <v>-7.9596999999999998</v>
      </c>
      <c r="I36" s="27">
        <f t="shared" si="32"/>
        <v>-9.0145999999999997</v>
      </c>
      <c r="J36" s="27">
        <f t="shared" si="32"/>
        <v>-9.7818000000000005</v>
      </c>
      <c r="K36" s="27">
        <f t="shared" si="32"/>
        <v>-10.548999999999999</v>
      </c>
      <c r="L36" s="27">
        <f t="shared" si="32"/>
        <v>-11.2203</v>
      </c>
      <c r="M36" s="27">
        <f t="shared" si="32"/>
        <v>-11.987500000000001</v>
      </c>
      <c r="N36" s="27">
        <f t="shared" si="32"/>
        <v>-12.8506</v>
      </c>
      <c r="O36" s="27">
        <f t="shared" si="32"/>
        <v>-13.713700000000001</v>
      </c>
      <c r="P36" s="27">
        <f t="shared" si="32"/>
        <v>-14.289100000000001</v>
      </c>
      <c r="Q36" s="27">
        <f t="shared" si="32"/>
        <v>-15.0563</v>
      </c>
      <c r="R36" s="27">
        <f t="shared" si="32"/>
        <v>-15.343999999999999</v>
      </c>
      <c r="S36" s="27">
        <f t="shared" si="32"/>
        <v>-15.631699999999999</v>
      </c>
      <c r="T36" s="27">
        <f t="shared" si="32"/>
        <v>-15.631699999999999</v>
      </c>
      <c r="U36" s="27">
        <f t="shared" si="32"/>
        <v>-15.823500000000001</v>
      </c>
      <c r="V36" s="27">
        <f t="shared" si="32"/>
        <v>-15.823500000000001</v>
      </c>
      <c r="W36" s="27">
        <f t="shared" si="32"/>
        <v>-15.5358</v>
      </c>
      <c r="X36" s="27">
        <f t="shared" si="32"/>
        <v>-14.9604</v>
      </c>
      <c r="Y36" s="27">
        <f t="shared" si="32"/>
        <v>-14.097300000000001</v>
      </c>
      <c r="Z36" s="27">
        <f t="shared" si="32"/>
        <v>-13.3301</v>
      </c>
      <c r="AA36" s="27">
        <f t="shared" si="32"/>
        <v>-12.658799999999999</v>
      </c>
      <c r="AB36" s="27">
        <f t="shared" si="32"/>
        <v>-11.8916</v>
      </c>
      <c r="AC36" s="27">
        <f t="shared" si="32"/>
        <v>-11.6998</v>
      </c>
      <c r="AD36" s="27">
        <f t="shared" si="32"/>
        <v>-11.3162</v>
      </c>
      <c r="AE36" s="27">
        <f t="shared" si="32"/>
        <v>-10.932600000000001</v>
      </c>
      <c r="AF36" s="27">
        <f t="shared" si="32"/>
        <v>-10.836699999999999</v>
      </c>
      <c r="AG36" s="27">
        <f t="shared" si="32"/>
        <v>-10.6449</v>
      </c>
      <c r="AH36" s="27">
        <f t="shared" si="32"/>
        <v>-10.261299999999999</v>
      </c>
      <c r="AI36" s="27">
        <f t="shared" si="32"/>
        <v>-9.877699999999999</v>
      </c>
      <c r="AJ36" s="27">
        <f t="shared" si="32"/>
        <v>-9.2064000000000004</v>
      </c>
      <c r="AK36" s="27">
        <f t="shared" si="32"/>
        <v>-8.4392000000000014</v>
      </c>
      <c r="AL36" s="27">
        <f t="shared" si="32"/>
        <v>-8.3432999999999993</v>
      </c>
      <c r="AM36" s="27">
        <f t="shared" si="32"/>
        <v>-8.4392000000000014</v>
      </c>
      <c r="AN36" s="27">
        <f t="shared" si="32"/>
        <v>-8.5350999999999999</v>
      </c>
      <c r="AO36" s="27">
        <f t="shared" si="32"/>
        <v>-8.9186999999999994</v>
      </c>
      <c r="AP36" s="27">
        <f t="shared" si="32"/>
        <v>-9.1105</v>
      </c>
      <c r="AQ36" s="27">
        <f t="shared" si="32"/>
        <v>-8.9186999999999994</v>
      </c>
      <c r="AR36" s="27">
        <f t="shared" si="32"/>
        <v>-8.7268999999999988</v>
      </c>
      <c r="AS36" s="27">
        <f t="shared" si="32"/>
        <v>-8.9186999999999994</v>
      </c>
      <c r="AT36" s="27">
        <f t="shared" si="32"/>
        <v>-9.0145999999999997</v>
      </c>
      <c r="AU36" s="27">
        <f t="shared" si="32"/>
        <v>-9.398200000000001</v>
      </c>
      <c r="AV36" s="27">
        <f t="shared" si="32"/>
        <v>-9.9735999999999994</v>
      </c>
      <c r="AW36" s="27">
        <f t="shared" si="32"/>
        <v>-10.261299999999999</v>
      </c>
      <c r="AX36" s="27">
        <f t="shared" si="32"/>
        <v>-10.548999999999999</v>
      </c>
      <c r="AY36" s="27">
        <f t="shared" si="32"/>
        <v>-11.028499999999999</v>
      </c>
      <c r="AZ36" s="27">
        <f t="shared" si="32"/>
        <v>-11.508000000000001</v>
      </c>
      <c r="BA36" s="27">
        <f t="shared" si="32"/>
        <v>-11.987500000000001</v>
      </c>
      <c r="BB36" s="27">
        <f t="shared" si="32"/>
        <v>-12.3711</v>
      </c>
      <c r="BC36" s="27">
        <f t="shared" si="32"/>
        <v>-12.658799999999999</v>
      </c>
      <c r="BD36" s="27">
        <f t="shared" si="32"/>
        <v>-13.042399999999999</v>
      </c>
      <c r="BE36" s="27">
        <f t="shared" si="32"/>
        <v>-13.138300000000001</v>
      </c>
      <c r="BF36" s="27">
        <f t="shared" si="32"/>
        <v>-13.138300000000001</v>
      </c>
      <c r="BG36" s="27">
        <f t="shared" si="32"/>
        <v>-12.8506</v>
      </c>
      <c r="BH36" s="27">
        <f t="shared" si="32"/>
        <v>-12.658799999999999</v>
      </c>
      <c r="BI36" s="27">
        <f t="shared" si="32"/>
        <v>-12.179300000000001</v>
      </c>
      <c r="BJ36" s="27">
        <f t="shared" si="32"/>
        <v>-11.412099999999999</v>
      </c>
      <c r="BK36" s="27">
        <f t="shared" si="32"/>
        <v>-10.548999999999999</v>
      </c>
      <c r="BL36" s="27">
        <f t="shared" si="32"/>
        <v>-9.4940999999999995</v>
      </c>
      <c r="BM36" s="27">
        <f t="shared" ref="BM36:BX36" si="33">BM17*1000</f>
        <v>-8.4392000000000014</v>
      </c>
      <c r="BN36" s="27">
        <f t="shared" si="33"/>
        <v>-7.9596999999999998</v>
      </c>
      <c r="BO36" s="27">
        <f t="shared" si="33"/>
        <v>-7.4802</v>
      </c>
      <c r="BP36" s="27">
        <f t="shared" si="33"/>
        <v>-7.1924999999999999</v>
      </c>
      <c r="BQ36" s="27">
        <f t="shared" si="33"/>
        <v>-6.1375999999999999</v>
      </c>
      <c r="BR36" s="27">
        <f t="shared" si="33"/>
        <v>-5.5621999999999998</v>
      </c>
      <c r="BS36" s="27">
        <f t="shared" si="33"/>
        <v>-4.6991000000000005</v>
      </c>
      <c r="BT36" s="27">
        <f t="shared" si="33"/>
        <v>-4.0278</v>
      </c>
      <c r="BU36" s="27">
        <f t="shared" si="33"/>
        <v>-2.7810999999999999</v>
      </c>
      <c r="BV36" s="27">
        <f t="shared" si="33"/>
        <v>-1.6302999999999999</v>
      </c>
      <c r="BW36" s="27">
        <f t="shared" si="33"/>
        <v>-0.95899999999999996</v>
      </c>
      <c r="BX36" s="27">
        <f t="shared" si="33"/>
        <v>0</v>
      </c>
    </row>
    <row r="37" spans="1:76" x14ac:dyDescent="0.2">
      <c r="A37" s="27">
        <f t="shared" ref="A37:BL37" si="34">A18*1000</f>
        <v>0.57540000000000002</v>
      </c>
      <c r="B37" s="27">
        <f t="shared" si="34"/>
        <v>-0.47949999999999998</v>
      </c>
      <c r="C37" s="27">
        <f t="shared" si="34"/>
        <v>-1.3426</v>
      </c>
      <c r="D37" s="27">
        <f t="shared" si="34"/>
        <v>-2.3016000000000001</v>
      </c>
      <c r="E37" s="27">
        <f t="shared" si="34"/>
        <v>-3.2605999999999997</v>
      </c>
      <c r="F37" s="27">
        <f t="shared" si="34"/>
        <v>-4.4114000000000004</v>
      </c>
      <c r="G37" s="27">
        <f t="shared" si="34"/>
        <v>-5.8498999999999999</v>
      </c>
      <c r="H37" s="27">
        <f t="shared" si="34"/>
        <v>-6.7130000000000001</v>
      </c>
      <c r="I37" s="27">
        <f t="shared" si="34"/>
        <v>-8.0556000000000001</v>
      </c>
      <c r="J37" s="27">
        <f t="shared" si="34"/>
        <v>-8.9186999999999994</v>
      </c>
      <c r="K37" s="27">
        <f t="shared" si="34"/>
        <v>-9.7818000000000005</v>
      </c>
      <c r="L37" s="27">
        <f t="shared" si="34"/>
        <v>-10.7408</v>
      </c>
      <c r="M37" s="27">
        <f t="shared" si="34"/>
        <v>-12.3711</v>
      </c>
      <c r="N37" s="27">
        <f t="shared" si="34"/>
        <v>-13.2342</v>
      </c>
      <c r="O37" s="27">
        <f t="shared" si="34"/>
        <v>-14.193199999999999</v>
      </c>
      <c r="P37" s="27">
        <f t="shared" si="34"/>
        <v>-14.672700000000001</v>
      </c>
      <c r="Q37" s="27">
        <f t="shared" si="34"/>
        <v>-14.672700000000001</v>
      </c>
      <c r="R37" s="27">
        <f t="shared" si="34"/>
        <v>-14.672700000000001</v>
      </c>
      <c r="S37" s="27">
        <f t="shared" si="34"/>
        <v>-14.5768</v>
      </c>
      <c r="T37" s="27">
        <f t="shared" si="34"/>
        <v>-14.4809</v>
      </c>
      <c r="U37" s="27">
        <f t="shared" si="34"/>
        <v>-14.4809</v>
      </c>
      <c r="V37" s="27">
        <f t="shared" si="34"/>
        <v>-14.5768</v>
      </c>
      <c r="W37" s="27">
        <f t="shared" si="34"/>
        <v>-14.0014</v>
      </c>
      <c r="X37" s="27">
        <f t="shared" si="34"/>
        <v>-13.426</v>
      </c>
      <c r="Y37" s="27">
        <f t="shared" si="34"/>
        <v>-13.042399999999999</v>
      </c>
      <c r="Z37" s="27">
        <f t="shared" si="34"/>
        <v>-12.2752</v>
      </c>
      <c r="AA37" s="27">
        <f t="shared" si="34"/>
        <v>-11.987500000000001</v>
      </c>
      <c r="AB37" s="27">
        <f t="shared" si="34"/>
        <v>-11.508000000000001</v>
      </c>
      <c r="AC37" s="27">
        <f t="shared" si="34"/>
        <v>-11.028499999999999</v>
      </c>
      <c r="AD37" s="27">
        <f t="shared" si="34"/>
        <v>-10.7408</v>
      </c>
      <c r="AE37" s="27">
        <f t="shared" si="34"/>
        <v>-9.9735999999999994</v>
      </c>
      <c r="AF37" s="27">
        <f t="shared" si="34"/>
        <v>-9.1105</v>
      </c>
      <c r="AG37" s="27">
        <f t="shared" si="34"/>
        <v>-8.9186999999999994</v>
      </c>
      <c r="AH37" s="27">
        <f t="shared" si="34"/>
        <v>-8.2474000000000007</v>
      </c>
      <c r="AI37" s="27">
        <f t="shared" si="34"/>
        <v>-7.9596999999999998</v>
      </c>
      <c r="AJ37" s="27">
        <f t="shared" si="34"/>
        <v>-7.2884000000000002</v>
      </c>
      <c r="AK37" s="27">
        <f t="shared" si="34"/>
        <v>-6.0416999999999996</v>
      </c>
      <c r="AL37" s="27">
        <f t="shared" si="34"/>
        <v>-5.2744999999999997</v>
      </c>
      <c r="AM37" s="27">
        <f t="shared" si="34"/>
        <v>-4.8909000000000002</v>
      </c>
      <c r="AN37" s="27">
        <f t="shared" si="34"/>
        <v>-4.5072999999999999</v>
      </c>
      <c r="AO37" s="27">
        <f t="shared" si="34"/>
        <v>-4.6032000000000002</v>
      </c>
      <c r="AP37" s="27">
        <f t="shared" si="34"/>
        <v>-4.5072999999999999</v>
      </c>
      <c r="AQ37" s="27">
        <f t="shared" si="34"/>
        <v>-4.4114000000000004</v>
      </c>
      <c r="AR37" s="27">
        <f t="shared" si="34"/>
        <v>-4.4114000000000004</v>
      </c>
      <c r="AS37" s="27">
        <f t="shared" si="34"/>
        <v>-4.6991000000000005</v>
      </c>
      <c r="AT37" s="27">
        <f t="shared" si="34"/>
        <v>-4.7949999999999999</v>
      </c>
      <c r="AU37" s="27">
        <f t="shared" si="34"/>
        <v>-5.0827</v>
      </c>
      <c r="AV37" s="27">
        <f t="shared" si="34"/>
        <v>-5.3704000000000001</v>
      </c>
      <c r="AW37" s="27">
        <f t="shared" si="34"/>
        <v>-6.1375999999999999</v>
      </c>
      <c r="AX37" s="27">
        <f t="shared" si="34"/>
        <v>-6.6170999999999998</v>
      </c>
      <c r="AY37" s="27">
        <f t="shared" si="34"/>
        <v>-7.0007000000000001</v>
      </c>
      <c r="AZ37" s="27">
        <f t="shared" si="34"/>
        <v>-7.0965999999999996</v>
      </c>
      <c r="BA37" s="27">
        <f t="shared" si="34"/>
        <v>-7.4802</v>
      </c>
      <c r="BB37" s="27">
        <f t="shared" si="34"/>
        <v>-7.4802</v>
      </c>
      <c r="BC37" s="27">
        <f t="shared" si="34"/>
        <v>-7.2884000000000002</v>
      </c>
      <c r="BD37" s="27">
        <f t="shared" si="34"/>
        <v>-7.0965999999999996</v>
      </c>
      <c r="BE37" s="27">
        <f t="shared" si="34"/>
        <v>-7.1924999999999999</v>
      </c>
      <c r="BF37" s="27">
        <f t="shared" si="34"/>
        <v>-7.0965999999999996</v>
      </c>
      <c r="BG37" s="27">
        <f t="shared" si="34"/>
        <v>-7.0965999999999996</v>
      </c>
      <c r="BH37" s="27">
        <f t="shared" si="34"/>
        <v>-6.8088999999999995</v>
      </c>
      <c r="BI37" s="27">
        <f t="shared" si="34"/>
        <v>-6.3293999999999997</v>
      </c>
      <c r="BJ37" s="27">
        <f t="shared" si="34"/>
        <v>-5.3704000000000001</v>
      </c>
      <c r="BK37" s="27">
        <f t="shared" si="34"/>
        <v>-4.7949999999999999</v>
      </c>
      <c r="BL37" s="27">
        <f t="shared" si="34"/>
        <v>-4.5072999999999999</v>
      </c>
      <c r="BM37" s="27">
        <f t="shared" ref="BM37:BX37" si="35">BM18*1000</f>
        <v>-4.4114000000000004</v>
      </c>
      <c r="BN37" s="27">
        <f t="shared" si="35"/>
        <v>-4.0278</v>
      </c>
      <c r="BO37" s="27">
        <f t="shared" si="35"/>
        <v>-3.4523999999999999</v>
      </c>
      <c r="BP37" s="27">
        <f t="shared" si="35"/>
        <v>-3.0688</v>
      </c>
      <c r="BQ37" s="27">
        <f t="shared" si="35"/>
        <v>-2.7810999999999999</v>
      </c>
      <c r="BR37" s="27">
        <f t="shared" si="35"/>
        <v>-2.3016000000000001</v>
      </c>
      <c r="BS37" s="27">
        <f t="shared" si="35"/>
        <v>-1.5344</v>
      </c>
      <c r="BT37" s="27">
        <f t="shared" si="35"/>
        <v>-0.95899999999999996</v>
      </c>
      <c r="BU37" s="27">
        <f t="shared" si="35"/>
        <v>-0.57540000000000002</v>
      </c>
      <c r="BV37" s="27">
        <f t="shared" si="35"/>
        <v>0.1918</v>
      </c>
      <c r="BW37" s="27">
        <f t="shared" si="35"/>
        <v>0.76719999999999999</v>
      </c>
      <c r="BX37" s="27">
        <f t="shared" si="35"/>
        <v>0</v>
      </c>
    </row>
    <row r="38" spans="1:76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</row>
    <row r="39" spans="1:76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</row>
    <row r="40" spans="1:76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</row>
    <row r="41" spans="1:76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</row>
    <row r="42" spans="1:76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</row>
    <row r="43" spans="1:76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</row>
    <row r="44" spans="1:76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164"/>
  <sheetViews>
    <sheetView showWhiteSpace="0" view="pageBreakPreview" topLeftCell="D1" zoomScale="80" zoomScaleNormal="90" zoomScaleSheetLayoutView="80" workbookViewId="0">
      <pane xSplit="6" ySplit="2" topLeftCell="AZ22" activePane="bottomRight" state="frozen"/>
      <selection activeCell="D1" sqref="D1"/>
      <selection pane="topRight" activeCell="J1" sqref="J1"/>
      <selection pane="bottomLeft" activeCell="D3" sqref="D3"/>
      <selection pane="bottomRight" activeCell="BE53" sqref="BE53"/>
    </sheetView>
  </sheetViews>
  <sheetFormatPr defaultRowHeight="12.75" x14ac:dyDescent="0.2"/>
  <cols>
    <col min="1" max="3" width="0" hidden="1" customWidth="1"/>
    <col min="4" max="4" width="8"/>
    <col min="5" max="7" width="0" hidden="1" customWidth="1"/>
    <col min="8" max="8" width="6.7109375" style="3" customWidth="1"/>
    <col min="9" max="9" width="6.7109375" customWidth="1"/>
    <col min="10" max="84" width="5.7109375" customWidth="1"/>
    <col min="85" max="85" width="5.5703125" customWidth="1"/>
    <col min="86" max="86" width="5.7109375" customWidth="1"/>
    <col min="87" max="87" width="11.5703125" hidden="1" customWidth="1"/>
    <col min="88" max="88" width="11.42578125" hidden="1" customWidth="1"/>
    <col min="89" max="89" width="9.140625" style="27" hidden="1" customWidth="1"/>
    <col min="90" max="102" width="8" hidden="1" customWidth="1"/>
    <col min="103" max="103" width="10.140625" bestFit="1" customWidth="1"/>
    <col min="104" max="108" width="8"/>
  </cols>
  <sheetData>
    <row r="1" spans="1:94" x14ac:dyDescent="0.2">
      <c r="D1" s="159" t="s">
        <v>181</v>
      </c>
      <c r="E1" s="160"/>
      <c r="F1" s="160"/>
      <c r="G1" s="160"/>
      <c r="H1" s="160"/>
      <c r="I1" s="160"/>
      <c r="J1" s="108">
        <v>400</v>
      </c>
      <c r="K1" s="108">
        <v>401</v>
      </c>
      <c r="L1" s="108">
        <v>402</v>
      </c>
      <c r="M1" s="108">
        <v>403</v>
      </c>
      <c r="N1" s="108">
        <v>404</v>
      </c>
      <c r="O1" s="108">
        <v>405</v>
      </c>
      <c r="P1" s="108">
        <v>406</v>
      </c>
      <c r="Q1" s="108">
        <v>407</v>
      </c>
      <c r="R1" s="108">
        <v>408</v>
      </c>
      <c r="S1" s="108">
        <v>409</v>
      </c>
      <c r="T1" s="108">
        <v>410</v>
      </c>
      <c r="U1" s="108">
        <v>411</v>
      </c>
      <c r="V1" s="108">
        <v>412</v>
      </c>
      <c r="W1" s="108">
        <v>413</v>
      </c>
      <c r="X1" s="108">
        <v>414</v>
      </c>
      <c r="Y1" s="108">
        <v>415</v>
      </c>
      <c r="Z1" s="108">
        <v>416</v>
      </c>
      <c r="AA1" s="108">
        <v>417</v>
      </c>
      <c r="AB1" s="108">
        <v>418</v>
      </c>
      <c r="AC1" s="108">
        <v>419</v>
      </c>
      <c r="AD1" s="108">
        <v>420</v>
      </c>
      <c r="AE1" s="108">
        <v>421</v>
      </c>
      <c r="AF1" s="108">
        <v>422</v>
      </c>
      <c r="AG1" s="108">
        <v>423</v>
      </c>
      <c r="AH1" s="108">
        <v>424</v>
      </c>
      <c r="AI1" s="108">
        <v>425</v>
      </c>
      <c r="AJ1" s="108">
        <v>426</v>
      </c>
      <c r="AK1" s="108">
        <v>427</v>
      </c>
      <c r="AL1" s="108">
        <v>428</v>
      </c>
      <c r="AM1" s="108">
        <v>429</v>
      </c>
      <c r="AN1" s="108">
        <v>430</v>
      </c>
      <c r="AO1" s="108">
        <v>431</v>
      </c>
      <c r="AP1" s="108">
        <v>432</v>
      </c>
      <c r="AQ1" s="108">
        <v>433</v>
      </c>
      <c r="AR1" s="108">
        <v>434</v>
      </c>
      <c r="AS1" s="108">
        <v>435</v>
      </c>
      <c r="AT1" s="108">
        <v>436</v>
      </c>
      <c r="AU1" s="108">
        <v>437</v>
      </c>
      <c r="AV1" s="108">
        <v>438</v>
      </c>
      <c r="AW1" s="108">
        <v>439</v>
      </c>
      <c r="AX1" s="108">
        <v>440</v>
      </c>
      <c r="AY1" s="108">
        <v>441</v>
      </c>
      <c r="AZ1" s="108">
        <v>442</v>
      </c>
      <c r="BA1" s="108">
        <v>443</v>
      </c>
      <c r="BB1" s="108">
        <v>444</v>
      </c>
      <c r="BC1" s="108">
        <v>445</v>
      </c>
      <c r="BD1" s="108">
        <v>446</v>
      </c>
      <c r="BE1" s="108">
        <v>447</v>
      </c>
      <c r="BF1" s="108">
        <v>448</v>
      </c>
      <c r="BG1" s="108">
        <v>449</v>
      </c>
      <c r="BH1" s="108">
        <v>450</v>
      </c>
      <c r="BI1" s="108">
        <v>451</v>
      </c>
      <c r="BJ1" s="108">
        <v>452</v>
      </c>
      <c r="BK1" s="108">
        <v>453</v>
      </c>
      <c r="BL1" s="108">
        <v>454</v>
      </c>
      <c r="BM1" s="108">
        <v>455</v>
      </c>
      <c r="BN1" s="108">
        <v>456</v>
      </c>
      <c r="BO1" s="108">
        <v>457</v>
      </c>
      <c r="BP1" s="108">
        <v>458</v>
      </c>
      <c r="BQ1" s="108">
        <v>459</v>
      </c>
      <c r="BR1" s="108">
        <v>460</v>
      </c>
      <c r="BS1" s="108">
        <v>461</v>
      </c>
      <c r="BT1" s="108">
        <v>462</v>
      </c>
      <c r="BU1" s="108">
        <v>463</v>
      </c>
      <c r="BV1" s="108">
        <v>464</v>
      </c>
      <c r="BW1" s="108">
        <v>465</v>
      </c>
      <c r="BX1" s="108">
        <v>466</v>
      </c>
      <c r="BY1" s="108">
        <v>467</v>
      </c>
      <c r="BZ1" s="108">
        <v>468</v>
      </c>
      <c r="CA1" s="108">
        <v>469</v>
      </c>
      <c r="CB1" s="108">
        <v>470</v>
      </c>
      <c r="CC1" s="108">
        <v>471</v>
      </c>
      <c r="CD1" s="108">
        <v>472</v>
      </c>
      <c r="CE1" s="108">
        <v>473</v>
      </c>
      <c r="CF1" s="108">
        <v>474</v>
      </c>
      <c r="CG1" s="108">
        <v>475</v>
      </c>
      <c r="CH1" s="108">
        <v>476</v>
      </c>
    </row>
    <row r="2" spans="1:94" x14ac:dyDescent="0.2">
      <c r="A2" t="s">
        <v>0</v>
      </c>
      <c r="B2" t="s">
        <v>1</v>
      </c>
      <c r="C2" t="s">
        <v>2</v>
      </c>
      <c r="D2" s="115" t="s">
        <v>3</v>
      </c>
      <c r="E2" s="115" t="s">
        <v>4</v>
      </c>
      <c r="F2" s="115" t="s">
        <v>5</v>
      </c>
      <c r="G2" s="115" t="s">
        <v>6</v>
      </c>
      <c r="H2" s="131" t="s">
        <v>7</v>
      </c>
      <c r="I2" s="115" t="s">
        <v>8</v>
      </c>
      <c r="J2" s="110" t="s">
        <v>9</v>
      </c>
      <c r="K2" s="109" t="s">
        <v>179</v>
      </c>
      <c r="L2" s="109" t="s">
        <v>10</v>
      </c>
      <c r="M2" s="109" t="s">
        <v>78</v>
      </c>
      <c r="N2" s="109" t="s">
        <v>11</v>
      </c>
      <c r="O2" s="109" t="s">
        <v>79</v>
      </c>
      <c r="P2" s="109" t="s">
        <v>12</v>
      </c>
      <c r="Q2" s="109" t="s">
        <v>80</v>
      </c>
      <c r="R2" s="109" t="s">
        <v>13</v>
      </c>
      <c r="S2" s="109" t="s">
        <v>81</v>
      </c>
      <c r="T2" s="109" t="s">
        <v>14</v>
      </c>
      <c r="U2" s="109" t="s">
        <v>82</v>
      </c>
      <c r="V2" s="109" t="s">
        <v>15</v>
      </c>
      <c r="W2" s="109" t="s">
        <v>83</v>
      </c>
      <c r="X2" s="109" t="s">
        <v>16</v>
      </c>
      <c r="Y2" s="109" t="s">
        <v>84</v>
      </c>
      <c r="Z2" s="109" t="s">
        <v>17</v>
      </c>
      <c r="AA2" s="109" t="s">
        <v>85</v>
      </c>
      <c r="AB2" s="109" t="s">
        <v>18</v>
      </c>
      <c r="AC2" s="109" t="s">
        <v>86</v>
      </c>
      <c r="AD2" s="109" t="s">
        <v>19</v>
      </c>
      <c r="AE2" s="109" t="s">
        <v>87</v>
      </c>
      <c r="AF2" s="109" t="s">
        <v>20</v>
      </c>
      <c r="AG2" s="109" t="s">
        <v>88</v>
      </c>
      <c r="AH2" s="109" t="s">
        <v>21</v>
      </c>
      <c r="AI2" s="109" t="s">
        <v>89</v>
      </c>
      <c r="AJ2" s="109" t="s">
        <v>22</v>
      </c>
      <c r="AK2" s="109" t="s">
        <v>90</v>
      </c>
      <c r="AL2" s="109" t="s">
        <v>23</v>
      </c>
      <c r="AM2" s="109" t="s">
        <v>91</v>
      </c>
      <c r="AN2" s="109" t="s">
        <v>24</v>
      </c>
      <c r="AO2" s="109" t="s">
        <v>92</v>
      </c>
      <c r="AP2" s="109" t="s">
        <v>25</v>
      </c>
      <c r="AQ2" s="109" t="s">
        <v>93</v>
      </c>
      <c r="AR2" s="109" t="s">
        <v>26</v>
      </c>
      <c r="AS2" s="109" t="s">
        <v>94</v>
      </c>
      <c r="AT2" s="109" t="s">
        <v>27</v>
      </c>
      <c r="AU2" s="109" t="s">
        <v>95</v>
      </c>
      <c r="AV2" s="108">
        <v>20</v>
      </c>
      <c r="AW2" s="110" t="s">
        <v>96</v>
      </c>
      <c r="AX2" s="109" t="s">
        <v>28</v>
      </c>
      <c r="AY2" s="109" t="s">
        <v>97</v>
      </c>
      <c r="AZ2" s="109" t="s">
        <v>29</v>
      </c>
      <c r="BA2" s="109" t="s">
        <v>98</v>
      </c>
      <c r="BB2" s="109" t="s">
        <v>30</v>
      </c>
      <c r="BC2" s="109" t="s">
        <v>99</v>
      </c>
      <c r="BD2" s="109" t="s">
        <v>31</v>
      </c>
      <c r="BE2" s="109" t="s">
        <v>100</v>
      </c>
      <c r="BF2" s="109" t="s">
        <v>32</v>
      </c>
      <c r="BG2" s="109" t="s">
        <v>101</v>
      </c>
      <c r="BH2" s="109" t="s">
        <v>33</v>
      </c>
      <c r="BI2" s="109" t="s">
        <v>102</v>
      </c>
      <c r="BJ2" s="109" t="s">
        <v>34</v>
      </c>
      <c r="BK2" s="109" t="s">
        <v>103</v>
      </c>
      <c r="BL2" s="109" t="s">
        <v>35</v>
      </c>
      <c r="BM2" s="109" t="s">
        <v>104</v>
      </c>
      <c r="BN2" s="109" t="s">
        <v>36</v>
      </c>
      <c r="BO2" s="109" t="s">
        <v>105</v>
      </c>
      <c r="BP2" s="109" t="s">
        <v>37</v>
      </c>
      <c r="BQ2" s="109" t="s">
        <v>106</v>
      </c>
      <c r="BR2" s="109" t="s">
        <v>38</v>
      </c>
      <c r="BS2" s="109" t="s">
        <v>107</v>
      </c>
      <c r="BT2" s="109" t="s">
        <v>39</v>
      </c>
      <c r="BU2" s="109" t="s">
        <v>108</v>
      </c>
      <c r="BV2" s="109" t="s">
        <v>40</v>
      </c>
      <c r="BW2" s="109" t="s">
        <v>109</v>
      </c>
      <c r="BX2" s="109" t="s">
        <v>41</v>
      </c>
      <c r="BY2" s="109" t="s">
        <v>110</v>
      </c>
      <c r="BZ2" s="109" t="s">
        <v>42</v>
      </c>
      <c r="CA2" s="109" t="s">
        <v>111</v>
      </c>
      <c r="CB2" s="109" t="s">
        <v>43</v>
      </c>
      <c r="CC2" s="109" t="s">
        <v>112</v>
      </c>
      <c r="CD2" s="109" t="s">
        <v>44</v>
      </c>
      <c r="CE2" s="109" t="s">
        <v>113</v>
      </c>
      <c r="CF2" s="109" t="s">
        <v>45</v>
      </c>
      <c r="CG2" s="109" t="s">
        <v>179</v>
      </c>
      <c r="CH2" s="109" t="s">
        <v>46</v>
      </c>
      <c r="CK2"/>
      <c r="CL2" s="27"/>
    </row>
    <row r="3" spans="1:94" x14ac:dyDescent="0.2">
      <c r="A3">
        <v>1</v>
      </c>
      <c r="B3" t="s">
        <v>59</v>
      </c>
      <c r="C3" t="s">
        <v>60</v>
      </c>
      <c r="D3" s="117">
        <v>61</v>
      </c>
      <c r="E3" s="106">
        <v>18</v>
      </c>
      <c r="F3" s="106" t="s">
        <v>61</v>
      </c>
      <c r="G3" s="106" t="s">
        <v>62</v>
      </c>
      <c r="H3" s="129"/>
      <c r="I3" s="129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70">
        <f>PRODUCT(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+ABS(K3)+ABS(J3),1/75)</f>
        <v>0</v>
      </c>
      <c r="CK3"/>
      <c r="CP3" s="27"/>
    </row>
    <row r="4" spans="1:94" x14ac:dyDescent="0.2">
      <c r="D4" s="117">
        <v>60</v>
      </c>
      <c r="E4" s="106"/>
      <c r="F4" s="106"/>
      <c r="G4" s="106"/>
      <c r="H4" s="129"/>
      <c r="I4" s="129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70"/>
      <c r="CK4"/>
      <c r="CP4" s="27"/>
    </row>
    <row r="5" spans="1:94" x14ac:dyDescent="0.2">
      <c r="D5" s="117">
        <v>59</v>
      </c>
      <c r="E5" s="106"/>
      <c r="F5" s="106"/>
      <c r="G5" s="106"/>
      <c r="H5" s="129"/>
      <c r="I5" s="129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70"/>
      <c r="CK5"/>
      <c r="CP5" s="27"/>
    </row>
    <row r="6" spans="1:94" x14ac:dyDescent="0.2">
      <c r="D6" s="117">
        <v>58</v>
      </c>
      <c r="E6" s="106"/>
      <c r="F6" s="106"/>
      <c r="G6" s="106"/>
      <c r="H6" s="129"/>
      <c r="I6" s="129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  <c r="BD6" s="130"/>
      <c r="BE6" s="130"/>
      <c r="BF6" s="130"/>
      <c r="BG6" s="130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70"/>
      <c r="CK6"/>
      <c r="CP6" s="27"/>
    </row>
    <row r="7" spans="1:94" x14ac:dyDescent="0.2">
      <c r="D7" s="117">
        <v>57</v>
      </c>
      <c r="E7" s="106"/>
      <c r="F7" s="106"/>
      <c r="G7" s="106"/>
      <c r="H7" s="129"/>
      <c r="I7" s="129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70"/>
      <c r="CK7"/>
      <c r="CP7" s="27"/>
    </row>
    <row r="8" spans="1:94" x14ac:dyDescent="0.2">
      <c r="D8" s="117">
        <v>56</v>
      </c>
      <c r="E8" s="106"/>
      <c r="F8" s="106"/>
      <c r="G8" s="106"/>
      <c r="H8" s="129"/>
      <c r="I8" s="129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70"/>
      <c r="CK8"/>
      <c r="CP8" s="27"/>
    </row>
    <row r="9" spans="1:94" x14ac:dyDescent="0.2">
      <c r="D9" s="117">
        <v>55</v>
      </c>
      <c r="E9" s="106"/>
      <c r="F9" s="106"/>
      <c r="G9" s="106"/>
      <c r="H9" s="129"/>
      <c r="I9" s="129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70"/>
      <c r="CK9"/>
      <c r="CP9" s="27"/>
    </row>
    <row r="10" spans="1:94" x14ac:dyDescent="0.2">
      <c r="D10" s="117">
        <v>54</v>
      </c>
      <c r="E10" s="106"/>
      <c r="F10" s="106"/>
      <c r="G10" s="106"/>
      <c r="H10" s="129"/>
      <c r="I10" s="129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130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70"/>
      <c r="CK10"/>
      <c r="CP10" s="27"/>
    </row>
    <row r="11" spans="1:94" x14ac:dyDescent="0.2">
      <c r="D11" s="117">
        <v>53</v>
      </c>
      <c r="E11" s="106"/>
      <c r="F11" s="106"/>
      <c r="G11" s="106"/>
      <c r="H11" s="129"/>
      <c r="I11" s="129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70"/>
      <c r="CK11"/>
      <c r="CP11" s="27"/>
    </row>
    <row r="12" spans="1:94" x14ac:dyDescent="0.2">
      <c r="D12" s="117">
        <v>52</v>
      </c>
      <c r="E12" s="106"/>
      <c r="F12" s="106"/>
      <c r="G12" s="106"/>
      <c r="H12" s="129"/>
      <c r="I12" s="129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70"/>
      <c r="CK12"/>
      <c r="CP12" s="27"/>
    </row>
    <row r="13" spans="1:94" x14ac:dyDescent="0.2">
      <c r="D13" s="117">
        <v>51</v>
      </c>
      <c r="E13" s="106"/>
      <c r="F13" s="106"/>
      <c r="G13" s="106"/>
      <c r="H13" s="129"/>
      <c r="I13" s="129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70"/>
      <c r="CK13"/>
      <c r="CP13" s="27"/>
    </row>
    <row r="14" spans="1:94" x14ac:dyDescent="0.2">
      <c r="D14" s="117">
        <v>50</v>
      </c>
      <c r="E14" s="106"/>
      <c r="F14" s="106"/>
      <c r="G14" s="106"/>
      <c r="H14" s="129"/>
      <c r="I14" s="129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70"/>
      <c r="CK14"/>
      <c r="CP14" s="27"/>
    </row>
    <row r="15" spans="1:94" x14ac:dyDescent="0.2">
      <c r="D15" s="117">
        <v>49</v>
      </c>
      <c r="E15" s="106"/>
      <c r="F15" s="106"/>
      <c r="G15" s="106"/>
      <c r="H15" s="129"/>
      <c r="I15" s="129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70"/>
      <c r="CK15"/>
      <c r="CP15" s="27"/>
    </row>
    <row r="16" spans="1:94" x14ac:dyDescent="0.2">
      <c r="D16" s="117">
        <v>48</v>
      </c>
      <c r="E16" s="106"/>
      <c r="F16" s="106"/>
      <c r="G16" s="106"/>
      <c r="H16" s="129"/>
      <c r="I16" s="129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70"/>
      <c r="CK16"/>
      <c r="CP16" s="27"/>
    </row>
    <row r="17" spans="4:94" x14ac:dyDescent="0.2">
      <c r="D17" s="117">
        <v>47</v>
      </c>
      <c r="E17" s="106"/>
      <c r="F17" s="106"/>
      <c r="G17" s="106"/>
      <c r="H17" s="129"/>
      <c r="I17" s="129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70"/>
      <c r="CK17"/>
      <c r="CP17" s="27"/>
    </row>
    <row r="18" spans="4:94" x14ac:dyDescent="0.2">
      <c r="D18" s="117">
        <v>46</v>
      </c>
      <c r="E18" s="106"/>
      <c r="F18" s="106"/>
      <c r="G18" s="106"/>
      <c r="H18" s="129"/>
      <c r="I18" s="129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70"/>
      <c r="CK18"/>
      <c r="CP18" s="27"/>
    </row>
    <row r="19" spans="4:94" x14ac:dyDescent="0.2">
      <c r="D19" s="117">
        <v>45</v>
      </c>
      <c r="E19" s="106"/>
      <c r="F19" s="106"/>
      <c r="G19" s="106"/>
      <c r="H19" s="129"/>
      <c r="I19" s="129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70"/>
      <c r="CK19"/>
      <c r="CP19" s="27"/>
    </row>
    <row r="20" spans="4:94" x14ac:dyDescent="0.2">
      <c r="D20" s="117">
        <v>44</v>
      </c>
      <c r="E20" s="106"/>
      <c r="F20" s="106"/>
      <c r="G20" s="106"/>
      <c r="H20" s="129"/>
      <c r="I20" s="129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70"/>
      <c r="CK20"/>
      <c r="CP20" s="27"/>
    </row>
    <row r="21" spans="4:94" x14ac:dyDescent="0.2">
      <c r="D21" s="117">
        <v>43</v>
      </c>
      <c r="E21" s="106"/>
      <c r="F21" s="106"/>
      <c r="G21" s="106"/>
      <c r="H21" s="129"/>
      <c r="I21" s="129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30"/>
      <c r="BH21" s="130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70"/>
      <c r="CK21"/>
      <c r="CP21" s="27"/>
    </row>
    <row r="22" spans="4:94" x14ac:dyDescent="0.2">
      <c r="D22" s="117">
        <v>42</v>
      </c>
      <c r="E22" s="106"/>
      <c r="F22" s="106"/>
      <c r="G22" s="106"/>
      <c r="H22" s="129"/>
      <c r="I22" s="129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70"/>
      <c r="CK22"/>
      <c r="CP22" s="27"/>
    </row>
    <row r="23" spans="4:94" x14ac:dyDescent="0.2">
      <c r="D23" s="117">
        <v>41</v>
      </c>
      <c r="E23" s="106"/>
      <c r="F23" s="106"/>
      <c r="G23" s="106"/>
      <c r="H23" s="129"/>
      <c r="I23" s="129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70"/>
      <c r="CK23"/>
      <c r="CP23" s="27"/>
    </row>
    <row r="24" spans="4:94" x14ac:dyDescent="0.2">
      <c r="D24" s="117">
        <v>40</v>
      </c>
      <c r="E24" s="106"/>
      <c r="F24" s="106"/>
      <c r="G24" s="106"/>
      <c r="H24" s="129"/>
      <c r="I24" s="129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30"/>
      <c r="BH24" s="130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70"/>
      <c r="CK24"/>
      <c r="CP24" s="27"/>
    </row>
    <row r="25" spans="4:94" x14ac:dyDescent="0.2">
      <c r="D25" s="117">
        <v>39</v>
      </c>
      <c r="E25" s="106"/>
      <c r="F25" s="106"/>
      <c r="G25" s="106"/>
      <c r="H25" s="129"/>
      <c r="I25" s="129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70"/>
      <c r="CK25"/>
      <c r="CP25" s="27"/>
    </row>
    <row r="26" spans="4:94" x14ac:dyDescent="0.2">
      <c r="D26" s="117">
        <v>38</v>
      </c>
      <c r="E26" s="106"/>
      <c r="F26" s="106"/>
      <c r="G26" s="106"/>
      <c r="H26" s="129"/>
      <c r="I26" s="129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30"/>
      <c r="BH26" s="130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70"/>
      <c r="CK26"/>
      <c r="CP26" s="27"/>
    </row>
    <row r="27" spans="4:94" x14ac:dyDescent="0.2">
      <c r="D27" s="117">
        <v>37</v>
      </c>
      <c r="E27" s="106"/>
      <c r="F27" s="106"/>
      <c r="G27" s="106"/>
      <c r="H27" s="129"/>
      <c r="I27" s="129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70"/>
      <c r="CK27"/>
      <c r="CP27" s="27"/>
    </row>
    <row r="28" spans="4:94" x14ac:dyDescent="0.2">
      <c r="D28" s="117">
        <v>36</v>
      </c>
      <c r="E28" s="106"/>
      <c r="F28" s="106"/>
      <c r="G28" s="106"/>
      <c r="H28" s="129"/>
      <c r="I28" s="129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70"/>
      <c r="CK28"/>
      <c r="CP28" s="27"/>
    </row>
    <row r="29" spans="4:94" x14ac:dyDescent="0.2">
      <c r="D29" s="117">
        <v>35</v>
      </c>
      <c r="E29" s="106"/>
      <c r="F29" s="106"/>
      <c r="G29" s="106"/>
      <c r="H29" s="129"/>
      <c r="I29" s="129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70"/>
      <c r="CK29"/>
      <c r="CP29" s="27"/>
    </row>
    <row r="30" spans="4:94" x14ac:dyDescent="0.2">
      <c r="D30" s="117">
        <v>34</v>
      </c>
      <c r="E30" s="106"/>
      <c r="F30" s="106"/>
      <c r="G30" s="106"/>
      <c r="H30" s="129"/>
      <c r="I30" s="129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70"/>
      <c r="CK30"/>
      <c r="CP30" s="27"/>
    </row>
    <row r="31" spans="4:94" x14ac:dyDescent="0.2">
      <c r="D31" s="117">
        <v>33</v>
      </c>
      <c r="E31" s="106"/>
      <c r="F31" s="106"/>
      <c r="G31" s="106"/>
      <c r="H31" s="129"/>
      <c r="I31" s="129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70"/>
      <c r="CK31"/>
      <c r="CP31" s="27"/>
    </row>
    <row r="32" spans="4:94" x14ac:dyDescent="0.2">
      <c r="D32" s="117">
        <v>32</v>
      </c>
      <c r="E32" s="106"/>
      <c r="F32" s="106"/>
      <c r="G32" s="106"/>
      <c r="H32" s="129"/>
      <c r="I32" s="129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70"/>
      <c r="CK32"/>
      <c r="CP32" s="27"/>
    </row>
    <row r="33" spans="1:94" x14ac:dyDescent="0.2">
      <c r="D33" s="117">
        <v>31</v>
      </c>
      <c r="E33" s="106"/>
      <c r="F33" s="106"/>
      <c r="G33" s="106"/>
      <c r="H33" s="129"/>
      <c r="I33" s="129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70"/>
      <c r="CK33"/>
      <c r="CP33" s="27"/>
    </row>
    <row r="34" spans="1:94" x14ac:dyDescent="0.2">
      <c r="D34" s="117">
        <v>30</v>
      </c>
      <c r="E34" s="106"/>
      <c r="F34" s="106"/>
      <c r="G34" s="106"/>
      <c r="H34" s="129"/>
      <c r="I34" s="129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70"/>
      <c r="CK34"/>
      <c r="CP34" s="27"/>
    </row>
    <row r="35" spans="1:94" x14ac:dyDescent="0.2">
      <c r="D35" s="117">
        <v>29</v>
      </c>
      <c r="E35" s="106"/>
      <c r="F35" s="106"/>
      <c r="G35" s="106"/>
      <c r="H35" s="129"/>
      <c r="I35" s="129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0"/>
      <c r="BH35" s="130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70"/>
      <c r="CK35"/>
      <c r="CP35" s="27"/>
    </row>
    <row r="36" spans="1:94" x14ac:dyDescent="0.2">
      <c r="D36" s="117">
        <v>28</v>
      </c>
      <c r="E36" s="106"/>
      <c r="F36" s="106"/>
      <c r="G36" s="106"/>
      <c r="H36" s="129"/>
      <c r="I36" s="129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H36" s="130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70"/>
      <c r="CK36"/>
      <c r="CP36" s="27"/>
    </row>
    <row r="37" spans="1:94" x14ac:dyDescent="0.2">
      <c r="D37" s="117">
        <v>27</v>
      </c>
      <c r="E37" s="106"/>
      <c r="F37" s="106"/>
      <c r="G37" s="106"/>
      <c r="H37" s="129"/>
      <c r="I37" s="129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30"/>
      <c r="BH37" s="130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70"/>
      <c r="CK37"/>
      <c r="CP37" s="27"/>
    </row>
    <row r="38" spans="1:94" x14ac:dyDescent="0.2">
      <c r="D38" s="117">
        <v>26</v>
      </c>
      <c r="E38" s="106"/>
      <c r="F38" s="106"/>
      <c r="G38" s="106"/>
      <c r="H38" s="129"/>
      <c r="I38" s="129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70"/>
      <c r="CK38"/>
      <c r="CP38" s="27"/>
    </row>
    <row r="39" spans="1:94" x14ac:dyDescent="0.2">
      <c r="D39" s="117">
        <v>25</v>
      </c>
      <c r="E39" s="106"/>
      <c r="F39" s="106"/>
      <c r="G39" s="106"/>
      <c r="H39" s="129"/>
      <c r="I39" s="129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30"/>
      <c r="BH39" s="130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70"/>
      <c r="CK39"/>
      <c r="CP39" s="27"/>
    </row>
    <row r="40" spans="1:94" x14ac:dyDescent="0.2">
      <c r="D40" s="117">
        <v>24</v>
      </c>
      <c r="E40" s="106"/>
      <c r="F40" s="106"/>
      <c r="G40" s="106"/>
      <c r="H40" s="129"/>
      <c r="I40" s="129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  <c r="BD40" s="130"/>
      <c r="BE40" s="130"/>
      <c r="BF40" s="130"/>
      <c r="BG40" s="130"/>
      <c r="BH40" s="130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70"/>
      <c r="CK40"/>
      <c r="CP40" s="27"/>
    </row>
    <row r="41" spans="1:94" x14ac:dyDescent="0.2">
      <c r="D41" s="117">
        <v>23</v>
      </c>
      <c r="E41" s="106"/>
      <c r="F41" s="106"/>
      <c r="G41" s="106"/>
      <c r="H41" s="129"/>
      <c r="I41" s="129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70"/>
      <c r="CK41"/>
      <c r="CP41" s="27"/>
    </row>
    <row r="42" spans="1:94" x14ac:dyDescent="0.2">
      <c r="D42" s="117">
        <v>22</v>
      </c>
      <c r="E42" s="106"/>
      <c r="F42" s="106"/>
      <c r="G42" s="106"/>
      <c r="H42" s="129"/>
      <c r="I42" s="129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  <c r="BD42" s="130"/>
      <c r="BE42" s="130"/>
      <c r="BF42" s="130"/>
      <c r="BG42" s="130"/>
      <c r="BH42" s="130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70"/>
      <c r="CK42"/>
      <c r="CP42" s="27"/>
    </row>
    <row r="43" spans="1:94" x14ac:dyDescent="0.2">
      <c r="D43" s="117">
        <v>21</v>
      </c>
      <c r="E43" s="106"/>
      <c r="F43" s="106"/>
      <c r="G43" s="106"/>
      <c r="H43" s="129"/>
      <c r="I43" s="129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0"/>
      <c r="BD43" s="130"/>
      <c r="BE43" s="130"/>
      <c r="BF43" s="130"/>
      <c r="BG43" s="130"/>
      <c r="BH43" s="130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70"/>
      <c r="CK43"/>
      <c r="CP43" s="27"/>
    </row>
    <row r="44" spans="1:94" x14ac:dyDescent="0.2">
      <c r="D44" s="117">
        <v>20</v>
      </c>
      <c r="E44" s="106"/>
      <c r="F44" s="106"/>
      <c r="G44" s="106"/>
      <c r="H44" s="129"/>
      <c r="I44" s="129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130"/>
      <c r="BD44" s="130"/>
      <c r="BE44" s="130"/>
      <c r="BF44" s="130"/>
      <c r="BG44" s="130"/>
      <c r="BH44" s="130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70"/>
      <c r="CK44"/>
      <c r="CP44" s="27"/>
    </row>
    <row r="45" spans="1:94" x14ac:dyDescent="0.2">
      <c r="D45" s="117">
        <v>19</v>
      </c>
      <c r="E45" s="106"/>
      <c r="F45" s="106"/>
      <c r="G45" s="106"/>
      <c r="H45" s="129"/>
      <c r="I45" s="129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130"/>
      <c r="BC45" s="130"/>
      <c r="BD45" s="130"/>
      <c r="BE45" s="130"/>
      <c r="BF45" s="130"/>
      <c r="BG45" s="130"/>
      <c r="BH45" s="130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70"/>
      <c r="CK45"/>
      <c r="CP45" s="27"/>
    </row>
    <row r="46" spans="1:94" x14ac:dyDescent="0.2">
      <c r="D46" s="117">
        <v>18</v>
      </c>
      <c r="E46" s="106"/>
      <c r="F46" s="106"/>
      <c r="G46" s="106"/>
      <c r="H46" s="129"/>
      <c r="I46" s="129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0"/>
      <c r="BF46" s="130"/>
      <c r="BG46" s="130"/>
      <c r="BH46" s="130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70"/>
      <c r="CK46"/>
      <c r="CP46" s="27"/>
    </row>
    <row r="47" spans="1:94" x14ac:dyDescent="0.2">
      <c r="A47">
        <v>2</v>
      </c>
      <c r="B47" t="s">
        <v>59</v>
      </c>
      <c r="C47" t="s">
        <v>60</v>
      </c>
      <c r="D47" s="117">
        <v>17</v>
      </c>
      <c r="E47" s="106">
        <v>17</v>
      </c>
      <c r="F47" s="106" t="s">
        <v>61</v>
      </c>
      <c r="G47" s="106" t="s">
        <v>62</v>
      </c>
      <c r="H47" s="129"/>
      <c r="I47" s="129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  <c r="BD47" s="130"/>
      <c r="BE47" s="130"/>
      <c r="BF47" s="130"/>
      <c r="BG47" s="130"/>
      <c r="BH47" s="130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70">
        <f t="shared" ref="CI47:CI48" si="0">PRODUCT(ABS(CF47)+ABS(CE47)+ABS(CD47)+ABS(CC47)+ABS(CB47)+ABS(CA47)+ABS(BZ47)+ABS(BY47)+ABS(BX47)+ABS(BW47)+ABS(BV47)+ABS(BU47)+ABS(BT47)+ABS(BS47)+ABS(BR47)+ABS(BQ47)+ABS(BP47)+ABS(BO47)+ABS(BN47)+ABS(BM47)+ABS(BL47)+ABS(BK47)+ABS(BJ47)+ABS(BI47)+ABS(BH47)+ABS(BG47)+ABS(BF47)+ABS(BE47)+ABS(BD47)+ABS(BC47)+ABS(BB47)+ABS(BA47)+ABS(AZ47)+ABS(AY47)+ABS(AX47)+ABS(AW47)+ABS(AV47)+ABS(AU47)+ABS(AT47)+ABS(AS47)+ABS(AR47)+ABS(AQ47)+ABS(AP47)+ABS(AO47)+ABS(AN47)+ABS(AM47)+ABS(AL47)+ABS(AK47)+ABS(AJ47)+ABS(AI47)+ABS(AH47)+ABS(AG47)+ABS(AF47)+ABS(AE47)+ABS(AD47)+ABS(AC47)+ABS(AB47)+ABS(AA47)+ABS(Z47)+ABS(Y47)+ABS(X47)+ABS(W47)+ABS(V47)+ABS(U47)+ABS(T47)+ABS(S47)+ABS(R47)+ABS(Q47)+ABS(P47)+ABS(O47)+ABS(N47)+ABS(M47)+ABS(L47)+ABS(K47)+ABS(J47),1/75)</f>
        <v>0</v>
      </c>
      <c r="CK47"/>
      <c r="CP47" s="27"/>
    </row>
    <row r="48" spans="1:94" x14ac:dyDescent="0.2">
      <c r="A48">
        <v>3</v>
      </c>
      <c r="B48" t="s">
        <v>59</v>
      </c>
      <c r="C48" t="s">
        <v>60</v>
      </c>
      <c r="D48" s="117">
        <v>16</v>
      </c>
      <c r="E48" s="106">
        <v>16</v>
      </c>
      <c r="F48" s="106" t="s">
        <v>61</v>
      </c>
      <c r="G48" s="106" t="s">
        <v>62</v>
      </c>
      <c r="H48" s="129"/>
      <c r="I48" s="129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0"/>
      <c r="BG48" s="130"/>
      <c r="BH48" s="130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70">
        <f t="shared" si="0"/>
        <v>0</v>
      </c>
      <c r="CK48"/>
      <c r="CP48" s="27"/>
    </row>
    <row r="49" spans="1:94" x14ac:dyDescent="0.2">
      <c r="A49">
        <v>4</v>
      </c>
      <c r="B49" t="s">
        <v>59</v>
      </c>
      <c r="C49" t="s">
        <v>60</v>
      </c>
      <c r="D49" s="117">
        <v>15</v>
      </c>
      <c r="E49" s="106">
        <v>15</v>
      </c>
      <c r="F49" s="106" t="s">
        <v>61</v>
      </c>
      <c r="G49" s="106" t="s">
        <v>62</v>
      </c>
      <c r="H49" s="129"/>
      <c r="I49" s="129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  <c r="BA49" s="130"/>
      <c r="BB49" s="130"/>
      <c r="BC49" s="130"/>
      <c r="BD49" s="130"/>
      <c r="BE49" s="130"/>
      <c r="BF49" s="130"/>
      <c r="BG49" s="130"/>
      <c r="BH49" s="130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23">
        <v>-25</v>
      </c>
      <c r="CK49"/>
      <c r="CP49" s="27"/>
    </row>
    <row r="50" spans="1:94" x14ac:dyDescent="0.2">
      <c r="A50">
        <v>5</v>
      </c>
      <c r="B50" t="s">
        <v>59</v>
      </c>
      <c r="C50" t="s">
        <v>60</v>
      </c>
      <c r="D50" s="117">
        <v>14</v>
      </c>
      <c r="E50" s="106">
        <v>14</v>
      </c>
      <c r="F50" s="106" t="s">
        <v>61</v>
      </c>
      <c r="G50" s="106" t="s">
        <v>62</v>
      </c>
      <c r="H50" s="129"/>
      <c r="I50" s="129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30"/>
      <c r="BB50" s="130"/>
      <c r="BC50" s="130"/>
      <c r="BD50" s="130"/>
      <c r="BE50" s="130"/>
      <c r="BF50" s="130"/>
      <c r="BG50" s="130"/>
      <c r="BH50" s="130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23">
        <v>66</v>
      </c>
      <c r="CK50"/>
      <c r="CP50" s="27"/>
    </row>
    <row r="51" spans="1:94" x14ac:dyDescent="0.2">
      <c r="A51">
        <v>6</v>
      </c>
      <c r="B51" t="s">
        <v>59</v>
      </c>
      <c r="C51" t="s">
        <v>60</v>
      </c>
      <c r="D51" s="117">
        <v>13</v>
      </c>
      <c r="E51" s="106">
        <v>13</v>
      </c>
      <c r="F51" s="106" t="s">
        <v>61</v>
      </c>
      <c r="G51" s="106" t="s">
        <v>62</v>
      </c>
      <c r="H51" s="129"/>
      <c r="I51" s="129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130"/>
      <c r="BC51" s="130"/>
      <c r="BD51" s="130"/>
      <c r="BE51" s="130"/>
      <c r="BF51" s="130"/>
      <c r="BG51" s="130"/>
      <c r="BH51" s="130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23">
        <v>38</v>
      </c>
      <c r="CK51"/>
      <c r="CP51" s="27"/>
    </row>
    <row r="52" spans="1:94" x14ac:dyDescent="0.2">
      <c r="A52">
        <v>7</v>
      </c>
      <c r="B52" t="s">
        <v>59</v>
      </c>
      <c r="C52" t="s">
        <v>60</v>
      </c>
      <c r="D52" s="117">
        <v>12</v>
      </c>
      <c r="E52" s="106">
        <v>12</v>
      </c>
      <c r="F52" s="106" t="s">
        <v>61</v>
      </c>
      <c r="G52" s="106" t="s">
        <v>62</v>
      </c>
      <c r="H52" s="129"/>
      <c r="I52" s="129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130"/>
      <c r="BC52" s="130"/>
      <c r="BD52" s="130"/>
      <c r="BE52" s="130"/>
      <c r="BF52" s="130"/>
      <c r="BG52" s="130"/>
      <c r="BH52" s="130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23">
        <v>-25</v>
      </c>
      <c r="CK52"/>
      <c r="CP52" s="27"/>
    </row>
    <row r="53" spans="1:94" x14ac:dyDescent="0.2">
      <c r="A53">
        <v>8</v>
      </c>
      <c r="B53" t="s">
        <v>59</v>
      </c>
      <c r="C53" t="s">
        <v>60</v>
      </c>
      <c r="D53" s="117">
        <v>11</v>
      </c>
      <c r="E53" s="106">
        <v>11</v>
      </c>
      <c r="F53" s="106" t="s">
        <v>61</v>
      </c>
      <c r="G53" s="106" t="s">
        <v>62</v>
      </c>
      <c r="H53" s="129"/>
      <c r="I53" s="129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  <c r="BD53" s="130"/>
      <c r="BE53" s="130"/>
      <c r="BF53" s="130"/>
      <c r="BG53" s="130"/>
      <c r="BH53" s="130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23">
        <v>66</v>
      </c>
      <c r="CK53"/>
      <c r="CP53" s="27"/>
    </row>
    <row r="54" spans="1:94" x14ac:dyDescent="0.2">
      <c r="A54">
        <v>9</v>
      </c>
      <c r="B54" t="s">
        <v>59</v>
      </c>
      <c r="C54" t="s">
        <v>60</v>
      </c>
      <c r="D54" s="117">
        <v>10</v>
      </c>
      <c r="E54" s="106">
        <v>10</v>
      </c>
      <c r="F54" s="106" t="s">
        <v>61</v>
      </c>
      <c r="G54" s="106" t="s">
        <v>62</v>
      </c>
      <c r="H54" s="129"/>
      <c r="I54" s="129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130"/>
      <c r="BC54" s="130"/>
      <c r="BD54" s="130"/>
      <c r="BE54" s="130"/>
      <c r="BF54" s="130"/>
      <c r="BG54" s="130"/>
      <c r="BH54" s="130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23">
        <v>38</v>
      </c>
      <c r="CK54"/>
      <c r="CP54" s="27"/>
    </row>
    <row r="55" spans="1:94" x14ac:dyDescent="0.2">
      <c r="A55">
        <v>10</v>
      </c>
      <c r="B55" t="s">
        <v>59</v>
      </c>
      <c r="C55" t="s">
        <v>60</v>
      </c>
      <c r="D55" s="117">
        <v>9</v>
      </c>
      <c r="E55" s="106">
        <v>9</v>
      </c>
      <c r="F55" s="106" t="s">
        <v>61</v>
      </c>
      <c r="G55" s="106" t="s">
        <v>62</v>
      </c>
      <c r="H55" s="129"/>
      <c r="I55" s="129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130"/>
      <c r="AY55" s="130"/>
      <c r="AZ55" s="130"/>
      <c r="BA55" s="130"/>
      <c r="BB55" s="130"/>
      <c r="BC55" s="130"/>
      <c r="BD55" s="130"/>
      <c r="BE55" s="130"/>
      <c r="BF55" s="130"/>
      <c r="BG55" s="130"/>
      <c r="BH55" s="130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23">
        <v>-25</v>
      </c>
      <c r="CK55"/>
      <c r="CP55" s="27"/>
    </row>
    <row r="56" spans="1:94" x14ac:dyDescent="0.2">
      <c r="A56">
        <v>11</v>
      </c>
      <c r="B56" t="s">
        <v>59</v>
      </c>
      <c r="C56" t="s">
        <v>60</v>
      </c>
      <c r="D56" s="117">
        <v>8</v>
      </c>
      <c r="E56" s="106">
        <v>8</v>
      </c>
      <c r="F56" s="106" t="s">
        <v>61</v>
      </c>
      <c r="G56" s="106" t="s">
        <v>62</v>
      </c>
      <c r="H56" s="129"/>
      <c r="I56" s="129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/>
      <c r="BB56" s="130"/>
      <c r="BC56" s="130"/>
      <c r="BD56" s="130"/>
      <c r="BE56" s="130"/>
      <c r="BF56" s="130"/>
      <c r="BG56" s="130"/>
      <c r="BH56" s="130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23">
        <v>66</v>
      </c>
      <c r="CK56"/>
      <c r="CP56" s="27"/>
    </row>
    <row r="57" spans="1:94" x14ac:dyDescent="0.2">
      <c r="A57">
        <v>12</v>
      </c>
      <c r="B57" t="s">
        <v>59</v>
      </c>
      <c r="C57" t="s">
        <v>60</v>
      </c>
      <c r="D57" s="117">
        <v>7</v>
      </c>
      <c r="E57" s="106">
        <v>7</v>
      </c>
      <c r="F57" s="106" t="s">
        <v>61</v>
      </c>
      <c r="G57" s="106" t="s">
        <v>62</v>
      </c>
      <c r="H57" s="129"/>
      <c r="I57" s="129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0"/>
      <c r="BG57" s="130"/>
      <c r="BH57" s="130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23">
        <v>38</v>
      </c>
      <c r="CK57"/>
      <c r="CP57" s="27"/>
    </row>
    <row r="58" spans="1:94" x14ac:dyDescent="0.2">
      <c r="A58">
        <v>13</v>
      </c>
      <c r="B58" t="s">
        <v>59</v>
      </c>
      <c r="C58" t="s">
        <v>60</v>
      </c>
      <c r="D58" s="117">
        <v>6</v>
      </c>
      <c r="E58" s="106">
        <v>6</v>
      </c>
      <c r="F58" s="106" t="s">
        <v>61</v>
      </c>
      <c r="G58" s="106" t="s">
        <v>62</v>
      </c>
      <c r="H58" s="129"/>
      <c r="I58" s="129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0"/>
      <c r="AV58" s="130"/>
      <c r="AW58" s="130"/>
      <c r="AX58" s="130"/>
      <c r="AY58" s="130"/>
      <c r="AZ58" s="130"/>
      <c r="BA58" s="130"/>
      <c r="BB58" s="130"/>
      <c r="BC58" s="130"/>
      <c r="BD58" s="130"/>
      <c r="BE58" s="130"/>
      <c r="BF58" s="130"/>
      <c r="BG58" s="130"/>
      <c r="BH58" s="130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23">
        <v>-25</v>
      </c>
      <c r="CK58"/>
      <c r="CP58" s="27"/>
    </row>
    <row r="59" spans="1:94" x14ac:dyDescent="0.2">
      <c r="A59">
        <v>14</v>
      </c>
      <c r="B59" t="s">
        <v>59</v>
      </c>
      <c r="C59" t="s">
        <v>60</v>
      </c>
      <c r="D59" s="117">
        <v>5</v>
      </c>
      <c r="E59" s="106">
        <v>5</v>
      </c>
      <c r="F59" s="106" t="s">
        <v>61</v>
      </c>
      <c r="G59" s="106" t="s">
        <v>62</v>
      </c>
      <c r="H59" s="129"/>
      <c r="I59" s="129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0"/>
      <c r="AN59" s="130"/>
      <c r="AO59" s="130"/>
      <c r="AP59" s="130"/>
      <c r="AQ59" s="130"/>
      <c r="AR59" s="130"/>
      <c r="AS59" s="130"/>
      <c r="AT59" s="130"/>
      <c r="AU59" s="130"/>
      <c r="AV59" s="130"/>
      <c r="AW59" s="130"/>
      <c r="AX59" s="130"/>
      <c r="AY59" s="130"/>
      <c r="AZ59" s="130"/>
      <c r="BA59" s="130"/>
      <c r="BB59" s="130"/>
      <c r="BC59" s="130"/>
      <c r="BD59" s="130"/>
      <c r="BE59" s="130"/>
      <c r="BF59" s="130"/>
      <c r="BG59" s="130"/>
      <c r="BH59" s="130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23">
        <v>66</v>
      </c>
      <c r="CK59"/>
      <c r="CP59" s="27"/>
    </row>
    <row r="60" spans="1:94" x14ac:dyDescent="0.2">
      <c r="A60">
        <v>15</v>
      </c>
      <c r="B60" t="s">
        <v>59</v>
      </c>
      <c r="C60" t="s">
        <v>60</v>
      </c>
      <c r="D60" s="117">
        <v>4</v>
      </c>
      <c r="E60" s="106">
        <v>4</v>
      </c>
      <c r="F60" s="106" t="s">
        <v>61</v>
      </c>
      <c r="G60" s="106" t="s">
        <v>62</v>
      </c>
      <c r="H60" s="129"/>
      <c r="I60" s="129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  <c r="AZ60" s="130"/>
      <c r="BA60" s="130"/>
      <c r="BB60" s="130"/>
      <c r="BC60" s="130"/>
      <c r="BD60" s="130"/>
      <c r="BE60" s="130"/>
      <c r="BF60" s="130"/>
      <c r="BG60" s="130"/>
      <c r="BH60" s="130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23">
        <v>38</v>
      </c>
      <c r="CK60"/>
      <c r="CP60" s="27"/>
    </row>
    <row r="61" spans="1:94" x14ac:dyDescent="0.2">
      <c r="A61">
        <v>16</v>
      </c>
      <c r="B61" t="s">
        <v>59</v>
      </c>
      <c r="C61" t="s">
        <v>60</v>
      </c>
      <c r="D61" s="117">
        <v>3</v>
      </c>
      <c r="E61" s="106">
        <v>3</v>
      </c>
      <c r="F61" s="106" t="s">
        <v>61</v>
      </c>
      <c r="G61" s="106" t="s">
        <v>62</v>
      </c>
      <c r="H61" s="129"/>
      <c r="I61" s="129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130"/>
      <c r="AS61" s="130"/>
      <c r="AT61" s="130"/>
      <c r="AU61" s="130"/>
      <c r="AV61" s="130"/>
      <c r="AW61" s="130"/>
      <c r="AX61" s="130"/>
      <c r="AY61" s="130"/>
      <c r="AZ61" s="130"/>
      <c r="BA61" s="130"/>
      <c r="BB61" s="130"/>
      <c r="BC61" s="130"/>
      <c r="BD61" s="130"/>
      <c r="BE61" s="130"/>
      <c r="BF61" s="130"/>
      <c r="BG61" s="130"/>
      <c r="BH61" s="130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23">
        <v>-25</v>
      </c>
      <c r="CK61"/>
      <c r="CP61" s="27"/>
    </row>
    <row r="62" spans="1:94" x14ac:dyDescent="0.2">
      <c r="A62">
        <v>17</v>
      </c>
      <c r="B62" t="s">
        <v>59</v>
      </c>
      <c r="C62" t="s">
        <v>60</v>
      </c>
      <c r="D62" s="117">
        <v>2</v>
      </c>
      <c r="E62" s="106">
        <v>2</v>
      </c>
      <c r="F62" s="106" t="s">
        <v>61</v>
      </c>
      <c r="G62" s="106" t="s">
        <v>62</v>
      </c>
      <c r="H62" s="129"/>
      <c r="I62" s="129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/>
      <c r="AY62" s="130"/>
      <c r="AZ62" s="130"/>
      <c r="BA62" s="130"/>
      <c r="BB62" s="130"/>
      <c r="BC62" s="130"/>
      <c r="BD62" s="130"/>
      <c r="BE62" s="130"/>
      <c r="BF62" s="130"/>
      <c r="BG62" s="130"/>
      <c r="BH62" s="130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23">
        <v>66</v>
      </c>
      <c r="CK62"/>
      <c r="CP62" s="27"/>
    </row>
    <row r="63" spans="1:94" x14ac:dyDescent="0.2">
      <c r="A63">
        <v>18</v>
      </c>
      <c r="B63" t="s">
        <v>59</v>
      </c>
      <c r="C63" t="s">
        <v>60</v>
      </c>
      <c r="D63" s="117">
        <v>1</v>
      </c>
      <c r="E63" s="106">
        <v>1</v>
      </c>
      <c r="F63" s="106" t="s">
        <v>61</v>
      </c>
      <c r="G63" s="106" t="s">
        <v>62</v>
      </c>
      <c r="H63" s="129"/>
      <c r="I63" s="129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  <c r="AZ63" s="130"/>
      <c r="BA63" s="130"/>
      <c r="BB63" s="130"/>
      <c r="BC63" s="130"/>
      <c r="BD63" s="130"/>
      <c r="BE63" s="130"/>
      <c r="BF63" s="130"/>
      <c r="BG63" s="130"/>
      <c r="BH63" s="130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23">
        <v>38</v>
      </c>
      <c r="CK63"/>
      <c r="CP63" s="27"/>
    </row>
    <row r="64" spans="1:94" x14ac:dyDescent="0.2">
      <c r="D64" s="22"/>
      <c r="H64" s="111"/>
      <c r="I64" s="111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70"/>
      <c r="CK64"/>
      <c r="CP64" s="27"/>
    </row>
    <row r="65" spans="4:103" x14ac:dyDescent="0.2">
      <c r="D65" s="158" t="s">
        <v>180</v>
      </c>
      <c r="E65" s="158"/>
      <c r="F65" s="158"/>
      <c r="G65" s="158"/>
      <c r="H65" s="158"/>
      <c r="I65" s="158"/>
      <c r="J65" s="116">
        <f t="shared" ref="E65:BN66" si="1">J1</f>
        <v>400</v>
      </c>
      <c r="K65" s="116">
        <f t="shared" si="1"/>
        <v>401</v>
      </c>
      <c r="L65" s="116">
        <f t="shared" si="1"/>
        <v>402</v>
      </c>
      <c r="M65" s="116">
        <f t="shared" si="1"/>
        <v>403</v>
      </c>
      <c r="N65" s="116">
        <f t="shared" si="1"/>
        <v>404</v>
      </c>
      <c r="O65" s="116">
        <f t="shared" si="1"/>
        <v>405</v>
      </c>
      <c r="P65" s="116">
        <f t="shared" si="1"/>
        <v>406</v>
      </c>
      <c r="Q65" s="116">
        <f t="shared" si="1"/>
        <v>407</v>
      </c>
      <c r="R65" s="116">
        <f t="shared" si="1"/>
        <v>408</v>
      </c>
      <c r="S65" s="116">
        <f t="shared" si="1"/>
        <v>409</v>
      </c>
      <c r="T65" s="116">
        <f t="shared" si="1"/>
        <v>410</v>
      </c>
      <c r="U65" s="116">
        <f t="shared" si="1"/>
        <v>411</v>
      </c>
      <c r="V65" s="116">
        <f t="shared" si="1"/>
        <v>412</v>
      </c>
      <c r="W65" s="116">
        <f t="shared" si="1"/>
        <v>413</v>
      </c>
      <c r="X65" s="116">
        <f t="shared" si="1"/>
        <v>414</v>
      </c>
      <c r="Y65" s="116">
        <f t="shared" si="1"/>
        <v>415</v>
      </c>
      <c r="Z65" s="116">
        <f t="shared" si="1"/>
        <v>416</v>
      </c>
      <c r="AA65" s="116">
        <f t="shared" si="1"/>
        <v>417</v>
      </c>
      <c r="AB65" s="116">
        <f t="shared" si="1"/>
        <v>418</v>
      </c>
      <c r="AC65" s="116">
        <f t="shared" si="1"/>
        <v>419</v>
      </c>
      <c r="AD65" s="116">
        <f t="shared" si="1"/>
        <v>420</v>
      </c>
      <c r="AE65" s="116">
        <f t="shared" si="1"/>
        <v>421</v>
      </c>
      <c r="AF65" s="116">
        <f t="shared" si="1"/>
        <v>422</v>
      </c>
      <c r="AG65" s="116">
        <f t="shared" si="1"/>
        <v>423</v>
      </c>
      <c r="AH65" s="116">
        <f t="shared" si="1"/>
        <v>424</v>
      </c>
      <c r="AI65" s="116">
        <f t="shared" si="1"/>
        <v>425</v>
      </c>
      <c r="AJ65" s="116">
        <f t="shared" si="1"/>
        <v>426</v>
      </c>
      <c r="AK65" s="116">
        <f t="shared" si="1"/>
        <v>427</v>
      </c>
      <c r="AL65" s="116">
        <f t="shared" si="1"/>
        <v>428</v>
      </c>
      <c r="AM65" s="116">
        <f t="shared" si="1"/>
        <v>429</v>
      </c>
      <c r="AN65" s="116">
        <f t="shared" si="1"/>
        <v>430</v>
      </c>
      <c r="AO65" s="116">
        <f t="shared" si="1"/>
        <v>431</v>
      </c>
      <c r="AP65" s="116">
        <f t="shared" si="1"/>
        <v>432</v>
      </c>
      <c r="AQ65" s="116">
        <f t="shared" si="1"/>
        <v>433</v>
      </c>
      <c r="AR65" s="116">
        <f t="shared" si="1"/>
        <v>434</v>
      </c>
      <c r="AS65" s="116">
        <f t="shared" si="1"/>
        <v>435</v>
      </c>
      <c r="AT65" s="116">
        <f t="shared" si="1"/>
        <v>436</v>
      </c>
      <c r="AU65" s="116">
        <f t="shared" si="1"/>
        <v>437</v>
      </c>
      <c r="AV65" s="116">
        <f t="shared" si="1"/>
        <v>438</v>
      </c>
      <c r="AW65" s="116">
        <f t="shared" si="1"/>
        <v>439</v>
      </c>
      <c r="AX65" s="116">
        <f t="shared" si="1"/>
        <v>440</v>
      </c>
      <c r="AY65" s="116">
        <f t="shared" si="1"/>
        <v>441</v>
      </c>
      <c r="AZ65" s="116">
        <f t="shared" si="1"/>
        <v>442</v>
      </c>
      <c r="BA65" s="116">
        <f t="shared" si="1"/>
        <v>443</v>
      </c>
      <c r="BB65" s="116">
        <f t="shared" si="1"/>
        <v>444</v>
      </c>
      <c r="BC65" s="116">
        <f t="shared" si="1"/>
        <v>445</v>
      </c>
      <c r="BD65" s="116">
        <f t="shared" si="1"/>
        <v>446</v>
      </c>
      <c r="BE65" s="116">
        <f t="shared" si="1"/>
        <v>447</v>
      </c>
      <c r="BF65" s="116">
        <f t="shared" si="1"/>
        <v>448</v>
      </c>
      <c r="BG65" s="116">
        <f t="shared" si="1"/>
        <v>449</v>
      </c>
      <c r="BH65" s="116">
        <f t="shared" si="1"/>
        <v>450</v>
      </c>
      <c r="BI65" s="116">
        <f t="shared" si="1"/>
        <v>451</v>
      </c>
      <c r="BJ65" s="116">
        <f t="shared" si="1"/>
        <v>452</v>
      </c>
      <c r="BK65" s="116">
        <f t="shared" si="1"/>
        <v>453</v>
      </c>
      <c r="BL65" s="116">
        <f t="shared" si="1"/>
        <v>454</v>
      </c>
      <c r="BM65" s="116">
        <f t="shared" si="1"/>
        <v>455</v>
      </c>
      <c r="BN65" s="116">
        <f t="shared" si="1"/>
        <v>456</v>
      </c>
      <c r="BO65" s="116">
        <f t="shared" ref="BO65:CG65" si="2">BO1</f>
        <v>457</v>
      </c>
      <c r="BP65" s="116">
        <f t="shared" si="2"/>
        <v>458</v>
      </c>
      <c r="BQ65" s="116">
        <f t="shared" si="2"/>
        <v>459</v>
      </c>
      <c r="BR65" s="116">
        <f t="shared" si="2"/>
        <v>460</v>
      </c>
      <c r="BS65" s="116">
        <f t="shared" si="2"/>
        <v>461</v>
      </c>
      <c r="BT65" s="116">
        <f t="shared" si="2"/>
        <v>462</v>
      </c>
      <c r="BU65" s="116">
        <f t="shared" si="2"/>
        <v>463</v>
      </c>
      <c r="BV65" s="116">
        <f t="shared" si="2"/>
        <v>464</v>
      </c>
      <c r="BW65" s="116">
        <f t="shared" si="2"/>
        <v>465</v>
      </c>
      <c r="BX65" s="116">
        <f t="shared" si="2"/>
        <v>466</v>
      </c>
      <c r="BY65" s="116">
        <f t="shared" si="2"/>
        <v>467</v>
      </c>
      <c r="BZ65" s="116">
        <f t="shared" si="2"/>
        <v>468</v>
      </c>
      <c r="CA65" s="116">
        <f t="shared" si="2"/>
        <v>469</v>
      </c>
      <c r="CB65" s="116">
        <f t="shared" si="2"/>
        <v>470</v>
      </c>
      <c r="CC65" s="116">
        <f t="shared" si="2"/>
        <v>471</v>
      </c>
      <c r="CD65" s="116">
        <f t="shared" si="2"/>
        <v>472</v>
      </c>
      <c r="CE65" s="116">
        <f t="shared" si="2"/>
        <v>473</v>
      </c>
      <c r="CF65" s="116">
        <f t="shared" si="2"/>
        <v>474</v>
      </c>
      <c r="CG65" s="116">
        <f t="shared" si="2"/>
        <v>475</v>
      </c>
      <c r="CH65" s="116">
        <v>476</v>
      </c>
      <c r="CI65" s="70"/>
      <c r="CK65"/>
      <c r="CP65" s="27"/>
    </row>
    <row r="66" spans="4:103" x14ac:dyDescent="0.2">
      <c r="D66" s="116" t="str">
        <f>D2</f>
        <v>Distance</v>
      </c>
      <c r="E66" s="116" t="str">
        <f t="shared" si="1"/>
        <v>Step</v>
      </c>
      <c r="F66" s="116" t="str">
        <f t="shared" si="1"/>
        <v>Date</v>
      </c>
      <c r="G66" s="116" t="str">
        <f t="shared" si="1"/>
        <v>Time</v>
      </c>
      <c r="H66" s="116" t="str">
        <f t="shared" si="1"/>
        <v>Cross</v>
      </c>
      <c r="I66" s="116" t="str">
        <f t="shared" si="1"/>
        <v>Length</v>
      </c>
      <c r="J66" s="116" t="str">
        <f t="shared" si="1"/>
        <v>L1</v>
      </c>
      <c r="K66" s="116" t="str">
        <f t="shared" si="1"/>
        <v>ZERO</v>
      </c>
      <c r="L66" s="116" t="str">
        <f t="shared" si="1"/>
        <v>L2</v>
      </c>
      <c r="M66" s="116" t="str">
        <f t="shared" si="1"/>
        <v>L2.5</v>
      </c>
      <c r="N66" s="116" t="str">
        <f t="shared" si="1"/>
        <v>L3</v>
      </c>
      <c r="O66" s="116" t="str">
        <f t="shared" si="1"/>
        <v>L3.5</v>
      </c>
      <c r="P66" s="116" t="str">
        <f t="shared" si="1"/>
        <v>L4</v>
      </c>
      <c r="Q66" s="116" t="str">
        <f t="shared" si="1"/>
        <v>L4.5</v>
      </c>
      <c r="R66" s="116" t="str">
        <f t="shared" si="1"/>
        <v>L5</v>
      </c>
      <c r="S66" s="116" t="str">
        <f t="shared" si="1"/>
        <v>L5.5</v>
      </c>
      <c r="T66" s="116" t="str">
        <f t="shared" si="1"/>
        <v>L6</v>
      </c>
      <c r="U66" s="116" t="str">
        <f t="shared" si="1"/>
        <v>L6.5</v>
      </c>
      <c r="V66" s="116" t="str">
        <f t="shared" si="1"/>
        <v>L7</v>
      </c>
      <c r="W66" s="116" t="str">
        <f t="shared" si="1"/>
        <v>L7.5</v>
      </c>
      <c r="X66" s="116" t="str">
        <f t="shared" si="1"/>
        <v>L8</v>
      </c>
      <c r="Y66" s="116" t="str">
        <f t="shared" si="1"/>
        <v>L8.5</v>
      </c>
      <c r="Z66" s="116" t="str">
        <f t="shared" si="1"/>
        <v>L9</v>
      </c>
      <c r="AA66" s="116" t="str">
        <f t="shared" si="1"/>
        <v>L9.5</v>
      </c>
      <c r="AB66" s="116" t="str">
        <f t="shared" si="1"/>
        <v>L10</v>
      </c>
      <c r="AC66" s="116" t="str">
        <f t="shared" si="1"/>
        <v>L10.5</v>
      </c>
      <c r="AD66" s="116" t="str">
        <f t="shared" si="1"/>
        <v>L11</v>
      </c>
      <c r="AE66" s="116" t="str">
        <f t="shared" si="1"/>
        <v>L11.5</v>
      </c>
      <c r="AF66" s="116" t="str">
        <f t="shared" si="1"/>
        <v>L12</v>
      </c>
      <c r="AG66" s="116" t="str">
        <f t="shared" si="1"/>
        <v>L12.5</v>
      </c>
      <c r="AH66" s="116" t="str">
        <f t="shared" si="1"/>
        <v>L13</v>
      </c>
      <c r="AI66" s="116" t="str">
        <f t="shared" si="1"/>
        <v>L13.5</v>
      </c>
      <c r="AJ66" s="116" t="str">
        <f t="shared" si="1"/>
        <v>L14</v>
      </c>
      <c r="AK66" s="116" t="str">
        <f t="shared" si="1"/>
        <v>L14.5</v>
      </c>
      <c r="AL66" s="116" t="str">
        <f t="shared" si="1"/>
        <v>L15</v>
      </c>
      <c r="AM66" s="116" t="str">
        <f t="shared" si="1"/>
        <v>L15.5</v>
      </c>
      <c r="AN66" s="116" t="str">
        <f t="shared" si="1"/>
        <v>L16</v>
      </c>
      <c r="AO66" s="116" t="str">
        <f t="shared" si="1"/>
        <v>L16.5</v>
      </c>
      <c r="AP66" s="116" t="str">
        <f t="shared" si="1"/>
        <v>L17</v>
      </c>
      <c r="AQ66" s="116" t="str">
        <f t="shared" si="1"/>
        <v>L17.5</v>
      </c>
      <c r="AR66" s="116" t="str">
        <f t="shared" si="1"/>
        <v>L18</v>
      </c>
      <c r="AS66" s="116" t="str">
        <f t="shared" si="1"/>
        <v>L18.5</v>
      </c>
      <c r="AT66" s="116" t="str">
        <f t="shared" si="1"/>
        <v>L19</v>
      </c>
      <c r="AU66" s="116" t="str">
        <f t="shared" si="1"/>
        <v>L19.5</v>
      </c>
      <c r="AV66" s="116">
        <f t="shared" si="1"/>
        <v>20</v>
      </c>
      <c r="AW66" s="116" t="str">
        <f t="shared" si="1"/>
        <v>R19.5</v>
      </c>
      <c r="AX66" s="116" t="str">
        <f t="shared" si="1"/>
        <v>R19</v>
      </c>
      <c r="AY66" s="116" t="str">
        <f t="shared" si="1"/>
        <v>R18.5</v>
      </c>
      <c r="AZ66" s="116" t="str">
        <f t="shared" si="1"/>
        <v>R18</v>
      </c>
      <c r="BA66" s="116" t="str">
        <f t="shared" si="1"/>
        <v>R17.5</v>
      </c>
      <c r="BB66" s="116" t="str">
        <f t="shared" si="1"/>
        <v>R17</v>
      </c>
      <c r="BC66" s="116" t="str">
        <f t="shared" si="1"/>
        <v>R16.5</v>
      </c>
      <c r="BD66" s="116" t="str">
        <f t="shared" si="1"/>
        <v>R16</v>
      </c>
      <c r="BE66" s="116" t="str">
        <f t="shared" si="1"/>
        <v>R15.5</v>
      </c>
      <c r="BF66" s="116" t="str">
        <f t="shared" si="1"/>
        <v>R15</v>
      </c>
      <c r="BG66" s="116" t="str">
        <f t="shared" si="1"/>
        <v>R14.5</v>
      </c>
      <c r="BH66" s="116" t="str">
        <f t="shared" si="1"/>
        <v>R14</v>
      </c>
      <c r="BI66" s="116" t="str">
        <f t="shared" si="1"/>
        <v>R13.5</v>
      </c>
      <c r="BJ66" s="116" t="str">
        <f t="shared" si="1"/>
        <v>R13</v>
      </c>
      <c r="BK66" s="116" t="str">
        <f t="shared" si="1"/>
        <v>R12.5</v>
      </c>
      <c r="BL66" s="116" t="str">
        <f t="shared" si="1"/>
        <v>R12</v>
      </c>
      <c r="BM66" s="116" t="str">
        <f t="shared" si="1"/>
        <v>R11.5</v>
      </c>
      <c r="BN66" s="116" t="str">
        <f t="shared" si="1"/>
        <v>R11</v>
      </c>
      <c r="BO66" s="116" t="str">
        <f t="shared" ref="BO66:CF66" si="3">BO2</f>
        <v>R10.5</v>
      </c>
      <c r="BP66" s="116" t="str">
        <f t="shared" si="3"/>
        <v>R10</v>
      </c>
      <c r="BQ66" s="116" t="str">
        <f t="shared" si="3"/>
        <v>R9.5</v>
      </c>
      <c r="BR66" s="116" t="str">
        <f t="shared" si="3"/>
        <v>R9</v>
      </c>
      <c r="BS66" s="116" t="str">
        <f t="shared" si="3"/>
        <v>R8.5</v>
      </c>
      <c r="BT66" s="116" t="str">
        <f t="shared" si="3"/>
        <v>R8</v>
      </c>
      <c r="BU66" s="116" t="str">
        <f t="shared" si="3"/>
        <v>R7.5</v>
      </c>
      <c r="BV66" s="116" t="str">
        <f t="shared" si="3"/>
        <v>R7</v>
      </c>
      <c r="BW66" s="116" t="str">
        <f t="shared" si="3"/>
        <v>R6.5</v>
      </c>
      <c r="BX66" s="116" t="str">
        <f t="shared" si="3"/>
        <v>R6</v>
      </c>
      <c r="BY66" s="116" t="str">
        <f t="shared" si="3"/>
        <v>R5.5</v>
      </c>
      <c r="BZ66" s="116" t="str">
        <f t="shared" si="3"/>
        <v>R5</v>
      </c>
      <c r="CA66" s="116" t="str">
        <f t="shared" si="3"/>
        <v>R4.5</v>
      </c>
      <c r="CB66" s="116" t="str">
        <f t="shared" si="3"/>
        <v>R4</v>
      </c>
      <c r="CC66" s="116" t="str">
        <f t="shared" si="3"/>
        <v>R3.5</v>
      </c>
      <c r="CD66" s="116" t="str">
        <f t="shared" si="3"/>
        <v>R3</v>
      </c>
      <c r="CE66" s="116" t="str">
        <f t="shared" si="3"/>
        <v>R2.5</v>
      </c>
      <c r="CF66" s="116" t="str">
        <f t="shared" si="3"/>
        <v>R2</v>
      </c>
      <c r="CG66" s="116" t="s">
        <v>179</v>
      </c>
      <c r="CH66" s="121" t="s">
        <v>46</v>
      </c>
      <c r="CI66" s="70"/>
      <c r="CK66"/>
      <c r="CP66" s="27"/>
    </row>
    <row r="67" spans="4:103" x14ac:dyDescent="0.2">
      <c r="D67" s="118">
        <f t="shared" ref="D67:G68" si="4">D3</f>
        <v>61</v>
      </c>
      <c r="E67" s="118">
        <f t="shared" si="4"/>
        <v>18</v>
      </c>
      <c r="F67" s="118" t="str">
        <f t="shared" si="4"/>
        <v>10/23/2009</v>
      </c>
      <c r="G67" s="118" t="str">
        <f t="shared" si="4"/>
        <v>8:56 AM</v>
      </c>
      <c r="H67" s="135">
        <f>H3*1000</f>
        <v>0</v>
      </c>
      <c r="I67" s="135">
        <f>I3*1000</f>
        <v>0</v>
      </c>
      <c r="J67" s="141">
        <f t="shared" ref="J67:AO67" si="5">J3</f>
        <v>0</v>
      </c>
      <c r="K67" s="141">
        <f t="shared" si="5"/>
        <v>0</v>
      </c>
      <c r="L67" s="141">
        <f t="shared" si="5"/>
        <v>0</v>
      </c>
      <c r="M67" s="141">
        <f t="shared" si="5"/>
        <v>0</v>
      </c>
      <c r="N67" s="141">
        <f t="shared" si="5"/>
        <v>0</v>
      </c>
      <c r="O67" s="141">
        <f t="shared" si="5"/>
        <v>0</v>
      </c>
      <c r="P67" s="141">
        <f t="shared" si="5"/>
        <v>0</v>
      </c>
      <c r="Q67" s="141">
        <f t="shared" si="5"/>
        <v>0</v>
      </c>
      <c r="R67" s="141">
        <f t="shared" si="5"/>
        <v>0</v>
      </c>
      <c r="S67" s="141">
        <f t="shared" si="5"/>
        <v>0</v>
      </c>
      <c r="T67" s="141">
        <f t="shared" si="5"/>
        <v>0</v>
      </c>
      <c r="U67" s="141">
        <f t="shared" si="5"/>
        <v>0</v>
      </c>
      <c r="V67" s="141">
        <f t="shared" si="5"/>
        <v>0</v>
      </c>
      <c r="W67" s="141">
        <f t="shared" si="5"/>
        <v>0</v>
      </c>
      <c r="X67" s="141">
        <f t="shared" si="5"/>
        <v>0</v>
      </c>
      <c r="Y67" s="141">
        <f t="shared" si="5"/>
        <v>0</v>
      </c>
      <c r="Z67" s="141">
        <f t="shared" si="5"/>
        <v>0</v>
      </c>
      <c r="AA67" s="141">
        <f t="shared" si="5"/>
        <v>0</v>
      </c>
      <c r="AB67" s="141">
        <f t="shared" si="5"/>
        <v>0</v>
      </c>
      <c r="AC67" s="141">
        <f t="shared" si="5"/>
        <v>0</v>
      </c>
      <c r="AD67" s="141">
        <f t="shared" si="5"/>
        <v>0</v>
      </c>
      <c r="AE67" s="141">
        <f t="shared" si="5"/>
        <v>0</v>
      </c>
      <c r="AF67" s="141">
        <f t="shared" si="5"/>
        <v>0</v>
      </c>
      <c r="AG67" s="141">
        <f t="shared" si="5"/>
        <v>0</v>
      </c>
      <c r="AH67" s="141">
        <f t="shared" si="5"/>
        <v>0</v>
      </c>
      <c r="AI67" s="141">
        <f t="shared" si="5"/>
        <v>0</v>
      </c>
      <c r="AJ67" s="141">
        <f t="shared" si="5"/>
        <v>0</v>
      </c>
      <c r="AK67" s="141">
        <f t="shared" si="5"/>
        <v>0</v>
      </c>
      <c r="AL67" s="141">
        <f t="shared" si="5"/>
        <v>0</v>
      </c>
      <c r="AM67" s="141">
        <f t="shared" si="5"/>
        <v>0</v>
      </c>
      <c r="AN67" s="141">
        <f t="shared" si="5"/>
        <v>0</v>
      </c>
      <c r="AO67" s="141">
        <f t="shared" si="5"/>
        <v>0</v>
      </c>
      <c r="AP67" s="141">
        <f t="shared" ref="AP67:BU67" si="6">AP3</f>
        <v>0</v>
      </c>
      <c r="AQ67" s="141">
        <f t="shared" si="6"/>
        <v>0</v>
      </c>
      <c r="AR67" s="141">
        <f t="shared" si="6"/>
        <v>0</v>
      </c>
      <c r="AS67" s="141">
        <f t="shared" si="6"/>
        <v>0</v>
      </c>
      <c r="AT67" s="141">
        <f t="shared" si="6"/>
        <v>0</v>
      </c>
      <c r="AU67" s="141">
        <f t="shared" si="6"/>
        <v>0</v>
      </c>
      <c r="AV67" s="141">
        <f t="shared" si="6"/>
        <v>0</v>
      </c>
      <c r="AW67" s="141">
        <f t="shared" si="6"/>
        <v>0</v>
      </c>
      <c r="AX67" s="141">
        <f t="shared" si="6"/>
        <v>0</v>
      </c>
      <c r="AY67" s="141">
        <f t="shared" si="6"/>
        <v>0</v>
      </c>
      <c r="AZ67" s="141">
        <f t="shared" si="6"/>
        <v>0</v>
      </c>
      <c r="BA67" s="141">
        <f t="shared" si="6"/>
        <v>0</v>
      </c>
      <c r="BB67" s="141">
        <f t="shared" si="6"/>
        <v>0</v>
      </c>
      <c r="BC67" s="141">
        <f t="shared" si="6"/>
        <v>0</v>
      </c>
      <c r="BD67" s="141">
        <f t="shared" si="6"/>
        <v>0</v>
      </c>
      <c r="BE67" s="141">
        <f t="shared" si="6"/>
        <v>0</v>
      </c>
      <c r="BF67" s="141">
        <f t="shared" si="6"/>
        <v>0</v>
      </c>
      <c r="BG67" s="141">
        <f t="shared" si="6"/>
        <v>0</v>
      </c>
      <c r="BH67" s="141">
        <f t="shared" si="6"/>
        <v>0</v>
      </c>
      <c r="BI67" s="141">
        <f t="shared" si="6"/>
        <v>0</v>
      </c>
      <c r="BJ67" s="141">
        <f t="shared" si="6"/>
        <v>0</v>
      </c>
      <c r="BK67" s="141">
        <f t="shared" si="6"/>
        <v>0</v>
      </c>
      <c r="BL67" s="141">
        <f t="shared" si="6"/>
        <v>0</v>
      </c>
      <c r="BM67" s="141">
        <f t="shared" si="6"/>
        <v>0</v>
      </c>
      <c r="BN67" s="141">
        <f t="shared" si="6"/>
        <v>0</v>
      </c>
      <c r="BO67" s="141">
        <f t="shared" si="6"/>
        <v>0</v>
      </c>
      <c r="BP67" s="141">
        <f t="shared" si="6"/>
        <v>0</v>
      </c>
      <c r="BQ67" s="141">
        <f t="shared" si="6"/>
        <v>0</v>
      </c>
      <c r="BR67" s="141">
        <f t="shared" si="6"/>
        <v>0</v>
      </c>
      <c r="BS67" s="141">
        <f t="shared" si="6"/>
        <v>0</v>
      </c>
      <c r="BT67" s="141">
        <f t="shared" si="6"/>
        <v>0</v>
      </c>
      <c r="BU67" s="141">
        <f t="shared" si="6"/>
        <v>0</v>
      </c>
      <c r="BV67" s="141">
        <f t="shared" ref="BV67:CX67" si="7">BV3</f>
        <v>0</v>
      </c>
      <c r="BW67" s="141">
        <f t="shared" si="7"/>
        <v>0</v>
      </c>
      <c r="BX67" s="141">
        <f t="shared" si="7"/>
        <v>0</v>
      </c>
      <c r="BY67" s="141">
        <f t="shared" si="7"/>
        <v>0</v>
      </c>
      <c r="BZ67" s="141">
        <f t="shared" si="7"/>
        <v>0</v>
      </c>
      <c r="CA67" s="141">
        <f t="shared" si="7"/>
        <v>0</v>
      </c>
      <c r="CB67" s="141">
        <f t="shared" si="7"/>
        <v>0</v>
      </c>
      <c r="CC67" s="141">
        <f t="shared" si="7"/>
        <v>0</v>
      </c>
      <c r="CD67" s="141">
        <f t="shared" si="7"/>
        <v>0</v>
      </c>
      <c r="CE67" s="141">
        <f t="shared" si="7"/>
        <v>0</v>
      </c>
      <c r="CF67" s="141">
        <f t="shared" si="7"/>
        <v>0</v>
      </c>
      <c r="CG67" s="141">
        <f t="shared" si="7"/>
        <v>0</v>
      </c>
      <c r="CH67" s="141">
        <f t="shared" si="7"/>
        <v>0</v>
      </c>
      <c r="CI67" s="141">
        <f t="shared" si="7"/>
        <v>0</v>
      </c>
      <c r="CJ67" s="141">
        <f t="shared" si="7"/>
        <v>0</v>
      </c>
      <c r="CK67" s="141">
        <f t="shared" si="7"/>
        <v>0</v>
      </c>
      <c r="CL67" s="141">
        <f t="shared" si="7"/>
        <v>0</v>
      </c>
      <c r="CM67" s="141">
        <f t="shared" si="7"/>
        <v>0</v>
      </c>
      <c r="CN67" s="141">
        <f t="shared" si="7"/>
        <v>0</v>
      </c>
      <c r="CO67" s="141">
        <f t="shared" si="7"/>
        <v>0</v>
      </c>
      <c r="CP67" s="141">
        <f t="shared" si="7"/>
        <v>0</v>
      </c>
      <c r="CQ67" s="141">
        <f t="shared" si="7"/>
        <v>0</v>
      </c>
      <c r="CR67" s="141">
        <f t="shared" si="7"/>
        <v>0</v>
      </c>
      <c r="CS67" s="141">
        <f t="shared" si="7"/>
        <v>0</v>
      </c>
      <c r="CT67" s="141">
        <f t="shared" si="7"/>
        <v>0</v>
      </c>
      <c r="CU67" s="141">
        <f t="shared" si="7"/>
        <v>0</v>
      </c>
      <c r="CV67" s="141">
        <f t="shared" si="7"/>
        <v>0</v>
      </c>
      <c r="CW67" s="141">
        <f t="shared" si="7"/>
        <v>0</v>
      </c>
      <c r="CX67" s="141">
        <f t="shared" si="7"/>
        <v>0</v>
      </c>
      <c r="CY67" s="141"/>
    </row>
    <row r="68" spans="4:103" x14ac:dyDescent="0.2">
      <c r="D68" s="118">
        <f t="shared" si="4"/>
        <v>60</v>
      </c>
      <c r="E68" s="118"/>
      <c r="F68" s="118"/>
      <c r="G68" s="118"/>
      <c r="H68" s="135">
        <f t="shared" ref="H68:I68" si="8">H4*1000</f>
        <v>0</v>
      </c>
      <c r="I68" s="135">
        <f t="shared" si="8"/>
        <v>0</v>
      </c>
      <c r="J68" s="141">
        <f t="shared" ref="J68:BU68" si="9">J4</f>
        <v>0</v>
      </c>
      <c r="K68" s="141">
        <f t="shared" si="9"/>
        <v>0</v>
      </c>
      <c r="L68" s="141">
        <f t="shared" si="9"/>
        <v>0</v>
      </c>
      <c r="M68" s="141">
        <f t="shared" si="9"/>
        <v>0</v>
      </c>
      <c r="N68" s="141">
        <f t="shared" si="9"/>
        <v>0</v>
      </c>
      <c r="O68" s="141">
        <f t="shared" si="9"/>
        <v>0</v>
      </c>
      <c r="P68" s="141">
        <f t="shared" si="9"/>
        <v>0</v>
      </c>
      <c r="Q68" s="141">
        <f t="shared" si="9"/>
        <v>0</v>
      </c>
      <c r="R68" s="141">
        <f t="shared" si="9"/>
        <v>0</v>
      </c>
      <c r="S68" s="141">
        <f t="shared" si="9"/>
        <v>0</v>
      </c>
      <c r="T68" s="141">
        <f t="shared" si="9"/>
        <v>0</v>
      </c>
      <c r="U68" s="141">
        <f t="shared" si="9"/>
        <v>0</v>
      </c>
      <c r="V68" s="141">
        <f t="shared" si="9"/>
        <v>0</v>
      </c>
      <c r="W68" s="141">
        <f t="shared" si="9"/>
        <v>0</v>
      </c>
      <c r="X68" s="141">
        <f t="shared" si="9"/>
        <v>0</v>
      </c>
      <c r="Y68" s="141">
        <f t="shared" si="9"/>
        <v>0</v>
      </c>
      <c r="Z68" s="141">
        <f t="shared" si="9"/>
        <v>0</v>
      </c>
      <c r="AA68" s="141">
        <f t="shared" si="9"/>
        <v>0</v>
      </c>
      <c r="AB68" s="141">
        <f t="shared" si="9"/>
        <v>0</v>
      </c>
      <c r="AC68" s="141">
        <f t="shared" si="9"/>
        <v>0</v>
      </c>
      <c r="AD68" s="141">
        <f t="shared" si="9"/>
        <v>0</v>
      </c>
      <c r="AE68" s="141">
        <f t="shared" si="9"/>
        <v>0</v>
      </c>
      <c r="AF68" s="141">
        <f t="shared" si="9"/>
        <v>0</v>
      </c>
      <c r="AG68" s="141">
        <f t="shared" si="9"/>
        <v>0</v>
      </c>
      <c r="AH68" s="141">
        <f t="shared" si="9"/>
        <v>0</v>
      </c>
      <c r="AI68" s="141">
        <f t="shared" si="9"/>
        <v>0</v>
      </c>
      <c r="AJ68" s="141">
        <f t="shared" si="9"/>
        <v>0</v>
      </c>
      <c r="AK68" s="141">
        <f t="shared" si="9"/>
        <v>0</v>
      </c>
      <c r="AL68" s="141">
        <f t="shared" si="9"/>
        <v>0</v>
      </c>
      <c r="AM68" s="141">
        <f t="shared" si="9"/>
        <v>0</v>
      </c>
      <c r="AN68" s="141">
        <f t="shared" si="9"/>
        <v>0</v>
      </c>
      <c r="AO68" s="141">
        <f t="shared" si="9"/>
        <v>0</v>
      </c>
      <c r="AP68" s="141">
        <f t="shared" si="9"/>
        <v>0</v>
      </c>
      <c r="AQ68" s="141">
        <f t="shared" si="9"/>
        <v>0</v>
      </c>
      <c r="AR68" s="141">
        <f t="shared" si="9"/>
        <v>0</v>
      </c>
      <c r="AS68" s="141">
        <f t="shared" si="9"/>
        <v>0</v>
      </c>
      <c r="AT68" s="141">
        <f t="shared" si="9"/>
        <v>0</v>
      </c>
      <c r="AU68" s="141">
        <f t="shared" si="9"/>
        <v>0</v>
      </c>
      <c r="AV68" s="141">
        <f t="shared" si="9"/>
        <v>0</v>
      </c>
      <c r="AW68" s="141">
        <f t="shared" si="9"/>
        <v>0</v>
      </c>
      <c r="AX68" s="141">
        <f t="shared" si="9"/>
        <v>0</v>
      </c>
      <c r="AY68" s="141">
        <f t="shared" si="9"/>
        <v>0</v>
      </c>
      <c r="AZ68" s="141">
        <f t="shared" si="9"/>
        <v>0</v>
      </c>
      <c r="BA68" s="141">
        <f t="shared" si="9"/>
        <v>0</v>
      </c>
      <c r="BB68" s="141">
        <f t="shared" si="9"/>
        <v>0</v>
      </c>
      <c r="BC68" s="141">
        <f t="shared" si="9"/>
        <v>0</v>
      </c>
      <c r="BD68" s="141">
        <f t="shared" si="9"/>
        <v>0</v>
      </c>
      <c r="BE68" s="141">
        <f t="shared" si="9"/>
        <v>0</v>
      </c>
      <c r="BF68" s="141">
        <f t="shared" si="9"/>
        <v>0</v>
      </c>
      <c r="BG68" s="141">
        <f t="shared" si="9"/>
        <v>0</v>
      </c>
      <c r="BH68" s="141">
        <f t="shared" si="9"/>
        <v>0</v>
      </c>
      <c r="BI68" s="141">
        <f t="shared" si="9"/>
        <v>0</v>
      </c>
      <c r="BJ68" s="141">
        <f t="shared" si="9"/>
        <v>0</v>
      </c>
      <c r="BK68" s="141">
        <f t="shared" si="9"/>
        <v>0</v>
      </c>
      <c r="BL68" s="141">
        <f t="shared" si="9"/>
        <v>0</v>
      </c>
      <c r="BM68" s="141">
        <f t="shared" si="9"/>
        <v>0</v>
      </c>
      <c r="BN68" s="141">
        <f t="shared" si="9"/>
        <v>0</v>
      </c>
      <c r="BO68" s="141">
        <f t="shared" si="9"/>
        <v>0</v>
      </c>
      <c r="BP68" s="141">
        <f t="shared" si="9"/>
        <v>0</v>
      </c>
      <c r="BQ68" s="141">
        <f t="shared" si="9"/>
        <v>0</v>
      </c>
      <c r="BR68" s="141">
        <f t="shared" si="9"/>
        <v>0</v>
      </c>
      <c r="BS68" s="141">
        <f t="shared" si="9"/>
        <v>0</v>
      </c>
      <c r="BT68" s="141">
        <f t="shared" si="9"/>
        <v>0</v>
      </c>
      <c r="BU68" s="141">
        <f t="shared" si="9"/>
        <v>0</v>
      </c>
      <c r="BV68" s="141">
        <f t="shared" ref="BV68:CH68" si="10">BV4</f>
        <v>0</v>
      </c>
      <c r="BW68" s="141">
        <f t="shared" si="10"/>
        <v>0</v>
      </c>
      <c r="BX68" s="141">
        <f t="shared" si="10"/>
        <v>0</v>
      </c>
      <c r="BY68" s="141">
        <f t="shared" si="10"/>
        <v>0</v>
      </c>
      <c r="BZ68" s="141">
        <f t="shared" si="10"/>
        <v>0</v>
      </c>
      <c r="CA68" s="141">
        <f t="shared" si="10"/>
        <v>0</v>
      </c>
      <c r="CB68" s="141">
        <f t="shared" si="10"/>
        <v>0</v>
      </c>
      <c r="CC68" s="141">
        <f t="shared" si="10"/>
        <v>0</v>
      </c>
      <c r="CD68" s="141">
        <f t="shared" si="10"/>
        <v>0</v>
      </c>
      <c r="CE68" s="141">
        <f t="shared" si="10"/>
        <v>0</v>
      </c>
      <c r="CF68" s="141">
        <f t="shared" si="10"/>
        <v>0</v>
      </c>
      <c r="CG68" s="141">
        <f t="shared" si="10"/>
        <v>0</v>
      </c>
      <c r="CH68" s="141">
        <f t="shared" si="10"/>
        <v>0</v>
      </c>
      <c r="CI68" s="141"/>
      <c r="CJ68" s="141"/>
      <c r="CK68" s="141"/>
      <c r="CL68" s="141"/>
      <c r="CM68" s="141"/>
      <c r="CN68" s="141"/>
      <c r="CO68" s="141"/>
      <c r="CP68" s="141"/>
      <c r="CQ68" s="141"/>
      <c r="CR68" s="141"/>
      <c r="CS68" s="141"/>
      <c r="CT68" s="141"/>
      <c r="CU68" s="141"/>
      <c r="CV68" s="141"/>
      <c r="CW68" s="141"/>
      <c r="CX68" s="141"/>
      <c r="CY68" s="142"/>
    </row>
    <row r="69" spans="4:103" x14ac:dyDescent="0.2">
      <c r="D69" s="118">
        <f t="shared" ref="D69" si="11">D5</f>
        <v>59</v>
      </c>
      <c r="E69" s="118"/>
      <c r="F69" s="118"/>
      <c r="G69" s="118"/>
      <c r="H69" s="135">
        <f t="shared" ref="H69:I69" si="12">H5*1000</f>
        <v>0</v>
      </c>
      <c r="I69" s="135">
        <f t="shared" si="12"/>
        <v>0</v>
      </c>
      <c r="J69" s="141">
        <f t="shared" ref="J69:BU69" si="13">J5</f>
        <v>0</v>
      </c>
      <c r="K69" s="141">
        <f t="shared" si="13"/>
        <v>0</v>
      </c>
      <c r="L69" s="141">
        <f t="shared" si="13"/>
        <v>0</v>
      </c>
      <c r="M69" s="141">
        <f t="shared" si="13"/>
        <v>0</v>
      </c>
      <c r="N69" s="141">
        <f t="shared" si="13"/>
        <v>0</v>
      </c>
      <c r="O69" s="141">
        <f t="shared" si="13"/>
        <v>0</v>
      </c>
      <c r="P69" s="141">
        <f t="shared" si="13"/>
        <v>0</v>
      </c>
      <c r="Q69" s="141">
        <f t="shared" si="13"/>
        <v>0</v>
      </c>
      <c r="R69" s="141">
        <f t="shared" si="13"/>
        <v>0</v>
      </c>
      <c r="S69" s="141">
        <f t="shared" si="13"/>
        <v>0</v>
      </c>
      <c r="T69" s="141">
        <f t="shared" si="13"/>
        <v>0</v>
      </c>
      <c r="U69" s="141">
        <f t="shared" si="13"/>
        <v>0</v>
      </c>
      <c r="V69" s="141">
        <f t="shared" si="13"/>
        <v>0</v>
      </c>
      <c r="W69" s="141">
        <f t="shared" si="13"/>
        <v>0</v>
      </c>
      <c r="X69" s="141">
        <f t="shared" si="13"/>
        <v>0</v>
      </c>
      <c r="Y69" s="141">
        <f t="shared" si="13"/>
        <v>0</v>
      </c>
      <c r="Z69" s="141">
        <f t="shared" si="13"/>
        <v>0</v>
      </c>
      <c r="AA69" s="141">
        <f t="shared" si="13"/>
        <v>0</v>
      </c>
      <c r="AB69" s="141">
        <f t="shared" si="13"/>
        <v>0</v>
      </c>
      <c r="AC69" s="141">
        <f t="shared" si="13"/>
        <v>0</v>
      </c>
      <c r="AD69" s="141">
        <f t="shared" si="13"/>
        <v>0</v>
      </c>
      <c r="AE69" s="141">
        <f t="shared" si="13"/>
        <v>0</v>
      </c>
      <c r="AF69" s="141">
        <f t="shared" si="13"/>
        <v>0</v>
      </c>
      <c r="AG69" s="141">
        <f t="shared" si="13"/>
        <v>0</v>
      </c>
      <c r="AH69" s="141">
        <f t="shared" si="13"/>
        <v>0</v>
      </c>
      <c r="AI69" s="141">
        <f t="shared" si="13"/>
        <v>0</v>
      </c>
      <c r="AJ69" s="141">
        <f t="shared" si="13"/>
        <v>0</v>
      </c>
      <c r="AK69" s="141">
        <f t="shared" si="13"/>
        <v>0</v>
      </c>
      <c r="AL69" s="141">
        <f t="shared" si="13"/>
        <v>0</v>
      </c>
      <c r="AM69" s="141">
        <f t="shared" si="13"/>
        <v>0</v>
      </c>
      <c r="AN69" s="141">
        <f t="shared" si="13"/>
        <v>0</v>
      </c>
      <c r="AO69" s="141">
        <f t="shared" si="13"/>
        <v>0</v>
      </c>
      <c r="AP69" s="141">
        <f t="shared" si="13"/>
        <v>0</v>
      </c>
      <c r="AQ69" s="141">
        <f t="shared" si="13"/>
        <v>0</v>
      </c>
      <c r="AR69" s="141">
        <f t="shared" si="13"/>
        <v>0</v>
      </c>
      <c r="AS69" s="141">
        <f t="shared" si="13"/>
        <v>0</v>
      </c>
      <c r="AT69" s="141">
        <f t="shared" si="13"/>
        <v>0</v>
      </c>
      <c r="AU69" s="141">
        <f t="shared" si="13"/>
        <v>0</v>
      </c>
      <c r="AV69" s="141">
        <f t="shared" si="13"/>
        <v>0</v>
      </c>
      <c r="AW69" s="141">
        <f t="shared" si="13"/>
        <v>0</v>
      </c>
      <c r="AX69" s="141">
        <f t="shared" si="13"/>
        <v>0</v>
      </c>
      <c r="AY69" s="141">
        <f t="shared" si="13"/>
        <v>0</v>
      </c>
      <c r="AZ69" s="141">
        <f t="shared" si="13"/>
        <v>0</v>
      </c>
      <c r="BA69" s="141">
        <f t="shared" si="13"/>
        <v>0</v>
      </c>
      <c r="BB69" s="141">
        <f t="shared" si="13"/>
        <v>0</v>
      </c>
      <c r="BC69" s="141">
        <f t="shared" si="13"/>
        <v>0</v>
      </c>
      <c r="BD69" s="141">
        <f t="shared" si="13"/>
        <v>0</v>
      </c>
      <c r="BE69" s="141">
        <f t="shared" si="13"/>
        <v>0</v>
      </c>
      <c r="BF69" s="141">
        <f t="shared" si="13"/>
        <v>0</v>
      </c>
      <c r="BG69" s="141">
        <f t="shared" si="13"/>
        <v>0</v>
      </c>
      <c r="BH69" s="141">
        <f t="shared" si="13"/>
        <v>0</v>
      </c>
      <c r="BI69" s="141">
        <f t="shared" si="13"/>
        <v>0</v>
      </c>
      <c r="BJ69" s="141">
        <f t="shared" si="13"/>
        <v>0</v>
      </c>
      <c r="BK69" s="141">
        <f t="shared" si="13"/>
        <v>0</v>
      </c>
      <c r="BL69" s="141">
        <f t="shared" si="13"/>
        <v>0</v>
      </c>
      <c r="BM69" s="141">
        <f t="shared" si="13"/>
        <v>0</v>
      </c>
      <c r="BN69" s="141">
        <f t="shared" si="13"/>
        <v>0</v>
      </c>
      <c r="BO69" s="141">
        <f t="shared" si="13"/>
        <v>0</v>
      </c>
      <c r="BP69" s="141">
        <f t="shared" si="13"/>
        <v>0</v>
      </c>
      <c r="BQ69" s="141">
        <f t="shared" si="13"/>
        <v>0</v>
      </c>
      <c r="BR69" s="141">
        <f t="shared" si="13"/>
        <v>0</v>
      </c>
      <c r="BS69" s="141">
        <f t="shared" si="13"/>
        <v>0</v>
      </c>
      <c r="BT69" s="141">
        <f t="shared" si="13"/>
        <v>0</v>
      </c>
      <c r="BU69" s="141">
        <f t="shared" si="13"/>
        <v>0</v>
      </c>
      <c r="BV69" s="141">
        <f t="shared" ref="BV69:CH69" si="14">BV5</f>
        <v>0</v>
      </c>
      <c r="BW69" s="141">
        <f t="shared" si="14"/>
        <v>0</v>
      </c>
      <c r="BX69" s="141">
        <f t="shared" si="14"/>
        <v>0</v>
      </c>
      <c r="BY69" s="141">
        <f t="shared" si="14"/>
        <v>0</v>
      </c>
      <c r="BZ69" s="141">
        <f t="shared" si="14"/>
        <v>0</v>
      </c>
      <c r="CA69" s="141">
        <f t="shared" si="14"/>
        <v>0</v>
      </c>
      <c r="CB69" s="141">
        <f t="shared" si="14"/>
        <v>0</v>
      </c>
      <c r="CC69" s="141">
        <f t="shared" si="14"/>
        <v>0</v>
      </c>
      <c r="CD69" s="141">
        <f t="shared" si="14"/>
        <v>0</v>
      </c>
      <c r="CE69" s="141">
        <f t="shared" si="14"/>
        <v>0</v>
      </c>
      <c r="CF69" s="141">
        <f t="shared" si="14"/>
        <v>0</v>
      </c>
      <c r="CG69" s="141">
        <f t="shared" si="14"/>
        <v>0</v>
      </c>
      <c r="CH69" s="141">
        <f t="shared" si="14"/>
        <v>0</v>
      </c>
      <c r="CI69" s="141"/>
      <c r="CJ69" s="141"/>
      <c r="CK69" s="141"/>
      <c r="CL69" s="141"/>
      <c r="CM69" s="141"/>
      <c r="CN69" s="141"/>
      <c r="CO69" s="141"/>
      <c r="CP69" s="141"/>
      <c r="CQ69" s="141"/>
      <c r="CR69" s="141"/>
      <c r="CS69" s="141"/>
      <c r="CT69" s="141"/>
      <c r="CU69" s="141"/>
      <c r="CV69" s="141"/>
      <c r="CW69" s="141"/>
      <c r="CX69" s="141"/>
      <c r="CY69" s="142"/>
    </row>
    <row r="70" spans="4:103" x14ac:dyDescent="0.2">
      <c r="D70" s="118">
        <f t="shared" ref="D70" si="15">D6</f>
        <v>58</v>
      </c>
      <c r="E70" s="118"/>
      <c r="F70" s="118"/>
      <c r="G70" s="118"/>
      <c r="H70" s="135">
        <f t="shared" ref="H70:I70" si="16">H6*1000</f>
        <v>0</v>
      </c>
      <c r="I70" s="135">
        <f t="shared" si="16"/>
        <v>0</v>
      </c>
      <c r="J70" s="141">
        <f t="shared" ref="J70:BU70" si="17">J6</f>
        <v>0</v>
      </c>
      <c r="K70" s="141">
        <f t="shared" si="17"/>
        <v>0</v>
      </c>
      <c r="L70" s="141">
        <f t="shared" si="17"/>
        <v>0</v>
      </c>
      <c r="M70" s="141">
        <f t="shared" si="17"/>
        <v>0</v>
      </c>
      <c r="N70" s="141">
        <f t="shared" si="17"/>
        <v>0</v>
      </c>
      <c r="O70" s="141">
        <f t="shared" si="17"/>
        <v>0</v>
      </c>
      <c r="P70" s="141">
        <f t="shared" si="17"/>
        <v>0</v>
      </c>
      <c r="Q70" s="141">
        <f t="shared" si="17"/>
        <v>0</v>
      </c>
      <c r="R70" s="141">
        <f t="shared" si="17"/>
        <v>0</v>
      </c>
      <c r="S70" s="141">
        <f t="shared" si="17"/>
        <v>0</v>
      </c>
      <c r="T70" s="141">
        <f t="shared" si="17"/>
        <v>0</v>
      </c>
      <c r="U70" s="141">
        <f t="shared" si="17"/>
        <v>0</v>
      </c>
      <c r="V70" s="141">
        <f t="shared" si="17"/>
        <v>0</v>
      </c>
      <c r="W70" s="141">
        <f t="shared" si="17"/>
        <v>0</v>
      </c>
      <c r="X70" s="141">
        <f t="shared" si="17"/>
        <v>0</v>
      </c>
      <c r="Y70" s="141">
        <f t="shared" si="17"/>
        <v>0</v>
      </c>
      <c r="Z70" s="141">
        <f t="shared" si="17"/>
        <v>0</v>
      </c>
      <c r="AA70" s="141">
        <f t="shared" si="17"/>
        <v>0</v>
      </c>
      <c r="AB70" s="141">
        <f t="shared" si="17"/>
        <v>0</v>
      </c>
      <c r="AC70" s="141">
        <f t="shared" si="17"/>
        <v>0</v>
      </c>
      <c r="AD70" s="141">
        <f t="shared" si="17"/>
        <v>0</v>
      </c>
      <c r="AE70" s="141">
        <f t="shared" si="17"/>
        <v>0</v>
      </c>
      <c r="AF70" s="141">
        <f t="shared" si="17"/>
        <v>0</v>
      </c>
      <c r="AG70" s="141">
        <f t="shared" si="17"/>
        <v>0</v>
      </c>
      <c r="AH70" s="141">
        <f t="shared" si="17"/>
        <v>0</v>
      </c>
      <c r="AI70" s="141">
        <f t="shared" si="17"/>
        <v>0</v>
      </c>
      <c r="AJ70" s="141">
        <f t="shared" si="17"/>
        <v>0</v>
      </c>
      <c r="AK70" s="141">
        <f t="shared" si="17"/>
        <v>0</v>
      </c>
      <c r="AL70" s="141">
        <f t="shared" si="17"/>
        <v>0</v>
      </c>
      <c r="AM70" s="141">
        <f t="shared" si="17"/>
        <v>0</v>
      </c>
      <c r="AN70" s="141">
        <f t="shared" si="17"/>
        <v>0</v>
      </c>
      <c r="AO70" s="141">
        <f t="shared" si="17"/>
        <v>0</v>
      </c>
      <c r="AP70" s="141">
        <f t="shared" si="17"/>
        <v>0</v>
      </c>
      <c r="AQ70" s="141">
        <f t="shared" si="17"/>
        <v>0</v>
      </c>
      <c r="AR70" s="141">
        <f t="shared" si="17"/>
        <v>0</v>
      </c>
      <c r="AS70" s="141">
        <f t="shared" si="17"/>
        <v>0</v>
      </c>
      <c r="AT70" s="141">
        <f t="shared" si="17"/>
        <v>0</v>
      </c>
      <c r="AU70" s="141">
        <f t="shared" si="17"/>
        <v>0</v>
      </c>
      <c r="AV70" s="141">
        <f t="shared" si="17"/>
        <v>0</v>
      </c>
      <c r="AW70" s="141">
        <f t="shared" si="17"/>
        <v>0</v>
      </c>
      <c r="AX70" s="141">
        <f t="shared" si="17"/>
        <v>0</v>
      </c>
      <c r="AY70" s="141">
        <f t="shared" si="17"/>
        <v>0</v>
      </c>
      <c r="AZ70" s="141">
        <f t="shared" si="17"/>
        <v>0</v>
      </c>
      <c r="BA70" s="141">
        <f t="shared" si="17"/>
        <v>0</v>
      </c>
      <c r="BB70" s="141">
        <f t="shared" si="17"/>
        <v>0</v>
      </c>
      <c r="BC70" s="141">
        <f t="shared" si="17"/>
        <v>0</v>
      </c>
      <c r="BD70" s="141">
        <f t="shared" si="17"/>
        <v>0</v>
      </c>
      <c r="BE70" s="141">
        <f t="shared" si="17"/>
        <v>0</v>
      </c>
      <c r="BF70" s="141">
        <f t="shared" si="17"/>
        <v>0</v>
      </c>
      <c r="BG70" s="141">
        <f t="shared" si="17"/>
        <v>0</v>
      </c>
      <c r="BH70" s="141">
        <f t="shared" si="17"/>
        <v>0</v>
      </c>
      <c r="BI70" s="141">
        <f t="shared" si="17"/>
        <v>0</v>
      </c>
      <c r="BJ70" s="141">
        <f t="shared" si="17"/>
        <v>0</v>
      </c>
      <c r="BK70" s="141">
        <f t="shared" si="17"/>
        <v>0</v>
      </c>
      <c r="BL70" s="141">
        <f t="shared" si="17"/>
        <v>0</v>
      </c>
      <c r="BM70" s="141">
        <f t="shared" si="17"/>
        <v>0</v>
      </c>
      <c r="BN70" s="141">
        <f t="shared" si="17"/>
        <v>0</v>
      </c>
      <c r="BO70" s="141">
        <f t="shared" si="17"/>
        <v>0</v>
      </c>
      <c r="BP70" s="141">
        <f t="shared" si="17"/>
        <v>0</v>
      </c>
      <c r="BQ70" s="141">
        <f t="shared" si="17"/>
        <v>0</v>
      </c>
      <c r="BR70" s="141">
        <f t="shared" si="17"/>
        <v>0</v>
      </c>
      <c r="BS70" s="141">
        <f t="shared" si="17"/>
        <v>0</v>
      </c>
      <c r="BT70" s="141">
        <f t="shared" si="17"/>
        <v>0</v>
      </c>
      <c r="BU70" s="141">
        <f t="shared" si="17"/>
        <v>0</v>
      </c>
      <c r="BV70" s="141">
        <f t="shared" ref="BV70:CH70" si="18">BV6</f>
        <v>0</v>
      </c>
      <c r="BW70" s="141">
        <f t="shared" si="18"/>
        <v>0</v>
      </c>
      <c r="BX70" s="141">
        <f t="shared" si="18"/>
        <v>0</v>
      </c>
      <c r="BY70" s="141">
        <f t="shared" si="18"/>
        <v>0</v>
      </c>
      <c r="BZ70" s="141">
        <f t="shared" si="18"/>
        <v>0</v>
      </c>
      <c r="CA70" s="141">
        <f t="shared" si="18"/>
        <v>0</v>
      </c>
      <c r="CB70" s="141">
        <f t="shared" si="18"/>
        <v>0</v>
      </c>
      <c r="CC70" s="141">
        <f t="shared" si="18"/>
        <v>0</v>
      </c>
      <c r="CD70" s="141">
        <f t="shared" si="18"/>
        <v>0</v>
      </c>
      <c r="CE70" s="141">
        <f t="shared" si="18"/>
        <v>0</v>
      </c>
      <c r="CF70" s="141">
        <f t="shared" si="18"/>
        <v>0</v>
      </c>
      <c r="CG70" s="141">
        <f t="shared" si="18"/>
        <v>0</v>
      </c>
      <c r="CH70" s="141">
        <f t="shared" si="18"/>
        <v>0</v>
      </c>
      <c r="CI70" s="141"/>
      <c r="CJ70" s="141"/>
      <c r="CK70" s="141"/>
      <c r="CL70" s="141"/>
      <c r="CM70" s="141"/>
      <c r="CN70" s="141"/>
      <c r="CO70" s="141"/>
      <c r="CP70" s="141"/>
      <c r="CQ70" s="141"/>
      <c r="CR70" s="141"/>
      <c r="CS70" s="141"/>
      <c r="CT70" s="141"/>
      <c r="CU70" s="141"/>
      <c r="CV70" s="141"/>
      <c r="CW70" s="141"/>
      <c r="CX70" s="141"/>
      <c r="CY70" s="142"/>
    </row>
    <row r="71" spans="4:103" x14ac:dyDescent="0.2">
      <c r="D71" s="118">
        <f t="shared" ref="D71" si="19">D7</f>
        <v>57</v>
      </c>
      <c r="E71" s="118"/>
      <c r="F71" s="118"/>
      <c r="G71" s="118"/>
      <c r="H71" s="135">
        <f t="shared" ref="H71:I71" si="20">H7*1000</f>
        <v>0</v>
      </c>
      <c r="I71" s="135">
        <f t="shared" si="20"/>
        <v>0</v>
      </c>
      <c r="J71" s="141">
        <f t="shared" ref="J71:BU71" si="21">J7</f>
        <v>0</v>
      </c>
      <c r="K71" s="141">
        <f t="shared" si="21"/>
        <v>0</v>
      </c>
      <c r="L71" s="141">
        <f t="shared" si="21"/>
        <v>0</v>
      </c>
      <c r="M71" s="141">
        <f t="shared" si="21"/>
        <v>0</v>
      </c>
      <c r="N71" s="141">
        <f t="shared" si="21"/>
        <v>0</v>
      </c>
      <c r="O71" s="141">
        <f t="shared" si="21"/>
        <v>0</v>
      </c>
      <c r="P71" s="141">
        <f t="shared" si="21"/>
        <v>0</v>
      </c>
      <c r="Q71" s="141">
        <f t="shared" si="21"/>
        <v>0</v>
      </c>
      <c r="R71" s="141">
        <f t="shared" si="21"/>
        <v>0</v>
      </c>
      <c r="S71" s="141">
        <f t="shared" si="21"/>
        <v>0</v>
      </c>
      <c r="T71" s="141">
        <f t="shared" si="21"/>
        <v>0</v>
      </c>
      <c r="U71" s="141">
        <f t="shared" si="21"/>
        <v>0</v>
      </c>
      <c r="V71" s="141">
        <f t="shared" si="21"/>
        <v>0</v>
      </c>
      <c r="W71" s="141">
        <f t="shared" si="21"/>
        <v>0</v>
      </c>
      <c r="X71" s="141">
        <f t="shared" si="21"/>
        <v>0</v>
      </c>
      <c r="Y71" s="141">
        <f t="shared" si="21"/>
        <v>0</v>
      </c>
      <c r="Z71" s="141">
        <f t="shared" si="21"/>
        <v>0</v>
      </c>
      <c r="AA71" s="141">
        <f t="shared" si="21"/>
        <v>0</v>
      </c>
      <c r="AB71" s="141">
        <f t="shared" si="21"/>
        <v>0</v>
      </c>
      <c r="AC71" s="141">
        <f t="shared" si="21"/>
        <v>0</v>
      </c>
      <c r="AD71" s="141">
        <f t="shared" si="21"/>
        <v>0</v>
      </c>
      <c r="AE71" s="141">
        <f t="shared" si="21"/>
        <v>0</v>
      </c>
      <c r="AF71" s="141">
        <f t="shared" si="21"/>
        <v>0</v>
      </c>
      <c r="AG71" s="141">
        <f t="shared" si="21"/>
        <v>0</v>
      </c>
      <c r="AH71" s="141">
        <f t="shared" si="21"/>
        <v>0</v>
      </c>
      <c r="AI71" s="141">
        <f t="shared" si="21"/>
        <v>0</v>
      </c>
      <c r="AJ71" s="141">
        <f t="shared" si="21"/>
        <v>0</v>
      </c>
      <c r="AK71" s="141">
        <f t="shared" si="21"/>
        <v>0</v>
      </c>
      <c r="AL71" s="141">
        <f t="shared" si="21"/>
        <v>0</v>
      </c>
      <c r="AM71" s="141">
        <f t="shared" si="21"/>
        <v>0</v>
      </c>
      <c r="AN71" s="141">
        <f t="shared" si="21"/>
        <v>0</v>
      </c>
      <c r="AO71" s="141">
        <f t="shared" si="21"/>
        <v>0</v>
      </c>
      <c r="AP71" s="141">
        <f t="shared" si="21"/>
        <v>0</v>
      </c>
      <c r="AQ71" s="141">
        <f t="shared" si="21"/>
        <v>0</v>
      </c>
      <c r="AR71" s="141">
        <f t="shared" si="21"/>
        <v>0</v>
      </c>
      <c r="AS71" s="141">
        <f t="shared" si="21"/>
        <v>0</v>
      </c>
      <c r="AT71" s="141">
        <f t="shared" si="21"/>
        <v>0</v>
      </c>
      <c r="AU71" s="141">
        <f t="shared" si="21"/>
        <v>0</v>
      </c>
      <c r="AV71" s="141">
        <f t="shared" si="21"/>
        <v>0</v>
      </c>
      <c r="AW71" s="141">
        <f t="shared" si="21"/>
        <v>0</v>
      </c>
      <c r="AX71" s="141">
        <f t="shared" si="21"/>
        <v>0</v>
      </c>
      <c r="AY71" s="141">
        <f t="shared" si="21"/>
        <v>0</v>
      </c>
      <c r="AZ71" s="141">
        <f t="shared" si="21"/>
        <v>0</v>
      </c>
      <c r="BA71" s="141">
        <f t="shared" si="21"/>
        <v>0</v>
      </c>
      <c r="BB71" s="141">
        <f t="shared" si="21"/>
        <v>0</v>
      </c>
      <c r="BC71" s="141">
        <f t="shared" si="21"/>
        <v>0</v>
      </c>
      <c r="BD71" s="141">
        <f t="shared" si="21"/>
        <v>0</v>
      </c>
      <c r="BE71" s="141">
        <f t="shared" si="21"/>
        <v>0</v>
      </c>
      <c r="BF71" s="141">
        <f t="shared" si="21"/>
        <v>0</v>
      </c>
      <c r="BG71" s="141">
        <f t="shared" si="21"/>
        <v>0</v>
      </c>
      <c r="BH71" s="141">
        <f t="shared" si="21"/>
        <v>0</v>
      </c>
      <c r="BI71" s="141">
        <f t="shared" si="21"/>
        <v>0</v>
      </c>
      <c r="BJ71" s="141">
        <f t="shared" si="21"/>
        <v>0</v>
      </c>
      <c r="BK71" s="141">
        <f t="shared" si="21"/>
        <v>0</v>
      </c>
      <c r="BL71" s="141">
        <f t="shared" si="21"/>
        <v>0</v>
      </c>
      <c r="BM71" s="141">
        <f t="shared" si="21"/>
        <v>0</v>
      </c>
      <c r="BN71" s="141">
        <f t="shared" si="21"/>
        <v>0</v>
      </c>
      <c r="BO71" s="141">
        <f t="shared" si="21"/>
        <v>0</v>
      </c>
      <c r="BP71" s="141">
        <f t="shared" si="21"/>
        <v>0</v>
      </c>
      <c r="BQ71" s="141">
        <f t="shared" si="21"/>
        <v>0</v>
      </c>
      <c r="BR71" s="141">
        <f t="shared" si="21"/>
        <v>0</v>
      </c>
      <c r="BS71" s="141">
        <f t="shared" si="21"/>
        <v>0</v>
      </c>
      <c r="BT71" s="141">
        <f t="shared" si="21"/>
        <v>0</v>
      </c>
      <c r="BU71" s="141">
        <f t="shared" si="21"/>
        <v>0</v>
      </c>
      <c r="BV71" s="141">
        <f t="shared" ref="BV71:CH71" si="22">BV7</f>
        <v>0</v>
      </c>
      <c r="BW71" s="141">
        <f t="shared" si="22"/>
        <v>0</v>
      </c>
      <c r="BX71" s="141">
        <f t="shared" si="22"/>
        <v>0</v>
      </c>
      <c r="BY71" s="141">
        <f t="shared" si="22"/>
        <v>0</v>
      </c>
      <c r="BZ71" s="141">
        <f t="shared" si="22"/>
        <v>0</v>
      </c>
      <c r="CA71" s="141">
        <f t="shared" si="22"/>
        <v>0</v>
      </c>
      <c r="CB71" s="141">
        <f t="shared" si="22"/>
        <v>0</v>
      </c>
      <c r="CC71" s="141">
        <f t="shared" si="22"/>
        <v>0</v>
      </c>
      <c r="CD71" s="141">
        <f t="shared" si="22"/>
        <v>0</v>
      </c>
      <c r="CE71" s="141">
        <f t="shared" si="22"/>
        <v>0</v>
      </c>
      <c r="CF71" s="141">
        <f t="shared" si="22"/>
        <v>0</v>
      </c>
      <c r="CG71" s="141">
        <f t="shared" si="22"/>
        <v>0</v>
      </c>
      <c r="CH71" s="141">
        <f t="shared" si="22"/>
        <v>0</v>
      </c>
      <c r="CI71" s="141"/>
      <c r="CJ71" s="141"/>
      <c r="CK71" s="141"/>
      <c r="CL71" s="141"/>
      <c r="CM71" s="141"/>
      <c r="CN71" s="141"/>
      <c r="CO71" s="141"/>
      <c r="CP71" s="141"/>
      <c r="CQ71" s="141"/>
      <c r="CR71" s="141"/>
      <c r="CS71" s="141"/>
      <c r="CT71" s="141"/>
      <c r="CU71" s="141"/>
      <c r="CV71" s="141"/>
      <c r="CW71" s="141"/>
      <c r="CX71" s="141"/>
      <c r="CY71" s="142"/>
    </row>
    <row r="72" spans="4:103" x14ac:dyDescent="0.2">
      <c r="D72" s="118">
        <f t="shared" ref="D72" si="23">D8</f>
        <v>56</v>
      </c>
      <c r="E72" s="118"/>
      <c r="F72" s="118"/>
      <c r="G72" s="118"/>
      <c r="H72" s="135">
        <f t="shared" ref="H72:I72" si="24">H8*1000</f>
        <v>0</v>
      </c>
      <c r="I72" s="135">
        <f t="shared" si="24"/>
        <v>0</v>
      </c>
      <c r="J72" s="141">
        <f t="shared" ref="J72:BU72" si="25">J8</f>
        <v>0</v>
      </c>
      <c r="K72" s="141">
        <f t="shared" si="25"/>
        <v>0</v>
      </c>
      <c r="L72" s="141">
        <f t="shared" si="25"/>
        <v>0</v>
      </c>
      <c r="M72" s="141">
        <f t="shared" si="25"/>
        <v>0</v>
      </c>
      <c r="N72" s="141">
        <f t="shared" si="25"/>
        <v>0</v>
      </c>
      <c r="O72" s="141">
        <f t="shared" si="25"/>
        <v>0</v>
      </c>
      <c r="P72" s="141">
        <f t="shared" si="25"/>
        <v>0</v>
      </c>
      <c r="Q72" s="141">
        <f t="shared" si="25"/>
        <v>0</v>
      </c>
      <c r="R72" s="141">
        <f t="shared" si="25"/>
        <v>0</v>
      </c>
      <c r="S72" s="141">
        <f t="shared" si="25"/>
        <v>0</v>
      </c>
      <c r="T72" s="141">
        <f t="shared" si="25"/>
        <v>0</v>
      </c>
      <c r="U72" s="141">
        <f t="shared" si="25"/>
        <v>0</v>
      </c>
      <c r="V72" s="141">
        <f t="shared" si="25"/>
        <v>0</v>
      </c>
      <c r="W72" s="141">
        <f t="shared" si="25"/>
        <v>0</v>
      </c>
      <c r="X72" s="141">
        <f t="shared" si="25"/>
        <v>0</v>
      </c>
      <c r="Y72" s="141">
        <f t="shared" si="25"/>
        <v>0</v>
      </c>
      <c r="Z72" s="141">
        <f t="shared" si="25"/>
        <v>0</v>
      </c>
      <c r="AA72" s="141">
        <f t="shared" si="25"/>
        <v>0</v>
      </c>
      <c r="AB72" s="141">
        <f t="shared" si="25"/>
        <v>0</v>
      </c>
      <c r="AC72" s="141">
        <f t="shared" si="25"/>
        <v>0</v>
      </c>
      <c r="AD72" s="141">
        <f t="shared" si="25"/>
        <v>0</v>
      </c>
      <c r="AE72" s="141">
        <f t="shared" si="25"/>
        <v>0</v>
      </c>
      <c r="AF72" s="141">
        <f t="shared" si="25"/>
        <v>0</v>
      </c>
      <c r="AG72" s="141">
        <f t="shared" si="25"/>
        <v>0</v>
      </c>
      <c r="AH72" s="141">
        <f t="shared" si="25"/>
        <v>0</v>
      </c>
      <c r="AI72" s="141">
        <f t="shared" si="25"/>
        <v>0</v>
      </c>
      <c r="AJ72" s="141">
        <f t="shared" si="25"/>
        <v>0</v>
      </c>
      <c r="AK72" s="141">
        <f t="shared" si="25"/>
        <v>0</v>
      </c>
      <c r="AL72" s="141">
        <f t="shared" si="25"/>
        <v>0</v>
      </c>
      <c r="AM72" s="141">
        <f t="shared" si="25"/>
        <v>0</v>
      </c>
      <c r="AN72" s="141">
        <f t="shared" si="25"/>
        <v>0</v>
      </c>
      <c r="AO72" s="141">
        <f t="shared" si="25"/>
        <v>0</v>
      </c>
      <c r="AP72" s="141">
        <f t="shared" si="25"/>
        <v>0</v>
      </c>
      <c r="AQ72" s="141">
        <f t="shared" si="25"/>
        <v>0</v>
      </c>
      <c r="AR72" s="141">
        <f t="shared" si="25"/>
        <v>0</v>
      </c>
      <c r="AS72" s="141">
        <f t="shared" si="25"/>
        <v>0</v>
      </c>
      <c r="AT72" s="141">
        <f t="shared" si="25"/>
        <v>0</v>
      </c>
      <c r="AU72" s="141">
        <f t="shared" si="25"/>
        <v>0</v>
      </c>
      <c r="AV72" s="141">
        <f t="shared" si="25"/>
        <v>0</v>
      </c>
      <c r="AW72" s="141">
        <f t="shared" si="25"/>
        <v>0</v>
      </c>
      <c r="AX72" s="141">
        <f t="shared" si="25"/>
        <v>0</v>
      </c>
      <c r="AY72" s="141">
        <f t="shared" si="25"/>
        <v>0</v>
      </c>
      <c r="AZ72" s="141">
        <f t="shared" si="25"/>
        <v>0</v>
      </c>
      <c r="BA72" s="141">
        <f t="shared" si="25"/>
        <v>0</v>
      </c>
      <c r="BB72" s="141">
        <f t="shared" si="25"/>
        <v>0</v>
      </c>
      <c r="BC72" s="141">
        <f t="shared" si="25"/>
        <v>0</v>
      </c>
      <c r="BD72" s="141">
        <f t="shared" si="25"/>
        <v>0</v>
      </c>
      <c r="BE72" s="141">
        <f t="shared" si="25"/>
        <v>0</v>
      </c>
      <c r="BF72" s="141">
        <f t="shared" si="25"/>
        <v>0</v>
      </c>
      <c r="BG72" s="141">
        <f t="shared" si="25"/>
        <v>0</v>
      </c>
      <c r="BH72" s="141">
        <f t="shared" si="25"/>
        <v>0</v>
      </c>
      <c r="BI72" s="141">
        <f t="shared" si="25"/>
        <v>0</v>
      </c>
      <c r="BJ72" s="141">
        <f t="shared" si="25"/>
        <v>0</v>
      </c>
      <c r="BK72" s="141">
        <f t="shared" si="25"/>
        <v>0</v>
      </c>
      <c r="BL72" s="141">
        <f t="shared" si="25"/>
        <v>0</v>
      </c>
      <c r="BM72" s="141">
        <f t="shared" si="25"/>
        <v>0</v>
      </c>
      <c r="BN72" s="141">
        <f t="shared" si="25"/>
        <v>0</v>
      </c>
      <c r="BO72" s="141">
        <f t="shared" si="25"/>
        <v>0</v>
      </c>
      <c r="BP72" s="141">
        <f t="shared" si="25"/>
        <v>0</v>
      </c>
      <c r="BQ72" s="141">
        <f t="shared" si="25"/>
        <v>0</v>
      </c>
      <c r="BR72" s="141">
        <f t="shared" si="25"/>
        <v>0</v>
      </c>
      <c r="BS72" s="141">
        <f t="shared" si="25"/>
        <v>0</v>
      </c>
      <c r="BT72" s="141">
        <f t="shared" si="25"/>
        <v>0</v>
      </c>
      <c r="BU72" s="141">
        <f t="shared" si="25"/>
        <v>0</v>
      </c>
      <c r="BV72" s="141">
        <f t="shared" ref="BV72:CH72" si="26">BV8</f>
        <v>0</v>
      </c>
      <c r="BW72" s="141">
        <f t="shared" si="26"/>
        <v>0</v>
      </c>
      <c r="BX72" s="141">
        <f t="shared" si="26"/>
        <v>0</v>
      </c>
      <c r="BY72" s="141">
        <f t="shared" si="26"/>
        <v>0</v>
      </c>
      <c r="BZ72" s="141">
        <f t="shared" si="26"/>
        <v>0</v>
      </c>
      <c r="CA72" s="141">
        <f t="shared" si="26"/>
        <v>0</v>
      </c>
      <c r="CB72" s="141">
        <f t="shared" si="26"/>
        <v>0</v>
      </c>
      <c r="CC72" s="141">
        <f t="shared" si="26"/>
        <v>0</v>
      </c>
      <c r="CD72" s="141">
        <f t="shared" si="26"/>
        <v>0</v>
      </c>
      <c r="CE72" s="141">
        <f t="shared" si="26"/>
        <v>0</v>
      </c>
      <c r="CF72" s="141">
        <f t="shared" si="26"/>
        <v>0</v>
      </c>
      <c r="CG72" s="141">
        <f t="shared" si="26"/>
        <v>0</v>
      </c>
      <c r="CH72" s="141">
        <f t="shared" si="26"/>
        <v>0</v>
      </c>
      <c r="CI72" s="141"/>
      <c r="CJ72" s="141"/>
      <c r="CK72" s="141"/>
      <c r="CL72" s="141"/>
      <c r="CM72" s="141"/>
      <c r="CN72" s="141"/>
      <c r="CO72" s="141"/>
      <c r="CP72" s="141"/>
      <c r="CQ72" s="141"/>
      <c r="CR72" s="141"/>
      <c r="CS72" s="141"/>
      <c r="CT72" s="141"/>
      <c r="CU72" s="141"/>
      <c r="CV72" s="141"/>
      <c r="CW72" s="141"/>
      <c r="CX72" s="141"/>
      <c r="CY72" s="142"/>
    </row>
    <row r="73" spans="4:103" x14ac:dyDescent="0.2">
      <c r="D73" s="118">
        <f t="shared" ref="D73" si="27">D9</f>
        <v>55</v>
      </c>
      <c r="E73" s="118"/>
      <c r="F73" s="118"/>
      <c r="G73" s="118"/>
      <c r="H73" s="135">
        <f t="shared" ref="H73:I73" si="28">H9*1000</f>
        <v>0</v>
      </c>
      <c r="I73" s="135">
        <f t="shared" si="28"/>
        <v>0</v>
      </c>
      <c r="J73" s="141">
        <f t="shared" ref="J73:BU73" si="29">J9</f>
        <v>0</v>
      </c>
      <c r="K73" s="141">
        <f t="shared" si="29"/>
        <v>0</v>
      </c>
      <c r="L73" s="141">
        <f t="shared" si="29"/>
        <v>0</v>
      </c>
      <c r="M73" s="141">
        <f t="shared" si="29"/>
        <v>0</v>
      </c>
      <c r="N73" s="141">
        <f t="shared" si="29"/>
        <v>0</v>
      </c>
      <c r="O73" s="141">
        <f t="shared" si="29"/>
        <v>0</v>
      </c>
      <c r="P73" s="141">
        <f t="shared" si="29"/>
        <v>0</v>
      </c>
      <c r="Q73" s="141">
        <f t="shared" si="29"/>
        <v>0</v>
      </c>
      <c r="R73" s="141">
        <f t="shared" si="29"/>
        <v>0</v>
      </c>
      <c r="S73" s="141">
        <f t="shared" si="29"/>
        <v>0</v>
      </c>
      <c r="T73" s="141">
        <f t="shared" si="29"/>
        <v>0</v>
      </c>
      <c r="U73" s="141">
        <f t="shared" si="29"/>
        <v>0</v>
      </c>
      <c r="V73" s="141">
        <f t="shared" si="29"/>
        <v>0</v>
      </c>
      <c r="W73" s="141">
        <f t="shared" si="29"/>
        <v>0</v>
      </c>
      <c r="X73" s="141">
        <f t="shared" si="29"/>
        <v>0</v>
      </c>
      <c r="Y73" s="141">
        <f t="shared" si="29"/>
        <v>0</v>
      </c>
      <c r="Z73" s="141">
        <f t="shared" si="29"/>
        <v>0</v>
      </c>
      <c r="AA73" s="141">
        <f t="shared" si="29"/>
        <v>0</v>
      </c>
      <c r="AB73" s="141">
        <f t="shared" si="29"/>
        <v>0</v>
      </c>
      <c r="AC73" s="141">
        <f t="shared" si="29"/>
        <v>0</v>
      </c>
      <c r="AD73" s="141">
        <f t="shared" si="29"/>
        <v>0</v>
      </c>
      <c r="AE73" s="141">
        <f t="shared" si="29"/>
        <v>0</v>
      </c>
      <c r="AF73" s="141">
        <f t="shared" si="29"/>
        <v>0</v>
      </c>
      <c r="AG73" s="141">
        <f t="shared" si="29"/>
        <v>0</v>
      </c>
      <c r="AH73" s="141">
        <f t="shared" si="29"/>
        <v>0</v>
      </c>
      <c r="AI73" s="141">
        <f t="shared" si="29"/>
        <v>0</v>
      </c>
      <c r="AJ73" s="141">
        <f t="shared" si="29"/>
        <v>0</v>
      </c>
      <c r="AK73" s="141">
        <f t="shared" si="29"/>
        <v>0</v>
      </c>
      <c r="AL73" s="141">
        <f t="shared" si="29"/>
        <v>0</v>
      </c>
      <c r="AM73" s="141">
        <f t="shared" si="29"/>
        <v>0</v>
      </c>
      <c r="AN73" s="141">
        <f t="shared" si="29"/>
        <v>0</v>
      </c>
      <c r="AO73" s="141">
        <f t="shared" si="29"/>
        <v>0</v>
      </c>
      <c r="AP73" s="141">
        <f t="shared" si="29"/>
        <v>0</v>
      </c>
      <c r="AQ73" s="141">
        <f t="shared" si="29"/>
        <v>0</v>
      </c>
      <c r="AR73" s="141">
        <f t="shared" si="29"/>
        <v>0</v>
      </c>
      <c r="AS73" s="141">
        <f t="shared" si="29"/>
        <v>0</v>
      </c>
      <c r="AT73" s="141">
        <f t="shared" si="29"/>
        <v>0</v>
      </c>
      <c r="AU73" s="141">
        <f t="shared" si="29"/>
        <v>0</v>
      </c>
      <c r="AV73" s="141">
        <f t="shared" si="29"/>
        <v>0</v>
      </c>
      <c r="AW73" s="141">
        <f t="shared" si="29"/>
        <v>0</v>
      </c>
      <c r="AX73" s="141">
        <f t="shared" si="29"/>
        <v>0</v>
      </c>
      <c r="AY73" s="141">
        <f t="shared" si="29"/>
        <v>0</v>
      </c>
      <c r="AZ73" s="141">
        <f t="shared" si="29"/>
        <v>0</v>
      </c>
      <c r="BA73" s="141">
        <f t="shared" si="29"/>
        <v>0</v>
      </c>
      <c r="BB73" s="141">
        <f t="shared" si="29"/>
        <v>0</v>
      </c>
      <c r="BC73" s="141">
        <f t="shared" si="29"/>
        <v>0</v>
      </c>
      <c r="BD73" s="141">
        <f t="shared" si="29"/>
        <v>0</v>
      </c>
      <c r="BE73" s="141">
        <f t="shared" si="29"/>
        <v>0</v>
      </c>
      <c r="BF73" s="141">
        <f t="shared" si="29"/>
        <v>0</v>
      </c>
      <c r="BG73" s="141">
        <f t="shared" si="29"/>
        <v>0</v>
      </c>
      <c r="BH73" s="141">
        <f t="shared" si="29"/>
        <v>0</v>
      </c>
      <c r="BI73" s="141">
        <f t="shared" si="29"/>
        <v>0</v>
      </c>
      <c r="BJ73" s="141">
        <f t="shared" si="29"/>
        <v>0</v>
      </c>
      <c r="BK73" s="141">
        <f t="shared" si="29"/>
        <v>0</v>
      </c>
      <c r="BL73" s="141">
        <f t="shared" si="29"/>
        <v>0</v>
      </c>
      <c r="BM73" s="141">
        <f t="shared" si="29"/>
        <v>0</v>
      </c>
      <c r="BN73" s="141">
        <f t="shared" si="29"/>
        <v>0</v>
      </c>
      <c r="BO73" s="141">
        <f t="shared" si="29"/>
        <v>0</v>
      </c>
      <c r="BP73" s="141">
        <f t="shared" si="29"/>
        <v>0</v>
      </c>
      <c r="BQ73" s="141">
        <f t="shared" si="29"/>
        <v>0</v>
      </c>
      <c r="BR73" s="141">
        <f t="shared" si="29"/>
        <v>0</v>
      </c>
      <c r="BS73" s="141">
        <f t="shared" si="29"/>
        <v>0</v>
      </c>
      <c r="BT73" s="141">
        <f t="shared" si="29"/>
        <v>0</v>
      </c>
      <c r="BU73" s="141">
        <f t="shared" si="29"/>
        <v>0</v>
      </c>
      <c r="BV73" s="141">
        <f t="shared" ref="BV73:CH73" si="30">BV9</f>
        <v>0</v>
      </c>
      <c r="BW73" s="141">
        <f t="shared" si="30"/>
        <v>0</v>
      </c>
      <c r="BX73" s="141">
        <f t="shared" si="30"/>
        <v>0</v>
      </c>
      <c r="BY73" s="141">
        <f t="shared" si="30"/>
        <v>0</v>
      </c>
      <c r="BZ73" s="141">
        <f t="shared" si="30"/>
        <v>0</v>
      </c>
      <c r="CA73" s="141">
        <f t="shared" si="30"/>
        <v>0</v>
      </c>
      <c r="CB73" s="141">
        <f t="shared" si="30"/>
        <v>0</v>
      </c>
      <c r="CC73" s="141">
        <f t="shared" si="30"/>
        <v>0</v>
      </c>
      <c r="CD73" s="141">
        <f t="shared" si="30"/>
        <v>0</v>
      </c>
      <c r="CE73" s="141">
        <f t="shared" si="30"/>
        <v>0</v>
      </c>
      <c r="CF73" s="141">
        <f t="shared" si="30"/>
        <v>0</v>
      </c>
      <c r="CG73" s="141">
        <f t="shared" si="30"/>
        <v>0</v>
      </c>
      <c r="CH73" s="141">
        <f t="shared" si="30"/>
        <v>0</v>
      </c>
      <c r="CI73" s="141"/>
      <c r="CJ73" s="141"/>
      <c r="CK73" s="141"/>
      <c r="CL73" s="141"/>
      <c r="CM73" s="141"/>
      <c r="CN73" s="141"/>
      <c r="CO73" s="141"/>
      <c r="CP73" s="141"/>
      <c r="CQ73" s="141"/>
      <c r="CR73" s="141"/>
      <c r="CS73" s="141"/>
      <c r="CT73" s="141"/>
      <c r="CU73" s="141"/>
      <c r="CV73" s="141"/>
      <c r="CW73" s="141"/>
      <c r="CX73" s="141"/>
      <c r="CY73" s="142"/>
    </row>
    <row r="74" spans="4:103" x14ac:dyDescent="0.2">
      <c r="D74" s="118">
        <f t="shared" ref="D74" si="31">D10</f>
        <v>54</v>
      </c>
      <c r="E74" s="118"/>
      <c r="F74" s="118"/>
      <c r="G74" s="118"/>
      <c r="H74" s="135">
        <f t="shared" ref="H74:I74" si="32">H10*1000</f>
        <v>0</v>
      </c>
      <c r="I74" s="135">
        <f t="shared" si="32"/>
        <v>0</v>
      </c>
      <c r="J74" s="141">
        <f t="shared" ref="J74:BU74" si="33">J10</f>
        <v>0</v>
      </c>
      <c r="K74" s="141">
        <f t="shared" si="33"/>
        <v>0</v>
      </c>
      <c r="L74" s="141">
        <f t="shared" si="33"/>
        <v>0</v>
      </c>
      <c r="M74" s="141">
        <f t="shared" si="33"/>
        <v>0</v>
      </c>
      <c r="N74" s="141">
        <f t="shared" si="33"/>
        <v>0</v>
      </c>
      <c r="O74" s="141">
        <f t="shared" si="33"/>
        <v>0</v>
      </c>
      <c r="P74" s="141">
        <f t="shared" si="33"/>
        <v>0</v>
      </c>
      <c r="Q74" s="141">
        <f t="shared" si="33"/>
        <v>0</v>
      </c>
      <c r="R74" s="141">
        <f t="shared" si="33"/>
        <v>0</v>
      </c>
      <c r="S74" s="141">
        <f t="shared" si="33"/>
        <v>0</v>
      </c>
      <c r="T74" s="141">
        <f t="shared" si="33"/>
        <v>0</v>
      </c>
      <c r="U74" s="141">
        <f t="shared" si="33"/>
        <v>0</v>
      </c>
      <c r="V74" s="141">
        <f t="shared" si="33"/>
        <v>0</v>
      </c>
      <c r="W74" s="141">
        <f t="shared" si="33"/>
        <v>0</v>
      </c>
      <c r="X74" s="141">
        <f t="shared" si="33"/>
        <v>0</v>
      </c>
      <c r="Y74" s="141">
        <f t="shared" si="33"/>
        <v>0</v>
      </c>
      <c r="Z74" s="141">
        <f t="shared" si="33"/>
        <v>0</v>
      </c>
      <c r="AA74" s="141">
        <f t="shared" si="33"/>
        <v>0</v>
      </c>
      <c r="AB74" s="141">
        <f t="shared" si="33"/>
        <v>0</v>
      </c>
      <c r="AC74" s="141">
        <f t="shared" si="33"/>
        <v>0</v>
      </c>
      <c r="AD74" s="141">
        <f t="shared" si="33"/>
        <v>0</v>
      </c>
      <c r="AE74" s="141">
        <f t="shared" si="33"/>
        <v>0</v>
      </c>
      <c r="AF74" s="141">
        <f t="shared" si="33"/>
        <v>0</v>
      </c>
      <c r="AG74" s="141">
        <f t="shared" si="33"/>
        <v>0</v>
      </c>
      <c r="AH74" s="141">
        <f t="shared" si="33"/>
        <v>0</v>
      </c>
      <c r="AI74" s="141">
        <f t="shared" si="33"/>
        <v>0</v>
      </c>
      <c r="AJ74" s="141">
        <f t="shared" si="33"/>
        <v>0</v>
      </c>
      <c r="AK74" s="141">
        <f t="shared" si="33"/>
        <v>0</v>
      </c>
      <c r="AL74" s="141">
        <f t="shared" si="33"/>
        <v>0</v>
      </c>
      <c r="AM74" s="141">
        <f t="shared" si="33"/>
        <v>0</v>
      </c>
      <c r="AN74" s="141">
        <f t="shared" si="33"/>
        <v>0</v>
      </c>
      <c r="AO74" s="141">
        <f t="shared" si="33"/>
        <v>0</v>
      </c>
      <c r="AP74" s="141">
        <f t="shared" si="33"/>
        <v>0</v>
      </c>
      <c r="AQ74" s="141">
        <f t="shared" si="33"/>
        <v>0</v>
      </c>
      <c r="AR74" s="141">
        <f t="shared" si="33"/>
        <v>0</v>
      </c>
      <c r="AS74" s="141">
        <f t="shared" si="33"/>
        <v>0</v>
      </c>
      <c r="AT74" s="141">
        <f t="shared" si="33"/>
        <v>0</v>
      </c>
      <c r="AU74" s="141">
        <f t="shared" si="33"/>
        <v>0</v>
      </c>
      <c r="AV74" s="141">
        <f t="shared" si="33"/>
        <v>0</v>
      </c>
      <c r="AW74" s="141">
        <f t="shared" si="33"/>
        <v>0</v>
      </c>
      <c r="AX74" s="141">
        <f t="shared" si="33"/>
        <v>0</v>
      </c>
      <c r="AY74" s="141">
        <f t="shared" si="33"/>
        <v>0</v>
      </c>
      <c r="AZ74" s="141">
        <f t="shared" si="33"/>
        <v>0</v>
      </c>
      <c r="BA74" s="141">
        <f t="shared" si="33"/>
        <v>0</v>
      </c>
      <c r="BB74" s="141">
        <f t="shared" si="33"/>
        <v>0</v>
      </c>
      <c r="BC74" s="141">
        <f t="shared" si="33"/>
        <v>0</v>
      </c>
      <c r="BD74" s="141">
        <f t="shared" si="33"/>
        <v>0</v>
      </c>
      <c r="BE74" s="141">
        <f t="shared" si="33"/>
        <v>0</v>
      </c>
      <c r="BF74" s="141">
        <f t="shared" si="33"/>
        <v>0</v>
      </c>
      <c r="BG74" s="141">
        <f t="shared" si="33"/>
        <v>0</v>
      </c>
      <c r="BH74" s="141">
        <f t="shared" si="33"/>
        <v>0</v>
      </c>
      <c r="BI74" s="141">
        <f t="shared" si="33"/>
        <v>0</v>
      </c>
      <c r="BJ74" s="141">
        <f t="shared" si="33"/>
        <v>0</v>
      </c>
      <c r="BK74" s="141">
        <f t="shared" si="33"/>
        <v>0</v>
      </c>
      <c r="BL74" s="141">
        <f t="shared" si="33"/>
        <v>0</v>
      </c>
      <c r="BM74" s="141">
        <f t="shared" si="33"/>
        <v>0</v>
      </c>
      <c r="BN74" s="141">
        <f t="shared" si="33"/>
        <v>0</v>
      </c>
      <c r="BO74" s="141">
        <f t="shared" si="33"/>
        <v>0</v>
      </c>
      <c r="BP74" s="141">
        <f t="shared" si="33"/>
        <v>0</v>
      </c>
      <c r="BQ74" s="141">
        <f t="shared" si="33"/>
        <v>0</v>
      </c>
      <c r="BR74" s="141">
        <f t="shared" si="33"/>
        <v>0</v>
      </c>
      <c r="BS74" s="141">
        <f t="shared" si="33"/>
        <v>0</v>
      </c>
      <c r="BT74" s="141">
        <f t="shared" si="33"/>
        <v>0</v>
      </c>
      <c r="BU74" s="141">
        <f t="shared" si="33"/>
        <v>0</v>
      </c>
      <c r="BV74" s="141">
        <f t="shared" ref="BV74:CH74" si="34">BV10</f>
        <v>0</v>
      </c>
      <c r="BW74" s="141">
        <f t="shared" si="34"/>
        <v>0</v>
      </c>
      <c r="BX74" s="141">
        <f t="shared" si="34"/>
        <v>0</v>
      </c>
      <c r="BY74" s="141">
        <f t="shared" si="34"/>
        <v>0</v>
      </c>
      <c r="BZ74" s="141">
        <f t="shared" si="34"/>
        <v>0</v>
      </c>
      <c r="CA74" s="141">
        <f t="shared" si="34"/>
        <v>0</v>
      </c>
      <c r="CB74" s="141">
        <f t="shared" si="34"/>
        <v>0</v>
      </c>
      <c r="CC74" s="141">
        <f t="shared" si="34"/>
        <v>0</v>
      </c>
      <c r="CD74" s="141">
        <f t="shared" si="34"/>
        <v>0</v>
      </c>
      <c r="CE74" s="141">
        <f t="shared" si="34"/>
        <v>0</v>
      </c>
      <c r="CF74" s="141">
        <f t="shared" si="34"/>
        <v>0</v>
      </c>
      <c r="CG74" s="141">
        <f t="shared" si="34"/>
        <v>0</v>
      </c>
      <c r="CH74" s="141">
        <f t="shared" si="34"/>
        <v>0</v>
      </c>
      <c r="CI74" s="141"/>
      <c r="CJ74" s="141"/>
      <c r="CK74" s="141"/>
      <c r="CL74" s="141"/>
      <c r="CM74" s="141"/>
      <c r="CN74" s="141"/>
      <c r="CO74" s="141"/>
      <c r="CP74" s="141"/>
      <c r="CQ74" s="141"/>
      <c r="CR74" s="141"/>
      <c r="CS74" s="141"/>
      <c r="CT74" s="141"/>
      <c r="CU74" s="141"/>
      <c r="CV74" s="141"/>
      <c r="CW74" s="141"/>
      <c r="CX74" s="141"/>
      <c r="CY74" s="142"/>
    </row>
    <row r="75" spans="4:103" x14ac:dyDescent="0.2">
      <c r="D75" s="118">
        <f t="shared" ref="D75" si="35">D11</f>
        <v>53</v>
      </c>
      <c r="E75" s="118"/>
      <c r="F75" s="118"/>
      <c r="G75" s="118"/>
      <c r="H75" s="135">
        <f t="shared" ref="H75:I75" si="36">H11*1000</f>
        <v>0</v>
      </c>
      <c r="I75" s="135">
        <f t="shared" si="36"/>
        <v>0</v>
      </c>
      <c r="J75" s="141">
        <f t="shared" ref="J75:BU75" si="37">J11</f>
        <v>0</v>
      </c>
      <c r="K75" s="141">
        <f t="shared" si="37"/>
        <v>0</v>
      </c>
      <c r="L75" s="141">
        <f t="shared" si="37"/>
        <v>0</v>
      </c>
      <c r="M75" s="141">
        <f t="shared" si="37"/>
        <v>0</v>
      </c>
      <c r="N75" s="141">
        <f t="shared" si="37"/>
        <v>0</v>
      </c>
      <c r="O75" s="141">
        <f t="shared" si="37"/>
        <v>0</v>
      </c>
      <c r="P75" s="141">
        <f t="shared" si="37"/>
        <v>0</v>
      </c>
      <c r="Q75" s="141">
        <f t="shared" si="37"/>
        <v>0</v>
      </c>
      <c r="R75" s="141">
        <f t="shared" si="37"/>
        <v>0</v>
      </c>
      <c r="S75" s="141">
        <f t="shared" si="37"/>
        <v>0</v>
      </c>
      <c r="T75" s="141">
        <f t="shared" si="37"/>
        <v>0</v>
      </c>
      <c r="U75" s="141">
        <f t="shared" si="37"/>
        <v>0</v>
      </c>
      <c r="V75" s="141">
        <f t="shared" si="37"/>
        <v>0</v>
      </c>
      <c r="W75" s="141">
        <f t="shared" si="37"/>
        <v>0</v>
      </c>
      <c r="X75" s="141">
        <f t="shared" si="37"/>
        <v>0</v>
      </c>
      <c r="Y75" s="141">
        <f t="shared" si="37"/>
        <v>0</v>
      </c>
      <c r="Z75" s="141">
        <f t="shared" si="37"/>
        <v>0</v>
      </c>
      <c r="AA75" s="141">
        <f t="shared" si="37"/>
        <v>0</v>
      </c>
      <c r="AB75" s="141">
        <f t="shared" si="37"/>
        <v>0</v>
      </c>
      <c r="AC75" s="141">
        <f t="shared" si="37"/>
        <v>0</v>
      </c>
      <c r="AD75" s="141">
        <f t="shared" si="37"/>
        <v>0</v>
      </c>
      <c r="AE75" s="141">
        <f t="shared" si="37"/>
        <v>0</v>
      </c>
      <c r="AF75" s="141">
        <f t="shared" si="37"/>
        <v>0</v>
      </c>
      <c r="AG75" s="141">
        <f t="shared" si="37"/>
        <v>0</v>
      </c>
      <c r="AH75" s="141">
        <f t="shared" si="37"/>
        <v>0</v>
      </c>
      <c r="AI75" s="141">
        <f t="shared" si="37"/>
        <v>0</v>
      </c>
      <c r="AJ75" s="141">
        <f t="shared" si="37"/>
        <v>0</v>
      </c>
      <c r="AK75" s="141">
        <f t="shared" si="37"/>
        <v>0</v>
      </c>
      <c r="AL75" s="141">
        <f t="shared" si="37"/>
        <v>0</v>
      </c>
      <c r="AM75" s="141">
        <f t="shared" si="37"/>
        <v>0</v>
      </c>
      <c r="AN75" s="141">
        <f t="shared" si="37"/>
        <v>0</v>
      </c>
      <c r="AO75" s="141">
        <f t="shared" si="37"/>
        <v>0</v>
      </c>
      <c r="AP75" s="141">
        <f t="shared" si="37"/>
        <v>0</v>
      </c>
      <c r="AQ75" s="141">
        <f t="shared" si="37"/>
        <v>0</v>
      </c>
      <c r="AR75" s="141">
        <f t="shared" si="37"/>
        <v>0</v>
      </c>
      <c r="AS75" s="141">
        <f t="shared" si="37"/>
        <v>0</v>
      </c>
      <c r="AT75" s="141">
        <f t="shared" si="37"/>
        <v>0</v>
      </c>
      <c r="AU75" s="141">
        <f t="shared" si="37"/>
        <v>0</v>
      </c>
      <c r="AV75" s="141">
        <f t="shared" si="37"/>
        <v>0</v>
      </c>
      <c r="AW75" s="141">
        <f t="shared" si="37"/>
        <v>0</v>
      </c>
      <c r="AX75" s="141">
        <f t="shared" si="37"/>
        <v>0</v>
      </c>
      <c r="AY75" s="141">
        <f t="shared" si="37"/>
        <v>0</v>
      </c>
      <c r="AZ75" s="141">
        <f t="shared" si="37"/>
        <v>0</v>
      </c>
      <c r="BA75" s="141">
        <f t="shared" si="37"/>
        <v>0</v>
      </c>
      <c r="BB75" s="141">
        <f t="shared" si="37"/>
        <v>0</v>
      </c>
      <c r="BC75" s="141">
        <f t="shared" si="37"/>
        <v>0</v>
      </c>
      <c r="BD75" s="141">
        <f t="shared" si="37"/>
        <v>0</v>
      </c>
      <c r="BE75" s="141">
        <f t="shared" si="37"/>
        <v>0</v>
      </c>
      <c r="BF75" s="141">
        <f t="shared" si="37"/>
        <v>0</v>
      </c>
      <c r="BG75" s="141">
        <f t="shared" si="37"/>
        <v>0</v>
      </c>
      <c r="BH75" s="141">
        <f t="shared" si="37"/>
        <v>0</v>
      </c>
      <c r="BI75" s="141">
        <f t="shared" si="37"/>
        <v>0</v>
      </c>
      <c r="BJ75" s="141">
        <f t="shared" si="37"/>
        <v>0</v>
      </c>
      <c r="BK75" s="141">
        <f t="shared" si="37"/>
        <v>0</v>
      </c>
      <c r="BL75" s="141">
        <f t="shared" si="37"/>
        <v>0</v>
      </c>
      <c r="BM75" s="141">
        <f t="shared" si="37"/>
        <v>0</v>
      </c>
      <c r="BN75" s="141">
        <f t="shared" si="37"/>
        <v>0</v>
      </c>
      <c r="BO75" s="141">
        <f t="shared" si="37"/>
        <v>0</v>
      </c>
      <c r="BP75" s="141">
        <f t="shared" si="37"/>
        <v>0</v>
      </c>
      <c r="BQ75" s="141">
        <f t="shared" si="37"/>
        <v>0</v>
      </c>
      <c r="BR75" s="141">
        <f t="shared" si="37"/>
        <v>0</v>
      </c>
      <c r="BS75" s="141">
        <f t="shared" si="37"/>
        <v>0</v>
      </c>
      <c r="BT75" s="141">
        <f t="shared" si="37"/>
        <v>0</v>
      </c>
      <c r="BU75" s="141">
        <f t="shared" si="37"/>
        <v>0</v>
      </c>
      <c r="BV75" s="141">
        <f t="shared" ref="BV75:CH75" si="38">BV11</f>
        <v>0</v>
      </c>
      <c r="BW75" s="141">
        <f t="shared" si="38"/>
        <v>0</v>
      </c>
      <c r="BX75" s="141">
        <f t="shared" si="38"/>
        <v>0</v>
      </c>
      <c r="BY75" s="141">
        <f t="shared" si="38"/>
        <v>0</v>
      </c>
      <c r="BZ75" s="141">
        <f t="shared" si="38"/>
        <v>0</v>
      </c>
      <c r="CA75" s="141">
        <f t="shared" si="38"/>
        <v>0</v>
      </c>
      <c r="CB75" s="141">
        <f t="shared" si="38"/>
        <v>0</v>
      </c>
      <c r="CC75" s="141">
        <f t="shared" si="38"/>
        <v>0</v>
      </c>
      <c r="CD75" s="141">
        <f t="shared" si="38"/>
        <v>0</v>
      </c>
      <c r="CE75" s="141">
        <f t="shared" si="38"/>
        <v>0</v>
      </c>
      <c r="CF75" s="141">
        <f t="shared" si="38"/>
        <v>0</v>
      </c>
      <c r="CG75" s="141">
        <f t="shared" si="38"/>
        <v>0</v>
      </c>
      <c r="CH75" s="141">
        <f t="shared" si="38"/>
        <v>0</v>
      </c>
      <c r="CI75" s="141"/>
      <c r="CJ75" s="141"/>
      <c r="CK75" s="141"/>
      <c r="CL75" s="141"/>
      <c r="CM75" s="141"/>
      <c r="CN75" s="141"/>
      <c r="CO75" s="141"/>
      <c r="CP75" s="141"/>
      <c r="CQ75" s="141"/>
      <c r="CR75" s="141"/>
      <c r="CS75" s="141"/>
      <c r="CT75" s="141"/>
      <c r="CU75" s="141"/>
      <c r="CV75" s="141"/>
      <c r="CW75" s="141"/>
      <c r="CX75" s="141"/>
      <c r="CY75" s="142"/>
    </row>
    <row r="76" spans="4:103" x14ac:dyDescent="0.2">
      <c r="D76" s="118">
        <f t="shared" ref="D76" si="39">D12</f>
        <v>52</v>
      </c>
      <c r="E76" s="118"/>
      <c r="F76" s="118"/>
      <c r="G76" s="118"/>
      <c r="H76" s="135">
        <f t="shared" ref="H76:I76" si="40">H12*1000</f>
        <v>0</v>
      </c>
      <c r="I76" s="135">
        <f t="shared" si="40"/>
        <v>0</v>
      </c>
      <c r="J76" s="141">
        <f t="shared" ref="J76:BU76" si="41">J12</f>
        <v>0</v>
      </c>
      <c r="K76" s="141">
        <f t="shared" si="41"/>
        <v>0</v>
      </c>
      <c r="L76" s="141">
        <f t="shared" si="41"/>
        <v>0</v>
      </c>
      <c r="M76" s="141">
        <f t="shared" si="41"/>
        <v>0</v>
      </c>
      <c r="N76" s="141">
        <f t="shared" si="41"/>
        <v>0</v>
      </c>
      <c r="O76" s="141">
        <f t="shared" si="41"/>
        <v>0</v>
      </c>
      <c r="P76" s="141">
        <f t="shared" si="41"/>
        <v>0</v>
      </c>
      <c r="Q76" s="141">
        <f t="shared" si="41"/>
        <v>0</v>
      </c>
      <c r="R76" s="141">
        <f t="shared" si="41"/>
        <v>0</v>
      </c>
      <c r="S76" s="141">
        <f t="shared" si="41"/>
        <v>0</v>
      </c>
      <c r="T76" s="141">
        <f t="shared" si="41"/>
        <v>0</v>
      </c>
      <c r="U76" s="141">
        <f t="shared" si="41"/>
        <v>0</v>
      </c>
      <c r="V76" s="141">
        <f t="shared" si="41"/>
        <v>0</v>
      </c>
      <c r="W76" s="141">
        <f t="shared" si="41"/>
        <v>0</v>
      </c>
      <c r="X76" s="141">
        <f t="shared" si="41"/>
        <v>0</v>
      </c>
      <c r="Y76" s="141">
        <f t="shared" si="41"/>
        <v>0</v>
      </c>
      <c r="Z76" s="141">
        <f t="shared" si="41"/>
        <v>0</v>
      </c>
      <c r="AA76" s="141">
        <f t="shared" si="41"/>
        <v>0</v>
      </c>
      <c r="AB76" s="141">
        <f t="shared" si="41"/>
        <v>0</v>
      </c>
      <c r="AC76" s="141">
        <f t="shared" si="41"/>
        <v>0</v>
      </c>
      <c r="AD76" s="141">
        <f t="shared" si="41"/>
        <v>0</v>
      </c>
      <c r="AE76" s="141">
        <f t="shared" si="41"/>
        <v>0</v>
      </c>
      <c r="AF76" s="141">
        <f t="shared" si="41"/>
        <v>0</v>
      </c>
      <c r="AG76" s="141">
        <f t="shared" si="41"/>
        <v>0</v>
      </c>
      <c r="AH76" s="141">
        <f t="shared" si="41"/>
        <v>0</v>
      </c>
      <c r="AI76" s="141">
        <f t="shared" si="41"/>
        <v>0</v>
      </c>
      <c r="AJ76" s="141">
        <f t="shared" si="41"/>
        <v>0</v>
      </c>
      <c r="AK76" s="141">
        <f t="shared" si="41"/>
        <v>0</v>
      </c>
      <c r="AL76" s="141">
        <f t="shared" si="41"/>
        <v>0</v>
      </c>
      <c r="AM76" s="141">
        <f t="shared" si="41"/>
        <v>0</v>
      </c>
      <c r="AN76" s="141">
        <f t="shared" si="41"/>
        <v>0</v>
      </c>
      <c r="AO76" s="141">
        <f t="shared" si="41"/>
        <v>0</v>
      </c>
      <c r="AP76" s="141">
        <f t="shared" si="41"/>
        <v>0</v>
      </c>
      <c r="AQ76" s="141">
        <f t="shared" si="41"/>
        <v>0</v>
      </c>
      <c r="AR76" s="141">
        <f t="shared" si="41"/>
        <v>0</v>
      </c>
      <c r="AS76" s="141">
        <f t="shared" si="41"/>
        <v>0</v>
      </c>
      <c r="AT76" s="141">
        <f t="shared" si="41"/>
        <v>0</v>
      </c>
      <c r="AU76" s="141">
        <f t="shared" si="41"/>
        <v>0</v>
      </c>
      <c r="AV76" s="141">
        <f t="shared" si="41"/>
        <v>0</v>
      </c>
      <c r="AW76" s="141">
        <f t="shared" si="41"/>
        <v>0</v>
      </c>
      <c r="AX76" s="141">
        <f t="shared" si="41"/>
        <v>0</v>
      </c>
      <c r="AY76" s="141">
        <f t="shared" si="41"/>
        <v>0</v>
      </c>
      <c r="AZ76" s="141">
        <f t="shared" si="41"/>
        <v>0</v>
      </c>
      <c r="BA76" s="141">
        <f t="shared" si="41"/>
        <v>0</v>
      </c>
      <c r="BB76" s="141">
        <f t="shared" si="41"/>
        <v>0</v>
      </c>
      <c r="BC76" s="141">
        <f t="shared" si="41"/>
        <v>0</v>
      </c>
      <c r="BD76" s="141">
        <f t="shared" si="41"/>
        <v>0</v>
      </c>
      <c r="BE76" s="141">
        <f t="shared" si="41"/>
        <v>0</v>
      </c>
      <c r="BF76" s="141">
        <f t="shared" si="41"/>
        <v>0</v>
      </c>
      <c r="BG76" s="141">
        <f t="shared" si="41"/>
        <v>0</v>
      </c>
      <c r="BH76" s="141">
        <f t="shared" si="41"/>
        <v>0</v>
      </c>
      <c r="BI76" s="141">
        <f t="shared" si="41"/>
        <v>0</v>
      </c>
      <c r="BJ76" s="141">
        <f t="shared" si="41"/>
        <v>0</v>
      </c>
      <c r="BK76" s="141">
        <f t="shared" si="41"/>
        <v>0</v>
      </c>
      <c r="BL76" s="141">
        <f t="shared" si="41"/>
        <v>0</v>
      </c>
      <c r="BM76" s="141">
        <f t="shared" si="41"/>
        <v>0</v>
      </c>
      <c r="BN76" s="141">
        <f t="shared" si="41"/>
        <v>0</v>
      </c>
      <c r="BO76" s="141">
        <f t="shared" si="41"/>
        <v>0</v>
      </c>
      <c r="BP76" s="141">
        <f t="shared" si="41"/>
        <v>0</v>
      </c>
      <c r="BQ76" s="141">
        <f t="shared" si="41"/>
        <v>0</v>
      </c>
      <c r="BR76" s="141">
        <f t="shared" si="41"/>
        <v>0</v>
      </c>
      <c r="BS76" s="141">
        <f t="shared" si="41"/>
        <v>0</v>
      </c>
      <c r="BT76" s="141">
        <f t="shared" si="41"/>
        <v>0</v>
      </c>
      <c r="BU76" s="141">
        <f t="shared" si="41"/>
        <v>0</v>
      </c>
      <c r="BV76" s="141">
        <f t="shared" ref="BV76:CH76" si="42">BV12</f>
        <v>0</v>
      </c>
      <c r="BW76" s="141">
        <f t="shared" si="42"/>
        <v>0</v>
      </c>
      <c r="BX76" s="141">
        <f t="shared" si="42"/>
        <v>0</v>
      </c>
      <c r="BY76" s="141">
        <f t="shared" si="42"/>
        <v>0</v>
      </c>
      <c r="BZ76" s="141">
        <f t="shared" si="42"/>
        <v>0</v>
      </c>
      <c r="CA76" s="141">
        <f t="shared" si="42"/>
        <v>0</v>
      </c>
      <c r="CB76" s="141">
        <f t="shared" si="42"/>
        <v>0</v>
      </c>
      <c r="CC76" s="141">
        <f t="shared" si="42"/>
        <v>0</v>
      </c>
      <c r="CD76" s="141">
        <f t="shared" si="42"/>
        <v>0</v>
      </c>
      <c r="CE76" s="141">
        <f t="shared" si="42"/>
        <v>0</v>
      </c>
      <c r="CF76" s="141">
        <f t="shared" si="42"/>
        <v>0</v>
      </c>
      <c r="CG76" s="141">
        <f t="shared" si="42"/>
        <v>0</v>
      </c>
      <c r="CH76" s="141">
        <f t="shared" si="42"/>
        <v>0</v>
      </c>
      <c r="CI76" s="141"/>
      <c r="CJ76" s="141"/>
      <c r="CK76" s="141"/>
      <c r="CL76" s="141"/>
      <c r="CM76" s="141"/>
      <c r="CN76" s="141"/>
      <c r="CO76" s="141"/>
      <c r="CP76" s="141"/>
      <c r="CQ76" s="141"/>
      <c r="CR76" s="141"/>
      <c r="CS76" s="141"/>
      <c r="CT76" s="141"/>
      <c r="CU76" s="141"/>
      <c r="CV76" s="141"/>
      <c r="CW76" s="141"/>
      <c r="CX76" s="141"/>
      <c r="CY76" s="142"/>
    </row>
    <row r="77" spans="4:103" x14ac:dyDescent="0.2">
      <c r="D77" s="118">
        <f t="shared" ref="D77" si="43">D13</f>
        <v>51</v>
      </c>
      <c r="E77" s="118"/>
      <c r="F77" s="118"/>
      <c r="G77" s="118"/>
      <c r="H77" s="135">
        <f t="shared" ref="H77:I77" si="44">H13*1000</f>
        <v>0</v>
      </c>
      <c r="I77" s="135">
        <f t="shared" si="44"/>
        <v>0</v>
      </c>
      <c r="J77" s="141">
        <f t="shared" ref="J77:BU77" si="45">J13</f>
        <v>0</v>
      </c>
      <c r="K77" s="141">
        <f t="shared" si="45"/>
        <v>0</v>
      </c>
      <c r="L77" s="141">
        <f t="shared" si="45"/>
        <v>0</v>
      </c>
      <c r="M77" s="141">
        <f t="shared" si="45"/>
        <v>0</v>
      </c>
      <c r="N77" s="141">
        <f t="shared" si="45"/>
        <v>0</v>
      </c>
      <c r="O77" s="141">
        <f t="shared" si="45"/>
        <v>0</v>
      </c>
      <c r="P77" s="141">
        <f t="shared" si="45"/>
        <v>0</v>
      </c>
      <c r="Q77" s="141">
        <f t="shared" si="45"/>
        <v>0</v>
      </c>
      <c r="R77" s="141">
        <f t="shared" si="45"/>
        <v>0</v>
      </c>
      <c r="S77" s="141">
        <f t="shared" si="45"/>
        <v>0</v>
      </c>
      <c r="T77" s="141">
        <f t="shared" si="45"/>
        <v>0</v>
      </c>
      <c r="U77" s="141">
        <f t="shared" si="45"/>
        <v>0</v>
      </c>
      <c r="V77" s="141">
        <f t="shared" si="45"/>
        <v>0</v>
      </c>
      <c r="W77" s="141">
        <f t="shared" si="45"/>
        <v>0</v>
      </c>
      <c r="X77" s="141">
        <f t="shared" si="45"/>
        <v>0</v>
      </c>
      <c r="Y77" s="141">
        <f t="shared" si="45"/>
        <v>0</v>
      </c>
      <c r="Z77" s="141">
        <f t="shared" si="45"/>
        <v>0</v>
      </c>
      <c r="AA77" s="141">
        <f t="shared" si="45"/>
        <v>0</v>
      </c>
      <c r="AB77" s="141">
        <f t="shared" si="45"/>
        <v>0</v>
      </c>
      <c r="AC77" s="141">
        <f t="shared" si="45"/>
        <v>0</v>
      </c>
      <c r="AD77" s="141">
        <f t="shared" si="45"/>
        <v>0</v>
      </c>
      <c r="AE77" s="141">
        <f t="shared" si="45"/>
        <v>0</v>
      </c>
      <c r="AF77" s="141">
        <f t="shared" si="45"/>
        <v>0</v>
      </c>
      <c r="AG77" s="141">
        <f t="shared" si="45"/>
        <v>0</v>
      </c>
      <c r="AH77" s="141">
        <f t="shared" si="45"/>
        <v>0</v>
      </c>
      <c r="AI77" s="141">
        <f t="shared" si="45"/>
        <v>0</v>
      </c>
      <c r="AJ77" s="141">
        <f t="shared" si="45"/>
        <v>0</v>
      </c>
      <c r="AK77" s="141">
        <f t="shared" si="45"/>
        <v>0</v>
      </c>
      <c r="AL77" s="141">
        <f t="shared" si="45"/>
        <v>0</v>
      </c>
      <c r="AM77" s="141">
        <f t="shared" si="45"/>
        <v>0</v>
      </c>
      <c r="AN77" s="141">
        <f t="shared" si="45"/>
        <v>0</v>
      </c>
      <c r="AO77" s="141">
        <f t="shared" si="45"/>
        <v>0</v>
      </c>
      <c r="AP77" s="141">
        <f t="shared" si="45"/>
        <v>0</v>
      </c>
      <c r="AQ77" s="141">
        <f t="shared" si="45"/>
        <v>0</v>
      </c>
      <c r="AR77" s="141">
        <f t="shared" si="45"/>
        <v>0</v>
      </c>
      <c r="AS77" s="141">
        <f t="shared" si="45"/>
        <v>0</v>
      </c>
      <c r="AT77" s="141">
        <f t="shared" si="45"/>
        <v>0</v>
      </c>
      <c r="AU77" s="141">
        <f t="shared" si="45"/>
        <v>0</v>
      </c>
      <c r="AV77" s="141">
        <f t="shared" si="45"/>
        <v>0</v>
      </c>
      <c r="AW77" s="141">
        <f t="shared" si="45"/>
        <v>0</v>
      </c>
      <c r="AX77" s="141">
        <f t="shared" si="45"/>
        <v>0</v>
      </c>
      <c r="AY77" s="141">
        <f t="shared" si="45"/>
        <v>0</v>
      </c>
      <c r="AZ77" s="141">
        <f t="shared" si="45"/>
        <v>0</v>
      </c>
      <c r="BA77" s="141">
        <f t="shared" si="45"/>
        <v>0</v>
      </c>
      <c r="BB77" s="141">
        <f t="shared" si="45"/>
        <v>0</v>
      </c>
      <c r="BC77" s="141">
        <f t="shared" si="45"/>
        <v>0</v>
      </c>
      <c r="BD77" s="141">
        <f t="shared" si="45"/>
        <v>0</v>
      </c>
      <c r="BE77" s="141">
        <f t="shared" si="45"/>
        <v>0</v>
      </c>
      <c r="BF77" s="141">
        <f t="shared" si="45"/>
        <v>0</v>
      </c>
      <c r="BG77" s="141">
        <f t="shared" si="45"/>
        <v>0</v>
      </c>
      <c r="BH77" s="141">
        <f t="shared" si="45"/>
        <v>0</v>
      </c>
      <c r="BI77" s="141">
        <f t="shared" si="45"/>
        <v>0</v>
      </c>
      <c r="BJ77" s="141">
        <f t="shared" si="45"/>
        <v>0</v>
      </c>
      <c r="BK77" s="141">
        <f t="shared" si="45"/>
        <v>0</v>
      </c>
      <c r="BL77" s="141">
        <f t="shared" si="45"/>
        <v>0</v>
      </c>
      <c r="BM77" s="141">
        <f t="shared" si="45"/>
        <v>0</v>
      </c>
      <c r="BN77" s="141">
        <f t="shared" si="45"/>
        <v>0</v>
      </c>
      <c r="BO77" s="141">
        <f t="shared" si="45"/>
        <v>0</v>
      </c>
      <c r="BP77" s="141">
        <f t="shared" si="45"/>
        <v>0</v>
      </c>
      <c r="BQ77" s="141">
        <f t="shared" si="45"/>
        <v>0</v>
      </c>
      <c r="BR77" s="141">
        <f t="shared" si="45"/>
        <v>0</v>
      </c>
      <c r="BS77" s="141">
        <f t="shared" si="45"/>
        <v>0</v>
      </c>
      <c r="BT77" s="141">
        <f t="shared" si="45"/>
        <v>0</v>
      </c>
      <c r="BU77" s="141">
        <f t="shared" si="45"/>
        <v>0</v>
      </c>
      <c r="BV77" s="141">
        <f t="shared" ref="BV77:CH77" si="46">BV13</f>
        <v>0</v>
      </c>
      <c r="BW77" s="141">
        <f t="shared" si="46"/>
        <v>0</v>
      </c>
      <c r="BX77" s="141">
        <f t="shared" si="46"/>
        <v>0</v>
      </c>
      <c r="BY77" s="141">
        <f t="shared" si="46"/>
        <v>0</v>
      </c>
      <c r="BZ77" s="141">
        <f t="shared" si="46"/>
        <v>0</v>
      </c>
      <c r="CA77" s="141">
        <f t="shared" si="46"/>
        <v>0</v>
      </c>
      <c r="CB77" s="141">
        <f t="shared" si="46"/>
        <v>0</v>
      </c>
      <c r="CC77" s="141">
        <f t="shared" si="46"/>
        <v>0</v>
      </c>
      <c r="CD77" s="141">
        <f t="shared" si="46"/>
        <v>0</v>
      </c>
      <c r="CE77" s="141">
        <f t="shared" si="46"/>
        <v>0</v>
      </c>
      <c r="CF77" s="141">
        <f t="shared" si="46"/>
        <v>0</v>
      </c>
      <c r="CG77" s="141">
        <f t="shared" si="46"/>
        <v>0</v>
      </c>
      <c r="CH77" s="141">
        <f t="shared" si="46"/>
        <v>0</v>
      </c>
      <c r="CI77" s="141"/>
      <c r="CJ77" s="141"/>
      <c r="CK77" s="141"/>
      <c r="CL77" s="141"/>
      <c r="CM77" s="141"/>
      <c r="CN77" s="141"/>
      <c r="CO77" s="141"/>
      <c r="CP77" s="141"/>
      <c r="CQ77" s="141"/>
      <c r="CR77" s="141"/>
      <c r="CS77" s="141"/>
      <c r="CT77" s="141"/>
      <c r="CU77" s="141"/>
      <c r="CV77" s="141"/>
      <c r="CW77" s="141"/>
      <c r="CX77" s="141"/>
      <c r="CY77" s="142"/>
    </row>
    <row r="78" spans="4:103" x14ac:dyDescent="0.2">
      <c r="D78" s="118">
        <f t="shared" ref="D78" si="47">D14</f>
        <v>50</v>
      </c>
      <c r="E78" s="118"/>
      <c r="F78" s="118"/>
      <c r="G78" s="118"/>
      <c r="H78" s="135">
        <f t="shared" ref="H78:I78" si="48">H14*1000</f>
        <v>0</v>
      </c>
      <c r="I78" s="135">
        <f t="shared" si="48"/>
        <v>0</v>
      </c>
      <c r="J78" s="141">
        <f t="shared" ref="J78:BU78" si="49">J14</f>
        <v>0</v>
      </c>
      <c r="K78" s="141">
        <f t="shared" si="49"/>
        <v>0</v>
      </c>
      <c r="L78" s="141">
        <f t="shared" si="49"/>
        <v>0</v>
      </c>
      <c r="M78" s="141">
        <f t="shared" si="49"/>
        <v>0</v>
      </c>
      <c r="N78" s="141">
        <f t="shared" si="49"/>
        <v>0</v>
      </c>
      <c r="O78" s="141">
        <f t="shared" si="49"/>
        <v>0</v>
      </c>
      <c r="P78" s="141">
        <f t="shared" si="49"/>
        <v>0</v>
      </c>
      <c r="Q78" s="141">
        <f t="shared" si="49"/>
        <v>0</v>
      </c>
      <c r="R78" s="141">
        <f t="shared" si="49"/>
        <v>0</v>
      </c>
      <c r="S78" s="141">
        <f t="shared" si="49"/>
        <v>0</v>
      </c>
      <c r="T78" s="141">
        <f t="shared" si="49"/>
        <v>0</v>
      </c>
      <c r="U78" s="141">
        <f t="shared" si="49"/>
        <v>0</v>
      </c>
      <c r="V78" s="141">
        <f t="shared" si="49"/>
        <v>0</v>
      </c>
      <c r="W78" s="141">
        <f t="shared" si="49"/>
        <v>0</v>
      </c>
      <c r="X78" s="141">
        <f t="shared" si="49"/>
        <v>0</v>
      </c>
      <c r="Y78" s="141">
        <f t="shared" si="49"/>
        <v>0</v>
      </c>
      <c r="Z78" s="141">
        <f t="shared" si="49"/>
        <v>0</v>
      </c>
      <c r="AA78" s="141">
        <f t="shared" si="49"/>
        <v>0</v>
      </c>
      <c r="AB78" s="141">
        <f t="shared" si="49"/>
        <v>0</v>
      </c>
      <c r="AC78" s="141">
        <f t="shared" si="49"/>
        <v>0</v>
      </c>
      <c r="AD78" s="141">
        <f t="shared" si="49"/>
        <v>0</v>
      </c>
      <c r="AE78" s="141">
        <f t="shared" si="49"/>
        <v>0</v>
      </c>
      <c r="AF78" s="141">
        <f t="shared" si="49"/>
        <v>0</v>
      </c>
      <c r="AG78" s="141">
        <f t="shared" si="49"/>
        <v>0</v>
      </c>
      <c r="AH78" s="141">
        <f t="shared" si="49"/>
        <v>0</v>
      </c>
      <c r="AI78" s="141">
        <f t="shared" si="49"/>
        <v>0</v>
      </c>
      <c r="AJ78" s="141">
        <f t="shared" si="49"/>
        <v>0</v>
      </c>
      <c r="AK78" s="141">
        <f t="shared" si="49"/>
        <v>0</v>
      </c>
      <c r="AL78" s="141">
        <f t="shared" si="49"/>
        <v>0</v>
      </c>
      <c r="AM78" s="141">
        <f t="shared" si="49"/>
        <v>0</v>
      </c>
      <c r="AN78" s="141">
        <f t="shared" si="49"/>
        <v>0</v>
      </c>
      <c r="AO78" s="141">
        <f t="shared" si="49"/>
        <v>0</v>
      </c>
      <c r="AP78" s="141">
        <f t="shared" si="49"/>
        <v>0</v>
      </c>
      <c r="AQ78" s="141">
        <f t="shared" si="49"/>
        <v>0</v>
      </c>
      <c r="AR78" s="141">
        <f t="shared" si="49"/>
        <v>0</v>
      </c>
      <c r="AS78" s="141">
        <f t="shared" si="49"/>
        <v>0</v>
      </c>
      <c r="AT78" s="141">
        <f t="shared" si="49"/>
        <v>0</v>
      </c>
      <c r="AU78" s="141">
        <f t="shared" si="49"/>
        <v>0</v>
      </c>
      <c r="AV78" s="141">
        <f t="shared" si="49"/>
        <v>0</v>
      </c>
      <c r="AW78" s="141">
        <f t="shared" si="49"/>
        <v>0</v>
      </c>
      <c r="AX78" s="141">
        <f t="shared" si="49"/>
        <v>0</v>
      </c>
      <c r="AY78" s="141">
        <f t="shared" si="49"/>
        <v>0</v>
      </c>
      <c r="AZ78" s="141">
        <f t="shared" si="49"/>
        <v>0</v>
      </c>
      <c r="BA78" s="141">
        <f t="shared" si="49"/>
        <v>0</v>
      </c>
      <c r="BB78" s="141">
        <f t="shared" si="49"/>
        <v>0</v>
      </c>
      <c r="BC78" s="141">
        <f t="shared" si="49"/>
        <v>0</v>
      </c>
      <c r="BD78" s="141">
        <f t="shared" si="49"/>
        <v>0</v>
      </c>
      <c r="BE78" s="141">
        <f t="shared" si="49"/>
        <v>0</v>
      </c>
      <c r="BF78" s="141">
        <f t="shared" si="49"/>
        <v>0</v>
      </c>
      <c r="BG78" s="141">
        <f t="shared" si="49"/>
        <v>0</v>
      </c>
      <c r="BH78" s="141">
        <f t="shared" si="49"/>
        <v>0</v>
      </c>
      <c r="BI78" s="141">
        <f t="shared" si="49"/>
        <v>0</v>
      </c>
      <c r="BJ78" s="141">
        <f t="shared" si="49"/>
        <v>0</v>
      </c>
      <c r="BK78" s="141">
        <f t="shared" si="49"/>
        <v>0</v>
      </c>
      <c r="BL78" s="141">
        <f t="shared" si="49"/>
        <v>0</v>
      </c>
      <c r="BM78" s="141">
        <f t="shared" si="49"/>
        <v>0</v>
      </c>
      <c r="BN78" s="141">
        <f t="shared" si="49"/>
        <v>0</v>
      </c>
      <c r="BO78" s="141">
        <f t="shared" si="49"/>
        <v>0</v>
      </c>
      <c r="BP78" s="141">
        <f t="shared" si="49"/>
        <v>0</v>
      </c>
      <c r="BQ78" s="141">
        <f t="shared" si="49"/>
        <v>0</v>
      </c>
      <c r="BR78" s="141">
        <f t="shared" si="49"/>
        <v>0</v>
      </c>
      <c r="BS78" s="141">
        <f t="shared" si="49"/>
        <v>0</v>
      </c>
      <c r="BT78" s="141">
        <f t="shared" si="49"/>
        <v>0</v>
      </c>
      <c r="BU78" s="141">
        <f t="shared" si="49"/>
        <v>0</v>
      </c>
      <c r="BV78" s="141">
        <f t="shared" ref="BV78:CH78" si="50">BV14</f>
        <v>0</v>
      </c>
      <c r="BW78" s="141">
        <f t="shared" si="50"/>
        <v>0</v>
      </c>
      <c r="BX78" s="141">
        <f t="shared" si="50"/>
        <v>0</v>
      </c>
      <c r="BY78" s="141">
        <f t="shared" si="50"/>
        <v>0</v>
      </c>
      <c r="BZ78" s="141">
        <f t="shared" si="50"/>
        <v>0</v>
      </c>
      <c r="CA78" s="141">
        <f t="shared" si="50"/>
        <v>0</v>
      </c>
      <c r="CB78" s="141">
        <f t="shared" si="50"/>
        <v>0</v>
      </c>
      <c r="CC78" s="141">
        <f t="shared" si="50"/>
        <v>0</v>
      </c>
      <c r="CD78" s="141">
        <f t="shared" si="50"/>
        <v>0</v>
      </c>
      <c r="CE78" s="141">
        <f t="shared" si="50"/>
        <v>0</v>
      </c>
      <c r="CF78" s="141">
        <f t="shared" si="50"/>
        <v>0</v>
      </c>
      <c r="CG78" s="141">
        <f t="shared" si="50"/>
        <v>0</v>
      </c>
      <c r="CH78" s="141">
        <f t="shared" si="50"/>
        <v>0</v>
      </c>
      <c r="CI78" s="141"/>
      <c r="CJ78" s="141"/>
      <c r="CK78" s="141"/>
      <c r="CL78" s="141"/>
      <c r="CM78" s="141"/>
      <c r="CN78" s="141"/>
      <c r="CO78" s="141"/>
      <c r="CP78" s="141"/>
      <c r="CQ78" s="141"/>
      <c r="CR78" s="141"/>
      <c r="CS78" s="141"/>
      <c r="CT78" s="141"/>
      <c r="CU78" s="141"/>
      <c r="CV78" s="141"/>
      <c r="CW78" s="141"/>
      <c r="CX78" s="141"/>
      <c r="CY78" s="142"/>
    </row>
    <row r="79" spans="4:103" x14ac:dyDescent="0.2">
      <c r="D79" s="118">
        <f t="shared" ref="D79" si="51">D15</f>
        <v>49</v>
      </c>
      <c r="E79" s="118"/>
      <c r="F79" s="118"/>
      <c r="G79" s="118"/>
      <c r="H79" s="135">
        <f t="shared" ref="H79:I79" si="52">H15*1000</f>
        <v>0</v>
      </c>
      <c r="I79" s="135">
        <f t="shared" si="52"/>
        <v>0</v>
      </c>
      <c r="J79" s="141">
        <f t="shared" ref="J79:BU79" si="53">J15</f>
        <v>0</v>
      </c>
      <c r="K79" s="141">
        <f t="shared" si="53"/>
        <v>0</v>
      </c>
      <c r="L79" s="141">
        <f t="shared" si="53"/>
        <v>0</v>
      </c>
      <c r="M79" s="141">
        <f t="shared" si="53"/>
        <v>0</v>
      </c>
      <c r="N79" s="141">
        <f t="shared" si="53"/>
        <v>0</v>
      </c>
      <c r="O79" s="141">
        <f t="shared" si="53"/>
        <v>0</v>
      </c>
      <c r="P79" s="141">
        <f t="shared" si="53"/>
        <v>0</v>
      </c>
      <c r="Q79" s="141">
        <f t="shared" si="53"/>
        <v>0</v>
      </c>
      <c r="R79" s="141">
        <f t="shared" si="53"/>
        <v>0</v>
      </c>
      <c r="S79" s="141">
        <f t="shared" si="53"/>
        <v>0</v>
      </c>
      <c r="T79" s="141">
        <f t="shared" si="53"/>
        <v>0</v>
      </c>
      <c r="U79" s="141">
        <f t="shared" si="53"/>
        <v>0</v>
      </c>
      <c r="V79" s="141">
        <f t="shared" si="53"/>
        <v>0</v>
      </c>
      <c r="W79" s="141">
        <f t="shared" si="53"/>
        <v>0</v>
      </c>
      <c r="X79" s="141">
        <f t="shared" si="53"/>
        <v>0</v>
      </c>
      <c r="Y79" s="141">
        <f t="shared" si="53"/>
        <v>0</v>
      </c>
      <c r="Z79" s="141">
        <f t="shared" si="53"/>
        <v>0</v>
      </c>
      <c r="AA79" s="141">
        <f t="shared" si="53"/>
        <v>0</v>
      </c>
      <c r="AB79" s="141">
        <f t="shared" si="53"/>
        <v>0</v>
      </c>
      <c r="AC79" s="141">
        <f t="shared" si="53"/>
        <v>0</v>
      </c>
      <c r="AD79" s="141">
        <f t="shared" si="53"/>
        <v>0</v>
      </c>
      <c r="AE79" s="141">
        <f t="shared" si="53"/>
        <v>0</v>
      </c>
      <c r="AF79" s="141">
        <f t="shared" si="53"/>
        <v>0</v>
      </c>
      <c r="AG79" s="141">
        <f t="shared" si="53"/>
        <v>0</v>
      </c>
      <c r="AH79" s="141">
        <f t="shared" si="53"/>
        <v>0</v>
      </c>
      <c r="AI79" s="141">
        <f t="shared" si="53"/>
        <v>0</v>
      </c>
      <c r="AJ79" s="141">
        <f t="shared" si="53"/>
        <v>0</v>
      </c>
      <c r="AK79" s="141">
        <f t="shared" si="53"/>
        <v>0</v>
      </c>
      <c r="AL79" s="141">
        <f t="shared" si="53"/>
        <v>0</v>
      </c>
      <c r="AM79" s="141">
        <f t="shared" si="53"/>
        <v>0</v>
      </c>
      <c r="AN79" s="141">
        <f t="shared" si="53"/>
        <v>0</v>
      </c>
      <c r="AO79" s="141">
        <f t="shared" si="53"/>
        <v>0</v>
      </c>
      <c r="AP79" s="141">
        <f t="shared" si="53"/>
        <v>0</v>
      </c>
      <c r="AQ79" s="141">
        <f t="shared" si="53"/>
        <v>0</v>
      </c>
      <c r="AR79" s="141">
        <f t="shared" si="53"/>
        <v>0</v>
      </c>
      <c r="AS79" s="141">
        <f t="shared" si="53"/>
        <v>0</v>
      </c>
      <c r="AT79" s="141">
        <f t="shared" si="53"/>
        <v>0</v>
      </c>
      <c r="AU79" s="141">
        <f t="shared" si="53"/>
        <v>0</v>
      </c>
      <c r="AV79" s="141">
        <f t="shared" si="53"/>
        <v>0</v>
      </c>
      <c r="AW79" s="141">
        <f t="shared" si="53"/>
        <v>0</v>
      </c>
      <c r="AX79" s="141">
        <f t="shared" si="53"/>
        <v>0</v>
      </c>
      <c r="AY79" s="141">
        <f t="shared" si="53"/>
        <v>0</v>
      </c>
      <c r="AZ79" s="141">
        <f t="shared" si="53"/>
        <v>0</v>
      </c>
      <c r="BA79" s="141">
        <f t="shared" si="53"/>
        <v>0</v>
      </c>
      <c r="BB79" s="141">
        <f t="shared" si="53"/>
        <v>0</v>
      </c>
      <c r="BC79" s="141">
        <f t="shared" si="53"/>
        <v>0</v>
      </c>
      <c r="BD79" s="141">
        <f t="shared" si="53"/>
        <v>0</v>
      </c>
      <c r="BE79" s="141">
        <f t="shared" si="53"/>
        <v>0</v>
      </c>
      <c r="BF79" s="141">
        <f t="shared" si="53"/>
        <v>0</v>
      </c>
      <c r="BG79" s="141">
        <f t="shared" si="53"/>
        <v>0</v>
      </c>
      <c r="BH79" s="141">
        <f t="shared" si="53"/>
        <v>0</v>
      </c>
      <c r="BI79" s="141">
        <f t="shared" si="53"/>
        <v>0</v>
      </c>
      <c r="BJ79" s="141">
        <f t="shared" si="53"/>
        <v>0</v>
      </c>
      <c r="BK79" s="141">
        <f t="shared" si="53"/>
        <v>0</v>
      </c>
      <c r="BL79" s="141">
        <f t="shared" si="53"/>
        <v>0</v>
      </c>
      <c r="BM79" s="141">
        <f t="shared" si="53"/>
        <v>0</v>
      </c>
      <c r="BN79" s="141">
        <f t="shared" si="53"/>
        <v>0</v>
      </c>
      <c r="BO79" s="141">
        <f t="shared" si="53"/>
        <v>0</v>
      </c>
      <c r="BP79" s="141">
        <f t="shared" si="53"/>
        <v>0</v>
      </c>
      <c r="BQ79" s="141">
        <f t="shared" si="53"/>
        <v>0</v>
      </c>
      <c r="BR79" s="141">
        <f t="shared" si="53"/>
        <v>0</v>
      </c>
      <c r="BS79" s="141">
        <f t="shared" si="53"/>
        <v>0</v>
      </c>
      <c r="BT79" s="141">
        <f t="shared" si="53"/>
        <v>0</v>
      </c>
      <c r="BU79" s="141">
        <f t="shared" si="53"/>
        <v>0</v>
      </c>
      <c r="BV79" s="141">
        <f t="shared" ref="BV79:CH79" si="54">BV15</f>
        <v>0</v>
      </c>
      <c r="BW79" s="141">
        <f t="shared" si="54"/>
        <v>0</v>
      </c>
      <c r="BX79" s="141">
        <f t="shared" si="54"/>
        <v>0</v>
      </c>
      <c r="BY79" s="141">
        <f t="shared" si="54"/>
        <v>0</v>
      </c>
      <c r="BZ79" s="141">
        <f t="shared" si="54"/>
        <v>0</v>
      </c>
      <c r="CA79" s="141">
        <f t="shared" si="54"/>
        <v>0</v>
      </c>
      <c r="CB79" s="141">
        <f t="shared" si="54"/>
        <v>0</v>
      </c>
      <c r="CC79" s="141">
        <f t="shared" si="54"/>
        <v>0</v>
      </c>
      <c r="CD79" s="141">
        <f t="shared" si="54"/>
        <v>0</v>
      </c>
      <c r="CE79" s="141">
        <f t="shared" si="54"/>
        <v>0</v>
      </c>
      <c r="CF79" s="141">
        <f t="shared" si="54"/>
        <v>0</v>
      </c>
      <c r="CG79" s="141">
        <f t="shared" si="54"/>
        <v>0</v>
      </c>
      <c r="CH79" s="141">
        <f t="shared" si="54"/>
        <v>0</v>
      </c>
      <c r="CI79" s="141"/>
      <c r="CJ79" s="141"/>
      <c r="CK79" s="141"/>
      <c r="CL79" s="141"/>
      <c r="CM79" s="141"/>
      <c r="CN79" s="141"/>
      <c r="CO79" s="141"/>
      <c r="CP79" s="141"/>
      <c r="CQ79" s="141"/>
      <c r="CR79" s="141"/>
      <c r="CS79" s="141"/>
      <c r="CT79" s="141"/>
      <c r="CU79" s="141"/>
      <c r="CV79" s="141"/>
      <c r="CW79" s="141"/>
      <c r="CX79" s="141"/>
      <c r="CY79" s="142"/>
    </row>
    <row r="80" spans="4:103" x14ac:dyDescent="0.2">
      <c r="D80" s="118">
        <f t="shared" ref="D80" si="55">D16</f>
        <v>48</v>
      </c>
      <c r="E80" s="118"/>
      <c r="F80" s="118"/>
      <c r="G80" s="118"/>
      <c r="H80" s="135">
        <f t="shared" ref="H80:I80" si="56">H16*1000</f>
        <v>0</v>
      </c>
      <c r="I80" s="135">
        <f t="shared" si="56"/>
        <v>0</v>
      </c>
      <c r="J80" s="141">
        <f t="shared" ref="J80:BU80" si="57">J16</f>
        <v>0</v>
      </c>
      <c r="K80" s="141">
        <f t="shared" si="57"/>
        <v>0</v>
      </c>
      <c r="L80" s="141">
        <f t="shared" si="57"/>
        <v>0</v>
      </c>
      <c r="M80" s="141">
        <f t="shared" si="57"/>
        <v>0</v>
      </c>
      <c r="N80" s="141">
        <f t="shared" si="57"/>
        <v>0</v>
      </c>
      <c r="O80" s="141">
        <f t="shared" si="57"/>
        <v>0</v>
      </c>
      <c r="P80" s="141">
        <f t="shared" si="57"/>
        <v>0</v>
      </c>
      <c r="Q80" s="141">
        <f t="shared" si="57"/>
        <v>0</v>
      </c>
      <c r="R80" s="141">
        <f t="shared" si="57"/>
        <v>0</v>
      </c>
      <c r="S80" s="141">
        <f t="shared" si="57"/>
        <v>0</v>
      </c>
      <c r="T80" s="141">
        <f t="shared" si="57"/>
        <v>0</v>
      </c>
      <c r="U80" s="141">
        <f t="shared" si="57"/>
        <v>0</v>
      </c>
      <c r="V80" s="141">
        <f t="shared" si="57"/>
        <v>0</v>
      </c>
      <c r="W80" s="141">
        <f t="shared" si="57"/>
        <v>0</v>
      </c>
      <c r="X80" s="141">
        <f t="shared" si="57"/>
        <v>0</v>
      </c>
      <c r="Y80" s="141">
        <f t="shared" si="57"/>
        <v>0</v>
      </c>
      <c r="Z80" s="141">
        <f t="shared" si="57"/>
        <v>0</v>
      </c>
      <c r="AA80" s="141">
        <f t="shared" si="57"/>
        <v>0</v>
      </c>
      <c r="AB80" s="141">
        <f t="shared" si="57"/>
        <v>0</v>
      </c>
      <c r="AC80" s="141">
        <f t="shared" si="57"/>
        <v>0</v>
      </c>
      <c r="AD80" s="141">
        <f t="shared" si="57"/>
        <v>0</v>
      </c>
      <c r="AE80" s="141">
        <f t="shared" si="57"/>
        <v>0</v>
      </c>
      <c r="AF80" s="141">
        <f t="shared" si="57"/>
        <v>0</v>
      </c>
      <c r="AG80" s="141">
        <f t="shared" si="57"/>
        <v>0</v>
      </c>
      <c r="AH80" s="141">
        <f t="shared" si="57"/>
        <v>0</v>
      </c>
      <c r="AI80" s="141">
        <f t="shared" si="57"/>
        <v>0</v>
      </c>
      <c r="AJ80" s="141">
        <f t="shared" si="57"/>
        <v>0</v>
      </c>
      <c r="AK80" s="141">
        <f t="shared" si="57"/>
        <v>0</v>
      </c>
      <c r="AL80" s="141">
        <f t="shared" si="57"/>
        <v>0</v>
      </c>
      <c r="AM80" s="141">
        <f t="shared" si="57"/>
        <v>0</v>
      </c>
      <c r="AN80" s="141">
        <f t="shared" si="57"/>
        <v>0</v>
      </c>
      <c r="AO80" s="141">
        <f t="shared" si="57"/>
        <v>0</v>
      </c>
      <c r="AP80" s="141">
        <f t="shared" si="57"/>
        <v>0</v>
      </c>
      <c r="AQ80" s="141">
        <f t="shared" si="57"/>
        <v>0</v>
      </c>
      <c r="AR80" s="141">
        <f t="shared" si="57"/>
        <v>0</v>
      </c>
      <c r="AS80" s="141">
        <f t="shared" si="57"/>
        <v>0</v>
      </c>
      <c r="AT80" s="141">
        <f t="shared" si="57"/>
        <v>0</v>
      </c>
      <c r="AU80" s="141">
        <f t="shared" si="57"/>
        <v>0</v>
      </c>
      <c r="AV80" s="141">
        <f t="shared" si="57"/>
        <v>0</v>
      </c>
      <c r="AW80" s="141">
        <f t="shared" si="57"/>
        <v>0</v>
      </c>
      <c r="AX80" s="141">
        <f t="shared" si="57"/>
        <v>0</v>
      </c>
      <c r="AY80" s="141">
        <f t="shared" si="57"/>
        <v>0</v>
      </c>
      <c r="AZ80" s="141">
        <f t="shared" si="57"/>
        <v>0</v>
      </c>
      <c r="BA80" s="141">
        <f t="shared" si="57"/>
        <v>0</v>
      </c>
      <c r="BB80" s="141">
        <f t="shared" si="57"/>
        <v>0</v>
      </c>
      <c r="BC80" s="141">
        <f t="shared" si="57"/>
        <v>0</v>
      </c>
      <c r="BD80" s="141">
        <f t="shared" si="57"/>
        <v>0</v>
      </c>
      <c r="BE80" s="141">
        <f t="shared" si="57"/>
        <v>0</v>
      </c>
      <c r="BF80" s="141">
        <f t="shared" si="57"/>
        <v>0</v>
      </c>
      <c r="BG80" s="141">
        <f t="shared" si="57"/>
        <v>0</v>
      </c>
      <c r="BH80" s="141">
        <f t="shared" si="57"/>
        <v>0</v>
      </c>
      <c r="BI80" s="141">
        <f t="shared" si="57"/>
        <v>0</v>
      </c>
      <c r="BJ80" s="141">
        <f t="shared" si="57"/>
        <v>0</v>
      </c>
      <c r="BK80" s="141">
        <f t="shared" si="57"/>
        <v>0</v>
      </c>
      <c r="BL80" s="141">
        <f t="shared" si="57"/>
        <v>0</v>
      </c>
      <c r="BM80" s="141">
        <f t="shared" si="57"/>
        <v>0</v>
      </c>
      <c r="BN80" s="141">
        <f t="shared" si="57"/>
        <v>0</v>
      </c>
      <c r="BO80" s="141">
        <f t="shared" si="57"/>
        <v>0</v>
      </c>
      <c r="BP80" s="141">
        <f t="shared" si="57"/>
        <v>0</v>
      </c>
      <c r="BQ80" s="141">
        <f t="shared" si="57"/>
        <v>0</v>
      </c>
      <c r="BR80" s="141">
        <f t="shared" si="57"/>
        <v>0</v>
      </c>
      <c r="BS80" s="141">
        <f t="shared" si="57"/>
        <v>0</v>
      </c>
      <c r="BT80" s="141">
        <f t="shared" si="57"/>
        <v>0</v>
      </c>
      <c r="BU80" s="141">
        <f t="shared" si="57"/>
        <v>0</v>
      </c>
      <c r="BV80" s="141">
        <f t="shared" ref="BV80:CH80" si="58">BV16</f>
        <v>0</v>
      </c>
      <c r="BW80" s="141">
        <f t="shared" si="58"/>
        <v>0</v>
      </c>
      <c r="BX80" s="141">
        <f t="shared" si="58"/>
        <v>0</v>
      </c>
      <c r="BY80" s="141">
        <f t="shared" si="58"/>
        <v>0</v>
      </c>
      <c r="BZ80" s="141">
        <f t="shared" si="58"/>
        <v>0</v>
      </c>
      <c r="CA80" s="141">
        <f t="shared" si="58"/>
        <v>0</v>
      </c>
      <c r="CB80" s="141">
        <f t="shared" si="58"/>
        <v>0</v>
      </c>
      <c r="CC80" s="141">
        <f t="shared" si="58"/>
        <v>0</v>
      </c>
      <c r="CD80" s="141">
        <f t="shared" si="58"/>
        <v>0</v>
      </c>
      <c r="CE80" s="141">
        <f t="shared" si="58"/>
        <v>0</v>
      </c>
      <c r="CF80" s="141">
        <f t="shared" si="58"/>
        <v>0</v>
      </c>
      <c r="CG80" s="141">
        <f t="shared" si="58"/>
        <v>0</v>
      </c>
      <c r="CH80" s="141">
        <f t="shared" si="58"/>
        <v>0</v>
      </c>
      <c r="CI80" s="141"/>
      <c r="CJ80" s="141"/>
      <c r="CK80" s="141"/>
      <c r="CL80" s="141"/>
      <c r="CM80" s="141"/>
      <c r="CN80" s="141"/>
      <c r="CO80" s="141"/>
      <c r="CP80" s="141"/>
      <c r="CQ80" s="141"/>
      <c r="CR80" s="141"/>
      <c r="CS80" s="141"/>
      <c r="CT80" s="141"/>
      <c r="CU80" s="141"/>
      <c r="CV80" s="141"/>
      <c r="CW80" s="141"/>
      <c r="CX80" s="141"/>
      <c r="CY80" s="142"/>
    </row>
    <row r="81" spans="4:103" x14ac:dyDescent="0.2">
      <c r="D81" s="118">
        <f t="shared" ref="D81" si="59">D17</f>
        <v>47</v>
      </c>
      <c r="E81" s="118"/>
      <c r="F81" s="118"/>
      <c r="G81" s="118"/>
      <c r="H81" s="135">
        <f t="shared" ref="H81:I81" si="60">H17*1000</f>
        <v>0</v>
      </c>
      <c r="I81" s="135">
        <f t="shared" si="60"/>
        <v>0</v>
      </c>
      <c r="J81" s="141">
        <f t="shared" ref="J81:BU81" si="61">J17</f>
        <v>0</v>
      </c>
      <c r="K81" s="141">
        <f t="shared" si="61"/>
        <v>0</v>
      </c>
      <c r="L81" s="141">
        <f t="shared" si="61"/>
        <v>0</v>
      </c>
      <c r="M81" s="141">
        <f t="shared" si="61"/>
        <v>0</v>
      </c>
      <c r="N81" s="141">
        <f t="shared" si="61"/>
        <v>0</v>
      </c>
      <c r="O81" s="141">
        <f t="shared" si="61"/>
        <v>0</v>
      </c>
      <c r="P81" s="141">
        <f t="shared" si="61"/>
        <v>0</v>
      </c>
      <c r="Q81" s="141">
        <f t="shared" si="61"/>
        <v>0</v>
      </c>
      <c r="R81" s="141">
        <f t="shared" si="61"/>
        <v>0</v>
      </c>
      <c r="S81" s="141">
        <f t="shared" si="61"/>
        <v>0</v>
      </c>
      <c r="T81" s="141">
        <f t="shared" si="61"/>
        <v>0</v>
      </c>
      <c r="U81" s="141">
        <f t="shared" si="61"/>
        <v>0</v>
      </c>
      <c r="V81" s="141">
        <f t="shared" si="61"/>
        <v>0</v>
      </c>
      <c r="W81" s="141">
        <f t="shared" si="61"/>
        <v>0</v>
      </c>
      <c r="X81" s="141">
        <f t="shared" si="61"/>
        <v>0</v>
      </c>
      <c r="Y81" s="141">
        <f t="shared" si="61"/>
        <v>0</v>
      </c>
      <c r="Z81" s="141">
        <f t="shared" si="61"/>
        <v>0</v>
      </c>
      <c r="AA81" s="141">
        <f t="shared" si="61"/>
        <v>0</v>
      </c>
      <c r="AB81" s="141">
        <f t="shared" si="61"/>
        <v>0</v>
      </c>
      <c r="AC81" s="141">
        <f t="shared" si="61"/>
        <v>0</v>
      </c>
      <c r="AD81" s="141">
        <f t="shared" si="61"/>
        <v>0</v>
      </c>
      <c r="AE81" s="141">
        <f t="shared" si="61"/>
        <v>0</v>
      </c>
      <c r="AF81" s="141">
        <f t="shared" si="61"/>
        <v>0</v>
      </c>
      <c r="AG81" s="141">
        <f t="shared" si="61"/>
        <v>0</v>
      </c>
      <c r="AH81" s="141">
        <f t="shared" si="61"/>
        <v>0</v>
      </c>
      <c r="AI81" s="141">
        <f t="shared" si="61"/>
        <v>0</v>
      </c>
      <c r="AJ81" s="141">
        <f t="shared" si="61"/>
        <v>0</v>
      </c>
      <c r="AK81" s="141">
        <f t="shared" si="61"/>
        <v>0</v>
      </c>
      <c r="AL81" s="141">
        <f t="shared" si="61"/>
        <v>0</v>
      </c>
      <c r="AM81" s="141">
        <f t="shared" si="61"/>
        <v>0</v>
      </c>
      <c r="AN81" s="141">
        <f t="shared" si="61"/>
        <v>0</v>
      </c>
      <c r="AO81" s="141">
        <f t="shared" si="61"/>
        <v>0</v>
      </c>
      <c r="AP81" s="141">
        <f t="shared" si="61"/>
        <v>0</v>
      </c>
      <c r="AQ81" s="141">
        <f t="shared" si="61"/>
        <v>0</v>
      </c>
      <c r="AR81" s="141">
        <f t="shared" si="61"/>
        <v>0</v>
      </c>
      <c r="AS81" s="141">
        <f t="shared" si="61"/>
        <v>0</v>
      </c>
      <c r="AT81" s="141">
        <f t="shared" si="61"/>
        <v>0</v>
      </c>
      <c r="AU81" s="141">
        <f t="shared" si="61"/>
        <v>0</v>
      </c>
      <c r="AV81" s="141">
        <f t="shared" si="61"/>
        <v>0</v>
      </c>
      <c r="AW81" s="141">
        <f t="shared" si="61"/>
        <v>0</v>
      </c>
      <c r="AX81" s="141">
        <f t="shared" si="61"/>
        <v>0</v>
      </c>
      <c r="AY81" s="141">
        <f t="shared" si="61"/>
        <v>0</v>
      </c>
      <c r="AZ81" s="141">
        <f t="shared" si="61"/>
        <v>0</v>
      </c>
      <c r="BA81" s="141">
        <f t="shared" si="61"/>
        <v>0</v>
      </c>
      <c r="BB81" s="141">
        <f t="shared" si="61"/>
        <v>0</v>
      </c>
      <c r="BC81" s="141">
        <f t="shared" si="61"/>
        <v>0</v>
      </c>
      <c r="BD81" s="141">
        <f t="shared" si="61"/>
        <v>0</v>
      </c>
      <c r="BE81" s="141">
        <f t="shared" si="61"/>
        <v>0</v>
      </c>
      <c r="BF81" s="141">
        <f t="shared" si="61"/>
        <v>0</v>
      </c>
      <c r="BG81" s="141">
        <f t="shared" si="61"/>
        <v>0</v>
      </c>
      <c r="BH81" s="141">
        <f t="shared" si="61"/>
        <v>0</v>
      </c>
      <c r="BI81" s="141">
        <f t="shared" si="61"/>
        <v>0</v>
      </c>
      <c r="BJ81" s="141">
        <f t="shared" si="61"/>
        <v>0</v>
      </c>
      <c r="BK81" s="141">
        <f t="shared" si="61"/>
        <v>0</v>
      </c>
      <c r="BL81" s="141">
        <f t="shared" si="61"/>
        <v>0</v>
      </c>
      <c r="BM81" s="141">
        <f t="shared" si="61"/>
        <v>0</v>
      </c>
      <c r="BN81" s="141">
        <f t="shared" si="61"/>
        <v>0</v>
      </c>
      <c r="BO81" s="141">
        <f t="shared" si="61"/>
        <v>0</v>
      </c>
      <c r="BP81" s="141">
        <f t="shared" si="61"/>
        <v>0</v>
      </c>
      <c r="BQ81" s="141">
        <f t="shared" si="61"/>
        <v>0</v>
      </c>
      <c r="BR81" s="141">
        <f t="shared" si="61"/>
        <v>0</v>
      </c>
      <c r="BS81" s="141">
        <f t="shared" si="61"/>
        <v>0</v>
      </c>
      <c r="BT81" s="141">
        <f t="shared" si="61"/>
        <v>0</v>
      </c>
      <c r="BU81" s="141">
        <f t="shared" si="61"/>
        <v>0</v>
      </c>
      <c r="BV81" s="141">
        <f t="shared" ref="BV81:CH81" si="62">BV17</f>
        <v>0</v>
      </c>
      <c r="BW81" s="141">
        <f t="shared" si="62"/>
        <v>0</v>
      </c>
      <c r="BX81" s="141">
        <f t="shared" si="62"/>
        <v>0</v>
      </c>
      <c r="BY81" s="141">
        <f t="shared" si="62"/>
        <v>0</v>
      </c>
      <c r="BZ81" s="141">
        <f t="shared" si="62"/>
        <v>0</v>
      </c>
      <c r="CA81" s="141">
        <f t="shared" si="62"/>
        <v>0</v>
      </c>
      <c r="CB81" s="141">
        <f t="shared" si="62"/>
        <v>0</v>
      </c>
      <c r="CC81" s="141">
        <f t="shared" si="62"/>
        <v>0</v>
      </c>
      <c r="CD81" s="141">
        <f t="shared" si="62"/>
        <v>0</v>
      </c>
      <c r="CE81" s="141">
        <f t="shared" si="62"/>
        <v>0</v>
      </c>
      <c r="CF81" s="141">
        <f t="shared" si="62"/>
        <v>0</v>
      </c>
      <c r="CG81" s="141">
        <f t="shared" si="62"/>
        <v>0</v>
      </c>
      <c r="CH81" s="141">
        <f t="shared" si="62"/>
        <v>0</v>
      </c>
      <c r="CI81" s="141"/>
      <c r="CJ81" s="141"/>
      <c r="CK81" s="141"/>
      <c r="CL81" s="141"/>
      <c r="CM81" s="141"/>
      <c r="CN81" s="141"/>
      <c r="CO81" s="141"/>
      <c r="CP81" s="141"/>
      <c r="CQ81" s="141"/>
      <c r="CR81" s="141"/>
      <c r="CS81" s="141"/>
      <c r="CT81" s="141"/>
      <c r="CU81" s="141"/>
      <c r="CV81" s="141"/>
      <c r="CW81" s="141"/>
      <c r="CX81" s="141"/>
      <c r="CY81" s="142"/>
    </row>
    <row r="82" spans="4:103" x14ac:dyDescent="0.2">
      <c r="D82" s="118">
        <f t="shared" ref="D82" si="63">D18</f>
        <v>46</v>
      </c>
      <c r="E82" s="118"/>
      <c r="F82" s="118"/>
      <c r="G82" s="118"/>
      <c r="H82" s="135">
        <f t="shared" ref="H82:I82" si="64">H18*1000</f>
        <v>0</v>
      </c>
      <c r="I82" s="135">
        <f t="shared" si="64"/>
        <v>0</v>
      </c>
      <c r="J82" s="141">
        <f t="shared" ref="J82:BU82" si="65">J18</f>
        <v>0</v>
      </c>
      <c r="K82" s="141">
        <f t="shared" si="65"/>
        <v>0</v>
      </c>
      <c r="L82" s="141">
        <f t="shared" si="65"/>
        <v>0</v>
      </c>
      <c r="M82" s="141">
        <f t="shared" si="65"/>
        <v>0</v>
      </c>
      <c r="N82" s="141">
        <f t="shared" si="65"/>
        <v>0</v>
      </c>
      <c r="O82" s="141">
        <f t="shared" si="65"/>
        <v>0</v>
      </c>
      <c r="P82" s="141">
        <f t="shared" si="65"/>
        <v>0</v>
      </c>
      <c r="Q82" s="141">
        <f t="shared" si="65"/>
        <v>0</v>
      </c>
      <c r="R82" s="141">
        <f t="shared" si="65"/>
        <v>0</v>
      </c>
      <c r="S82" s="141">
        <f t="shared" si="65"/>
        <v>0</v>
      </c>
      <c r="T82" s="141">
        <f t="shared" si="65"/>
        <v>0</v>
      </c>
      <c r="U82" s="141">
        <f t="shared" si="65"/>
        <v>0</v>
      </c>
      <c r="V82" s="141">
        <f t="shared" si="65"/>
        <v>0</v>
      </c>
      <c r="W82" s="141">
        <f t="shared" si="65"/>
        <v>0</v>
      </c>
      <c r="X82" s="141">
        <f t="shared" si="65"/>
        <v>0</v>
      </c>
      <c r="Y82" s="141">
        <f t="shared" si="65"/>
        <v>0</v>
      </c>
      <c r="Z82" s="141">
        <f t="shared" si="65"/>
        <v>0</v>
      </c>
      <c r="AA82" s="141">
        <f t="shared" si="65"/>
        <v>0</v>
      </c>
      <c r="AB82" s="141">
        <f t="shared" si="65"/>
        <v>0</v>
      </c>
      <c r="AC82" s="141">
        <f t="shared" si="65"/>
        <v>0</v>
      </c>
      <c r="AD82" s="141">
        <f t="shared" si="65"/>
        <v>0</v>
      </c>
      <c r="AE82" s="141">
        <f t="shared" si="65"/>
        <v>0</v>
      </c>
      <c r="AF82" s="141">
        <f t="shared" si="65"/>
        <v>0</v>
      </c>
      <c r="AG82" s="141">
        <f t="shared" si="65"/>
        <v>0</v>
      </c>
      <c r="AH82" s="141">
        <f t="shared" si="65"/>
        <v>0</v>
      </c>
      <c r="AI82" s="141">
        <f t="shared" si="65"/>
        <v>0</v>
      </c>
      <c r="AJ82" s="141">
        <f t="shared" si="65"/>
        <v>0</v>
      </c>
      <c r="AK82" s="141">
        <f t="shared" si="65"/>
        <v>0</v>
      </c>
      <c r="AL82" s="141">
        <f t="shared" si="65"/>
        <v>0</v>
      </c>
      <c r="AM82" s="141">
        <f t="shared" si="65"/>
        <v>0</v>
      </c>
      <c r="AN82" s="141">
        <f t="shared" si="65"/>
        <v>0</v>
      </c>
      <c r="AO82" s="141">
        <f t="shared" si="65"/>
        <v>0</v>
      </c>
      <c r="AP82" s="141">
        <f t="shared" si="65"/>
        <v>0</v>
      </c>
      <c r="AQ82" s="141">
        <f t="shared" si="65"/>
        <v>0</v>
      </c>
      <c r="AR82" s="141">
        <f t="shared" si="65"/>
        <v>0</v>
      </c>
      <c r="AS82" s="141">
        <f t="shared" si="65"/>
        <v>0</v>
      </c>
      <c r="AT82" s="141">
        <f t="shared" si="65"/>
        <v>0</v>
      </c>
      <c r="AU82" s="141">
        <f t="shared" si="65"/>
        <v>0</v>
      </c>
      <c r="AV82" s="141">
        <f t="shared" si="65"/>
        <v>0</v>
      </c>
      <c r="AW82" s="141">
        <f t="shared" si="65"/>
        <v>0</v>
      </c>
      <c r="AX82" s="141">
        <f t="shared" si="65"/>
        <v>0</v>
      </c>
      <c r="AY82" s="141">
        <f t="shared" si="65"/>
        <v>0</v>
      </c>
      <c r="AZ82" s="141">
        <f t="shared" si="65"/>
        <v>0</v>
      </c>
      <c r="BA82" s="141">
        <f t="shared" si="65"/>
        <v>0</v>
      </c>
      <c r="BB82" s="141">
        <f t="shared" si="65"/>
        <v>0</v>
      </c>
      <c r="BC82" s="141">
        <f t="shared" si="65"/>
        <v>0</v>
      </c>
      <c r="BD82" s="141">
        <f t="shared" si="65"/>
        <v>0</v>
      </c>
      <c r="BE82" s="141">
        <f t="shared" si="65"/>
        <v>0</v>
      </c>
      <c r="BF82" s="141">
        <f t="shared" si="65"/>
        <v>0</v>
      </c>
      <c r="BG82" s="141">
        <f t="shared" si="65"/>
        <v>0</v>
      </c>
      <c r="BH82" s="141">
        <f t="shared" si="65"/>
        <v>0</v>
      </c>
      <c r="BI82" s="141">
        <f t="shared" si="65"/>
        <v>0</v>
      </c>
      <c r="BJ82" s="141">
        <f t="shared" si="65"/>
        <v>0</v>
      </c>
      <c r="BK82" s="141">
        <f t="shared" si="65"/>
        <v>0</v>
      </c>
      <c r="BL82" s="141">
        <f t="shared" si="65"/>
        <v>0</v>
      </c>
      <c r="BM82" s="141">
        <f t="shared" si="65"/>
        <v>0</v>
      </c>
      <c r="BN82" s="141">
        <f t="shared" si="65"/>
        <v>0</v>
      </c>
      <c r="BO82" s="141">
        <f t="shared" si="65"/>
        <v>0</v>
      </c>
      <c r="BP82" s="141">
        <f t="shared" si="65"/>
        <v>0</v>
      </c>
      <c r="BQ82" s="141">
        <f t="shared" si="65"/>
        <v>0</v>
      </c>
      <c r="BR82" s="141">
        <f t="shared" si="65"/>
        <v>0</v>
      </c>
      <c r="BS82" s="141">
        <f t="shared" si="65"/>
        <v>0</v>
      </c>
      <c r="BT82" s="141">
        <f t="shared" si="65"/>
        <v>0</v>
      </c>
      <c r="BU82" s="141">
        <f t="shared" si="65"/>
        <v>0</v>
      </c>
      <c r="BV82" s="141">
        <f t="shared" ref="BV82:CH82" si="66">BV18</f>
        <v>0</v>
      </c>
      <c r="BW82" s="141">
        <f t="shared" si="66"/>
        <v>0</v>
      </c>
      <c r="BX82" s="141">
        <f t="shared" si="66"/>
        <v>0</v>
      </c>
      <c r="BY82" s="141">
        <f t="shared" si="66"/>
        <v>0</v>
      </c>
      <c r="BZ82" s="141">
        <f t="shared" si="66"/>
        <v>0</v>
      </c>
      <c r="CA82" s="141">
        <f t="shared" si="66"/>
        <v>0</v>
      </c>
      <c r="CB82" s="141">
        <f t="shared" si="66"/>
        <v>0</v>
      </c>
      <c r="CC82" s="141">
        <f t="shared" si="66"/>
        <v>0</v>
      </c>
      <c r="CD82" s="141">
        <f t="shared" si="66"/>
        <v>0</v>
      </c>
      <c r="CE82" s="141">
        <f t="shared" si="66"/>
        <v>0</v>
      </c>
      <c r="CF82" s="141">
        <f t="shared" si="66"/>
        <v>0</v>
      </c>
      <c r="CG82" s="141">
        <f t="shared" si="66"/>
        <v>0</v>
      </c>
      <c r="CH82" s="141">
        <f t="shared" si="66"/>
        <v>0</v>
      </c>
      <c r="CI82" s="141"/>
      <c r="CJ82" s="141"/>
      <c r="CK82" s="141"/>
      <c r="CL82" s="141"/>
      <c r="CM82" s="141"/>
      <c r="CN82" s="141"/>
      <c r="CO82" s="141"/>
      <c r="CP82" s="141"/>
      <c r="CQ82" s="141"/>
      <c r="CR82" s="141"/>
      <c r="CS82" s="141"/>
      <c r="CT82" s="141"/>
      <c r="CU82" s="141"/>
      <c r="CV82" s="141"/>
      <c r="CW82" s="141"/>
      <c r="CX82" s="141"/>
      <c r="CY82" s="142"/>
    </row>
    <row r="83" spans="4:103" x14ac:dyDescent="0.2">
      <c r="D83" s="118">
        <f t="shared" ref="D83" si="67">D19</f>
        <v>45</v>
      </c>
      <c r="E83" s="118"/>
      <c r="F83" s="118"/>
      <c r="G83" s="118"/>
      <c r="H83" s="135">
        <f t="shared" ref="H83:I83" si="68">H19*1000</f>
        <v>0</v>
      </c>
      <c r="I83" s="135">
        <f t="shared" si="68"/>
        <v>0</v>
      </c>
      <c r="J83" s="141">
        <f t="shared" ref="J83:BU83" si="69">J19</f>
        <v>0</v>
      </c>
      <c r="K83" s="141">
        <f t="shared" si="69"/>
        <v>0</v>
      </c>
      <c r="L83" s="141">
        <f t="shared" si="69"/>
        <v>0</v>
      </c>
      <c r="M83" s="141">
        <f t="shared" si="69"/>
        <v>0</v>
      </c>
      <c r="N83" s="141">
        <f t="shared" si="69"/>
        <v>0</v>
      </c>
      <c r="O83" s="141">
        <f t="shared" si="69"/>
        <v>0</v>
      </c>
      <c r="P83" s="141">
        <f t="shared" si="69"/>
        <v>0</v>
      </c>
      <c r="Q83" s="141">
        <f t="shared" si="69"/>
        <v>0</v>
      </c>
      <c r="R83" s="141">
        <f t="shared" si="69"/>
        <v>0</v>
      </c>
      <c r="S83" s="141">
        <f t="shared" si="69"/>
        <v>0</v>
      </c>
      <c r="T83" s="141">
        <f t="shared" si="69"/>
        <v>0</v>
      </c>
      <c r="U83" s="141">
        <f t="shared" si="69"/>
        <v>0</v>
      </c>
      <c r="V83" s="141">
        <f t="shared" si="69"/>
        <v>0</v>
      </c>
      <c r="W83" s="141">
        <f t="shared" si="69"/>
        <v>0</v>
      </c>
      <c r="X83" s="141">
        <f t="shared" si="69"/>
        <v>0</v>
      </c>
      <c r="Y83" s="141">
        <f t="shared" si="69"/>
        <v>0</v>
      </c>
      <c r="Z83" s="141">
        <f t="shared" si="69"/>
        <v>0</v>
      </c>
      <c r="AA83" s="141">
        <f t="shared" si="69"/>
        <v>0</v>
      </c>
      <c r="AB83" s="141">
        <f t="shared" si="69"/>
        <v>0</v>
      </c>
      <c r="AC83" s="141">
        <f t="shared" si="69"/>
        <v>0</v>
      </c>
      <c r="AD83" s="141">
        <f t="shared" si="69"/>
        <v>0</v>
      </c>
      <c r="AE83" s="141">
        <f t="shared" si="69"/>
        <v>0</v>
      </c>
      <c r="AF83" s="141">
        <f t="shared" si="69"/>
        <v>0</v>
      </c>
      <c r="AG83" s="141">
        <f t="shared" si="69"/>
        <v>0</v>
      </c>
      <c r="AH83" s="141">
        <f t="shared" si="69"/>
        <v>0</v>
      </c>
      <c r="AI83" s="141">
        <f t="shared" si="69"/>
        <v>0</v>
      </c>
      <c r="AJ83" s="141">
        <f t="shared" si="69"/>
        <v>0</v>
      </c>
      <c r="AK83" s="141">
        <f t="shared" si="69"/>
        <v>0</v>
      </c>
      <c r="AL83" s="141">
        <f t="shared" si="69"/>
        <v>0</v>
      </c>
      <c r="AM83" s="141">
        <f t="shared" si="69"/>
        <v>0</v>
      </c>
      <c r="AN83" s="141">
        <f t="shared" si="69"/>
        <v>0</v>
      </c>
      <c r="AO83" s="141">
        <f t="shared" si="69"/>
        <v>0</v>
      </c>
      <c r="AP83" s="141">
        <f t="shared" si="69"/>
        <v>0</v>
      </c>
      <c r="AQ83" s="141">
        <f t="shared" si="69"/>
        <v>0</v>
      </c>
      <c r="AR83" s="141">
        <f t="shared" si="69"/>
        <v>0</v>
      </c>
      <c r="AS83" s="141">
        <f t="shared" si="69"/>
        <v>0</v>
      </c>
      <c r="AT83" s="141">
        <f t="shared" si="69"/>
        <v>0</v>
      </c>
      <c r="AU83" s="141">
        <f t="shared" si="69"/>
        <v>0</v>
      </c>
      <c r="AV83" s="141">
        <f t="shared" si="69"/>
        <v>0</v>
      </c>
      <c r="AW83" s="141">
        <f t="shared" si="69"/>
        <v>0</v>
      </c>
      <c r="AX83" s="141">
        <f t="shared" si="69"/>
        <v>0</v>
      </c>
      <c r="AY83" s="141">
        <f t="shared" si="69"/>
        <v>0</v>
      </c>
      <c r="AZ83" s="141">
        <f t="shared" si="69"/>
        <v>0</v>
      </c>
      <c r="BA83" s="141">
        <f t="shared" si="69"/>
        <v>0</v>
      </c>
      <c r="BB83" s="141">
        <f t="shared" si="69"/>
        <v>0</v>
      </c>
      <c r="BC83" s="141">
        <f t="shared" si="69"/>
        <v>0</v>
      </c>
      <c r="BD83" s="141">
        <f t="shared" si="69"/>
        <v>0</v>
      </c>
      <c r="BE83" s="141">
        <f t="shared" si="69"/>
        <v>0</v>
      </c>
      <c r="BF83" s="141">
        <f t="shared" si="69"/>
        <v>0</v>
      </c>
      <c r="BG83" s="141">
        <f t="shared" si="69"/>
        <v>0</v>
      </c>
      <c r="BH83" s="141">
        <f t="shared" si="69"/>
        <v>0</v>
      </c>
      <c r="BI83" s="141">
        <f t="shared" si="69"/>
        <v>0</v>
      </c>
      <c r="BJ83" s="141">
        <f t="shared" si="69"/>
        <v>0</v>
      </c>
      <c r="BK83" s="141">
        <f t="shared" si="69"/>
        <v>0</v>
      </c>
      <c r="BL83" s="141">
        <f t="shared" si="69"/>
        <v>0</v>
      </c>
      <c r="BM83" s="141">
        <f t="shared" si="69"/>
        <v>0</v>
      </c>
      <c r="BN83" s="141">
        <f t="shared" si="69"/>
        <v>0</v>
      </c>
      <c r="BO83" s="141">
        <f t="shared" si="69"/>
        <v>0</v>
      </c>
      <c r="BP83" s="141">
        <f t="shared" si="69"/>
        <v>0</v>
      </c>
      <c r="BQ83" s="141">
        <f t="shared" si="69"/>
        <v>0</v>
      </c>
      <c r="BR83" s="141">
        <f t="shared" si="69"/>
        <v>0</v>
      </c>
      <c r="BS83" s="141">
        <f t="shared" si="69"/>
        <v>0</v>
      </c>
      <c r="BT83" s="141">
        <f t="shared" si="69"/>
        <v>0</v>
      </c>
      <c r="BU83" s="141">
        <f t="shared" si="69"/>
        <v>0</v>
      </c>
      <c r="BV83" s="141">
        <f t="shared" ref="BV83:CH83" si="70">BV19</f>
        <v>0</v>
      </c>
      <c r="BW83" s="141">
        <f t="shared" si="70"/>
        <v>0</v>
      </c>
      <c r="BX83" s="141">
        <f t="shared" si="70"/>
        <v>0</v>
      </c>
      <c r="BY83" s="141">
        <f t="shared" si="70"/>
        <v>0</v>
      </c>
      <c r="BZ83" s="141">
        <f t="shared" si="70"/>
        <v>0</v>
      </c>
      <c r="CA83" s="141">
        <f t="shared" si="70"/>
        <v>0</v>
      </c>
      <c r="CB83" s="141">
        <f t="shared" si="70"/>
        <v>0</v>
      </c>
      <c r="CC83" s="141">
        <f t="shared" si="70"/>
        <v>0</v>
      </c>
      <c r="CD83" s="141">
        <f t="shared" si="70"/>
        <v>0</v>
      </c>
      <c r="CE83" s="141">
        <f t="shared" si="70"/>
        <v>0</v>
      </c>
      <c r="CF83" s="141">
        <f t="shared" si="70"/>
        <v>0</v>
      </c>
      <c r="CG83" s="141">
        <f t="shared" si="70"/>
        <v>0</v>
      </c>
      <c r="CH83" s="141">
        <f t="shared" si="70"/>
        <v>0</v>
      </c>
      <c r="CI83" s="141"/>
      <c r="CJ83" s="141"/>
      <c r="CK83" s="141"/>
      <c r="CL83" s="141"/>
      <c r="CM83" s="141"/>
      <c r="CN83" s="141"/>
      <c r="CO83" s="141"/>
      <c r="CP83" s="141"/>
      <c r="CQ83" s="141"/>
      <c r="CR83" s="141"/>
      <c r="CS83" s="141"/>
      <c r="CT83" s="141"/>
      <c r="CU83" s="141"/>
      <c r="CV83" s="141"/>
      <c r="CW83" s="141"/>
      <c r="CX83" s="141"/>
      <c r="CY83" s="142"/>
    </row>
    <row r="84" spans="4:103" x14ac:dyDescent="0.2">
      <c r="D84" s="118">
        <f t="shared" ref="D84" si="71">D20</f>
        <v>44</v>
      </c>
      <c r="E84" s="118"/>
      <c r="F84" s="118"/>
      <c r="G84" s="118"/>
      <c r="H84" s="135">
        <f t="shared" ref="H84:I84" si="72">H20*1000</f>
        <v>0</v>
      </c>
      <c r="I84" s="135">
        <f t="shared" si="72"/>
        <v>0</v>
      </c>
      <c r="J84" s="141">
        <f t="shared" ref="J84:BU84" si="73">J20</f>
        <v>0</v>
      </c>
      <c r="K84" s="141">
        <f t="shared" si="73"/>
        <v>0</v>
      </c>
      <c r="L84" s="141">
        <f t="shared" si="73"/>
        <v>0</v>
      </c>
      <c r="M84" s="141">
        <f t="shared" si="73"/>
        <v>0</v>
      </c>
      <c r="N84" s="141">
        <f t="shared" si="73"/>
        <v>0</v>
      </c>
      <c r="O84" s="141">
        <f t="shared" si="73"/>
        <v>0</v>
      </c>
      <c r="P84" s="141">
        <f t="shared" si="73"/>
        <v>0</v>
      </c>
      <c r="Q84" s="141">
        <f t="shared" si="73"/>
        <v>0</v>
      </c>
      <c r="R84" s="141">
        <f t="shared" si="73"/>
        <v>0</v>
      </c>
      <c r="S84" s="141">
        <f t="shared" si="73"/>
        <v>0</v>
      </c>
      <c r="T84" s="141">
        <f t="shared" si="73"/>
        <v>0</v>
      </c>
      <c r="U84" s="141">
        <f t="shared" si="73"/>
        <v>0</v>
      </c>
      <c r="V84" s="141">
        <f t="shared" si="73"/>
        <v>0</v>
      </c>
      <c r="W84" s="141">
        <f t="shared" si="73"/>
        <v>0</v>
      </c>
      <c r="X84" s="141">
        <f t="shared" si="73"/>
        <v>0</v>
      </c>
      <c r="Y84" s="141">
        <f t="shared" si="73"/>
        <v>0</v>
      </c>
      <c r="Z84" s="141">
        <f t="shared" si="73"/>
        <v>0</v>
      </c>
      <c r="AA84" s="141">
        <f t="shared" si="73"/>
        <v>0</v>
      </c>
      <c r="AB84" s="141">
        <f t="shared" si="73"/>
        <v>0</v>
      </c>
      <c r="AC84" s="141">
        <f t="shared" si="73"/>
        <v>0</v>
      </c>
      <c r="AD84" s="141">
        <f t="shared" si="73"/>
        <v>0</v>
      </c>
      <c r="AE84" s="141">
        <f t="shared" si="73"/>
        <v>0</v>
      </c>
      <c r="AF84" s="141">
        <f t="shared" si="73"/>
        <v>0</v>
      </c>
      <c r="AG84" s="141">
        <f t="shared" si="73"/>
        <v>0</v>
      </c>
      <c r="AH84" s="141">
        <f t="shared" si="73"/>
        <v>0</v>
      </c>
      <c r="AI84" s="141">
        <f t="shared" si="73"/>
        <v>0</v>
      </c>
      <c r="AJ84" s="141">
        <f t="shared" si="73"/>
        <v>0</v>
      </c>
      <c r="AK84" s="141">
        <f t="shared" si="73"/>
        <v>0</v>
      </c>
      <c r="AL84" s="141">
        <f t="shared" si="73"/>
        <v>0</v>
      </c>
      <c r="AM84" s="141">
        <f t="shared" si="73"/>
        <v>0</v>
      </c>
      <c r="AN84" s="141">
        <f t="shared" si="73"/>
        <v>0</v>
      </c>
      <c r="AO84" s="141">
        <f t="shared" si="73"/>
        <v>0</v>
      </c>
      <c r="AP84" s="141">
        <f t="shared" si="73"/>
        <v>0</v>
      </c>
      <c r="AQ84" s="141">
        <f t="shared" si="73"/>
        <v>0</v>
      </c>
      <c r="AR84" s="141">
        <f t="shared" si="73"/>
        <v>0</v>
      </c>
      <c r="AS84" s="141">
        <f t="shared" si="73"/>
        <v>0</v>
      </c>
      <c r="AT84" s="141">
        <f t="shared" si="73"/>
        <v>0</v>
      </c>
      <c r="AU84" s="141">
        <f t="shared" si="73"/>
        <v>0</v>
      </c>
      <c r="AV84" s="141">
        <f t="shared" si="73"/>
        <v>0</v>
      </c>
      <c r="AW84" s="141">
        <f t="shared" si="73"/>
        <v>0</v>
      </c>
      <c r="AX84" s="141">
        <f t="shared" si="73"/>
        <v>0</v>
      </c>
      <c r="AY84" s="141">
        <f t="shared" si="73"/>
        <v>0</v>
      </c>
      <c r="AZ84" s="141">
        <f t="shared" si="73"/>
        <v>0</v>
      </c>
      <c r="BA84" s="141">
        <f t="shared" si="73"/>
        <v>0</v>
      </c>
      <c r="BB84" s="141">
        <f t="shared" si="73"/>
        <v>0</v>
      </c>
      <c r="BC84" s="141">
        <f t="shared" si="73"/>
        <v>0</v>
      </c>
      <c r="BD84" s="141">
        <f t="shared" si="73"/>
        <v>0</v>
      </c>
      <c r="BE84" s="141">
        <f t="shared" si="73"/>
        <v>0</v>
      </c>
      <c r="BF84" s="141">
        <f t="shared" si="73"/>
        <v>0</v>
      </c>
      <c r="BG84" s="141">
        <f t="shared" si="73"/>
        <v>0</v>
      </c>
      <c r="BH84" s="141">
        <f t="shared" si="73"/>
        <v>0</v>
      </c>
      <c r="BI84" s="141">
        <f t="shared" si="73"/>
        <v>0</v>
      </c>
      <c r="BJ84" s="141">
        <f t="shared" si="73"/>
        <v>0</v>
      </c>
      <c r="BK84" s="141">
        <f t="shared" si="73"/>
        <v>0</v>
      </c>
      <c r="BL84" s="141">
        <f t="shared" si="73"/>
        <v>0</v>
      </c>
      <c r="BM84" s="141">
        <f t="shared" si="73"/>
        <v>0</v>
      </c>
      <c r="BN84" s="141">
        <f t="shared" si="73"/>
        <v>0</v>
      </c>
      <c r="BO84" s="141">
        <f t="shared" si="73"/>
        <v>0</v>
      </c>
      <c r="BP84" s="141">
        <f t="shared" si="73"/>
        <v>0</v>
      </c>
      <c r="BQ84" s="141">
        <f t="shared" si="73"/>
        <v>0</v>
      </c>
      <c r="BR84" s="141">
        <f t="shared" si="73"/>
        <v>0</v>
      </c>
      <c r="BS84" s="141">
        <f t="shared" si="73"/>
        <v>0</v>
      </c>
      <c r="BT84" s="141">
        <f t="shared" si="73"/>
        <v>0</v>
      </c>
      <c r="BU84" s="141">
        <f t="shared" si="73"/>
        <v>0</v>
      </c>
      <c r="BV84" s="141">
        <f t="shared" ref="BV84:CH84" si="74">BV20</f>
        <v>0</v>
      </c>
      <c r="BW84" s="141">
        <f t="shared" si="74"/>
        <v>0</v>
      </c>
      <c r="BX84" s="141">
        <f t="shared" si="74"/>
        <v>0</v>
      </c>
      <c r="BY84" s="141">
        <f t="shared" si="74"/>
        <v>0</v>
      </c>
      <c r="BZ84" s="141">
        <f t="shared" si="74"/>
        <v>0</v>
      </c>
      <c r="CA84" s="141">
        <f t="shared" si="74"/>
        <v>0</v>
      </c>
      <c r="CB84" s="141">
        <f t="shared" si="74"/>
        <v>0</v>
      </c>
      <c r="CC84" s="141">
        <f t="shared" si="74"/>
        <v>0</v>
      </c>
      <c r="CD84" s="141">
        <f t="shared" si="74"/>
        <v>0</v>
      </c>
      <c r="CE84" s="141">
        <f t="shared" si="74"/>
        <v>0</v>
      </c>
      <c r="CF84" s="141">
        <f t="shared" si="74"/>
        <v>0</v>
      </c>
      <c r="CG84" s="141">
        <f t="shared" si="74"/>
        <v>0</v>
      </c>
      <c r="CH84" s="141">
        <f t="shared" si="74"/>
        <v>0</v>
      </c>
      <c r="CI84" s="141"/>
      <c r="CJ84" s="141"/>
      <c r="CK84" s="141"/>
      <c r="CL84" s="141"/>
      <c r="CM84" s="141"/>
      <c r="CN84" s="141"/>
      <c r="CO84" s="141"/>
      <c r="CP84" s="141"/>
      <c r="CQ84" s="141"/>
      <c r="CR84" s="141"/>
      <c r="CS84" s="141"/>
      <c r="CT84" s="141"/>
      <c r="CU84" s="141"/>
      <c r="CV84" s="141"/>
      <c r="CW84" s="141"/>
      <c r="CX84" s="141"/>
      <c r="CY84" s="142"/>
    </row>
    <row r="85" spans="4:103" x14ac:dyDescent="0.2">
      <c r="D85" s="118">
        <f t="shared" ref="D85" si="75">D21</f>
        <v>43</v>
      </c>
      <c r="E85" s="118"/>
      <c r="F85" s="118"/>
      <c r="G85" s="118"/>
      <c r="H85" s="135">
        <f t="shared" ref="H85:I85" si="76">H21*1000</f>
        <v>0</v>
      </c>
      <c r="I85" s="135">
        <f t="shared" si="76"/>
        <v>0</v>
      </c>
      <c r="J85" s="141">
        <f t="shared" ref="J85:BU85" si="77">J21</f>
        <v>0</v>
      </c>
      <c r="K85" s="141">
        <f t="shared" si="77"/>
        <v>0</v>
      </c>
      <c r="L85" s="141">
        <f t="shared" si="77"/>
        <v>0</v>
      </c>
      <c r="M85" s="141">
        <f t="shared" si="77"/>
        <v>0</v>
      </c>
      <c r="N85" s="141">
        <f t="shared" si="77"/>
        <v>0</v>
      </c>
      <c r="O85" s="141">
        <f t="shared" si="77"/>
        <v>0</v>
      </c>
      <c r="P85" s="141">
        <f t="shared" si="77"/>
        <v>0</v>
      </c>
      <c r="Q85" s="141">
        <f t="shared" si="77"/>
        <v>0</v>
      </c>
      <c r="R85" s="141">
        <f t="shared" si="77"/>
        <v>0</v>
      </c>
      <c r="S85" s="141">
        <f t="shared" si="77"/>
        <v>0</v>
      </c>
      <c r="T85" s="141">
        <f t="shared" si="77"/>
        <v>0</v>
      </c>
      <c r="U85" s="141">
        <f t="shared" si="77"/>
        <v>0</v>
      </c>
      <c r="V85" s="141">
        <f t="shared" si="77"/>
        <v>0</v>
      </c>
      <c r="W85" s="141">
        <f t="shared" si="77"/>
        <v>0</v>
      </c>
      <c r="X85" s="141">
        <f t="shared" si="77"/>
        <v>0</v>
      </c>
      <c r="Y85" s="141">
        <f t="shared" si="77"/>
        <v>0</v>
      </c>
      <c r="Z85" s="141">
        <f t="shared" si="77"/>
        <v>0</v>
      </c>
      <c r="AA85" s="141">
        <f t="shared" si="77"/>
        <v>0</v>
      </c>
      <c r="AB85" s="141">
        <f t="shared" si="77"/>
        <v>0</v>
      </c>
      <c r="AC85" s="141">
        <f t="shared" si="77"/>
        <v>0</v>
      </c>
      <c r="AD85" s="141">
        <f t="shared" si="77"/>
        <v>0</v>
      </c>
      <c r="AE85" s="141">
        <f t="shared" si="77"/>
        <v>0</v>
      </c>
      <c r="AF85" s="141">
        <f t="shared" si="77"/>
        <v>0</v>
      </c>
      <c r="AG85" s="141">
        <f t="shared" si="77"/>
        <v>0</v>
      </c>
      <c r="AH85" s="141">
        <f t="shared" si="77"/>
        <v>0</v>
      </c>
      <c r="AI85" s="141">
        <f t="shared" si="77"/>
        <v>0</v>
      </c>
      <c r="AJ85" s="141">
        <f t="shared" si="77"/>
        <v>0</v>
      </c>
      <c r="AK85" s="141">
        <f t="shared" si="77"/>
        <v>0</v>
      </c>
      <c r="AL85" s="141">
        <f t="shared" si="77"/>
        <v>0</v>
      </c>
      <c r="AM85" s="141">
        <f t="shared" si="77"/>
        <v>0</v>
      </c>
      <c r="AN85" s="141">
        <f t="shared" si="77"/>
        <v>0</v>
      </c>
      <c r="AO85" s="141">
        <f t="shared" si="77"/>
        <v>0</v>
      </c>
      <c r="AP85" s="141">
        <f t="shared" si="77"/>
        <v>0</v>
      </c>
      <c r="AQ85" s="141">
        <f t="shared" si="77"/>
        <v>0</v>
      </c>
      <c r="AR85" s="141">
        <f t="shared" si="77"/>
        <v>0</v>
      </c>
      <c r="AS85" s="141">
        <f t="shared" si="77"/>
        <v>0</v>
      </c>
      <c r="AT85" s="141">
        <f t="shared" si="77"/>
        <v>0</v>
      </c>
      <c r="AU85" s="141">
        <f t="shared" si="77"/>
        <v>0</v>
      </c>
      <c r="AV85" s="141">
        <f t="shared" si="77"/>
        <v>0</v>
      </c>
      <c r="AW85" s="141">
        <f t="shared" si="77"/>
        <v>0</v>
      </c>
      <c r="AX85" s="141">
        <f t="shared" si="77"/>
        <v>0</v>
      </c>
      <c r="AY85" s="141">
        <f t="shared" si="77"/>
        <v>0</v>
      </c>
      <c r="AZ85" s="141">
        <f t="shared" si="77"/>
        <v>0</v>
      </c>
      <c r="BA85" s="141">
        <f t="shared" si="77"/>
        <v>0</v>
      </c>
      <c r="BB85" s="141">
        <f t="shared" si="77"/>
        <v>0</v>
      </c>
      <c r="BC85" s="141">
        <f t="shared" si="77"/>
        <v>0</v>
      </c>
      <c r="BD85" s="141">
        <f t="shared" si="77"/>
        <v>0</v>
      </c>
      <c r="BE85" s="141">
        <f t="shared" si="77"/>
        <v>0</v>
      </c>
      <c r="BF85" s="141">
        <f t="shared" si="77"/>
        <v>0</v>
      </c>
      <c r="BG85" s="141">
        <f t="shared" si="77"/>
        <v>0</v>
      </c>
      <c r="BH85" s="141">
        <f t="shared" si="77"/>
        <v>0</v>
      </c>
      <c r="BI85" s="141">
        <f t="shared" si="77"/>
        <v>0</v>
      </c>
      <c r="BJ85" s="141">
        <f t="shared" si="77"/>
        <v>0</v>
      </c>
      <c r="BK85" s="141">
        <f t="shared" si="77"/>
        <v>0</v>
      </c>
      <c r="BL85" s="141">
        <f t="shared" si="77"/>
        <v>0</v>
      </c>
      <c r="BM85" s="141">
        <f t="shared" si="77"/>
        <v>0</v>
      </c>
      <c r="BN85" s="141">
        <f t="shared" si="77"/>
        <v>0</v>
      </c>
      <c r="BO85" s="141">
        <f t="shared" si="77"/>
        <v>0</v>
      </c>
      <c r="BP85" s="141">
        <f t="shared" si="77"/>
        <v>0</v>
      </c>
      <c r="BQ85" s="141">
        <f t="shared" si="77"/>
        <v>0</v>
      </c>
      <c r="BR85" s="141">
        <f t="shared" si="77"/>
        <v>0</v>
      </c>
      <c r="BS85" s="141">
        <f t="shared" si="77"/>
        <v>0</v>
      </c>
      <c r="BT85" s="141">
        <f t="shared" si="77"/>
        <v>0</v>
      </c>
      <c r="BU85" s="141">
        <f t="shared" si="77"/>
        <v>0</v>
      </c>
      <c r="BV85" s="141">
        <f t="shared" ref="BV85:CH85" si="78">BV21</f>
        <v>0</v>
      </c>
      <c r="BW85" s="141">
        <f t="shared" si="78"/>
        <v>0</v>
      </c>
      <c r="BX85" s="141">
        <f t="shared" si="78"/>
        <v>0</v>
      </c>
      <c r="BY85" s="141">
        <f t="shared" si="78"/>
        <v>0</v>
      </c>
      <c r="BZ85" s="141">
        <f t="shared" si="78"/>
        <v>0</v>
      </c>
      <c r="CA85" s="141">
        <f t="shared" si="78"/>
        <v>0</v>
      </c>
      <c r="CB85" s="141">
        <f t="shared" si="78"/>
        <v>0</v>
      </c>
      <c r="CC85" s="141">
        <f t="shared" si="78"/>
        <v>0</v>
      </c>
      <c r="CD85" s="141">
        <f t="shared" si="78"/>
        <v>0</v>
      </c>
      <c r="CE85" s="141">
        <f t="shared" si="78"/>
        <v>0</v>
      </c>
      <c r="CF85" s="141">
        <f t="shared" si="78"/>
        <v>0</v>
      </c>
      <c r="CG85" s="141">
        <f t="shared" si="78"/>
        <v>0</v>
      </c>
      <c r="CH85" s="141">
        <f t="shared" si="78"/>
        <v>0</v>
      </c>
      <c r="CI85" s="141"/>
      <c r="CJ85" s="141"/>
      <c r="CK85" s="141"/>
      <c r="CL85" s="141"/>
      <c r="CM85" s="141"/>
      <c r="CN85" s="141"/>
      <c r="CO85" s="141"/>
      <c r="CP85" s="141"/>
      <c r="CQ85" s="141"/>
      <c r="CR85" s="141"/>
      <c r="CS85" s="141"/>
      <c r="CT85" s="141"/>
      <c r="CU85" s="141"/>
      <c r="CV85" s="141"/>
      <c r="CW85" s="141"/>
      <c r="CX85" s="141"/>
      <c r="CY85" s="142"/>
    </row>
    <row r="86" spans="4:103" x14ac:dyDescent="0.2">
      <c r="D86" s="118">
        <f t="shared" ref="D86" si="79">D22</f>
        <v>42</v>
      </c>
      <c r="E86" s="118"/>
      <c r="F86" s="118"/>
      <c r="G86" s="118"/>
      <c r="H86" s="135">
        <f t="shared" ref="H86:I86" si="80">H22*1000</f>
        <v>0</v>
      </c>
      <c r="I86" s="135">
        <f t="shared" si="80"/>
        <v>0</v>
      </c>
      <c r="J86" s="141">
        <f t="shared" ref="J86:BU86" si="81">J22</f>
        <v>0</v>
      </c>
      <c r="K86" s="141">
        <f t="shared" si="81"/>
        <v>0</v>
      </c>
      <c r="L86" s="141">
        <f t="shared" si="81"/>
        <v>0</v>
      </c>
      <c r="M86" s="141">
        <f t="shared" si="81"/>
        <v>0</v>
      </c>
      <c r="N86" s="141">
        <f t="shared" si="81"/>
        <v>0</v>
      </c>
      <c r="O86" s="141">
        <f t="shared" si="81"/>
        <v>0</v>
      </c>
      <c r="P86" s="141">
        <f t="shared" si="81"/>
        <v>0</v>
      </c>
      <c r="Q86" s="141">
        <f t="shared" si="81"/>
        <v>0</v>
      </c>
      <c r="R86" s="141">
        <f t="shared" si="81"/>
        <v>0</v>
      </c>
      <c r="S86" s="141">
        <f t="shared" si="81"/>
        <v>0</v>
      </c>
      <c r="T86" s="141">
        <f t="shared" si="81"/>
        <v>0</v>
      </c>
      <c r="U86" s="141">
        <f t="shared" si="81"/>
        <v>0</v>
      </c>
      <c r="V86" s="141">
        <f t="shared" si="81"/>
        <v>0</v>
      </c>
      <c r="W86" s="141">
        <f t="shared" si="81"/>
        <v>0</v>
      </c>
      <c r="X86" s="141">
        <f t="shared" si="81"/>
        <v>0</v>
      </c>
      <c r="Y86" s="141">
        <f t="shared" si="81"/>
        <v>0</v>
      </c>
      <c r="Z86" s="141">
        <f t="shared" si="81"/>
        <v>0</v>
      </c>
      <c r="AA86" s="141">
        <f t="shared" si="81"/>
        <v>0</v>
      </c>
      <c r="AB86" s="141">
        <f t="shared" si="81"/>
        <v>0</v>
      </c>
      <c r="AC86" s="141">
        <f t="shared" si="81"/>
        <v>0</v>
      </c>
      <c r="AD86" s="141">
        <f t="shared" si="81"/>
        <v>0</v>
      </c>
      <c r="AE86" s="141">
        <f t="shared" si="81"/>
        <v>0</v>
      </c>
      <c r="AF86" s="141">
        <f t="shared" si="81"/>
        <v>0</v>
      </c>
      <c r="AG86" s="141">
        <f t="shared" si="81"/>
        <v>0</v>
      </c>
      <c r="AH86" s="141">
        <f t="shared" si="81"/>
        <v>0</v>
      </c>
      <c r="AI86" s="141">
        <f t="shared" si="81"/>
        <v>0</v>
      </c>
      <c r="AJ86" s="141">
        <f t="shared" si="81"/>
        <v>0</v>
      </c>
      <c r="AK86" s="141">
        <f t="shared" si="81"/>
        <v>0</v>
      </c>
      <c r="AL86" s="141">
        <f t="shared" si="81"/>
        <v>0</v>
      </c>
      <c r="AM86" s="141">
        <f t="shared" si="81"/>
        <v>0</v>
      </c>
      <c r="AN86" s="141">
        <f t="shared" si="81"/>
        <v>0</v>
      </c>
      <c r="AO86" s="141">
        <f t="shared" si="81"/>
        <v>0</v>
      </c>
      <c r="AP86" s="141">
        <f t="shared" si="81"/>
        <v>0</v>
      </c>
      <c r="AQ86" s="141">
        <f t="shared" si="81"/>
        <v>0</v>
      </c>
      <c r="AR86" s="141">
        <f t="shared" si="81"/>
        <v>0</v>
      </c>
      <c r="AS86" s="141">
        <f t="shared" si="81"/>
        <v>0</v>
      </c>
      <c r="AT86" s="141">
        <f t="shared" si="81"/>
        <v>0</v>
      </c>
      <c r="AU86" s="141">
        <f t="shared" si="81"/>
        <v>0</v>
      </c>
      <c r="AV86" s="141">
        <f t="shared" si="81"/>
        <v>0</v>
      </c>
      <c r="AW86" s="141">
        <f t="shared" si="81"/>
        <v>0</v>
      </c>
      <c r="AX86" s="141">
        <f t="shared" si="81"/>
        <v>0</v>
      </c>
      <c r="AY86" s="141">
        <f t="shared" si="81"/>
        <v>0</v>
      </c>
      <c r="AZ86" s="141">
        <f t="shared" si="81"/>
        <v>0</v>
      </c>
      <c r="BA86" s="141">
        <f t="shared" si="81"/>
        <v>0</v>
      </c>
      <c r="BB86" s="141">
        <f t="shared" si="81"/>
        <v>0</v>
      </c>
      <c r="BC86" s="141">
        <f t="shared" si="81"/>
        <v>0</v>
      </c>
      <c r="BD86" s="141">
        <f t="shared" si="81"/>
        <v>0</v>
      </c>
      <c r="BE86" s="141">
        <f t="shared" si="81"/>
        <v>0</v>
      </c>
      <c r="BF86" s="141">
        <f t="shared" si="81"/>
        <v>0</v>
      </c>
      <c r="BG86" s="141">
        <f t="shared" si="81"/>
        <v>0</v>
      </c>
      <c r="BH86" s="141">
        <f t="shared" si="81"/>
        <v>0</v>
      </c>
      <c r="BI86" s="141">
        <f t="shared" si="81"/>
        <v>0</v>
      </c>
      <c r="BJ86" s="141">
        <f t="shared" si="81"/>
        <v>0</v>
      </c>
      <c r="BK86" s="141">
        <f t="shared" si="81"/>
        <v>0</v>
      </c>
      <c r="BL86" s="141">
        <f t="shared" si="81"/>
        <v>0</v>
      </c>
      <c r="BM86" s="141">
        <f t="shared" si="81"/>
        <v>0</v>
      </c>
      <c r="BN86" s="141">
        <f t="shared" si="81"/>
        <v>0</v>
      </c>
      <c r="BO86" s="141">
        <f t="shared" si="81"/>
        <v>0</v>
      </c>
      <c r="BP86" s="141">
        <f t="shared" si="81"/>
        <v>0</v>
      </c>
      <c r="BQ86" s="141">
        <f t="shared" si="81"/>
        <v>0</v>
      </c>
      <c r="BR86" s="141">
        <f t="shared" si="81"/>
        <v>0</v>
      </c>
      <c r="BS86" s="141">
        <f t="shared" si="81"/>
        <v>0</v>
      </c>
      <c r="BT86" s="141">
        <f t="shared" si="81"/>
        <v>0</v>
      </c>
      <c r="BU86" s="141">
        <f t="shared" si="81"/>
        <v>0</v>
      </c>
      <c r="BV86" s="141">
        <f t="shared" ref="BV86:CH86" si="82">BV22</f>
        <v>0</v>
      </c>
      <c r="BW86" s="141">
        <f t="shared" si="82"/>
        <v>0</v>
      </c>
      <c r="BX86" s="141">
        <f t="shared" si="82"/>
        <v>0</v>
      </c>
      <c r="BY86" s="141">
        <f t="shared" si="82"/>
        <v>0</v>
      </c>
      <c r="BZ86" s="141">
        <f t="shared" si="82"/>
        <v>0</v>
      </c>
      <c r="CA86" s="141">
        <f t="shared" si="82"/>
        <v>0</v>
      </c>
      <c r="CB86" s="141">
        <f t="shared" si="82"/>
        <v>0</v>
      </c>
      <c r="CC86" s="141">
        <f t="shared" si="82"/>
        <v>0</v>
      </c>
      <c r="CD86" s="141">
        <f t="shared" si="82"/>
        <v>0</v>
      </c>
      <c r="CE86" s="141">
        <f t="shared" si="82"/>
        <v>0</v>
      </c>
      <c r="CF86" s="141">
        <f t="shared" si="82"/>
        <v>0</v>
      </c>
      <c r="CG86" s="141">
        <f t="shared" si="82"/>
        <v>0</v>
      </c>
      <c r="CH86" s="141">
        <f t="shared" si="82"/>
        <v>0</v>
      </c>
      <c r="CI86" s="141"/>
      <c r="CJ86" s="141"/>
      <c r="CK86" s="141"/>
      <c r="CL86" s="141"/>
      <c r="CM86" s="141"/>
      <c r="CN86" s="141"/>
      <c r="CO86" s="141"/>
      <c r="CP86" s="141"/>
      <c r="CQ86" s="141"/>
      <c r="CR86" s="141"/>
      <c r="CS86" s="141"/>
      <c r="CT86" s="141"/>
      <c r="CU86" s="141"/>
      <c r="CV86" s="141"/>
      <c r="CW86" s="141"/>
      <c r="CX86" s="141"/>
      <c r="CY86" s="142"/>
    </row>
    <row r="87" spans="4:103" x14ac:dyDescent="0.2">
      <c r="D87" s="118">
        <f t="shared" ref="D87" si="83">D23</f>
        <v>41</v>
      </c>
      <c r="E87" s="118"/>
      <c r="F87" s="118"/>
      <c r="G87" s="118"/>
      <c r="H87" s="135">
        <f t="shared" ref="H87:I87" si="84">H23*1000</f>
        <v>0</v>
      </c>
      <c r="I87" s="135">
        <f t="shared" si="84"/>
        <v>0</v>
      </c>
      <c r="J87" s="141">
        <f t="shared" ref="J87:BU87" si="85">J23</f>
        <v>0</v>
      </c>
      <c r="K87" s="141">
        <f t="shared" si="85"/>
        <v>0</v>
      </c>
      <c r="L87" s="141">
        <f t="shared" si="85"/>
        <v>0</v>
      </c>
      <c r="M87" s="141">
        <f t="shared" si="85"/>
        <v>0</v>
      </c>
      <c r="N87" s="141">
        <f t="shared" si="85"/>
        <v>0</v>
      </c>
      <c r="O87" s="141">
        <f t="shared" si="85"/>
        <v>0</v>
      </c>
      <c r="P87" s="141">
        <f t="shared" si="85"/>
        <v>0</v>
      </c>
      <c r="Q87" s="141">
        <f t="shared" si="85"/>
        <v>0</v>
      </c>
      <c r="R87" s="141">
        <f t="shared" si="85"/>
        <v>0</v>
      </c>
      <c r="S87" s="141">
        <f t="shared" si="85"/>
        <v>0</v>
      </c>
      <c r="T87" s="141">
        <f t="shared" si="85"/>
        <v>0</v>
      </c>
      <c r="U87" s="141">
        <f t="shared" si="85"/>
        <v>0</v>
      </c>
      <c r="V87" s="141">
        <f t="shared" si="85"/>
        <v>0</v>
      </c>
      <c r="W87" s="141">
        <f t="shared" si="85"/>
        <v>0</v>
      </c>
      <c r="X87" s="141">
        <f t="shared" si="85"/>
        <v>0</v>
      </c>
      <c r="Y87" s="141">
        <f t="shared" si="85"/>
        <v>0</v>
      </c>
      <c r="Z87" s="141">
        <f t="shared" si="85"/>
        <v>0</v>
      </c>
      <c r="AA87" s="141">
        <f t="shared" si="85"/>
        <v>0</v>
      </c>
      <c r="AB87" s="141">
        <f t="shared" si="85"/>
        <v>0</v>
      </c>
      <c r="AC87" s="141">
        <f t="shared" si="85"/>
        <v>0</v>
      </c>
      <c r="AD87" s="141">
        <f t="shared" si="85"/>
        <v>0</v>
      </c>
      <c r="AE87" s="141">
        <f t="shared" si="85"/>
        <v>0</v>
      </c>
      <c r="AF87" s="141">
        <f t="shared" si="85"/>
        <v>0</v>
      </c>
      <c r="AG87" s="141">
        <f t="shared" si="85"/>
        <v>0</v>
      </c>
      <c r="AH87" s="141">
        <f t="shared" si="85"/>
        <v>0</v>
      </c>
      <c r="AI87" s="141">
        <f t="shared" si="85"/>
        <v>0</v>
      </c>
      <c r="AJ87" s="141">
        <f t="shared" si="85"/>
        <v>0</v>
      </c>
      <c r="AK87" s="141">
        <f t="shared" si="85"/>
        <v>0</v>
      </c>
      <c r="AL87" s="141">
        <f t="shared" si="85"/>
        <v>0</v>
      </c>
      <c r="AM87" s="141">
        <f t="shared" si="85"/>
        <v>0</v>
      </c>
      <c r="AN87" s="141">
        <f t="shared" si="85"/>
        <v>0</v>
      </c>
      <c r="AO87" s="141">
        <f t="shared" si="85"/>
        <v>0</v>
      </c>
      <c r="AP87" s="141">
        <f t="shared" si="85"/>
        <v>0</v>
      </c>
      <c r="AQ87" s="141">
        <f t="shared" si="85"/>
        <v>0</v>
      </c>
      <c r="AR87" s="141">
        <f t="shared" si="85"/>
        <v>0</v>
      </c>
      <c r="AS87" s="141">
        <f t="shared" si="85"/>
        <v>0</v>
      </c>
      <c r="AT87" s="141">
        <f t="shared" si="85"/>
        <v>0</v>
      </c>
      <c r="AU87" s="141">
        <f t="shared" si="85"/>
        <v>0</v>
      </c>
      <c r="AV87" s="141">
        <f t="shared" si="85"/>
        <v>0</v>
      </c>
      <c r="AW87" s="141">
        <f t="shared" si="85"/>
        <v>0</v>
      </c>
      <c r="AX87" s="141">
        <f t="shared" si="85"/>
        <v>0</v>
      </c>
      <c r="AY87" s="141">
        <f t="shared" si="85"/>
        <v>0</v>
      </c>
      <c r="AZ87" s="141">
        <f t="shared" si="85"/>
        <v>0</v>
      </c>
      <c r="BA87" s="141">
        <f t="shared" si="85"/>
        <v>0</v>
      </c>
      <c r="BB87" s="141">
        <f t="shared" si="85"/>
        <v>0</v>
      </c>
      <c r="BC87" s="141">
        <f t="shared" si="85"/>
        <v>0</v>
      </c>
      <c r="BD87" s="141">
        <f t="shared" si="85"/>
        <v>0</v>
      </c>
      <c r="BE87" s="141">
        <f t="shared" si="85"/>
        <v>0</v>
      </c>
      <c r="BF87" s="141">
        <f t="shared" si="85"/>
        <v>0</v>
      </c>
      <c r="BG87" s="141">
        <f t="shared" si="85"/>
        <v>0</v>
      </c>
      <c r="BH87" s="141">
        <f t="shared" si="85"/>
        <v>0</v>
      </c>
      <c r="BI87" s="141">
        <f t="shared" si="85"/>
        <v>0</v>
      </c>
      <c r="BJ87" s="141">
        <f t="shared" si="85"/>
        <v>0</v>
      </c>
      <c r="BK87" s="141">
        <f t="shared" si="85"/>
        <v>0</v>
      </c>
      <c r="BL87" s="141">
        <f t="shared" si="85"/>
        <v>0</v>
      </c>
      <c r="BM87" s="141">
        <f t="shared" si="85"/>
        <v>0</v>
      </c>
      <c r="BN87" s="141">
        <f t="shared" si="85"/>
        <v>0</v>
      </c>
      <c r="BO87" s="141">
        <f t="shared" si="85"/>
        <v>0</v>
      </c>
      <c r="BP87" s="141">
        <f t="shared" si="85"/>
        <v>0</v>
      </c>
      <c r="BQ87" s="141">
        <f t="shared" si="85"/>
        <v>0</v>
      </c>
      <c r="BR87" s="141">
        <f t="shared" si="85"/>
        <v>0</v>
      </c>
      <c r="BS87" s="141">
        <f t="shared" si="85"/>
        <v>0</v>
      </c>
      <c r="BT87" s="141">
        <f t="shared" si="85"/>
        <v>0</v>
      </c>
      <c r="BU87" s="141">
        <f t="shared" si="85"/>
        <v>0</v>
      </c>
      <c r="BV87" s="141">
        <f t="shared" ref="BV87:CH87" si="86">BV23</f>
        <v>0</v>
      </c>
      <c r="BW87" s="141">
        <f t="shared" si="86"/>
        <v>0</v>
      </c>
      <c r="BX87" s="141">
        <f t="shared" si="86"/>
        <v>0</v>
      </c>
      <c r="BY87" s="141">
        <f t="shared" si="86"/>
        <v>0</v>
      </c>
      <c r="BZ87" s="141">
        <f t="shared" si="86"/>
        <v>0</v>
      </c>
      <c r="CA87" s="141">
        <f t="shared" si="86"/>
        <v>0</v>
      </c>
      <c r="CB87" s="141">
        <f t="shared" si="86"/>
        <v>0</v>
      </c>
      <c r="CC87" s="141">
        <f t="shared" si="86"/>
        <v>0</v>
      </c>
      <c r="CD87" s="141">
        <f t="shared" si="86"/>
        <v>0</v>
      </c>
      <c r="CE87" s="141">
        <f t="shared" si="86"/>
        <v>0</v>
      </c>
      <c r="CF87" s="141">
        <f t="shared" si="86"/>
        <v>0</v>
      </c>
      <c r="CG87" s="141">
        <f t="shared" si="86"/>
        <v>0</v>
      </c>
      <c r="CH87" s="141">
        <f t="shared" si="86"/>
        <v>0</v>
      </c>
      <c r="CI87" s="141"/>
      <c r="CJ87" s="141"/>
      <c r="CK87" s="141"/>
      <c r="CL87" s="141"/>
      <c r="CM87" s="141"/>
      <c r="CN87" s="141"/>
      <c r="CO87" s="141"/>
      <c r="CP87" s="141"/>
      <c r="CQ87" s="141"/>
      <c r="CR87" s="141"/>
      <c r="CS87" s="141"/>
      <c r="CT87" s="141"/>
      <c r="CU87" s="141"/>
      <c r="CV87" s="141"/>
      <c r="CW87" s="141"/>
      <c r="CX87" s="141"/>
      <c r="CY87" s="142"/>
    </row>
    <row r="88" spans="4:103" x14ac:dyDescent="0.2">
      <c r="D88" s="118">
        <f t="shared" ref="D88" si="87">D24</f>
        <v>40</v>
      </c>
      <c r="E88" s="118"/>
      <c r="F88" s="118"/>
      <c r="G88" s="118"/>
      <c r="H88" s="135">
        <f t="shared" ref="H88:I88" si="88">H24*1000</f>
        <v>0</v>
      </c>
      <c r="I88" s="135">
        <f t="shared" si="88"/>
        <v>0</v>
      </c>
      <c r="J88" s="141">
        <f t="shared" ref="J88:BU88" si="89">J24</f>
        <v>0</v>
      </c>
      <c r="K88" s="141">
        <f t="shared" si="89"/>
        <v>0</v>
      </c>
      <c r="L88" s="141">
        <f t="shared" si="89"/>
        <v>0</v>
      </c>
      <c r="M88" s="141">
        <f t="shared" si="89"/>
        <v>0</v>
      </c>
      <c r="N88" s="141">
        <f t="shared" si="89"/>
        <v>0</v>
      </c>
      <c r="O88" s="141">
        <f t="shared" si="89"/>
        <v>0</v>
      </c>
      <c r="P88" s="141">
        <f t="shared" si="89"/>
        <v>0</v>
      </c>
      <c r="Q88" s="141">
        <f t="shared" si="89"/>
        <v>0</v>
      </c>
      <c r="R88" s="141">
        <f t="shared" si="89"/>
        <v>0</v>
      </c>
      <c r="S88" s="141">
        <f t="shared" si="89"/>
        <v>0</v>
      </c>
      <c r="T88" s="141">
        <f t="shared" si="89"/>
        <v>0</v>
      </c>
      <c r="U88" s="141">
        <f t="shared" si="89"/>
        <v>0</v>
      </c>
      <c r="V88" s="141">
        <f t="shared" si="89"/>
        <v>0</v>
      </c>
      <c r="W88" s="141">
        <f t="shared" si="89"/>
        <v>0</v>
      </c>
      <c r="X88" s="141">
        <f t="shared" si="89"/>
        <v>0</v>
      </c>
      <c r="Y88" s="141">
        <f t="shared" si="89"/>
        <v>0</v>
      </c>
      <c r="Z88" s="141">
        <f t="shared" si="89"/>
        <v>0</v>
      </c>
      <c r="AA88" s="141">
        <f t="shared" si="89"/>
        <v>0</v>
      </c>
      <c r="AB88" s="141">
        <f t="shared" si="89"/>
        <v>0</v>
      </c>
      <c r="AC88" s="141">
        <f t="shared" si="89"/>
        <v>0</v>
      </c>
      <c r="AD88" s="141">
        <f t="shared" si="89"/>
        <v>0</v>
      </c>
      <c r="AE88" s="141">
        <f t="shared" si="89"/>
        <v>0</v>
      </c>
      <c r="AF88" s="141">
        <f t="shared" si="89"/>
        <v>0</v>
      </c>
      <c r="AG88" s="141">
        <f t="shared" si="89"/>
        <v>0</v>
      </c>
      <c r="AH88" s="141">
        <f t="shared" si="89"/>
        <v>0</v>
      </c>
      <c r="AI88" s="141">
        <f t="shared" si="89"/>
        <v>0</v>
      </c>
      <c r="AJ88" s="141">
        <f t="shared" si="89"/>
        <v>0</v>
      </c>
      <c r="AK88" s="141">
        <f t="shared" si="89"/>
        <v>0</v>
      </c>
      <c r="AL88" s="141">
        <f t="shared" si="89"/>
        <v>0</v>
      </c>
      <c r="AM88" s="141">
        <f t="shared" si="89"/>
        <v>0</v>
      </c>
      <c r="AN88" s="141">
        <f t="shared" si="89"/>
        <v>0</v>
      </c>
      <c r="AO88" s="141">
        <f t="shared" si="89"/>
        <v>0</v>
      </c>
      <c r="AP88" s="141">
        <f t="shared" si="89"/>
        <v>0</v>
      </c>
      <c r="AQ88" s="141">
        <f t="shared" si="89"/>
        <v>0</v>
      </c>
      <c r="AR88" s="141">
        <f t="shared" si="89"/>
        <v>0</v>
      </c>
      <c r="AS88" s="141">
        <f t="shared" si="89"/>
        <v>0</v>
      </c>
      <c r="AT88" s="141">
        <f t="shared" si="89"/>
        <v>0</v>
      </c>
      <c r="AU88" s="141">
        <f t="shared" si="89"/>
        <v>0</v>
      </c>
      <c r="AV88" s="141">
        <f t="shared" si="89"/>
        <v>0</v>
      </c>
      <c r="AW88" s="141">
        <f t="shared" si="89"/>
        <v>0</v>
      </c>
      <c r="AX88" s="141">
        <f t="shared" si="89"/>
        <v>0</v>
      </c>
      <c r="AY88" s="141">
        <f t="shared" si="89"/>
        <v>0</v>
      </c>
      <c r="AZ88" s="141">
        <f t="shared" si="89"/>
        <v>0</v>
      </c>
      <c r="BA88" s="141">
        <f t="shared" si="89"/>
        <v>0</v>
      </c>
      <c r="BB88" s="141">
        <f t="shared" si="89"/>
        <v>0</v>
      </c>
      <c r="BC88" s="141">
        <f t="shared" si="89"/>
        <v>0</v>
      </c>
      <c r="BD88" s="141">
        <f t="shared" si="89"/>
        <v>0</v>
      </c>
      <c r="BE88" s="141">
        <f t="shared" si="89"/>
        <v>0</v>
      </c>
      <c r="BF88" s="141">
        <f t="shared" si="89"/>
        <v>0</v>
      </c>
      <c r="BG88" s="141">
        <f t="shared" si="89"/>
        <v>0</v>
      </c>
      <c r="BH88" s="141">
        <f t="shared" si="89"/>
        <v>0</v>
      </c>
      <c r="BI88" s="141">
        <f t="shared" si="89"/>
        <v>0</v>
      </c>
      <c r="BJ88" s="141">
        <f t="shared" si="89"/>
        <v>0</v>
      </c>
      <c r="BK88" s="141">
        <f t="shared" si="89"/>
        <v>0</v>
      </c>
      <c r="BL88" s="141">
        <f t="shared" si="89"/>
        <v>0</v>
      </c>
      <c r="BM88" s="141">
        <f t="shared" si="89"/>
        <v>0</v>
      </c>
      <c r="BN88" s="141">
        <f t="shared" si="89"/>
        <v>0</v>
      </c>
      <c r="BO88" s="141">
        <f t="shared" si="89"/>
        <v>0</v>
      </c>
      <c r="BP88" s="141">
        <f t="shared" si="89"/>
        <v>0</v>
      </c>
      <c r="BQ88" s="141">
        <f t="shared" si="89"/>
        <v>0</v>
      </c>
      <c r="BR88" s="141">
        <f t="shared" si="89"/>
        <v>0</v>
      </c>
      <c r="BS88" s="141">
        <f t="shared" si="89"/>
        <v>0</v>
      </c>
      <c r="BT88" s="141">
        <f t="shared" si="89"/>
        <v>0</v>
      </c>
      <c r="BU88" s="141">
        <f t="shared" si="89"/>
        <v>0</v>
      </c>
      <c r="BV88" s="141">
        <f t="shared" ref="BV88:CH88" si="90">BV24</f>
        <v>0</v>
      </c>
      <c r="BW88" s="141">
        <f t="shared" si="90"/>
        <v>0</v>
      </c>
      <c r="BX88" s="141">
        <f t="shared" si="90"/>
        <v>0</v>
      </c>
      <c r="BY88" s="141">
        <f t="shared" si="90"/>
        <v>0</v>
      </c>
      <c r="BZ88" s="141">
        <f t="shared" si="90"/>
        <v>0</v>
      </c>
      <c r="CA88" s="141">
        <f t="shared" si="90"/>
        <v>0</v>
      </c>
      <c r="CB88" s="141">
        <f t="shared" si="90"/>
        <v>0</v>
      </c>
      <c r="CC88" s="141">
        <f t="shared" si="90"/>
        <v>0</v>
      </c>
      <c r="CD88" s="141">
        <f t="shared" si="90"/>
        <v>0</v>
      </c>
      <c r="CE88" s="141">
        <f t="shared" si="90"/>
        <v>0</v>
      </c>
      <c r="CF88" s="141">
        <f t="shared" si="90"/>
        <v>0</v>
      </c>
      <c r="CG88" s="141">
        <f t="shared" si="90"/>
        <v>0</v>
      </c>
      <c r="CH88" s="141">
        <f t="shared" si="90"/>
        <v>0</v>
      </c>
      <c r="CI88" s="141"/>
      <c r="CJ88" s="141"/>
      <c r="CK88" s="141"/>
      <c r="CL88" s="141"/>
      <c r="CM88" s="141"/>
      <c r="CN88" s="141"/>
      <c r="CO88" s="141"/>
      <c r="CP88" s="141"/>
      <c r="CQ88" s="141"/>
      <c r="CR88" s="141"/>
      <c r="CS88" s="141"/>
      <c r="CT88" s="141"/>
      <c r="CU88" s="141"/>
      <c r="CV88" s="141"/>
      <c r="CW88" s="141"/>
      <c r="CX88" s="141"/>
      <c r="CY88" s="142"/>
    </row>
    <row r="89" spans="4:103" x14ac:dyDescent="0.2">
      <c r="D89" s="118">
        <f t="shared" ref="D89" si="91">D25</f>
        <v>39</v>
      </c>
      <c r="E89" s="118"/>
      <c r="F89" s="118"/>
      <c r="G89" s="118"/>
      <c r="H89" s="135">
        <f t="shared" ref="H89:I89" si="92">H25*1000</f>
        <v>0</v>
      </c>
      <c r="I89" s="135">
        <f t="shared" si="92"/>
        <v>0</v>
      </c>
      <c r="J89" s="141">
        <f t="shared" ref="J89:BU89" si="93">J25</f>
        <v>0</v>
      </c>
      <c r="K89" s="141">
        <f t="shared" si="93"/>
        <v>0</v>
      </c>
      <c r="L89" s="141">
        <f t="shared" si="93"/>
        <v>0</v>
      </c>
      <c r="M89" s="141">
        <f t="shared" si="93"/>
        <v>0</v>
      </c>
      <c r="N89" s="141">
        <f t="shared" si="93"/>
        <v>0</v>
      </c>
      <c r="O89" s="141">
        <f t="shared" si="93"/>
        <v>0</v>
      </c>
      <c r="P89" s="141">
        <f t="shared" si="93"/>
        <v>0</v>
      </c>
      <c r="Q89" s="141">
        <f t="shared" si="93"/>
        <v>0</v>
      </c>
      <c r="R89" s="141">
        <f t="shared" si="93"/>
        <v>0</v>
      </c>
      <c r="S89" s="141">
        <f t="shared" si="93"/>
        <v>0</v>
      </c>
      <c r="T89" s="141">
        <f t="shared" si="93"/>
        <v>0</v>
      </c>
      <c r="U89" s="141">
        <f t="shared" si="93"/>
        <v>0</v>
      </c>
      <c r="V89" s="141">
        <f t="shared" si="93"/>
        <v>0</v>
      </c>
      <c r="W89" s="141">
        <f t="shared" si="93"/>
        <v>0</v>
      </c>
      <c r="X89" s="141">
        <f t="shared" si="93"/>
        <v>0</v>
      </c>
      <c r="Y89" s="141">
        <f t="shared" si="93"/>
        <v>0</v>
      </c>
      <c r="Z89" s="141">
        <f t="shared" si="93"/>
        <v>0</v>
      </c>
      <c r="AA89" s="141">
        <f t="shared" si="93"/>
        <v>0</v>
      </c>
      <c r="AB89" s="141">
        <f t="shared" si="93"/>
        <v>0</v>
      </c>
      <c r="AC89" s="141">
        <f t="shared" si="93"/>
        <v>0</v>
      </c>
      <c r="AD89" s="141">
        <f t="shared" si="93"/>
        <v>0</v>
      </c>
      <c r="AE89" s="141">
        <f t="shared" si="93"/>
        <v>0</v>
      </c>
      <c r="AF89" s="141">
        <f t="shared" si="93"/>
        <v>0</v>
      </c>
      <c r="AG89" s="141">
        <f t="shared" si="93"/>
        <v>0</v>
      </c>
      <c r="AH89" s="141">
        <f t="shared" si="93"/>
        <v>0</v>
      </c>
      <c r="AI89" s="141">
        <f t="shared" si="93"/>
        <v>0</v>
      </c>
      <c r="AJ89" s="141">
        <f t="shared" si="93"/>
        <v>0</v>
      </c>
      <c r="AK89" s="141">
        <f t="shared" si="93"/>
        <v>0</v>
      </c>
      <c r="AL89" s="141">
        <f t="shared" si="93"/>
        <v>0</v>
      </c>
      <c r="AM89" s="141">
        <f t="shared" si="93"/>
        <v>0</v>
      </c>
      <c r="AN89" s="141">
        <f t="shared" si="93"/>
        <v>0</v>
      </c>
      <c r="AO89" s="141">
        <f t="shared" si="93"/>
        <v>0</v>
      </c>
      <c r="AP89" s="141">
        <f t="shared" si="93"/>
        <v>0</v>
      </c>
      <c r="AQ89" s="141">
        <f t="shared" si="93"/>
        <v>0</v>
      </c>
      <c r="AR89" s="141">
        <f t="shared" si="93"/>
        <v>0</v>
      </c>
      <c r="AS89" s="141">
        <f t="shared" si="93"/>
        <v>0</v>
      </c>
      <c r="AT89" s="141">
        <f t="shared" si="93"/>
        <v>0</v>
      </c>
      <c r="AU89" s="141">
        <f t="shared" si="93"/>
        <v>0</v>
      </c>
      <c r="AV89" s="141">
        <f t="shared" si="93"/>
        <v>0</v>
      </c>
      <c r="AW89" s="141">
        <f t="shared" si="93"/>
        <v>0</v>
      </c>
      <c r="AX89" s="141">
        <f t="shared" si="93"/>
        <v>0</v>
      </c>
      <c r="AY89" s="141">
        <f t="shared" si="93"/>
        <v>0</v>
      </c>
      <c r="AZ89" s="141">
        <f t="shared" si="93"/>
        <v>0</v>
      </c>
      <c r="BA89" s="141">
        <f t="shared" si="93"/>
        <v>0</v>
      </c>
      <c r="BB89" s="141">
        <f t="shared" si="93"/>
        <v>0</v>
      </c>
      <c r="BC89" s="141">
        <f t="shared" si="93"/>
        <v>0</v>
      </c>
      <c r="BD89" s="141">
        <f t="shared" si="93"/>
        <v>0</v>
      </c>
      <c r="BE89" s="141">
        <f t="shared" si="93"/>
        <v>0</v>
      </c>
      <c r="BF89" s="141">
        <f t="shared" si="93"/>
        <v>0</v>
      </c>
      <c r="BG89" s="141">
        <f t="shared" si="93"/>
        <v>0</v>
      </c>
      <c r="BH89" s="141">
        <f t="shared" si="93"/>
        <v>0</v>
      </c>
      <c r="BI89" s="141">
        <f t="shared" si="93"/>
        <v>0</v>
      </c>
      <c r="BJ89" s="141">
        <f t="shared" si="93"/>
        <v>0</v>
      </c>
      <c r="BK89" s="141">
        <f t="shared" si="93"/>
        <v>0</v>
      </c>
      <c r="BL89" s="141">
        <f t="shared" si="93"/>
        <v>0</v>
      </c>
      <c r="BM89" s="141">
        <f t="shared" si="93"/>
        <v>0</v>
      </c>
      <c r="BN89" s="141">
        <f t="shared" si="93"/>
        <v>0</v>
      </c>
      <c r="BO89" s="141">
        <f t="shared" si="93"/>
        <v>0</v>
      </c>
      <c r="BP89" s="141">
        <f t="shared" si="93"/>
        <v>0</v>
      </c>
      <c r="BQ89" s="141">
        <f t="shared" si="93"/>
        <v>0</v>
      </c>
      <c r="BR89" s="141">
        <f t="shared" si="93"/>
        <v>0</v>
      </c>
      <c r="BS89" s="141">
        <f t="shared" si="93"/>
        <v>0</v>
      </c>
      <c r="BT89" s="141">
        <f t="shared" si="93"/>
        <v>0</v>
      </c>
      <c r="BU89" s="141">
        <f t="shared" si="93"/>
        <v>0</v>
      </c>
      <c r="BV89" s="141">
        <f t="shared" ref="BV89:CH89" si="94">BV25</f>
        <v>0</v>
      </c>
      <c r="BW89" s="141">
        <f t="shared" si="94"/>
        <v>0</v>
      </c>
      <c r="BX89" s="141">
        <f t="shared" si="94"/>
        <v>0</v>
      </c>
      <c r="BY89" s="141">
        <f t="shared" si="94"/>
        <v>0</v>
      </c>
      <c r="BZ89" s="141">
        <f t="shared" si="94"/>
        <v>0</v>
      </c>
      <c r="CA89" s="141">
        <f t="shared" si="94"/>
        <v>0</v>
      </c>
      <c r="CB89" s="141">
        <f t="shared" si="94"/>
        <v>0</v>
      </c>
      <c r="CC89" s="141">
        <f t="shared" si="94"/>
        <v>0</v>
      </c>
      <c r="CD89" s="141">
        <f t="shared" si="94"/>
        <v>0</v>
      </c>
      <c r="CE89" s="141">
        <f t="shared" si="94"/>
        <v>0</v>
      </c>
      <c r="CF89" s="141">
        <f t="shared" si="94"/>
        <v>0</v>
      </c>
      <c r="CG89" s="141">
        <f t="shared" si="94"/>
        <v>0</v>
      </c>
      <c r="CH89" s="141">
        <f t="shared" si="94"/>
        <v>0</v>
      </c>
      <c r="CI89" s="141"/>
      <c r="CJ89" s="141"/>
      <c r="CK89" s="141"/>
      <c r="CL89" s="141"/>
      <c r="CM89" s="141"/>
      <c r="CN89" s="141"/>
      <c r="CO89" s="141"/>
      <c r="CP89" s="141"/>
      <c r="CQ89" s="141"/>
      <c r="CR89" s="141"/>
      <c r="CS89" s="141"/>
      <c r="CT89" s="141"/>
      <c r="CU89" s="141"/>
      <c r="CV89" s="141"/>
      <c r="CW89" s="141"/>
      <c r="CX89" s="141"/>
      <c r="CY89" s="142"/>
    </row>
    <row r="90" spans="4:103" x14ac:dyDescent="0.2">
      <c r="D90" s="118">
        <f t="shared" ref="D90" si="95">D26</f>
        <v>38</v>
      </c>
      <c r="E90" s="118"/>
      <c r="F90" s="118"/>
      <c r="G90" s="118"/>
      <c r="H90" s="135">
        <f t="shared" ref="H90:I90" si="96">H26*1000</f>
        <v>0</v>
      </c>
      <c r="I90" s="135">
        <f t="shared" si="96"/>
        <v>0</v>
      </c>
      <c r="J90" s="141">
        <f t="shared" ref="J90:BU90" si="97">J26</f>
        <v>0</v>
      </c>
      <c r="K90" s="141">
        <f t="shared" si="97"/>
        <v>0</v>
      </c>
      <c r="L90" s="141">
        <f t="shared" si="97"/>
        <v>0</v>
      </c>
      <c r="M90" s="141">
        <f t="shared" si="97"/>
        <v>0</v>
      </c>
      <c r="N90" s="141">
        <f t="shared" si="97"/>
        <v>0</v>
      </c>
      <c r="O90" s="141">
        <f t="shared" si="97"/>
        <v>0</v>
      </c>
      <c r="P90" s="141">
        <f t="shared" si="97"/>
        <v>0</v>
      </c>
      <c r="Q90" s="141">
        <f t="shared" si="97"/>
        <v>0</v>
      </c>
      <c r="R90" s="141">
        <f t="shared" si="97"/>
        <v>0</v>
      </c>
      <c r="S90" s="141">
        <f t="shared" si="97"/>
        <v>0</v>
      </c>
      <c r="T90" s="141">
        <f t="shared" si="97"/>
        <v>0</v>
      </c>
      <c r="U90" s="141">
        <f t="shared" si="97"/>
        <v>0</v>
      </c>
      <c r="V90" s="141">
        <f t="shared" si="97"/>
        <v>0</v>
      </c>
      <c r="W90" s="141">
        <f t="shared" si="97"/>
        <v>0</v>
      </c>
      <c r="X90" s="141">
        <f t="shared" si="97"/>
        <v>0</v>
      </c>
      <c r="Y90" s="141">
        <f t="shared" si="97"/>
        <v>0</v>
      </c>
      <c r="Z90" s="141">
        <f t="shared" si="97"/>
        <v>0</v>
      </c>
      <c r="AA90" s="141">
        <f t="shared" si="97"/>
        <v>0</v>
      </c>
      <c r="AB90" s="141">
        <f t="shared" si="97"/>
        <v>0</v>
      </c>
      <c r="AC90" s="141">
        <f t="shared" si="97"/>
        <v>0</v>
      </c>
      <c r="AD90" s="141">
        <f t="shared" si="97"/>
        <v>0</v>
      </c>
      <c r="AE90" s="141">
        <f t="shared" si="97"/>
        <v>0</v>
      </c>
      <c r="AF90" s="141">
        <f t="shared" si="97"/>
        <v>0</v>
      </c>
      <c r="AG90" s="141">
        <f t="shared" si="97"/>
        <v>0</v>
      </c>
      <c r="AH90" s="141">
        <f t="shared" si="97"/>
        <v>0</v>
      </c>
      <c r="AI90" s="141">
        <f t="shared" si="97"/>
        <v>0</v>
      </c>
      <c r="AJ90" s="141">
        <f t="shared" si="97"/>
        <v>0</v>
      </c>
      <c r="AK90" s="141">
        <f t="shared" si="97"/>
        <v>0</v>
      </c>
      <c r="AL90" s="141">
        <f t="shared" si="97"/>
        <v>0</v>
      </c>
      <c r="AM90" s="141">
        <f t="shared" si="97"/>
        <v>0</v>
      </c>
      <c r="AN90" s="141">
        <f t="shared" si="97"/>
        <v>0</v>
      </c>
      <c r="AO90" s="141">
        <f t="shared" si="97"/>
        <v>0</v>
      </c>
      <c r="AP90" s="141">
        <f t="shared" si="97"/>
        <v>0</v>
      </c>
      <c r="AQ90" s="141">
        <f t="shared" si="97"/>
        <v>0</v>
      </c>
      <c r="AR90" s="141">
        <f t="shared" si="97"/>
        <v>0</v>
      </c>
      <c r="AS90" s="141">
        <f t="shared" si="97"/>
        <v>0</v>
      </c>
      <c r="AT90" s="141">
        <f t="shared" si="97"/>
        <v>0</v>
      </c>
      <c r="AU90" s="141">
        <f t="shared" si="97"/>
        <v>0</v>
      </c>
      <c r="AV90" s="141">
        <f t="shared" si="97"/>
        <v>0</v>
      </c>
      <c r="AW90" s="141">
        <f t="shared" si="97"/>
        <v>0</v>
      </c>
      <c r="AX90" s="141">
        <f t="shared" si="97"/>
        <v>0</v>
      </c>
      <c r="AY90" s="141">
        <f t="shared" si="97"/>
        <v>0</v>
      </c>
      <c r="AZ90" s="141">
        <f t="shared" si="97"/>
        <v>0</v>
      </c>
      <c r="BA90" s="141">
        <f t="shared" si="97"/>
        <v>0</v>
      </c>
      <c r="BB90" s="141">
        <f t="shared" si="97"/>
        <v>0</v>
      </c>
      <c r="BC90" s="141">
        <f t="shared" si="97"/>
        <v>0</v>
      </c>
      <c r="BD90" s="141">
        <f t="shared" si="97"/>
        <v>0</v>
      </c>
      <c r="BE90" s="141">
        <f t="shared" si="97"/>
        <v>0</v>
      </c>
      <c r="BF90" s="141">
        <f t="shared" si="97"/>
        <v>0</v>
      </c>
      <c r="BG90" s="141">
        <f t="shared" si="97"/>
        <v>0</v>
      </c>
      <c r="BH90" s="141">
        <f t="shared" si="97"/>
        <v>0</v>
      </c>
      <c r="BI90" s="141">
        <f t="shared" si="97"/>
        <v>0</v>
      </c>
      <c r="BJ90" s="141">
        <f t="shared" si="97"/>
        <v>0</v>
      </c>
      <c r="BK90" s="141">
        <f t="shared" si="97"/>
        <v>0</v>
      </c>
      <c r="BL90" s="141">
        <f t="shared" si="97"/>
        <v>0</v>
      </c>
      <c r="BM90" s="141">
        <f t="shared" si="97"/>
        <v>0</v>
      </c>
      <c r="BN90" s="141">
        <f t="shared" si="97"/>
        <v>0</v>
      </c>
      <c r="BO90" s="141">
        <f t="shared" si="97"/>
        <v>0</v>
      </c>
      <c r="BP90" s="141">
        <f t="shared" si="97"/>
        <v>0</v>
      </c>
      <c r="BQ90" s="141">
        <f t="shared" si="97"/>
        <v>0</v>
      </c>
      <c r="BR90" s="141">
        <f t="shared" si="97"/>
        <v>0</v>
      </c>
      <c r="BS90" s="141">
        <f t="shared" si="97"/>
        <v>0</v>
      </c>
      <c r="BT90" s="141">
        <f t="shared" si="97"/>
        <v>0</v>
      </c>
      <c r="BU90" s="141">
        <f t="shared" si="97"/>
        <v>0</v>
      </c>
      <c r="BV90" s="141">
        <f t="shared" ref="BV90:CH90" si="98">BV26</f>
        <v>0</v>
      </c>
      <c r="BW90" s="141">
        <f t="shared" si="98"/>
        <v>0</v>
      </c>
      <c r="BX90" s="141">
        <f t="shared" si="98"/>
        <v>0</v>
      </c>
      <c r="BY90" s="141">
        <f t="shared" si="98"/>
        <v>0</v>
      </c>
      <c r="BZ90" s="141">
        <f t="shared" si="98"/>
        <v>0</v>
      </c>
      <c r="CA90" s="141">
        <f t="shared" si="98"/>
        <v>0</v>
      </c>
      <c r="CB90" s="141">
        <f t="shared" si="98"/>
        <v>0</v>
      </c>
      <c r="CC90" s="141">
        <f t="shared" si="98"/>
        <v>0</v>
      </c>
      <c r="CD90" s="141">
        <f t="shared" si="98"/>
        <v>0</v>
      </c>
      <c r="CE90" s="141">
        <f t="shared" si="98"/>
        <v>0</v>
      </c>
      <c r="CF90" s="141">
        <f t="shared" si="98"/>
        <v>0</v>
      </c>
      <c r="CG90" s="141">
        <f t="shared" si="98"/>
        <v>0</v>
      </c>
      <c r="CH90" s="141">
        <f t="shared" si="98"/>
        <v>0</v>
      </c>
      <c r="CI90" s="141"/>
      <c r="CJ90" s="141"/>
      <c r="CK90" s="141"/>
      <c r="CL90" s="141"/>
      <c r="CM90" s="141"/>
      <c r="CN90" s="141"/>
      <c r="CO90" s="141"/>
      <c r="CP90" s="141"/>
      <c r="CQ90" s="141"/>
      <c r="CR90" s="141"/>
      <c r="CS90" s="141"/>
      <c r="CT90" s="141"/>
      <c r="CU90" s="141"/>
      <c r="CV90" s="141"/>
      <c r="CW90" s="141"/>
      <c r="CX90" s="141"/>
      <c r="CY90" s="142"/>
    </row>
    <row r="91" spans="4:103" x14ac:dyDescent="0.2">
      <c r="D91" s="118">
        <f t="shared" ref="D91" si="99">D27</f>
        <v>37</v>
      </c>
      <c r="E91" s="118"/>
      <c r="F91" s="118"/>
      <c r="G91" s="118"/>
      <c r="H91" s="135">
        <f t="shared" ref="H91:I91" si="100">H27*1000</f>
        <v>0</v>
      </c>
      <c r="I91" s="135">
        <f t="shared" si="100"/>
        <v>0</v>
      </c>
      <c r="J91" s="141">
        <f t="shared" ref="J91:BU91" si="101">J27</f>
        <v>0</v>
      </c>
      <c r="K91" s="141">
        <f t="shared" si="101"/>
        <v>0</v>
      </c>
      <c r="L91" s="141">
        <f t="shared" si="101"/>
        <v>0</v>
      </c>
      <c r="M91" s="141">
        <f t="shared" si="101"/>
        <v>0</v>
      </c>
      <c r="N91" s="141">
        <f t="shared" si="101"/>
        <v>0</v>
      </c>
      <c r="O91" s="141">
        <f t="shared" si="101"/>
        <v>0</v>
      </c>
      <c r="P91" s="141">
        <f t="shared" si="101"/>
        <v>0</v>
      </c>
      <c r="Q91" s="141">
        <f t="shared" si="101"/>
        <v>0</v>
      </c>
      <c r="R91" s="141">
        <f t="shared" si="101"/>
        <v>0</v>
      </c>
      <c r="S91" s="141">
        <f t="shared" si="101"/>
        <v>0</v>
      </c>
      <c r="T91" s="141">
        <f t="shared" si="101"/>
        <v>0</v>
      </c>
      <c r="U91" s="141">
        <f t="shared" si="101"/>
        <v>0</v>
      </c>
      <c r="V91" s="141">
        <f t="shared" si="101"/>
        <v>0</v>
      </c>
      <c r="W91" s="141">
        <f t="shared" si="101"/>
        <v>0</v>
      </c>
      <c r="X91" s="141">
        <f t="shared" si="101"/>
        <v>0</v>
      </c>
      <c r="Y91" s="141">
        <f t="shared" si="101"/>
        <v>0</v>
      </c>
      <c r="Z91" s="141">
        <f t="shared" si="101"/>
        <v>0</v>
      </c>
      <c r="AA91" s="141">
        <f t="shared" si="101"/>
        <v>0</v>
      </c>
      <c r="AB91" s="141">
        <f t="shared" si="101"/>
        <v>0</v>
      </c>
      <c r="AC91" s="141">
        <f t="shared" si="101"/>
        <v>0</v>
      </c>
      <c r="AD91" s="141">
        <f t="shared" si="101"/>
        <v>0</v>
      </c>
      <c r="AE91" s="141">
        <f t="shared" si="101"/>
        <v>0</v>
      </c>
      <c r="AF91" s="141">
        <f t="shared" si="101"/>
        <v>0</v>
      </c>
      <c r="AG91" s="141">
        <f t="shared" si="101"/>
        <v>0</v>
      </c>
      <c r="AH91" s="141">
        <f t="shared" si="101"/>
        <v>0</v>
      </c>
      <c r="AI91" s="141">
        <f t="shared" si="101"/>
        <v>0</v>
      </c>
      <c r="AJ91" s="141">
        <f t="shared" si="101"/>
        <v>0</v>
      </c>
      <c r="AK91" s="141">
        <f t="shared" si="101"/>
        <v>0</v>
      </c>
      <c r="AL91" s="141">
        <f t="shared" si="101"/>
        <v>0</v>
      </c>
      <c r="AM91" s="141">
        <f t="shared" si="101"/>
        <v>0</v>
      </c>
      <c r="AN91" s="141">
        <f t="shared" si="101"/>
        <v>0</v>
      </c>
      <c r="AO91" s="141">
        <f t="shared" si="101"/>
        <v>0</v>
      </c>
      <c r="AP91" s="141">
        <f t="shared" si="101"/>
        <v>0</v>
      </c>
      <c r="AQ91" s="141">
        <f t="shared" si="101"/>
        <v>0</v>
      </c>
      <c r="AR91" s="141">
        <f t="shared" si="101"/>
        <v>0</v>
      </c>
      <c r="AS91" s="141">
        <f t="shared" si="101"/>
        <v>0</v>
      </c>
      <c r="AT91" s="141">
        <f t="shared" si="101"/>
        <v>0</v>
      </c>
      <c r="AU91" s="141">
        <f t="shared" si="101"/>
        <v>0</v>
      </c>
      <c r="AV91" s="141">
        <f t="shared" si="101"/>
        <v>0</v>
      </c>
      <c r="AW91" s="141">
        <f t="shared" si="101"/>
        <v>0</v>
      </c>
      <c r="AX91" s="141">
        <f t="shared" si="101"/>
        <v>0</v>
      </c>
      <c r="AY91" s="141">
        <f t="shared" si="101"/>
        <v>0</v>
      </c>
      <c r="AZ91" s="141">
        <f t="shared" si="101"/>
        <v>0</v>
      </c>
      <c r="BA91" s="141">
        <f t="shared" si="101"/>
        <v>0</v>
      </c>
      <c r="BB91" s="141">
        <f t="shared" si="101"/>
        <v>0</v>
      </c>
      <c r="BC91" s="141">
        <f t="shared" si="101"/>
        <v>0</v>
      </c>
      <c r="BD91" s="141">
        <f t="shared" si="101"/>
        <v>0</v>
      </c>
      <c r="BE91" s="141">
        <f t="shared" si="101"/>
        <v>0</v>
      </c>
      <c r="BF91" s="141">
        <f t="shared" si="101"/>
        <v>0</v>
      </c>
      <c r="BG91" s="141">
        <f t="shared" si="101"/>
        <v>0</v>
      </c>
      <c r="BH91" s="141">
        <f t="shared" si="101"/>
        <v>0</v>
      </c>
      <c r="BI91" s="141">
        <f t="shared" si="101"/>
        <v>0</v>
      </c>
      <c r="BJ91" s="141">
        <f t="shared" si="101"/>
        <v>0</v>
      </c>
      <c r="BK91" s="141">
        <f t="shared" si="101"/>
        <v>0</v>
      </c>
      <c r="BL91" s="141">
        <f t="shared" si="101"/>
        <v>0</v>
      </c>
      <c r="BM91" s="141">
        <f t="shared" si="101"/>
        <v>0</v>
      </c>
      <c r="BN91" s="141">
        <f t="shared" si="101"/>
        <v>0</v>
      </c>
      <c r="BO91" s="141">
        <f t="shared" si="101"/>
        <v>0</v>
      </c>
      <c r="BP91" s="141">
        <f t="shared" si="101"/>
        <v>0</v>
      </c>
      <c r="BQ91" s="141">
        <f t="shared" si="101"/>
        <v>0</v>
      </c>
      <c r="BR91" s="141">
        <f t="shared" si="101"/>
        <v>0</v>
      </c>
      <c r="BS91" s="141">
        <f t="shared" si="101"/>
        <v>0</v>
      </c>
      <c r="BT91" s="141">
        <f t="shared" si="101"/>
        <v>0</v>
      </c>
      <c r="BU91" s="141">
        <f t="shared" si="101"/>
        <v>0</v>
      </c>
      <c r="BV91" s="141">
        <f t="shared" ref="BV91:CH91" si="102">BV27</f>
        <v>0</v>
      </c>
      <c r="BW91" s="141">
        <f t="shared" si="102"/>
        <v>0</v>
      </c>
      <c r="BX91" s="141">
        <f t="shared" si="102"/>
        <v>0</v>
      </c>
      <c r="BY91" s="141">
        <f t="shared" si="102"/>
        <v>0</v>
      </c>
      <c r="BZ91" s="141">
        <f t="shared" si="102"/>
        <v>0</v>
      </c>
      <c r="CA91" s="141">
        <f t="shared" si="102"/>
        <v>0</v>
      </c>
      <c r="CB91" s="141">
        <f t="shared" si="102"/>
        <v>0</v>
      </c>
      <c r="CC91" s="141">
        <f t="shared" si="102"/>
        <v>0</v>
      </c>
      <c r="CD91" s="141">
        <f t="shared" si="102"/>
        <v>0</v>
      </c>
      <c r="CE91" s="141">
        <f t="shared" si="102"/>
        <v>0</v>
      </c>
      <c r="CF91" s="141">
        <f t="shared" si="102"/>
        <v>0</v>
      </c>
      <c r="CG91" s="141">
        <f t="shared" si="102"/>
        <v>0</v>
      </c>
      <c r="CH91" s="141">
        <f t="shared" si="102"/>
        <v>0</v>
      </c>
      <c r="CI91" s="141"/>
      <c r="CJ91" s="141"/>
      <c r="CK91" s="141"/>
      <c r="CL91" s="141"/>
      <c r="CM91" s="141"/>
      <c r="CN91" s="141"/>
      <c r="CO91" s="141"/>
      <c r="CP91" s="141"/>
      <c r="CQ91" s="141"/>
      <c r="CR91" s="141"/>
      <c r="CS91" s="141"/>
      <c r="CT91" s="141"/>
      <c r="CU91" s="141"/>
      <c r="CV91" s="141"/>
      <c r="CW91" s="141"/>
      <c r="CX91" s="141"/>
      <c r="CY91" s="142"/>
    </row>
    <row r="92" spans="4:103" x14ac:dyDescent="0.2">
      <c r="D92" s="118">
        <f t="shared" ref="D92" si="103">D28</f>
        <v>36</v>
      </c>
      <c r="E92" s="118"/>
      <c r="F92" s="118"/>
      <c r="G92" s="118"/>
      <c r="H92" s="135">
        <f t="shared" ref="H92:I92" si="104">H28*1000</f>
        <v>0</v>
      </c>
      <c r="I92" s="135">
        <f t="shared" si="104"/>
        <v>0</v>
      </c>
      <c r="J92" s="141">
        <f t="shared" ref="J92:BU92" si="105">J28</f>
        <v>0</v>
      </c>
      <c r="K92" s="141">
        <f t="shared" si="105"/>
        <v>0</v>
      </c>
      <c r="L92" s="141">
        <f t="shared" si="105"/>
        <v>0</v>
      </c>
      <c r="M92" s="141">
        <f t="shared" si="105"/>
        <v>0</v>
      </c>
      <c r="N92" s="141">
        <f t="shared" si="105"/>
        <v>0</v>
      </c>
      <c r="O92" s="141">
        <f t="shared" si="105"/>
        <v>0</v>
      </c>
      <c r="P92" s="141">
        <f t="shared" si="105"/>
        <v>0</v>
      </c>
      <c r="Q92" s="141">
        <f t="shared" si="105"/>
        <v>0</v>
      </c>
      <c r="R92" s="141">
        <f t="shared" si="105"/>
        <v>0</v>
      </c>
      <c r="S92" s="141">
        <f t="shared" si="105"/>
        <v>0</v>
      </c>
      <c r="T92" s="141">
        <f t="shared" si="105"/>
        <v>0</v>
      </c>
      <c r="U92" s="141">
        <f t="shared" si="105"/>
        <v>0</v>
      </c>
      <c r="V92" s="141">
        <f t="shared" si="105"/>
        <v>0</v>
      </c>
      <c r="W92" s="141">
        <f t="shared" si="105"/>
        <v>0</v>
      </c>
      <c r="X92" s="141">
        <f t="shared" si="105"/>
        <v>0</v>
      </c>
      <c r="Y92" s="141">
        <f t="shared" si="105"/>
        <v>0</v>
      </c>
      <c r="Z92" s="141">
        <f t="shared" si="105"/>
        <v>0</v>
      </c>
      <c r="AA92" s="141">
        <f t="shared" si="105"/>
        <v>0</v>
      </c>
      <c r="AB92" s="141">
        <f t="shared" si="105"/>
        <v>0</v>
      </c>
      <c r="AC92" s="141">
        <f t="shared" si="105"/>
        <v>0</v>
      </c>
      <c r="AD92" s="141">
        <f t="shared" si="105"/>
        <v>0</v>
      </c>
      <c r="AE92" s="141">
        <f t="shared" si="105"/>
        <v>0</v>
      </c>
      <c r="AF92" s="141">
        <f t="shared" si="105"/>
        <v>0</v>
      </c>
      <c r="AG92" s="141">
        <f t="shared" si="105"/>
        <v>0</v>
      </c>
      <c r="AH92" s="141">
        <f t="shared" si="105"/>
        <v>0</v>
      </c>
      <c r="AI92" s="141">
        <f t="shared" si="105"/>
        <v>0</v>
      </c>
      <c r="AJ92" s="141">
        <f t="shared" si="105"/>
        <v>0</v>
      </c>
      <c r="AK92" s="141">
        <f t="shared" si="105"/>
        <v>0</v>
      </c>
      <c r="AL92" s="141">
        <f t="shared" si="105"/>
        <v>0</v>
      </c>
      <c r="AM92" s="141">
        <f t="shared" si="105"/>
        <v>0</v>
      </c>
      <c r="AN92" s="141">
        <f t="shared" si="105"/>
        <v>0</v>
      </c>
      <c r="AO92" s="141">
        <f t="shared" si="105"/>
        <v>0</v>
      </c>
      <c r="AP92" s="141">
        <f t="shared" si="105"/>
        <v>0</v>
      </c>
      <c r="AQ92" s="141">
        <f t="shared" si="105"/>
        <v>0</v>
      </c>
      <c r="AR92" s="141">
        <f t="shared" si="105"/>
        <v>0</v>
      </c>
      <c r="AS92" s="141">
        <f t="shared" si="105"/>
        <v>0</v>
      </c>
      <c r="AT92" s="141">
        <f t="shared" si="105"/>
        <v>0</v>
      </c>
      <c r="AU92" s="141">
        <f t="shared" si="105"/>
        <v>0</v>
      </c>
      <c r="AV92" s="141">
        <f t="shared" si="105"/>
        <v>0</v>
      </c>
      <c r="AW92" s="141">
        <f t="shared" si="105"/>
        <v>0</v>
      </c>
      <c r="AX92" s="141">
        <f t="shared" si="105"/>
        <v>0</v>
      </c>
      <c r="AY92" s="141">
        <f t="shared" si="105"/>
        <v>0</v>
      </c>
      <c r="AZ92" s="141">
        <f t="shared" si="105"/>
        <v>0</v>
      </c>
      <c r="BA92" s="141">
        <f t="shared" si="105"/>
        <v>0</v>
      </c>
      <c r="BB92" s="141">
        <f t="shared" si="105"/>
        <v>0</v>
      </c>
      <c r="BC92" s="141">
        <f t="shared" si="105"/>
        <v>0</v>
      </c>
      <c r="BD92" s="141">
        <f t="shared" si="105"/>
        <v>0</v>
      </c>
      <c r="BE92" s="141">
        <f t="shared" si="105"/>
        <v>0</v>
      </c>
      <c r="BF92" s="141">
        <f t="shared" si="105"/>
        <v>0</v>
      </c>
      <c r="BG92" s="141">
        <f t="shared" si="105"/>
        <v>0</v>
      </c>
      <c r="BH92" s="141">
        <f t="shared" si="105"/>
        <v>0</v>
      </c>
      <c r="BI92" s="141">
        <f t="shared" si="105"/>
        <v>0</v>
      </c>
      <c r="BJ92" s="141">
        <f t="shared" si="105"/>
        <v>0</v>
      </c>
      <c r="BK92" s="141">
        <f t="shared" si="105"/>
        <v>0</v>
      </c>
      <c r="BL92" s="141">
        <f t="shared" si="105"/>
        <v>0</v>
      </c>
      <c r="BM92" s="141">
        <f t="shared" si="105"/>
        <v>0</v>
      </c>
      <c r="BN92" s="141">
        <f t="shared" si="105"/>
        <v>0</v>
      </c>
      <c r="BO92" s="141">
        <f t="shared" si="105"/>
        <v>0</v>
      </c>
      <c r="BP92" s="141">
        <f t="shared" si="105"/>
        <v>0</v>
      </c>
      <c r="BQ92" s="141">
        <f t="shared" si="105"/>
        <v>0</v>
      </c>
      <c r="BR92" s="141">
        <f t="shared" si="105"/>
        <v>0</v>
      </c>
      <c r="BS92" s="141">
        <f t="shared" si="105"/>
        <v>0</v>
      </c>
      <c r="BT92" s="141">
        <f t="shared" si="105"/>
        <v>0</v>
      </c>
      <c r="BU92" s="141">
        <f t="shared" si="105"/>
        <v>0</v>
      </c>
      <c r="BV92" s="141">
        <f t="shared" ref="BV92:CH92" si="106">BV28</f>
        <v>0</v>
      </c>
      <c r="BW92" s="141">
        <f t="shared" si="106"/>
        <v>0</v>
      </c>
      <c r="BX92" s="141">
        <f t="shared" si="106"/>
        <v>0</v>
      </c>
      <c r="BY92" s="141">
        <f t="shared" si="106"/>
        <v>0</v>
      </c>
      <c r="BZ92" s="141">
        <f t="shared" si="106"/>
        <v>0</v>
      </c>
      <c r="CA92" s="141">
        <f t="shared" si="106"/>
        <v>0</v>
      </c>
      <c r="CB92" s="141">
        <f t="shared" si="106"/>
        <v>0</v>
      </c>
      <c r="CC92" s="141">
        <f t="shared" si="106"/>
        <v>0</v>
      </c>
      <c r="CD92" s="141">
        <f t="shared" si="106"/>
        <v>0</v>
      </c>
      <c r="CE92" s="141">
        <f t="shared" si="106"/>
        <v>0</v>
      </c>
      <c r="CF92" s="141">
        <f t="shared" si="106"/>
        <v>0</v>
      </c>
      <c r="CG92" s="141">
        <f t="shared" si="106"/>
        <v>0</v>
      </c>
      <c r="CH92" s="141">
        <f t="shared" si="106"/>
        <v>0</v>
      </c>
      <c r="CI92" s="141"/>
      <c r="CJ92" s="141"/>
      <c r="CK92" s="141"/>
      <c r="CL92" s="141"/>
      <c r="CM92" s="141"/>
      <c r="CN92" s="141"/>
      <c r="CO92" s="141"/>
      <c r="CP92" s="141"/>
      <c r="CQ92" s="141"/>
      <c r="CR92" s="141"/>
      <c r="CS92" s="141"/>
      <c r="CT92" s="141"/>
      <c r="CU92" s="141"/>
      <c r="CV92" s="141"/>
      <c r="CW92" s="141"/>
      <c r="CX92" s="141"/>
      <c r="CY92" s="142"/>
    </row>
    <row r="93" spans="4:103" x14ac:dyDescent="0.2">
      <c r="D93" s="118">
        <f t="shared" ref="D93" si="107">D29</f>
        <v>35</v>
      </c>
      <c r="E93" s="118"/>
      <c r="F93" s="118"/>
      <c r="G93" s="118"/>
      <c r="H93" s="135">
        <f t="shared" ref="H93:I93" si="108">H29*1000</f>
        <v>0</v>
      </c>
      <c r="I93" s="135">
        <f t="shared" si="108"/>
        <v>0</v>
      </c>
      <c r="J93" s="141">
        <f t="shared" ref="J93:BU93" si="109">J29</f>
        <v>0</v>
      </c>
      <c r="K93" s="141">
        <f t="shared" si="109"/>
        <v>0</v>
      </c>
      <c r="L93" s="141">
        <f t="shared" si="109"/>
        <v>0</v>
      </c>
      <c r="M93" s="141">
        <f t="shared" si="109"/>
        <v>0</v>
      </c>
      <c r="N93" s="141">
        <f t="shared" si="109"/>
        <v>0</v>
      </c>
      <c r="O93" s="141">
        <f t="shared" si="109"/>
        <v>0</v>
      </c>
      <c r="P93" s="141">
        <f t="shared" si="109"/>
        <v>0</v>
      </c>
      <c r="Q93" s="141">
        <f t="shared" si="109"/>
        <v>0</v>
      </c>
      <c r="R93" s="141">
        <f t="shared" si="109"/>
        <v>0</v>
      </c>
      <c r="S93" s="141">
        <f t="shared" si="109"/>
        <v>0</v>
      </c>
      <c r="T93" s="141">
        <f t="shared" si="109"/>
        <v>0</v>
      </c>
      <c r="U93" s="141">
        <f t="shared" si="109"/>
        <v>0</v>
      </c>
      <c r="V93" s="141">
        <f t="shared" si="109"/>
        <v>0</v>
      </c>
      <c r="W93" s="141">
        <f t="shared" si="109"/>
        <v>0</v>
      </c>
      <c r="X93" s="141">
        <f t="shared" si="109"/>
        <v>0</v>
      </c>
      <c r="Y93" s="141">
        <f t="shared" si="109"/>
        <v>0</v>
      </c>
      <c r="Z93" s="141">
        <f t="shared" si="109"/>
        <v>0</v>
      </c>
      <c r="AA93" s="141">
        <f t="shared" si="109"/>
        <v>0</v>
      </c>
      <c r="AB93" s="141">
        <f t="shared" si="109"/>
        <v>0</v>
      </c>
      <c r="AC93" s="141">
        <f t="shared" si="109"/>
        <v>0</v>
      </c>
      <c r="AD93" s="141">
        <f t="shared" si="109"/>
        <v>0</v>
      </c>
      <c r="AE93" s="141">
        <f t="shared" si="109"/>
        <v>0</v>
      </c>
      <c r="AF93" s="141">
        <f t="shared" si="109"/>
        <v>0</v>
      </c>
      <c r="AG93" s="141">
        <f t="shared" si="109"/>
        <v>0</v>
      </c>
      <c r="AH93" s="141">
        <f t="shared" si="109"/>
        <v>0</v>
      </c>
      <c r="AI93" s="141">
        <f t="shared" si="109"/>
        <v>0</v>
      </c>
      <c r="AJ93" s="141">
        <f t="shared" si="109"/>
        <v>0</v>
      </c>
      <c r="AK93" s="141">
        <f t="shared" si="109"/>
        <v>0</v>
      </c>
      <c r="AL93" s="141">
        <f t="shared" si="109"/>
        <v>0</v>
      </c>
      <c r="AM93" s="141">
        <f t="shared" si="109"/>
        <v>0</v>
      </c>
      <c r="AN93" s="141">
        <f t="shared" si="109"/>
        <v>0</v>
      </c>
      <c r="AO93" s="141">
        <f t="shared" si="109"/>
        <v>0</v>
      </c>
      <c r="AP93" s="141">
        <f t="shared" si="109"/>
        <v>0</v>
      </c>
      <c r="AQ93" s="141">
        <f t="shared" si="109"/>
        <v>0</v>
      </c>
      <c r="AR93" s="141">
        <f t="shared" si="109"/>
        <v>0</v>
      </c>
      <c r="AS93" s="141">
        <f t="shared" si="109"/>
        <v>0</v>
      </c>
      <c r="AT93" s="141">
        <f t="shared" si="109"/>
        <v>0</v>
      </c>
      <c r="AU93" s="141">
        <f t="shared" si="109"/>
        <v>0</v>
      </c>
      <c r="AV93" s="141">
        <f t="shared" si="109"/>
        <v>0</v>
      </c>
      <c r="AW93" s="141">
        <f t="shared" si="109"/>
        <v>0</v>
      </c>
      <c r="AX93" s="141">
        <f t="shared" si="109"/>
        <v>0</v>
      </c>
      <c r="AY93" s="141">
        <f t="shared" si="109"/>
        <v>0</v>
      </c>
      <c r="AZ93" s="141">
        <f t="shared" si="109"/>
        <v>0</v>
      </c>
      <c r="BA93" s="141">
        <f t="shared" si="109"/>
        <v>0</v>
      </c>
      <c r="BB93" s="141">
        <f t="shared" si="109"/>
        <v>0</v>
      </c>
      <c r="BC93" s="141">
        <f t="shared" si="109"/>
        <v>0</v>
      </c>
      <c r="BD93" s="141">
        <f t="shared" si="109"/>
        <v>0</v>
      </c>
      <c r="BE93" s="141">
        <f t="shared" si="109"/>
        <v>0</v>
      </c>
      <c r="BF93" s="141">
        <f t="shared" si="109"/>
        <v>0</v>
      </c>
      <c r="BG93" s="141">
        <f t="shared" si="109"/>
        <v>0</v>
      </c>
      <c r="BH93" s="141">
        <f t="shared" si="109"/>
        <v>0</v>
      </c>
      <c r="BI93" s="141">
        <f t="shared" si="109"/>
        <v>0</v>
      </c>
      <c r="BJ93" s="141">
        <f t="shared" si="109"/>
        <v>0</v>
      </c>
      <c r="BK93" s="141">
        <f t="shared" si="109"/>
        <v>0</v>
      </c>
      <c r="BL93" s="141">
        <f t="shared" si="109"/>
        <v>0</v>
      </c>
      <c r="BM93" s="141">
        <f t="shared" si="109"/>
        <v>0</v>
      </c>
      <c r="BN93" s="141">
        <f t="shared" si="109"/>
        <v>0</v>
      </c>
      <c r="BO93" s="141">
        <f t="shared" si="109"/>
        <v>0</v>
      </c>
      <c r="BP93" s="141">
        <f t="shared" si="109"/>
        <v>0</v>
      </c>
      <c r="BQ93" s="141">
        <f t="shared" si="109"/>
        <v>0</v>
      </c>
      <c r="BR93" s="141">
        <f t="shared" si="109"/>
        <v>0</v>
      </c>
      <c r="BS93" s="141">
        <f t="shared" si="109"/>
        <v>0</v>
      </c>
      <c r="BT93" s="141">
        <f t="shared" si="109"/>
        <v>0</v>
      </c>
      <c r="BU93" s="141">
        <f t="shared" si="109"/>
        <v>0</v>
      </c>
      <c r="BV93" s="141">
        <f t="shared" ref="BV93:CH93" si="110">BV29</f>
        <v>0</v>
      </c>
      <c r="BW93" s="141">
        <f t="shared" si="110"/>
        <v>0</v>
      </c>
      <c r="BX93" s="141">
        <f t="shared" si="110"/>
        <v>0</v>
      </c>
      <c r="BY93" s="141">
        <f t="shared" si="110"/>
        <v>0</v>
      </c>
      <c r="BZ93" s="141">
        <f t="shared" si="110"/>
        <v>0</v>
      </c>
      <c r="CA93" s="141">
        <f t="shared" si="110"/>
        <v>0</v>
      </c>
      <c r="CB93" s="141">
        <f t="shared" si="110"/>
        <v>0</v>
      </c>
      <c r="CC93" s="141">
        <f t="shared" si="110"/>
        <v>0</v>
      </c>
      <c r="CD93" s="141">
        <f t="shared" si="110"/>
        <v>0</v>
      </c>
      <c r="CE93" s="141">
        <f t="shared" si="110"/>
        <v>0</v>
      </c>
      <c r="CF93" s="141">
        <f t="shared" si="110"/>
        <v>0</v>
      </c>
      <c r="CG93" s="141">
        <f t="shared" si="110"/>
        <v>0</v>
      </c>
      <c r="CH93" s="141">
        <f t="shared" si="110"/>
        <v>0</v>
      </c>
      <c r="CI93" s="141"/>
      <c r="CJ93" s="141"/>
      <c r="CK93" s="141"/>
      <c r="CL93" s="141"/>
      <c r="CM93" s="141"/>
      <c r="CN93" s="141"/>
      <c r="CO93" s="141"/>
      <c r="CP93" s="141"/>
      <c r="CQ93" s="141"/>
      <c r="CR93" s="141"/>
      <c r="CS93" s="141"/>
      <c r="CT93" s="141"/>
      <c r="CU93" s="141"/>
      <c r="CV93" s="141"/>
      <c r="CW93" s="141"/>
      <c r="CX93" s="141"/>
      <c r="CY93" s="142"/>
    </row>
    <row r="94" spans="4:103" x14ac:dyDescent="0.2">
      <c r="D94" s="118">
        <f t="shared" ref="D94" si="111">D30</f>
        <v>34</v>
      </c>
      <c r="E94" s="118"/>
      <c r="F94" s="118"/>
      <c r="G94" s="118"/>
      <c r="H94" s="135">
        <f t="shared" ref="H94:I94" si="112">H30*1000</f>
        <v>0</v>
      </c>
      <c r="I94" s="135">
        <f t="shared" si="112"/>
        <v>0</v>
      </c>
      <c r="J94" s="141">
        <f t="shared" ref="J94:BU94" si="113">J30</f>
        <v>0</v>
      </c>
      <c r="K94" s="141">
        <f t="shared" si="113"/>
        <v>0</v>
      </c>
      <c r="L94" s="141">
        <f t="shared" si="113"/>
        <v>0</v>
      </c>
      <c r="M94" s="141">
        <f t="shared" si="113"/>
        <v>0</v>
      </c>
      <c r="N94" s="141">
        <f t="shared" si="113"/>
        <v>0</v>
      </c>
      <c r="O94" s="141">
        <f t="shared" si="113"/>
        <v>0</v>
      </c>
      <c r="P94" s="141">
        <f t="shared" si="113"/>
        <v>0</v>
      </c>
      <c r="Q94" s="141">
        <f t="shared" si="113"/>
        <v>0</v>
      </c>
      <c r="R94" s="141">
        <f t="shared" si="113"/>
        <v>0</v>
      </c>
      <c r="S94" s="141">
        <f t="shared" si="113"/>
        <v>0</v>
      </c>
      <c r="T94" s="141">
        <f t="shared" si="113"/>
        <v>0</v>
      </c>
      <c r="U94" s="141">
        <f t="shared" si="113"/>
        <v>0</v>
      </c>
      <c r="V94" s="141">
        <f t="shared" si="113"/>
        <v>0</v>
      </c>
      <c r="W94" s="141">
        <f t="shared" si="113"/>
        <v>0</v>
      </c>
      <c r="X94" s="141">
        <f t="shared" si="113"/>
        <v>0</v>
      </c>
      <c r="Y94" s="141">
        <f t="shared" si="113"/>
        <v>0</v>
      </c>
      <c r="Z94" s="141">
        <f t="shared" si="113"/>
        <v>0</v>
      </c>
      <c r="AA94" s="141">
        <f t="shared" si="113"/>
        <v>0</v>
      </c>
      <c r="AB94" s="141">
        <f t="shared" si="113"/>
        <v>0</v>
      </c>
      <c r="AC94" s="141">
        <f t="shared" si="113"/>
        <v>0</v>
      </c>
      <c r="AD94" s="141">
        <f t="shared" si="113"/>
        <v>0</v>
      </c>
      <c r="AE94" s="141">
        <f t="shared" si="113"/>
        <v>0</v>
      </c>
      <c r="AF94" s="141">
        <f t="shared" si="113"/>
        <v>0</v>
      </c>
      <c r="AG94" s="141">
        <f t="shared" si="113"/>
        <v>0</v>
      </c>
      <c r="AH94" s="141">
        <f t="shared" si="113"/>
        <v>0</v>
      </c>
      <c r="AI94" s="141">
        <f t="shared" si="113"/>
        <v>0</v>
      </c>
      <c r="AJ94" s="141">
        <f t="shared" si="113"/>
        <v>0</v>
      </c>
      <c r="AK94" s="141">
        <f t="shared" si="113"/>
        <v>0</v>
      </c>
      <c r="AL94" s="141">
        <f t="shared" si="113"/>
        <v>0</v>
      </c>
      <c r="AM94" s="141">
        <f t="shared" si="113"/>
        <v>0</v>
      </c>
      <c r="AN94" s="141">
        <f t="shared" si="113"/>
        <v>0</v>
      </c>
      <c r="AO94" s="141">
        <f t="shared" si="113"/>
        <v>0</v>
      </c>
      <c r="AP94" s="141">
        <f t="shared" si="113"/>
        <v>0</v>
      </c>
      <c r="AQ94" s="141">
        <f t="shared" si="113"/>
        <v>0</v>
      </c>
      <c r="AR94" s="141">
        <f t="shared" si="113"/>
        <v>0</v>
      </c>
      <c r="AS94" s="141">
        <f t="shared" si="113"/>
        <v>0</v>
      </c>
      <c r="AT94" s="141">
        <f t="shared" si="113"/>
        <v>0</v>
      </c>
      <c r="AU94" s="141">
        <f t="shared" si="113"/>
        <v>0</v>
      </c>
      <c r="AV94" s="141">
        <f t="shared" si="113"/>
        <v>0</v>
      </c>
      <c r="AW94" s="141">
        <f t="shared" si="113"/>
        <v>0</v>
      </c>
      <c r="AX94" s="141">
        <f t="shared" si="113"/>
        <v>0</v>
      </c>
      <c r="AY94" s="141">
        <f t="shared" si="113"/>
        <v>0</v>
      </c>
      <c r="AZ94" s="141">
        <f t="shared" si="113"/>
        <v>0</v>
      </c>
      <c r="BA94" s="141">
        <f t="shared" si="113"/>
        <v>0</v>
      </c>
      <c r="BB94" s="141">
        <f t="shared" si="113"/>
        <v>0</v>
      </c>
      <c r="BC94" s="141">
        <f t="shared" si="113"/>
        <v>0</v>
      </c>
      <c r="BD94" s="141">
        <f t="shared" si="113"/>
        <v>0</v>
      </c>
      <c r="BE94" s="141">
        <f t="shared" si="113"/>
        <v>0</v>
      </c>
      <c r="BF94" s="141">
        <f t="shared" si="113"/>
        <v>0</v>
      </c>
      <c r="BG94" s="141">
        <f t="shared" si="113"/>
        <v>0</v>
      </c>
      <c r="BH94" s="141">
        <f t="shared" si="113"/>
        <v>0</v>
      </c>
      <c r="BI94" s="141">
        <f t="shared" si="113"/>
        <v>0</v>
      </c>
      <c r="BJ94" s="141">
        <f t="shared" si="113"/>
        <v>0</v>
      </c>
      <c r="BK94" s="141">
        <f t="shared" si="113"/>
        <v>0</v>
      </c>
      <c r="BL94" s="141">
        <f t="shared" si="113"/>
        <v>0</v>
      </c>
      <c r="BM94" s="141">
        <f t="shared" si="113"/>
        <v>0</v>
      </c>
      <c r="BN94" s="141">
        <f t="shared" si="113"/>
        <v>0</v>
      </c>
      <c r="BO94" s="141">
        <f t="shared" si="113"/>
        <v>0</v>
      </c>
      <c r="BP94" s="141">
        <f t="shared" si="113"/>
        <v>0</v>
      </c>
      <c r="BQ94" s="141">
        <f t="shared" si="113"/>
        <v>0</v>
      </c>
      <c r="BR94" s="141">
        <f t="shared" si="113"/>
        <v>0</v>
      </c>
      <c r="BS94" s="141">
        <f t="shared" si="113"/>
        <v>0</v>
      </c>
      <c r="BT94" s="141">
        <f t="shared" si="113"/>
        <v>0</v>
      </c>
      <c r="BU94" s="141">
        <f t="shared" si="113"/>
        <v>0</v>
      </c>
      <c r="BV94" s="141">
        <f t="shared" ref="BV94:CH94" si="114">BV30</f>
        <v>0</v>
      </c>
      <c r="BW94" s="141">
        <f t="shared" si="114"/>
        <v>0</v>
      </c>
      <c r="BX94" s="141">
        <f t="shared" si="114"/>
        <v>0</v>
      </c>
      <c r="BY94" s="141">
        <f t="shared" si="114"/>
        <v>0</v>
      </c>
      <c r="BZ94" s="141">
        <f t="shared" si="114"/>
        <v>0</v>
      </c>
      <c r="CA94" s="141">
        <f t="shared" si="114"/>
        <v>0</v>
      </c>
      <c r="CB94" s="141">
        <f t="shared" si="114"/>
        <v>0</v>
      </c>
      <c r="CC94" s="141">
        <f t="shared" si="114"/>
        <v>0</v>
      </c>
      <c r="CD94" s="141">
        <f t="shared" si="114"/>
        <v>0</v>
      </c>
      <c r="CE94" s="141">
        <f t="shared" si="114"/>
        <v>0</v>
      </c>
      <c r="CF94" s="141">
        <f t="shared" si="114"/>
        <v>0</v>
      </c>
      <c r="CG94" s="141">
        <f t="shared" si="114"/>
        <v>0</v>
      </c>
      <c r="CH94" s="141">
        <f t="shared" si="114"/>
        <v>0</v>
      </c>
      <c r="CI94" s="141"/>
      <c r="CJ94" s="141"/>
      <c r="CK94" s="141"/>
      <c r="CL94" s="141"/>
      <c r="CM94" s="141"/>
      <c r="CN94" s="141"/>
      <c r="CO94" s="141"/>
      <c r="CP94" s="141"/>
      <c r="CQ94" s="141"/>
      <c r="CR94" s="141"/>
      <c r="CS94" s="141"/>
      <c r="CT94" s="141"/>
      <c r="CU94" s="141"/>
      <c r="CV94" s="141"/>
      <c r="CW94" s="141"/>
      <c r="CX94" s="141"/>
      <c r="CY94" s="142"/>
    </row>
    <row r="95" spans="4:103" x14ac:dyDescent="0.2">
      <c r="D95" s="118">
        <f t="shared" ref="D95" si="115">D31</f>
        <v>33</v>
      </c>
      <c r="E95" s="118"/>
      <c r="F95" s="118"/>
      <c r="G95" s="118"/>
      <c r="H95" s="135">
        <f t="shared" ref="H95:I95" si="116">H31*1000</f>
        <v>0</v>
      </c>
      <c r="I95" s="135">
        <f t="shared" si="116"/>
        <v>0</v>
      </c>
      <c r="J95" s="141">
        <f t="shared" ref="J95:BU95" si="117">J31</f>
        <v>0</v>
      </c>
      <c r="K95" s="141">
        <f t="shared" si="117"/>
        <v>0</v>
      </c>
      <c r="L95" s="141">
        <f t="shared" si="117"/>
        <v>0</v>
      </c>
      <c r="M95" s="141">
        <f t="shared" si="117"/>
        <v>0</v>
      </c>
      <c r="N95" s="141">
        <f t="shared" si="117"/>
        <v>0</v>
      </c>
      <c r="O95" s="141">
        <f t="shared" si="117"/>
        <v>0</v>
      </c>
      <c r="P95" s="141">
        <f t="shared" si="117"/>
        <v>0</v>
      </c>
      <c r="Q95" s="141">
        <f t="shared" si="117"/>
        <v>0</v>
      </c>
      <c r="R95" s="141">
        <f t="shared" si="117"/>
        <v>0</v>
      </c>
      <c r="S95" s="141">
        <f t="shared" si="117"/>
        <v>0</v>
      </c>
      <c r="T95" s="141">
        <f t="shared" si="117"/>
        <v>0</v>
      </c>
      <c r="U95" s="141">
        <f t="shared" si="117"/>
        <v>0</v>
      </c>
      <c r="V95" s="141">
        <f t="shared" si="117"/>
        <v>0</v>
      </c>
      <c r="W95" s="141">
        <f t="shared" si="117"/>
        <v>0</v>
      </c>
      <c r="X95" s="141">
        <f t="shared" si="117"/>
        <v>0</v>
      </c>
      <c r="Y95" s="141">
        <f t="shared" si="117"/>
        <v>0</v>
      </c>
      <c r="Z95" s="141">
        <f t="shared" si="117"/>
        <v>0</v>
      </c>
      <c r="AA95" s="141">
        <f t="shared" si="117"/>
        <v>0</v>
      </c>
      <c r="AB95" s="141">
        <f t="shared" si="117"/>
        <v>0</v>
      </c>
      <c r="AC95" s="141">
        <f t="shared" si="117"/>
        <v>0</v>
      </c>
      <c r="AD95" s="141">
        <f t="shared" si="117"/>
        <v>0</v>
      </c>
      <c r="AE95" s="141">
        <f t="shared" si="117"/>
        <v>0</v>
      </c>
      <c r="AF95" s="141">
        <f t="shared" si="117"/>
        <v>0</v>
      </c>
      <c r="AG95" s="141">
        <f t="shared" si="117"/>
        <v>0</v>
      </c>
      <c r="AH95" s="141">
        <f t="shared" si="117"/>
        <v>0</v>
      </c>
      <c r="AI95" s="141">
        <f t="shared" si="117"/>
        <v>0</v>
      </c>
      <c r="AJ95" s="141">
        <f t="shared" si="117"/>
        <v>0</v>
      </c>
      <c r="AK95" s="141">
        <f t="shared" si="117"/>
        <v>0</v>
      </c>
      <c r="AL95" s="141">
        <f t="shared" si="117"/>
        <v>0</v>
      </c>
      <c r="AM95" s="141">
        <f t="shared" si="117"/>
        <v>0</v>
      </c>
      <c r="AN95" s="141">
        <f t="shared" si="117"/>
        <v>0</v>
      </c>
      <c r="AO95" s="141">
        <f t="shared" si="117"/>
        <v>0</v>
      </c>
      <c r="AP95" s="141">
        <f t="shared" si="117"/>
        <v>0</v>
      </c>
      <c r="AQ95" s="141">
        <f t="shared" si="117"/>
        <v>0</v>
      </c>
      <c r="AR95" s="141">
        <f t="shared" si="117"/>
        <v>0</v>
      </c>
      <c r="AS95" s="141">
        <f t="shared" si="117"/>
        <v>0</v>
      </c>
      <c r="AT95" s="141">
        <f t="shared" si="117"/>
        <v>0</v>
      </c>
      <c r="AU95" s="141">
        <f t="shared" si="117"/>
        <v>0</v>
      </c>
      <c r="AV95" s="141">
        <f t="shared" si="117"/>
        <v>0</v>
      </c>
      <c r="AW95" s="141">
        <f t="shared" si="117"/>
        <v>0</v>
      </c>
      <c r="AX95" s="141">
        <f t="shared" si="117"/>
        <v>0</v>
      </c>
      <c r="AY95" s="141">
        <f t="shared" si="117"/>
        <v>0</v>
      </c>
      <c r="AZ95" s="141">
        <f t="shared" si="117"/>
        <v>0</v>
      </c>
      <c r="BA95" s="141">
        <f t="shared" si="117"/>
        <v>0</v>
      </c>
      <c r="BB95" s="141">
        <f t="shared" si="117"/>
        <v>0</v>
      </c>
      <c r="BC95" s="141">
        <f t="shared" si="117"/>
        <v>0</v>
      </c>
      <c r="BD95" s="141">
        <f t="shared" si="117"/>
        <v>0</v>
      </c>
      <c r="BE95" s="141">
        <f t="shared" si="117"/>
        <v>0</v>
      </c>
      <c r="BF95" s="141">
        <f t="shared" si="117"/>
        <v>0</v>
      </c>
      <c r="BG95" s="141">
        <f t="shared" si="117"/>
        <v>0</v>
      </c>
      <c r="BH95" s="141">
        <f t="shared" si="117"/>
        <v>0</v>
      </c>
      <c r="BI95" s="141">
        <f t="shared" si="117"/>
        <v>0</v>
      </c>
      <c r="BJ95" s="141">
        <f t="shared" si="117"/>
        <v>0</v>
      </c>
      <c r="BK95" s="141">
        <f t="shared" si="117"/>
        <v>0</v>
      </c>
      <c r="BL95" s="141">
        <f t="shared" si="117"/>
        <v>0</v>
      </c>
      <c r="BM95" s="141">
        <f t="shared" si="117"/>
        <v>0</v>
      </c>
      <c r="BN95" s="141">
        <f t="shared" si="117"/>
        <v>0</v>
      </c>
      <c r="BO95" s="141">
        <f t="shared" si="117"/>
        <v>0</v>
      </c>
      <c r="BP95" s="141">
        <f t="shared" si="117"/>
        <v>0</v>
      </c>
      <c r="BQ95" s="141">
        <f t="shared" si="117"/>
        <v>0</v>
      </c>
      <c r="BR95" s="141">
        <f t="shared" si="117"/>
        <v>0</v>
      </c>
      <c r="BS95" s="141">
        <f t="shared" si="117"/>
        <v>0</v>
      </c>
      <c r="BT95" s="141">
        <f t="shared" si="117"/>
        <v>0</v>
      </c>
      <c r="BU95" s="141">
        <f t="shared" si="117"/>
        <v>0</v>
      </c>
      <c r="BV95" s="141">
        <f t="shared" ref="BV95:CH95" si="118">BV31</f>
        <v>0</v>
      </c>
      <c r="BW95" s="141">
        <f t="shared" si="118"/>
        <v>0</v>
      </c>
      <c r="BX95" s="141">
        <f t="shared" si="118"/>
        <v>0</v>
      </c>
      <c r="BY95" s="141">
        <f t="shared" si="118"/>
        <v>0</v>
      </c>
      <c r="BZ95" s="141">
        <f t="shared" si="118"/>
        <v>0</v>
      </c>
      <c r="CA95" s="141">
        <f t="shared" si="118"/>
        <v>0</v>
      </c>
      <c r="CB95" s="141">
        <f t="shared" si="118"/>
        <v>0</v>
      </c>
      <c r="CC95" s="141">
        <f t="shared" si="118"/>
        <v>0</v>
      </c>
      <c r="CD95" s="141">
        <f t="shared" si="118"/>
        <v>0</v>
      </c>
      <c r="CE95" s="141">
        <f t="shared" si="118"/>
        <v>0</v>
      </c>
      <c r="CF95" s="141">
        <f t="shared" si="118"/>
        <v>0</v>
      </c>
      <c r="CG95" s="141">
        <f t="shared" si="118"/>
        <v>0</v>
      </c>
      <c r="CH95" s="141">
        <f t="shared" si="118"/>
        <v>0</v>
      </c>
      <c r="CI95" s="141"/>
      <c r="CJ95" s="141"/>
      <c r="CK95" s="141"/>
      <c r="CL95" s="141"/>
      <c r="CM95" s="141"/>
      <c r="CN95" s="141"/>
      <c r="CO95" s="141"/>
      <c r="CP95" s="141"/>
      <c r="CQ95" s="141"/>
      <c r="CR95" s="141"/>
      <c r="CS95" s="141"/>
      <c r="CT95" s="141"/>
      <c r="CU95" s="141"/>
      <c r="CV95" s="141"/>
      <c r="CW95" s="141"/>
      <c r="CX95" s="141"/>
      <c r="CY95" s="142"/>
    </row>
    <row r="96" spans="4:103" x14ac:dyDescent="0.2">
      <c r="D96" s="118">
        <f t="shared" ref="D96" si="119">D32</f>
        <v>32</v>
      </c>
      <c r="E96" s="118"/>
      <c r="F96" s="118"/>
      <c r="G96" s="118"/>
      <c r="H96" s="135">
        <f t="shared" ref="H96:I96" si="120">H32*1000</f>
        <v>0</v>
      </c>
      <c r="I96" s="135">
        <f t="shared" si="120"/>
        <v>0</v>
      </c>
      <c r="J96" s="141">
        <f t="shared" ref="J96:BU96" si="121">J32</f>
        <v>0</v>
      </c>
      <c r="K96" s="141">
        <f t="shared" si="121"/>
        <v>0</v>
      </c>
      <c r="L96" s="141">
        <f t="shared" si="121"/>
        <v>0</v>
      </c>
      <c r="M96" s="141">
        <f t="shared" si="121"/>
        <v>0</v>
      </c>
      <c r="N96" s="141">
        <f t="shared" si="121"/>
        <v>0</v>
      </c>
      <c r="O96" s="141">
        <f t="shared" si="121"/>
        <v>0</v>
      </c>
      <c r="P96" s="141">
        <f t="shared" si="121"/>
        <v>0</v>
      </c>
      <c r="Q96" s="141">
        <f t="shared" si="121"/>
        <v>0</v>
      </c>
      <c r="R96" s="141">
        <f t="shared" si="121"/>
        <v>0</v>
      </c>
      <c r="S96" s="141">
        <f t="shared" si="121"/>
        <v>0</v>
      </c>
      <c r="T96" s="141">
        <f t="shared" si="121"/>
        <v>0</v>
      </c>
      <c r="U96" s="141">
        <f t="shared" si="121"/>
        <v>0</v>
      </c>
      <c r="V96" s="141">
        <f t="shared" si="121"/>
        <v>0</v>
      </c>
      <c r="W96" s="141">
        <f t="shared" si="121"/>
        <v>0</v>
      </c>
      <c r="X96" s="141">
        <f t="shared" si="121"/>
        <v>0</v>
      </c>
      <c r="Y96" s="141">
        <f t="shared" si="121"/>
        <v>0</v>
      </c>
      <c r="Z96" s="141">
        <f t="shared" si="121"/>
        <v>0</v>
      </c>
      <c r="AA96" s="141">
        <f t="shared" si="121"/>
        <v>0</v>
      </c>
      <c r="AB96" s="141">
        <f t="shared" si="121"/>
        <v>0</v>
      </c>
      <c r="AC96" s="141">
        <f t="shared" si="121"/>
        <v>0</v>
      </c>
      <c r="AD96" s="141">
        <f t="shared" si="121"/>
        <v>0</v>
      </c>
      <c r="AE96" s="141">
        <f t="shared" si="121"/>
        <v>0</v>
      </c>
      <c r="AF96" s="141">
        <f t="shared" si="121"/>
        <v>0</v>
      </c>
      <c r="AG96" s="141">
        <f t="shared" si="121"/>
        <v>0</v>
      </c>
      <c r="AH96" s="141">
        <f t="shared" si="121"/>
        <v>0</v>
      </c>
      <c r="AI96" s="141">
        <f t="shared" si="121"/>
        <v>0</v>
      </c>
      <c r="AJ96" s="141">
        <f t="shared" si="121"/>
        <v>0</v>
      </c>
      <c r="AK96" s="141">
        <f t="shared" si="121"/>
        <v>0</v>
      </c>
      <c r="AL96" s="141">
        <f t="shared" si="121"/>
        <v>0</v>
      </c>
      <c r="AM96" s="141">
        <f t="shared" si="121"/>
        <v>0</v>
      </c>
      <c r="AN96" s="141">
        <f t="shared" si="121"/>
        <v>0</v>
      </c>
      <c r="AO96" s="141">
        <f t="shared" si="121"/>
        <v>0</v>
      </c>
      <c r="AP96" s="141">
        <f t="shared" si="121"/>
        <v>0</v>
      </c>
      <c r="AQ96" s="141">
        <f t="shared" si="121"/>
        <v>0</v>
      </c>
      <c r="AR96" s="141">
        <f t="shared" si="121"/>
        <v>0</v>
      </c>
      <c r="AS96" s="141">
        <f t="shared" si="121"/>
        <v>0</v>
      </c>
      <c r="AT96" s="141">
        <f t="shared" si="121"/>
        <v>0</v>
      </c>
      <c r="AU96" s="141">
        <f t="shared" si="121"/>
        <v>0</v>
      </c>
      <c r="AV96" s="141">
        <f t="shared" si="121"/>
        <v>0</v>
      </c>
      <c r="AW96" s="141">
        <f t="shared" si="121"/>
        <v>0</v>
      </c>
      <c r="AX96" s="141">
        <f t="shared" si="121"/>
        <v>0</v>
      </c>
      <c r="AY96" s="141">
        <f t="shared" si="121"/>
        <v>0</v>
      </c>
      <c r="AZ96" s="141">
        <f t="shared" si="121"/>
        <v>0</v>
      </c>
      <c r="BA96" s="141">
        <f t="shared" si="121"/>
        <v>0</v>
      </c>
      <c r="BB96" s="141">
        <f t="shared" si="121"/>
        <v>0</v>
      </c>
      <c r="BC96" s="141">
        <f t="shared" si="121"/>
        <v>0</v>
      </c>
      <c r="BD96" s="141">
        <f t="shared" si="121"/>
        <v>0</v>
      </c>
      <c r="BE96" s="141">
        <f t="shared" si="121"/>
        <v>0</v>
      </c>
      <c r="BF96" s="141">
        <f t="shared" si="121"/>
        <v>0</v>
      </c>
      <c r="BG96" s="141">
        <f t="shared" si="121"/>
        <v>0</v>
      </c>
      <c r="BH96" s="141">
        <f t="shared" si="121"/>
        <v>0</v>
      </c>
      <c r="BI96" s="141">
        <f t="shared" si="121"/>
        <v>0</v>
      </c>
      <c r="BJ96" s="141">
        <f t="shared" si="121"/>
        <v>0</v>
      </c>
      <c r="BK96" s="141">
        <f t="shared" si="121"/>
        <v>0</v>
      </c>
      <c r="BL96" s="141">
        <f t="shared" si="121"/>
        <v>0</v>
      </c>
      <c r="BM96" s="141">
        <f t="shared" si="121"/>
        <v>0</v>
      </c>
      <c r="BN96" s="141">
        <f t="shared" si="121"/>
        <v>0</v>
      </c>
      <c r="BO96" s="141">
        <f t="shared" si="121"/>
        <v>0</v>
      </c>
      <c r="BP96" s="141">
        <f t="shared" si="121"/>
        <v>0</v>
      </c>
      <c r="BQ96" s="141">
        <f t="shared" si="121"/>
        <v>0</v>
      </c>
      <c r="BR96" s="141">
        <f t="shared" si="121"/>
        <v>0</v>
      </c>
      <c r="BS96" s="141">
        <f t="shared" si="121"/>
        <v>0</v>
      </c>
      <c r="BT96" s="141">
        <f t="shared" si="121"/>
        <v>0</v>
      </c>
      <c r="BU96" s="141">
        <f t="shared" si="121"/>
        <v>0</v>
      </c>
      <c r="BV96" s="141">
        <f t="shared" ref="BV96:CH96" si="122">BV32</f>
        <v>0</v>
      </c>
      <c r="BW96" s="141">
        <f t="shared" si="122"/>
        <v>0</v>
      </c>
      <c r="BX96" s="141">
        <f t="shared" si="122"/>
        <v>0</v>
      </c>
      <c r="BY96" s="141">
        <f t="shared" si="122"/>
        <v>0</v>
      </c>
      <c r="BZ96" s="141">
        <f t="shared" si="122"/>
        <v>0</v>
      </c>
      <c r="CA96" s="141">
        <f t="shared" si="122"/>
        <v>0</v>
      </c>
      <c r="CB96" s="141">
        <f t="shared" si="122"/>
        <v>0</v>
      </c>
      <c r="CC96" s="141">
        <f t="shared" si="122"/>
        <v>0</v>
      </c>
      <c r="CD96" s="141">
        <f t="shared" si="122"/>
        <v>0</v>
      </c>
      <c r="CE96" s="141">
        <f t="shared" si="122"/>
        <v>0</v>
      </c>
      <c r="CF96" s="141">
        <f t="shared" si="122"/>
        <v>0</v>
      </c>
      <c r="CG96" s="141">
        <f t="shared" si="122"/>
        <v>0</v>
      </c>
      <c r="CH96" s="141">
        <f t="shared" si="122"/>
        <v>0</v>
      </c>
      <c r="CI96" s="141"/>
      <c r="CJ96" s="141"/>
      <c r="CK96" s="141"/>
      <c r="CL96" s="141"/>
      <c r="CM96" s="141"/>
      <c r="CN96" s="141"/>
      <c r="CO96" s="141"/>
      <c r="CP96" s="141"/>
      <c r="CQ96" s="141"/>
      <c r="CR96" s="141"/>
      <c r="CS96" s="141"/>
      <c r="CT96" s="141"/>
      <c r="CU96" s="141"/>
      <c r="CV96" s="141"/>
      <c r="CW96" s="141"/>
      <c r="CX96" s="141"/>
      <c r="CY96" s="142"/>
    </row>
    <row r="97" spans="4:103" x14ac:dyDescent="0.2">
      <c r="D97" s="118">
        <f t="shared" ref="D97" si="123">D33</f>
        <v>31</v>
      </c>
      <c r="E97" s="118"/>
      <c r="F97" s="118"/>
      <c r="G97" s="118"/>
      <c r="H97" s="135">
        <f t="shared" ref="H97:I97" si="124">H33*1000</f>
        <v>0</v>
      </c>
      <c r="I97" s="135">
        <f t="shared" si="124"/>
        <v>0</v>
      </c>
      <c r="J97" s="141">
        <f t="shared" ref="J97:BU97" si="125">J33</f>
        <v>0</v>
      </c>
      <c r="K97" s="141">
        <f t="shared" si="125"/>
        <v>0</v>
      </c>
      <c r="L97" s="141">
        <f t="shared" si="125"/>
        <v>0</v>
      </c>
      <c r="M97" s="141">
        <f t="shared" si="125"/>
        <v>0</v>
      </c>
      <c r="N97" s="141">
        <f t="shared" si="125"/>
        <v>0</v>
      </c>
      <c r="O97" s="141">
        <f t="shared" si="125"/>
        <v>0</v>
      </c>
      <c r="P97" s="141">
        <f t="shared" si="125"/>
        <v>0</v>
      </c>
      <c r="Q97" s="141">
        <f t="shared" si="125"/>
        <v>0</v>
      </c>
      <c r="R97" s="141">
        <f t="shared" si="125"/>
        <v>0</v>
      </c>
      <c r="S97" s="141">
        <f t="shared" si="125"/>
        <v>0</v>
      </c>
      <c r="T97" s="141">
        <f t="shared" si="125"/>
        <v>0</v>
      </c>
      <c r="U97" s="141">
        <f t="shared" si="125"/>
        <v>0</v>
      </c>
      <c r="V97" s="141">
        <f t="shared" si="125"/>
        <v>0</v>
      </c>
      <c r="W97" s="141">
        <f t="shared" si="125"/>
        <v>0</v>
      </c>
      <c r="X97" s="141">
        <f t="shared" si="125"/>
        <v>0</v>
      </c>
      <c r="Y97" s="141">
        <f t="shared" si="125"/>
        <v>0</v>
      </c>
      <c r="Z97" s="141">
        <f t="shared" si="125"/>
        <v>0</v>
      </c>
      <c r="AA97" s="141">
        <f t="shared" si="125"/>
        <v>0</v>
      </c>
      <c r="AB97" s="141">
        <f t="shared" si="125"/>
        <v>0</v>
      </c>
      <c r="AC97" s="141">
        <f t="shared" si="125"/>
        <v>0</v>
      </c>
      <c r="AD97" s="141">
        <f t="shared" si="125"/>
        <v>0</v>
      </c>
      <c r="AE97" s="141">
        <f t="shared" si="125"/>
        <v>0</v>
      </c>
      <c r="AF97" s="141">
        <f t="shared" si="125"/>
        <v>0</v>
      </c>
      <c r="AG97" s="141">
        <f t="shared" si="125"/>
        <v>0</v>
      </c>
      <c r="AH97" s="141">
        <f t="shared" si="125"/>
        <v>0</v>
      </c>
      <c r="AI97" s="141">
        <f t="shared" si="125"/>
        <v>0</v>
      </c>
      <c r="AJ97" s="141">
        <f t="shared" si="125"/>
        <v>0</v>
      </c>
      <c r="AK97" s="141">
        <f t="shared" si="125"/>
        <v>0</v>
      </c>
      <c r="AL97" s="141">
        <f t="shared" si="125"/>
        <v>0</v>
      </c>
      <c r="AM97" s="141">
        <f t="shared" si="125"/>
        <v>0</v>
      </c>
      <c r="AN97" s="141">
        <f t="shared" si="125"/>
        <v>0</v>
      </c>
      <c r="AO97" s="141">
        <f t="shared" si="125"/>
        <v>0</v>
      </c>
      <c r="AP97" s="141">
        <f t="shared" si="125"/>
        <v>0</v>
      </c>
      <c r="AQ97" s="141">
        <f t="shared" si="125"/>
        <v>0</v>
      </c>
      <c r="AR97" s="141">
        <f t="shared" si="125"/>
        <v>0</v>
      </c>
      <c r="AS97" s="141">
        <f t="shared" si="125"/>
        <v>0</v>
      </c>
      <c r="AT97" s="141">
        <f t="shared" si="125"/>
        <v>0</v>
      </c>
      <c r="AU97" s="141">
        <f t="shared" si="125"/>
        <v>0</v>
      </c>
      <c r="AV97" s="141">
        <f t="shared" si="125"/>
        <v>0</v>
      </c>
      <c r="AW97" s="141">
        <f t="shared" si="125"/>
        <v>0</v>
      </c>
      <c r="AX97" s="141">
        <f t="shared" si="125"/>
        <v>0</v>
      </c>
      <c r="AY97" s="141">
        <f t="shared" si="125"/>
        <v>0</v>
      </c>
      <c r="AZ97" s="141">
        <f t="shared" si="125"/>
        <v>0</v>
      </c>
      <c r="BA97" s="141">
        <f t="shared" si="125"/>
        <v>0</v>
      </c>
      <c r="BB97" s="141">
        <f t="shared" si="125"/>
        <v>0</v>
      </c>
      <c r="BC97" s="141">
        <f t="shared" si="125"/>
        <v>0</v>
      </c>
      <c r="BD97" s="141">
        <f t="shared" si="125"/>
        <v>0</v>
      </c>
      <c r="BE97" s="141">
        <f t="shared" si="125"/>
        <v>0</v>
      </c>
      <c r="BF97" s="141">
        <f t="shared" si="125"/>
        <v>0</v>
      </c>
      <c r="BG97" s="141">
        <f t="shared" si="125"/>
        <v>0</v>
      </c>
      <c r="BH97" s="141">
        <f t="shared" si="125"/>
        <v>0</v>
      </c>
      <c r="BI97" s="141">
        <f t="shared" si="125"/>
        <v>0</v>
      </c>
      <c r="BJ97" s="141">
        <f t="shared" si="125"/>
        <v>0</v>
      </c>
      <c r="BK97" s="141">
        <f t="shared" si="125"/>
        <v>0</v>
      </c>
      <c r="BL97" s="141">
        <f t="shared" si="125"/>
        <v>0</v>
      </c>
      <c r="BM97" s="141">
        <f t="shared" si="125"/>
        <v>0</v>
      </c>
      <c r="BN97" s="141">
        <f t="shared" si="125"/>
        <v>0</v>
      </c>
      <c r="BO97" s="141">
        <f t="shared" si="125"/>
        <v>0</v>
      </c>
      <c r="BP97" s="141">
        <f t="shared" si="125"/>
        <v>0</v>
      </c>
      <c r="BQ97" s="141">
        <f t="shared" si="125"/>
        <v>0</v>
      </c>
      <c r="BR97" s="141">
        <f t="shared" si="125"/>
        <v>0</v>
      </c>
      <c r="BS97" s="141">
        <f t="shared" si="125"/>
        <v>0</v>
      </c>
      <c r="BT97" s="141">
        <f t="shared" si="125"/>
        <v>0</v>
      </c>
      <c r="BU97" s="141">
        <f t="shared" si="125"/>
        <v>0</v>
      </c>
      <c r="BV97" s="141">
        <f t="shared" ref="BV97:CH97" si="126">BV33</f>
        <v>0</v>
      </c>
      <c r="BW97" s="141">
        <f t="shared" si="126"/>
        <v>0</v>
      </c>
      <c r="BX97" s="141">
        <f t="shared" si="126"/>
        <v>0</v>
      </c>
      <c r="BY97" s="141">
        <f t="shared" si="126"/>
        <v>0</v>
      </c>
      <c r="BZ97" s="141">
        <f t="shared" si="126"/>
        <v>0</v>
      </c>
      <c r="CA97" s="141">
        <f t="shared" si="126"/>
        <v>0</v>
      </c>
      <c r="CB97" s="141">
        <f t="shared" si="126"/>
        <v>0</v>
      </c>
      <c r="CC97" s="141">
        <f t="shared" si="126"/>
        <v>0</v>
      </c>
      <c r="CD97" s="141">
        <f t="shared" si="126"/>
        <v>0</v>
      </c>
      <c r="CE97" s="141">
        <f t="shared" si="126"/>
        <v>0</v>
      </c>
      <c r="CF97" s="141">
        <f t="shared" si="126"/>
        <v>0</v>
      </c>
      <c r="CG97" s="141">
        <f t="shared" si="126"/>
        <v>0</v>
      </c>
      <c r="CH97" s="141">
        <f t="shared" si="126"/>
        <v>0</v>
      </c>
      <c r="CI97" s="141"/>
      <c r="CJ97" s="141"/>
      <c r="CK97" s="141"/>
      <c r="CL97" s="141"/>
      <c r="CM97" s="141"/>
      <c r="CN97" s="141"/>
      <c r="CO97" s="141"/>
      <c r="CP97" s="141"/>
      <c r="CQ97" s="141"/>
      <c r="CR97" s="141"/>
      <c r="CS97" s="141"/>
      <c r="CT97" s="141"/>
      <c r="CU97" s="141"/>
      <c r="CV97" s="141"/>
      <c r="CW97" s="141"/>
      <c r="CX97" s="141"/>
      <c r="CY97" s="142"/>
    </row>
    <row r="98" spans="4:103" x14ac:dyDescent="0.2">
      <c r="D98" s="118">
        <f t="shared" ref="D98" si="127">D34</f>
        <v>30</v>
      </c>
      <c r="E98" s="118"/>
      <c r="F98" s="118"/>
      <c r="G98" s="118"/>
      <c r="H98" s="135">
        <f t="shared" ref="H98:I98" si="128">H34*1000</f>
        <v>0</v>
      </c>
      <c r="I98" s="135">
        <f t="shared" si="128"/>
        <v>0</v>
      </c>
      <c r="J98" s="141">
        <f t="shared" ref="J98:BU98" si="129">J34</f>
        <v>0</v>
      </c>
      <c r="K98" s="141">
        <f t="shared" si="129"/>
        <v>0</v>
      </c>
      <c r="L98" s="141">
        <f t="shared" si="129"/>
        <v>0</v>
      </c>
      <c r="M98" s="141">
        <f t="shared" si="129"/>
        <v>0</v>
      </c>
      <c r="N98" s="141">
        <f t="shared" si="129"/>
        <v>0</v>
      </c>
      <c r="O98" s="141">
        <f t="shared" si="129"/>
        <v>0</v>
      </c>
      <c r="P98" s="141">
        <f t="shared" si="129"/>
        <v>0</v>
      </c>
      <c r="Q98" s="141">
        <f t="shared" si="129"/>
        <v>0</v>
      </c>
      <c r="R98" s="141">
        <f t="shared" si="129"/>
        <v>0</v>
      </c>
      <c r="S98" s="141">
        <f t="shared" si="129"/>
        <v>0</v>
      </c>
      <c r="T98" s="141">
        <f t="shared" si="129"/>
        <v>0</v>
      </c>
      <c r="U98" s="141">
        <f t="shared" si="129"/>
        <v>0</v>
      </c>
      <c r="V98" s="141">
        <f t="shared" si="129"/>
        <v>0</v>
      </c>
      <c r="W98" s="141">
        <f t="shared" si="129"/>
        <v>0</v>
      </c>
      <c r="X98" s="141">
        <f t="shared" si="129"/>
        <v>0</v>
      </c>
      <c r="Y98" s="141">
        <f t="shared" si="129"/>
        <v>0</v>
      </c>
      <c r="Z98" s="141">
        <f t="shared" si="129"/>
        <v>0</v>
      </c>
      <c r="AA98" s="141">
        <f t="shared" si="129"/>
        <v>0</v>
      </c>
      <c r="AB98" s="141">
        <f t="shared" si="129"/>
        <v>0</v>
      </c>
      <c r="AC98" s="141">
        <f t="shared" si="129"/>
        <v>0</v>
      </c>
      <c r="AD98" s="141">
        <f t="shared" si="129"/>
        <v>0</v>
      </c>
      <c r="AE98" s="141">
        <f t="shared" si="129"/>
        <v>0</v>
      </c>
      <c r="AF98" s="141">
        <f t="shared" si="129"/>
        <v>0</v>
      </c>
      <c r="AG98" s="141">
        <f t="shared" si="129"/>
        <v>0</v>
      </c>
      <c r="AH98" s="141">
        <f t="shared" si="129"/>
        <v>0</v>
      </c>
      <c r="AI98" s="141">
        <f t="shared" si="129"/>
        <v>0</v>
      </c>
      <c r="AJ98" s="141">
        <f t="shared" si="129"/>
        <v>0</v>
      </c>
      <c r="AK98" s="141">
        <f t="shared" si="129"/>
        <v>0</v>
      </c>
      <c r="AL98" s="141">
        <f t="shared" si="129"/>
        <v>0</v>
      </c>
      <c r="AM98" s="141">
        <f t="shared" si="129"/>
        <v>0</v>
      </c>
      <c r="AN98" s="141">
        <f t="shared" si="129"/>
        <v>0</v>
      </c>
      <c r="AO98" s="141">
        <f t="shared" si="129"/>
        <v>0</v>
      </c>
      <c r="AP98" s="141">
        <f t="shared" si="129"/>
        <v>0</v>
      </c>
      <c r="AQ98" s="141">
        <f t="shared" si="129"/>
        <v>0</v>
      </c>
      <c r="AR98" s="141">
        <f t="shared" si="129"/>
        <v>0</v>
      </c>
      <c r="AS98" s="141">
        <f t="shared" si="129"/>
        <v>0</v>
      </c>
      <c r="AT98" s="141">
        <f t="shared" si="129"/>
        <v>0</v>
      </c>
      <c r="AU98" s="141">
        <f t="shared" si="129"/>
        <v>0</v>
      </c>
      <c r="AV98" s="141">
        <f t="shared" si="129"/>
        <v>0</v>
      </c>
      <c r="AW98" s="141">
        <f t="shared" si="129"/>
        <v>0</v>
      </c>
      <c r="AX98" s="141">
        <f t="shared" si="129"/>
        <v>0</v>
      </c>
      <c r="AY98" s="141">
        <f t="shared" si="129"/>
        <v>0</v>
      </c>
      <c r="AZ98" s="141">
        <f t="shared" si="129"/>
        <v>0</v>
      </c>
      <c r="BA98" s="141">
        <f t="shared" si="129"/>
        <v>0</v>
      </c>
      <c r="BB98" s="141">
        <f t="shared" si="129"/>
        <v>0</v>
      </c>
      <c r="BC98" s="141">
        <f t="shared" si="129"/>
        <v>0</v>
      </c>
      <c r="BD98" s="141">
        <f t="shared" si="129"/>
        <v>0</v>
      </c>
      <c r="BE98" s="141">
        <f t="shared" si="129"/>
        <v>0</v>
      </c>
      <c r="BF98" s="141">
        <f t="shared" si="129"/>
        <v>0</v>
      </c>
      <c r="BG98" s="141">
        <f t="shared" si="129"/>
        <v>0</v>
      </c>
      <c r="BH98" s="141">
        <f t="shared" si="129"/>
        <v>0</v>
      </c>
      <c r="BI98" s="141">
        <f t="shared" si="129"/>
        <v>0</v>
      </c>
      <c r="BJ98" s="141">
        <f t="shared" si="129"/>
        <v>0</v>
      </c>
      <c r="BK98" s="141">
        <f t="shared" si="129"/>
        <v>0</v>
      </c>
      <c r="BL98" s="141">
        <f t="shared" si="129"/>
        <v>0</v>
      </c>
      <c r="BM98" s="141">
        <f t="shared" si="129"/>
        <v>0</v>
      </c>
      <c r="BN98" s="141">
        <f t="shared" si="129"/>
        <v>0</v>
      </c>
      <c r="BO98" s="141">
        <f t="shared" si="129"/>
        <v>0</v>
      </c>
      <c r="BP98" s="141">
        <f t="shared" si="129"/>
        <v>0</v>
      </c>
      <c r="BQ98" s="141">
        <f t="shared" si="129"/>
        <v>0</v>
      </c>
      <c r="BR98" s="141">
        <f t="shared" si="129"/>
        <v>0</v>
      </c>
      <c r="BS98" s="141">
        <f t="shared" si="129"/>
        <v>0</v>
      </c>
      <c r="BT98" s="141">
        <f t="shared" si="129"/>
        <v>0</v>
      </c>
      <c r="BU98" s="141">
        <f t="shared" si="129"/>
        <v>0</v>
      </c>
      <c r="BV98" s="141">
        <f t="shared" ref="BV98:CH98" si="130">BV34</f>
        <v>0</v>
      </c>
      <c r="BW98" s="141">
        <f t="shared" si="130"/>
        <v>0</v>
      </c>
      <c r="BX98" s="141">
        <f t="shared" si="130"/>
        <v>0</v>
      </c>
      <c r="BY98" s="141">
        <f t="shared" si="130"/>
        <v>0</v>
      </c>
      <c r="BZ98" s="141">
        <f t="shared" si="130"/>
        <v>0</v>
      </c>
      <c r="CA98" s="141">
        <f t="shared" si="130"/>
        <v>0</v>
      </c>
      <c r="CB98" s="141">
        <f t="shared" si="130"/>
        <v>0</v>
      </c>
      <c r="CC98" s="141">
        <f t="shared" si="130"/>
        <v>0</v>
      </c>
      <c r="CD98" s="141">
        <f t="shared" si="130"/>
        <v>0</v>
      </c>
      <c r="CE98" s="141">
        <f t="shared" si="130"/>
        <v>0</v>
      </c>
      <c r="CF98" s="141">
        <f t="shared" si="130"/>
        <v>0</v>
      </c>
      <c r="CG98" s="141">
        <f t="shared" si="130"/>
        <v>0</v>
      </c>
      <c r="CH98" s="141">
        <f t="shared" si="130"/>
        <v>0</v>
      </c>
      <c r="CI98" s="141"/>
      <c r="CJ98" s="141"/>
      <c r="CK98" s="141"/>
      <c r="CL98" s="141"/>
      <c r="CM98" s="141"/>
      <c r="CN98" s="141"/>
      <c r="CO98" s="141"/>
      <c r="CP98" s="141"/>
      <c r="CQ98" s="141"/>
      <c r="CR98" s="141"/>
      <c r="CS98" s="141"/>
      <c r="CT98" s="141"/>
      <c r="CU98" s="141"/>
      <c r="CV98" s="141"/>
      <c r="CW98" s="141"/>
      <c r="CX98" s="141"/>
      <c r="CY98" s="142"/>
    </row>
    <row r="99" spans="4:103" x14ac:dyDescent="0.2">
      <c r="D99" s="118">
        <f t="shared" ref="D99" si="131">D35</f>
        <v>29</v>
      </c>
      <c r="E99" s="118"/>
      <c r="F99" s="118"/>
      <c r="G99" s="118"/>
      <c r="H99" s="135">
        <f t="shared" ref="H99:I99" si="132">H35*1000</f>
        <v>0</v>
      </c>
      <c r="I99" s="135">
        <f t="shared" si="132"/>
        <v>0</v>
      </c>
      <c r="J99" s="141">
        <f t="shared" ref="J99:BU99" si="133">J35</f>
        <v>0</v>
      </c>
      <c r="K99" s="141">
        <f t="shared" si="133"/>
        <v>0</v>
      </c>
      <c r="L99" s="141">
        <f t="shared" si="133"/>
        <v>0</v>
      </c>
      <c r="M99" s="141">
        <f t="shared" si="133"/>
        <v>0</v>
      </c>
      <c r="N99" s="141">
        <f t="shared" si="133"/>
        <v>0</v>
      </c>
      <c r="O99" s="141">
        <f t="shared" si="133"/>
        <v>0</v>
      </c>
      <c r="P99" s="141">
        <f t="shared" si="133"/>
        <v>0</v>
      </c>
      <c r="Q99" s="141">
        <f t="shared" si="133"/>
        <v>0</v>
      </c>
      <c r="R99" s="141">
        <f t="shared" si="133"/>
        <v>0</v>
      </c>
      <c r="S99" s="141">
        <f t="shared" si="133"/>
        <v>0</v>
      </c>
      <c r="T99" s="141">
        <f t="shared" si="133"/>
        <v>0</v>
      </c>
      <c r="U99" s="141">
        <f t="shared" si="133"/>
        <v>0</v>
      </c>
      <c r="V99" s="141">
        <f t="shared" si="133"/>
        <v>0</v>
      </c>
      <c r="W99" s="141">
        <f t="shared" si="133"/>
        <v>0</v>
      </c>
      <c r="X99" s="141">
        <f t="shared" si="133"/>
        <v>0</v>
      </c>
      <c r="Y99" s="141">
        <f t="shared" si="133"/>
        <v>0</v>
      </c>
      <c r="Z99" s="141">
        <f t="shared" si="133"/>
        <v>0</v>
      </c>
      <c r="AA99" s="141">
        <f t="shared" si="133"/>
        <v>0</v>
      </c>
      <c r="AB99" s="141">
        <f t="shared" si="133"/>
        <v>0</v>
      </c>
      <c r="AC99" s="141">
        <f t="shared" si="133"/>
        <v>0</v>
      </c>
      <c r="AD99" s="141">
        <f t="shared" si="133"/>
        <v>0</v>
      </c>
      <c r="AE99" s="141">
        <f t="shared" si="133"/>
        <v>0</v>
      </c>
      <c r="AF99" s="141">
        <f t="shared" si="133"/>
        <v>0</v>
      </c>
      <c r="AG99" s="141">
        <f t="shared" si="133"/>
        <v>0</v>
      </c>
      <c r="AH99" s="141">
        <f t="shared" si="133"/>
        <v>0</v>
      </c>
      <c r="AI99" s="141">
        <f t="shared" si="133"/>
        <v>0</v>
      </c>
      <c r="AJ99" s="141">
        <f t="shared" si="133"/>
        <v>0</v>
      </c>
      <c r="AK99" s="141">
        <f t="shared" si="133"/>
        <v>0</v>
      </c>
      <c r="AL99" s="141">
        <f t="shared" si="133"/>
        <v>0</v>
      </c>
      <c r="AM99" s="141">
        <f t="shared" si="133"/>
        <v>0</v>
      </c>
      <c r="AN99" s="141">
        <f t="shared" si="133"/>
        <v>0</v>
      </c>
      <c r="AO99" s="141">
        <f t="shared" si="133"/>
        <v>0</v>
      </c>
      <c r="AP99" s="141">
        <f t="shared" si="133"/>
        <v>0</v>
      </c>
      <c r="AQ99" s="141">
        <f t="shared" si="133"/>
        <v>0</v>
      </c>
      <c r="AR99" s="141">
        <f t="shared" si="133"/>
        <v>0</v>
      </c>
      <c r="AS99" s="141">
        <f t="shared" si="133"/>
        <v>0</v>
      </c>
      <c r="AT99" s="141">
        <f t="shared" si="133"/>
        <v>0</v>
      </c>
      <c r="AU99" s="141">
        <f t="shared" si="133"/>
        <v>0</v>
      </c>
      <c r="AV99" s="141">
        <f t="shared" si="133"/>
        <v>0</v>
      </c>
      <c r="AW99" s="141">
        <f t="shared" si="133"/>
        <v>0</v>
      </c>
      <c r="AX99" s="141">
        <f t="shared" si="133"/>
        <v>0</v>
      </c>
      <c r="AY99" s="141">
        <f t="shared" si="133"/>
        <v>0</v>
      </c>
      <c r="AZ99" s="141">
        <f t="shared" si="133"/>
        <v>0</v>
      </c>
      <c r="BA99" s="141">
        <f t="shared" si="133"/>
        <v>0</v>
      </c>
      <c r="BB99" s="141">
        <f t="shared" si="133"/>
        <v>0</v>
      </c>
      <c r="BC99" s="141">
        <f t="shared" si="133"/>
        <v>0</v>
      </c>
      <c r="BD99" s="141">
        <f t="shared" si="133"/>
        <v>0</v>
      </c>
      <c r="BE99" s="141">
        <f t="shared" si="133"/>
        <v>0</v>
      </c>
      <c r="BF99" s="141">
        <f t="shared" si="133"/>
        <v>0</v>
      </c>
      <c r="BG99" s="141">
        <f t="shared" si="133"/>
        <v>0</v>
      </c>
      <c r="BH99" s="141">
        <f t="shared" si="133"/>
        <v>0</v>
      </c>
      <c r="BI99" s="141">
        <f t="shared" si="133"/>
        <v>0</v>
      </c>
      <c r="BJ99" s="141">
        <f t="shared" si="133"/>
        <v>0</v>
      </c>
      <c r="BK99" s="141">
        <f t="shared" si="133"/>
        <v>0</v>
      </c>
      <c r="BL99" s="141">
        <f t="shared" si="133"/>
        <v>0</v>
      </c>
      <c r="BM99" s="141">
        <f t="shared" si="133"/>
        <v>0</v>
      </c>
      <c r="BN99" s="141">
        <f t="shared" si="133"/>
        <v>0</v>
      </c>
      <c r="BO99" s="141">
        <f t="shared" si="133"/>
        <v>0</v>
      </c>
      <c r="BP99" s="141">
        <f t="shared" si="133"/>
        <v>0</v>
      </c>
      <c r="BQ99" s="141">
        <f t="shared" si="133"/>
        <v>0</v>
      </c>
      <c r="BR99" s="141">
        <f t="shared" si="133"/>
        <v>0</v>
      </c>
      <c r="BS99" s="141">
        <f t="shared" si="133"/>
        <v>0</v>
      </c>
      <c r="BT99" s="141">
        <f t="shared" si="133"/>
        <v>0</v>
      </c>
      <c r="BU99" s="141">
        <f t="shared" si="133"/>
        <v>0</v>
      </c>
      <c r="BV99" s="141">
        <f t="shared" ref="BV99:CH99" si="134">BV35</f>
        <v>0</v>
      </c>
      <c r="BW99" s="141">
        <f t="shared" si="134"/>
        <v>0</v>
      </c>
      <c r="BX99" s="141">
        <f t="shared" si="134"/>
        <v>0</v>
      </c>
      <c r="BY99" s="141">
        <f t="shared" si="134"/>
        <v>0</v>
      </c>
      <c r="BZ99" s="141">
        <f t="shared" si="134"/>
        <v>0</v>
      </c>
      <c r="CA99" s="141">
        <f t="shared" si="134"/>
        <v>0</v>
      </c>
      <c r="CB99" s="141">
        <f t="shared" si="134"/>
        <v>0</v>
      </c>
      <c r="CC99" s="141">
        <f t="shared" si="134"/>
        <v>0</v>
      </c>
      <c r="CD99" s="141">
        <f t="shared" si="134"/>
        <v>0</v>
      </c>
      <c r="CE99" s="141">
        <f t="shared" si="134"/>
        <v>0</v>
      </c>
      <c r="CF99" s="141">
        <f t="shared" si="134"/>
        <v>0</v>
      </c>
      <c r="CG99" s="141">
        <f t="shared" si="134"/>
        <v>0</v>
      </c>
      <c r="CH99" s="141">
        <f t="shared" si="134"/>
        <v>0</v>
      </c>
      <c r="CI99" s="141"/>
      <c r="CJ99" s="141"/>
      <c r="CK99" s="141"/>
      <c r="CL99" s="141"/>
      <c r="CM99" s="141"/>
      <c r="CN99" s="141"/>
      <c r="CO99" s="141"/>
      <c r="CP99" s="141"/>
      <c r="CQ99" s="141"/>
      <c r="CR99" s="141"/>
      <c r="CS99" s="141"/>
      <c r="CT99" s="141"/>
      <c r="CU99" s="141"/>
      <c r="CV99" s="141"/>
      <c r="CW99" s="141"/>
      <c r="CX99" s="141"/>
      <c r="CY99" s="142"/>
    </row>
    <row r="100" spans="4:103" x14ac:dyDescent="0.2">
      <c r="D100" s="118">
        <f t="shared" ref="D100" si="135">D36</f>
        <v>28</v>
      </c>
      <c r="E100" s="118"/>
      <c r="F100" s="118"/>
      <c r="G100" s="118"/>
      <c r="H100" s="135">
        <f t="shared" ref="H100:I100" si="136">H36*1000</f>
        <v>0</v>
      </c>
      <c r="I100" s="135">
        <f t="shared" si="136"/>
        <v>0</v>
      </c>
      <c r="J100" s="141">
        <f t="shared" ref="J100:BU100" si="137">J36</f>
        <v>0</v>
      </c>
      <c r="K100" s="141">
        <f t="shared" si="137"/>
        <v>0</v>
      </c>
      <c r="L100" s="141">
        <f t="shared" si="137"/>
        <v>0</v>
      </c>
      <c r="M100" s="141">
        <f t="shared" si="137"/>
        <v>0</v>
      </c>
      <c r="N100" s="141">
        <f t="shared" si="137"/>
        <v>0</v>
      </c>
      <c r="O100" s="141">
        <f t="shared" si="137"/>
        <v>0</v>
      </c>
      <c r="P100" s="141">
        <f t="shared" si="137"/>
        <v>0</v>
      </c>
      <c r="Q100" s="141">
        <f t="shared" si="137"/>
        <v>0</v>
      </c>
      <c r="R100" s="141">
        <f t="shared" si="137"/>
        <v>0</v>
      </c>
      <c r="S100" s="141">
        <f t="shared" si="137"/>
        <v>0</v>
      </c>
      <c r="T100" s="141">
        <f t="shared" si="137"/>
        <v>0</v>
      </c>
      <c r="U100" s="141">
        <f t="shared" si="137"/>
        <v>0</v>
      </c>
      <c r="V100" s="141">
        <f t="shared" si="137"/>
        <v>0</v>
      </c>
      <c r="W100" s="141">
        <f t="shared" si="137"/>
        <v>0</v>
      </c>
      <c r="X100" s="141">
        <f t="shared" si="137"/>
        <v>0</v>
      </c>
      <c r="Y100" s="141">
        <f t="shared" si="137"/>
        <v>0</v>
      </c>
      <c r="Z100" s="141">
        <f t="shared" si="137"/>
        <v>0</v>
      </c>
      <c r="AA100" s="141">
        <f t="shared" si="137"/>
        <v>0</v>
      </c>
      <c r="AB100" s="141">
        <f t="shared" si="137"/>
        <v>0</v>
      </c>
      <c r="AC100" s="141">
        <f t="shared" si="137"/>
        <v>0</v>
      </c>
      <c r="AD100" s="141">
        <f t="shared" si="137"/>
        <v>0</v>
      </c>
      <c r="AE100" s="141">
        <f t="shared" si="137"/>
        <v>0</v>
      </c>
      <c r="AF100" s="141">
        <f t="shared" si="137"/>
        <v>0</v>
      </c>
      <c r="AG100" s="141">
        <f t="shared" si="137"/>
        <v>0</v>
      </c>
      <c r="AH100" s="141">
        <f t="shared" si="137"/>
        <v>0</v>
      </c>
      <c r="AI100" s="141">
        <f t="shared" si="137"/>
        <v>0</v>
      </c>
      <c r="AJ100" s="141">
        <f t="shared" si="137"/>
        <v>0</v>
      </c>
      <c r="AK100" s="141">
        <f t="shared" si="137"/>
        <v>0</v>
      </c>
      <c r="AL100" s="141">
        <f t="shared" si="137"/>
        <v>0</v>
      </c>
      <c r="AM100" s="141">
        <f t="shared" si="137"/>
        <v>0</v>
      </c>
      <c r="AN100" s="141">
        <f t="shared" si="137"/>
        <v>0</v>
      </c>
      <c r="AO100" s="141">
        <f t="shared" si="137"/>
        <v>0</v>
      </c>
      <c r="AP100" s="141">
        <f t="shared" si="137"/>
        <v>0</v>
      </c>
      <c r="AQ100" s="141">
        <f t="shared" si="137"/>
        <v>0</v>
      </c>
      <c r="AR100" s="141">
        <f t="shared" si="137"/>
        <v>0</v>
      </c>
      <c r="AS100" s="141">
        <f t="shared" si="137"/>
        <v>0</v>
      </c>
      <c r="AT100" s="141">
        <f t="shared" si="137"/>
        <v>0</v>
      </c>
      <c r="AU100" s="141">
        <f t="shared" si="137"/>
        <v>0</v>
      </c>
      <c r="AV100" s="141">
        <f t="shared" si="137"/>
        <v>0</v>
      </c>
      <c r="AW100" s="141">
        <f t="shared" si="137"/>
        <v>0</v>
      </c>
      <c r="AX100" s="141">
        <f t="shared" si="137"/>
        <v>0</v>
      </c>
      <c r="AY100" s="141">
        <f t="shared" si="137"/>
        <v>0</v>
      </c>
      <c r="AZ100" s="141">
        <f t="shared" si="137"/>
        <v>0</v>
      </c>
      <c r="BA100" s="141">
        <f t="shared" si="137"/>
        <v>0</v>
      </c>
      <c r="BB100" s="141">
        <f t="shared" si="137"/>
        <v>0</v>
      </c>
      <c r="BC100" s="141">
        <f t="shared" si="137"/>
        <v>0</v>
      </c>
      <c r="BD100" s="141">
        <f t="shared" si="137"/>
        <v>0</v>
      </c>
      <c r="BE100" s="141">
        <f t="shared" si="137"/>
        <v>0</v>
      </c>
      <c r="BF100" s="141">
        <f t="shared" si="137"/>
        <v>0</v>
      </c>
      <c r="BG100" s="141">
        <f t="shared" si="137"/>
        <v>0</v>
      </c>
      <c r="BH100" s="141">
        <f t="shared" si="137"/>
        <v>0</v>
      </c>
      <c r="BI100" s="141">
        <f t="shared" si="137"/>
        <v>0</v>
      </c>
      <c r="BJ100" s="141">
        <f t="shared" si="137"/>
        <v>0</v>
      </c>
      <c r="BK100" s="141">
        <f t="shared" si="137"/>
        <v>0</v>
      </c>
      <c r="BL100" s="141">
        <f t="shared" si="137"/>
        <v>0</v>
      </c>
      <c r="BM100" s="141">
        <f t="shared" si="137"/>
        <v>0</v>
      </c>
      <c r="BN100" s="141">
        <f t="shared" si="137"/>
        <v>0</v>
      </c>
      <c r="BO100" s="141">
        <f t="shared" si="137"/>
        <v>0</v>
      </c>
      <c r="BP100" s="141">
        <f t="shared" si="137"/>
        <v>0</v>
      </c>
      <c r="BQ100" s="141">
        <f t="shared" si="137"/>
        <v>0</v>
      </c>
      <c r="BR100" s="141">
        <f t="shared" si="137"/>
        <v>0</v>
      </c>
      <c r="BS100" s="141">
        <f t="shared" si="137"/>
        <v>0</v>
      </c>
      <c r="BT100" s="141">
        <f t="shared" si="137"/>
        <v>0</v>
      </c>
      <c r="BU100" s="141">
        <f t="shared" si="137"/>
        <v>0</v>
      </c>
      <c r="BV100" s="141">
        <f t="shared" ref="BV100:CH100" si="138">BV36</f>
        <v>0</v>
      </c>
      <c r="BW100" s="141">
        <f t="shared" si="138"/>
        <v>0</v>
      </c>
      <c r="BX100" s="141">
        <f t="shared" si="138"/>
        <v>0</v>
      </c>
      <c r="BY100" s="141">
        <f t="shared" si="138"/>
        <v>0</v>
      </c>
      <c r="BZ100" s="141">
        <f t="shared" si="138"/>
        <v>0</v>
      </c>
      <c r="CA100" s="141">
        <f t="shared" si="138"/>
        <v>0</v>
      </c>
      <c r="CB100" s="141">
        <f t="shared" si="138"/>
        <v>0</v>
      </c>
      <c r="CC100" s="141">
        <f t="shared" si="138"/>
        <v>0</v>
      </c>
      <c r="CD100" s="141">
        <f t="shared" si="138"/>
        <v>0</v>
      </c>
      <c r="CE100" s="141">
        <f t="shared" si="138"/>
        <v>0</v>
      </c>
      <c r="CF100" s="141">
        <f t="shared" si="138"/>
        <v>0</v>
      </c>
      <c r="CG100" s="141">
        <f t="shared" si="138"/>
        <v>0</v>
      </c>
      <c r="CH100" s="141">
        <f t="shared" si="138"/>
        <v>0</v>
      </c>
      <c r="CI100" s="141"/>
      <c r="CJ100" s="141"/>
      <c r="CK100" s="141"/>
      <c r="CL100" s="141"/>
      <c r="CM100" s="141"/>
      <c r="CN100" s="141"/>
      <c r="CO100" s="141"/>
      <c r="CP100" s="141"/>
      <c r="CQ100" s="141"/>
      <c r="CR100" s="141"/>
      <c r="CS100" s="141"/>
      <c r="CT100" s="141"/>
      <c r="CU100" s="141"/>
      <c r="CV100" s="141"/>
      <c r="CW100" s="141"/>
      <c r="CX100" s="141"/>
      <c r="CY100" s="142"/>
    </row>
    <row r="101" spans="4:103" x14ac:dyDescent="0.2">
      <c r="D101" s="118">
        <f t="shared" ref="D101" si="139">D37</f>
        <v>27</v>
      </c>
      <c r="E101" s="118"/>
      <c r="F101" s="118"/>
      <c r="G101" s="118"/>
      <c r="H101" s="135">
        <f t="shared" ref="H101:I101" si="140">H37*1000</f>
        <v>0</v>
      </c>
      <c r="I101" s="135">
        <f t="shared" si="140"/>
        <v>0</v>
      </c>
      <c r="J101" s="141">
        <f t="shared" ref="J101:BU101" si="141">J37</f>
        <v>0</v>
      </c>
      <c r="K101" s="141">
        <f t="shared" si="141"/>
        <v>0</v>
      </c>
      <c r="L101" s="141">
        <f t="shared" si="141"/>
        <v>0</v>
      </c>
      <c r="M101" s="141">
        <f t="shared" si="141"/>
        <v>0</v>
      </c>
      <c r="N101" s="141">
        <f t="shared" si="141"/>
        <v>0</v>
      </c>
      <c r="O101" s="141">
        <f t="shared" si="141"/>
        <v>0</v>
      </c>
      <c r="P101" s="141">
        <f t="shared" si="141"/>
        <v>0</v>
      </c>
      <c r="Q101" s="141">
        <f t="shared" si="141"/>
        <v>0</v>
      </c>
      <c r="R101" s="141">
        <f t="shared" si="141"/>
        <v>0</v>
      </c>
      <c r="S101" s="141">
        <f t="shared" si="141"/>
        <v>0</v>
      </c>
      <c r="T101" s="141">
        <f t="shared" si="141"/>
        <v>0</v>
      </c>
      <c r="U101" s="141">
        <f t="shared" si="141"/>
        <v>0</v>
      </c>
      <c r="V101" s="141">
        <f t="shared" si="141"/>
        <v>0</v>
      </c>
      <c r="W101" s="141">
        <f t="shared" si="141"/>
        <v>0</v>
      </c>
      <c r="X101" s="141">
        <f t="shared" si="141"/>
        <v>0</v>
      </c>
      <c r="Y101" s="141">
        <f t="shared" si="141"/>
        <v>0</v>
      </c>
      <c r="Z101" s="141">
        <f t="shared" si="141"/>
        <v>0</v>
      </c>
      <c r="AA101" s="141">
        <f t="shared" si="141"/>
        <v>0</v>
      </c>
      <c r="AB101" s="141">
        <f t="shared" si="141"/>
        <v>0</v>
      </c>
      <c r="AC101" s="141">
        <f t="shared" si="141"/>
        <v>0</v>
      </c>
      <c r="AD101" s="141">
        <f t="shared" si="141"/>
        <v>0</v>
      </c>
      <c r="AE101" s="141">
        <f t="shared" si="141"/>
        <v>0</v>
      </c>
      <c r="AF101" s="141">
        <f t="shared" si="141"/>
        <v>0</v>
      </c>
      <c r="AG101" s="141">
        <f t="shared" si="141"/>
        <v>0</v>
      </c>
      <c r="AH101" s="141">
        <f t="shared" si="141"/>
        <v>0</v>
      </c>
      <c r="AI101" s="141">
        <f t="shared" si="141"/>
        <v>0</v>
      </c>
      <c r="AJ101" s="141">
        <f t="shared" si="141"/>
        <v>0</v>
      </c>
      <c r="AK101" s="141">
        <f t="shared" si="141"/>
        <v>0</v>
      </c>
      <c r="AL101" s="141">
        <f t="shared" si="141"/>
        <v>0</v>
      </c>
      <c r="AM101" s="141">
        <f t="shared" si="141"/>
        <v>0</v>
      </c>
      <c r="AN101" s="141">
        <f t="shared" si="141"/>
        <v>0</v>
      </c>
      <c r="AO101" s="141">
        <f t="shared" si="141"/>
        <v>0</v>
      </c>
      <c r="AP101" s="141">
        <f t="shared" si="141"/>
        <v>0</v>
      </c>
      <c r="AQ101" s="141">
        <f t="shared" si="141"/>
        <v>0</v>
      </c>
      <c r="AR101" s="141">
        <f t="shared" si="141"/>
        <v>0</v>
      </c>
      <c r="AS101" s="141">
        <f t="shared" si="141"/>
        <v>0</v>
      </c>
      <c r="AT101" s="141">
        <f t="shared" si="141"/>
        <v>0</v>
      </c>
      <c r="AU101" s="141">
        <f t="shared" si="141"/>
        <v>0</v>
      </c>
      <c r="AV101" s="141">
        <f t="shared" si="141"/>
        <v>0</v>
      </c>
      <c r="AW101" s="141">
        <f t="shared" si="141"/>
        <v>0</v>
      </c>
      <c r="AX101" s="141">
        <f t="shared" si="141"/>
        <v>0</v>
      </c>
      <c r="AY101" s="141">
        <f t="shared" si="141"/>
        <v>0</v>
      </c>
      <c r="AZ101" s="141">
        <f t="shared" si="141"/>
        <v>0</v>
      </c>
      <c r="BA101" s="141">
        <f t="shared" si="141"/>
        <v>0</v>
      </c>
      <c r="BB101" s="141">
        <f t="shared" si="141"/>
        <v>0</v>
      </c>
      <c r="BC101" s="141">
        <f t="shared" si="141"/>
        <v>0</v>
      </c>
      <c r="BD101" s="141">
        <f t="shared" si="141"/>
        <v>0</v>
      </c>
      <c r="BE101" s="141">
        <f t="shared" si="141"/>
        <v>0</v>
      </c>
      <c r="BF101" s="141">
        <f t="shared" si="141"/>
        <v>0</v>
      </c>
      <c r="BG101" s="141">
        <f t="shared" si="141"/>
        <v>0</v>
      </c>
      <c r="BH101" s="141">
        <f t="shared" si="141"/>
        <v>0</v>
      </c>
      <c r="BI101" s="141">
        <f t="shared" si="141"/>
        <v>0</v>
      </c>
      <c r="BJ101" s="141">
        <f t="shared" si="141"/>
        <v>0</v>
      </c>
      <c r="BK101" s="141">
        <f t="shared" si="141"/>
        <v>0</v>
      </c>
      <c r="BL101" s="141">
        <f t="shared" si="141"/>
        <v>0</v>
      </c>
      <c r="BM101" s="141">
        <f t="shared" si="141"/>
        <v>0</v>
      </c>
      <c r="BN101" s="141">
        <f t="shared" si="141"/>
        <v>0</v>
      </c>
      <c r="BO101" s="141">
        <f t="shared" si="141"/>
        <v>0</v>
      </c>
      <c r="BP101" s="141">
        <f t="shared" si="141"/>
        <v>0</v>
      </c>
      <c r="BQ101" s="141">
        <f t="shared" si="141"/>
        <v>0</v>
      </c>
      <c r="BR101" s="141">
        <f t="shared" si="141"/>
        <v>0</v>
      </c>
      <c r="BS101" s="141">
        <f t="shared" si="141"/>
        <v>0</v>
      </c>
      <c r="BT101" s="141">
        <f t="shared" si="141"/>
        <v>0</v>
      </c>
      <c r="BU101" s="141">
        <f t="shared" si="141"/>
        <v>0</v>
      </c>
      <c r="BV101" s="141">
        <f t="shared" ref="BV101:CH101" si="142">BV37</f>
        <v>0</v>
      </c>
      <c r="BW101" s="141">
        <f t="shared" si="142"/>
        <v>0</v>
      </c>
      <c r="BX101" s="141">
        <f t="shared" si="142"/>
        <v>0</v>
      </c>
      <c r="BY101" s="141">
        <f t="shared" si="142"/>
        <v>0</v>
      </c>
      <c r="BZ101" s="141">
        <f t="shared" si="142"/>
        <v>0</v>
      </c>
      <c r="CA101" s="141">
        <f t="shared" si="142"/>
        <v>0</v>
      </c>
      <c r="CB101" s="141">
        <f t="shared" si="142"/>
        <v>0</v>
      </c>
      <c r="CC101" s="141">
        <f t="shared" si="142"/>
        <v>0</v>
      </c>
      <c r="CD101" s="141">
        <f t="shared" si="142"/>
        <v>0</v>
      </c>
      <c r="CE101" s="141">
        <f t="shared" si="142"/>
        <v>0</v>
      </c>
      <c r="CF101" s="141">
        <f t="shared" si="142"/>
        <v>0</v>
      </c>
      <c r="CG101" s="141">
        <f t="shared" si="142"/>
        <v>0</v>
      </c>
      <c r="CH101" s="141">
        <f t="shared" si="142"/>
        <v>0</v>
      </c>
      <c r="CI101" s="141"/>
      <c r="CJ101" s="141"/>
      <c r="CK101" s="141"/>
      <c r="CL101" s="141"/>
      <c r="CM101" s="141"/>
      <c r="CN101" s="141"/>
      <c r="CO101" s="141"/>
      <c r="CP101" s="141"/>
      <c r="CQ101" s="141"/>
      <c r="CR101" s="141"/>
      <c r="CS101" s="141"/>
      <c r="CT101" s="141"/>
      <c r="CU101" s="141"/>
      <c r="CV101" s="141"/>
      <c r="CW101" s="141"/>
      <c r="CX101" s="141"/>
      <c r="CY101" s="142"/>
    </row>
    <row r="102" spans="4:103" x14ac:dyDescent="0.2">
      <c r="D102" s="118">
        <f t="shared" ref="D102" si="143">D38</f>
        <v>26</v>
      </c>
      <c r="E102" s="118"/>
      <c r="F102" s="118"/>
      <c r="G102" s="118"/>
      <c r="H102" s="135">
        <f t="shared" ref="H102:I102" si="144">H38*1000</f>
        <v>0</v>
      </c>
      <c r="I102" s="135">
        <f t="shared" si="144"/>
        <v>0</v>
      </c>
      <c r="J102" s="141">
        <f t="shared" ref="J102:BU102" si="145">J38</f>
        <v>0</v>
      </c>
      <c r="K102" s="141">
        <f t="shared" si="145"/>
        <v>0</v>
      </c>
      <c r="L102" s="141">
        <f t="shared" si="145"/>
        <v>0</v>
      </c>
      <c r="M102" s="141">
        <f t="shared" si="145"/>
        <v>0</v>
      </c>
      <c r="N102" s="141">
        <f t="shared" si="145"/>
        <v>0</v>
      </c>
      <c r="O102" s="141">
        <f t="shared" si="145"/>
        <v>0</v>
      </c>
      <c r="P102" s="141">
        <f t="shared" si="145"/>
        <v>0</v>
      </c>
      <c r="Q102" s="141">
        <f t="shared" si="145"/>
        <v>0</v>
      </c>
      <c r="R102" s="141">
        <f t="shared" si="145"/>
        <v>0</v>
      </c>
      <c r="S102" s="141">
        <f t="shared" si="145"/>
        <v>0</v>
      </c>
      <c r="T102" s="141">
        <f t="shared" si="145"/>
        <v>0</v>
      </c>
      <c r="U102" s="141">
        <f t="shared" si="145"/>
        <v>0</v>
      </c>
      <c r="V102" s="141">
        <f t="shared" si="145"/>
        <v>0</v>
      </c>
      <c r="W102" s="141">
        <f t="shared" si="145"/>
        <v>0</v>
      </c>
      <c r="X102" s="141">
        <f t="shared" si="145"/>
        <v>0</v>
      </c>
      <c r="Y102" s="141">
        <f t="shared" si="145"/>
        <v>0</v>
      </c>
      <c r="Z102" s="141">
        <f t="shared" si="145"/>
        <v>0</v>
      </c>
      <c r="AA102" s="141">
        <f t="shared" si="145"/>
        <v>0</v>
      </c>
      <c r="AB102" s="141">
        <f t="shared" si="145"/>
        <v>0</v>
      </c>
      <c r="AC102" s="141">
        <f t="shared" si="145"/>
        <v>0</v>
      </c>
      <c r="AD102" s="141">
        <f t="shared" si="145"/>
        <v>0</v>
      </c>
      <c r="AE102" s="141">
        <f t="shared" si="145"/>
        <v>0</v>
      </c>
      <c r="AF102" s="141">
        <f t="shared" si="145"/>
        <v>0</v>
      </c>
      <c r="AG102" s="141">
        <f t="shared" si="145"/>
        <v>0</v>
      </c>
      <c r="AH102" s="141">
        <f t="shared" si="145"/>
        <v>0</v>
      </c>
      <c r="AI102" s="141">
        <f t="shared" si="145"/>
        <v>0</v>
      </c>
      <c r="AJ102" s="141">
        <f t="shared" si="145"/>
        <v>0</v>
      </c>
      <c r="AK102" s="141">
        <f t="shared" si="145"/>
        <v>0</v>
      </c>
      <c r="AL102" s="141">
        <f t="shared" si="145"/>
        <v>0</v>
      </c>
      <c r="AM102" s="141">
        <f t="shared" si="145"/>
        <v>0</v>
      </c>
      <c r="AN102" s="141">
        <f t="shared" si="145"/>
        <v>0</v>
      </c>
      <c r="AO102" s="141">
        <f t="shared" si="145"/>
        <v>0</v>
      </c>
      <c r="AP102" s="141">
        <f t="shared" si="145"/>
        <v>0</v>
      </c>
      <c r="AQ102" s="141">
        <f t="shared" si="145"/>
        <v>0</v>
      </c>
      <c r="AR102" s="141">
        <f t="shared" si="145"/>
        <v>0</v>
      </c>
      <c r="AS102" s="141">
        <f t="shared" si="145"/>
        <v>0</v>
      </c>
      <c r="AT102" s="141">
        <f t="shared" si="145"/>
        <v>0</v>
      </c>
      <c r="AU102" s="141">
        <f t="shared" si="145"/>
        <v>0</v>
      </c>
      <c r="AV102" s="141">
        <f t="shared" si="145"/>
        <v>0</v>
      </c>
      <c r="AW102" s="141">
        <f t="shared" si="145"/>
        <v>0</v>
      </c>
      <c r="AX102" s="141">
        <f t="shared" si="145"/>
        <v>0</v>
      </c>
      <c r="AY102" s="141">
        <f t="shared" si="145"/>
        <v>0</v>
      </c>
      <c r="AZ102" s="141">
        <f t="shared" si="145"/>
        <v>0</v>
      </c>
      <c r="BA102" s="141">
        <f t="shared" si="145"/>
        <v>0</v>
      </c>
      <c r="BB102" s="141">
        <f t="shared" si="145"/>
        <v>0</v>
      </c>
      <c r="BC102" s="141">
        <f t="shared" si="145"/>
        <v>0</v>
      </c>
      <c r="BD102" s="141">
        <f t="shared" si="145"/>
        <v>0</v>
      </c>
      <c r="BE102" s="141">
        <f t="shared" si="145"/>
        <v>0</v>
      </c>
      <c r="BF102" s="141">
        <f t="shared" si="145"/>
        <v>0</v>
      </c>
      <c r="BG102" s="141">
        <f t="shared" si="145"/>
        <v>0</v>
      </c>
      <c r="BH102" s="141">
        <f t="shared" si="145"/>
        <v>0</v>
      </c>
      <c r="BI102" s="141">
        <f t="shared" si="145"/>
        <v>0</v>
      </c>
      <c r="BJ102" s="141">
        <f t="shared" si="145"/>
        <v>0</v>
      </c>
      <c r="BK102" s="141">
        <f t="shared" si="145"/>
        <v>0</v>
      </c>
      <c r="BL102" s="141">
        <f t="shared" si="145"/>
        <v>0</v>
      </c>
      <c r="BM102" s="141">
        <f t="shared" si="145"/>
        <v>0</v>
      </c>
      <c r="BN102" s="141">
        <f t="shared" si="145"/>
        <v>0</v>
      </c>
      <c r="BO102" s="141">
        <f t="shared" si="145"/>
        <v>0</v>
      </c>
      <c r="BP102" s="141">
        <f t="shared" si="145"/>
        <v>0</v>
      </c>
      <c r="BQ102" s="141">
        <f t="shared" si="145"/>
        <v>0</v>
      </c>
      <c r="BR102" s="141">
        <f t="shared" si="145"/>
        <v>0</v>
      </c>
      <c r="BS102" s="141">
        <f t="shared" si="145"/>
        <v>0</v>
      </c>
      <c r="BT102" s="141">
        <f t="shared" si="145"/>
        <v>0</v>
      </c>
      <c r="BU102" s="141">
        <f t="shared" si="145"/>
        <v>0</v>
      </c>
      <c r="BV102" s="141">
        <f t="shared" ref="BV102:CH102" si="146">BV38</f>
        <v>0</v>
      </c>
      <c r="BW102" s="141">
        <f t="shared" si="146"/>
        <v>0</v>
      </c>
      <c r="BX102" s="141">
        <f t="shared" si="146"/>
        <v>0</v>
      </c>
      <c r="BY102" s="141">
        <f t="shared" si="146"/>
        <v>0</v>
      </c>
      <c r="BZ102" s="141">
        <f t="shared" si="146"/>
        <v>0</v>
      </c>
      <c r="CA102" s="141">
        <f t="shared" si="146"/>
        <v>0</v>
      </c>
      <c r="CB102" s="141">
        <f t="shared" si="146"/>
        <v>0</v>
      </c>
      <c r="CC102" s="141">
        <f t="shared" si="146"/>
        <v>0</v>
      </c>
      <c r="CD102" s="141">
        <f t="shared" si="146"/>
        <v>0</v>
      </c>
      <c r="CE102" s="141">
        <f t="shared" si="146"/>
        <v>0</v>
      </c>
      <c r="CF102" s="141">
        <f t="shared" si="146"/>
        <v>0</v>
      </c>
      <c r="CG102" s="141">
        <f t="shared" si="146"/>
        <v>0</v>
      </c>
      <c r="CH102" s="141">
        <f t="shared" si="146"/>
        <v>0</v>
      </c>
      <c r="CI102" s="141"/>
      <c r="CJ102" s="141"/>
      <c r="CK102" s="141"/>
      <c r="CL102" s="141"/>
      <c r="CM102" s="141"/>
      <c r="CN102" s="141"/>
      <c r="CO102" s="141"/>
      <c r="CP102" s="141"/>
      <c r="CQ102" s="141"/>
      <c r="CR102" s="141"/>
      <c r="CS102" s="141"/>
      <c r="CT102" s="141"/>
      <c r="CU102" s="141"/>
      <c r="CV102" s="141"/>
      <c r="CW102" s="141"/>
      <c r="CX102" s="141"/>
      <c r="CY102" s="142"/>
    </row>
    <row r="103" spans="4:103" x14ac:dyDescent="0.2">
      <c r="D103" s="118">
        <f t="shared" ref="D103" si="147">D39</f>
        <v>25</v>
      </c>
      <c r="E103" s="118"/>
      <c r="F103" s="118"/>
      <c r="G103" s="118"/>
      <c r="H103" s="135">
        <f t="shared" ref="H103:I103" si="148">H39*1000</f>
        <v>0</v>
      </c>
      <c r="I103" s="135">
        <f t="shared" si="148"/>
        <v>0</v>
      </c>
      <c r="J103" s="141">
        <f t="shared" ref="J103:BU103" si="149">J39</f>
        <v>0</v>
      </c>
      <c r="K103" s="141">
        <f t="shared" si="149"/>
        <v>0</v>
      </c>
      <c r="L103" s="141">
        <f t="shared" si="149"/>
        <v>0</v>
      </c>
      <c r="M103" s="141">
        <f t="shared" si="149"/>
        <v>0</v>
      </c>
      <c r="N103" s="141">
        <f t="shared" si="149"/>
        <v>0</v>
      </c>
      <c r="O103" s="141">
        <f t="shared" si="149"/>
        <v>0</v>
      </c>
      <c r="P103" s="141">
        <f t="shared" si="149"/>
        <v>0</v>
      </c>
      <c r="Q103" s="141">
        <f t="shared" si="149"/>
        <v>0</v>
      </c>
      <c r="R103" s="141">
        <f t="shared" si="149"/>
        <v>0</v>
      </c>
      <c r="S103" s="141">
        <f t="shared" si="149"/>
        <v>0</v>
      </c>
      <c r="T103" s="141">
        <f t="shared" si="149"/>
        <v>0</v>
      </c>
      <c r="U103" s="141">
        <f t="shared" si="149"/>
        <v>0</v>
      </c>
      <c r="V103" s="141">
        <f t="shared" si="149"/>
        <v>0</v>
      </c>
      <c r="W103" s="141">
        <f t="shared" si="149"/>
        <v>0</v>
      </c>
      <c r="X103" s="141">
        <f t="shared" si="149"/>
        <v>0</v>
      </c>
      <c r="Y103" s="141">
        <f t="shared" si="149"/>
        <v>0</v>
      </c>
      <c r="Z103" s="141">
        <f t="shared" si="149"/>
        <v>0</v>
      </c>
      <c r="AA103" s="141">
        <f t="shared" si="149"/>
        <v>0</v>
      </c>
      <c r="AB103" s="141">
        <f t="shared" si="149"/>
        <v>0</v>
      </c>
      <c r="AC103" s="141">
        <f t="shared" si="149"/>
        <v>0</v>
      </c>
      <c r="AD103" s="141">
        <f t="shared" si="149"/>
        <v>0</v>
      </c>
      <c r="AE103" s="141">
        <f t="shared" si="149"/>
        <v>0</v>
      </c>
      <c r="AF103" s="141">
        <f t="shared" si="149"/>
        <v>0</v>
      </c>
      <c r="AG103" s="141">
        <f t="shared" si="149"/>
        <v>0</v>
      </c>
      <c r="AH103" s="141">
        <f t="shared" si="149"/>
        <v>0</v>
      </c>
      <c r="AI103" s="141">
        <f t="shared" si="149"/>
        <v>0</v>
      </c>
      <c r="AJ103" s="141">
        <f t="shared" si="149"/>
        <v>0</v>
      </c>
      <c r="AK103" s="141">
        <f t="shared" si="149"/>
        <v>0</v>
      </c>
      <c r="AL103" s="141">
        <f t="shared" si="149"/>
        <v>0</v>
      </c>
      <c r="AM103" s="141">
        <f t="shared" si="149"/>
        <v>0</v>
      </c>
      <c r="AN103" s="141">
        <f t="shared" si="149"/>
        <v>0</v>
      </c>
      <c r="AO103" s="141">
        <f t="shared" si="149"/>
        <v>0</v>
      </c>
      <c r="AP103" s="141">
        <f t="shared" si="149"/>
        <v>0</v>
      </c>
      <c r="AQ103" s="141">
        <f t="shared" si="149"/>
        <v>0</v>
      </c>
      <c r="AR103" s="141">
        <f t="shared" si="149"/>
        <v>0</v>
      </c>
      <c r="AS103" s="141">
        <f t="shared" si="149"/>
        <v>0</v>
      </c>
      <c r="AT103" s="141">
        <f t="shared" si="149"/>
        <v>0</v>
      </c>
      <c r="AU103" s="141">
        <f t="shared" si="149"/>
        <v>0</v>
      </c>
      <c r="AV103" s="141">
        <f t="shared" si="149"/>
        <v>0</v>
      </c>
      <c r="AW103" s="141">
        <f t="shared" si="149"/>
        <v>0</v>
      </c>
      <c r="AX103" s="141">
        <f t="shared" si="149"/>
        <v>0</v>
      </c>
      <c r="AY103" s="141">
        <f t="shared" si="149"/>
        <v>0</v>
      </c>
      <c r="AZ103" s="141">
        <f t="shared" si="149"/>
        <v>0</v>
      </c>
      <c r="BA103" s="141">
        <f t="shared" si="149"/>
        <v>0</v>
      </c>
      <c r="BB103" s="141">
        <f t="shared" si="149"/>
        <v>0</v>
      </c>
      <c r="BC103" s="141">
        <f t="shared" si="149"/>
        <v>0</v>
      </c>
      <c r="BD103" s="141">
        <f t="shared" si="149"/>
        <v>0</v>
      </c>
      <c r="BE103" s="141">
        <f t="shared" si="149"/>
        <v>0</v>
      </c>
      <c r="BF103" s="141">
        <f t="shared" si="149"/>
        <v>0</v>
      </c>
      <c r="BG103" s="141">
        <f t="shared" si="149"/>
        <v>0</v>
      </c>
      <c r="BH103" s="141">
        <f t="shared" si="149"/>
        <v>0</v>
      </c>
      <c r="BI103" s="141">
        <f t="shared" si="149"/>
        <v>0</v>
      </c>
      <c r="BJ103" s="141">
        <f t="shared" si="149"/>
        <v>0</v>
      </c>
      <c r="BK103" s="141">
        <f t="shared" si="149"/>
        <v>0</v>
      </c>
      <c r="BL103" s="141">
        <f t="shared" si="149"/>
        <v>0</v>
      </c>
      <c r="BM103" s="141">
        <f t="shared" si="149"/>
        <v>0</v>
      </c>
      <c r="BN103" s="141">
        <f t="shared" si="149"/>
        <v>0</v>
      </c>
      <c r="BO103" s="141">
        <f t="shared" si="149"/>
        <v>0</v>
      </c>
      <c r="BP103" s="141">
        <f t="shared" si="149"/>
        <v>0</v>
      </c>
      <c r="BQ103" s="141">
        <f t="shared" si="149"/>
        <v>0</v>
      </c>
      <c r="BR103" s="141">
        <f t="shared" si="149"/>
        <v>0</v>
      </c>
      <c r="BS103" s="141">
        <f t="shared" si="149"/>
        <v>0</v>
      </c>
      <c r="BT103" s="141">
        <f t="shared" si="149"/>
        <v>0</v>
      </c>
      <c r="BU103" s="141">
        <f t="shared" si="149"/>
        <v>0</v>
      </c>
      <c r="BV103" s="141">
        <f t="shared" ref="BV103:CH103" si="150">BV39</f>
        <v>0</v>
      </c>
      <c r="BW103" s="141">
        <f t="shared" si="150"/>
        <v>0</v>
      </c>
      <c r="BX103" s="141">
        <f t="shared" si="150"/>
        <v>0</v>
      </c>
      <c r="BY103" s="141">
        <f t="shared" si="150"/>
        <v>0</v>
      </c>
      <c r="BZ103" s="141">
        <f t="shared" si="150"/>
        <v>0</v>
      </c>
      <c r="CA103" s="141">
        <f t="shared" si="150"/>
        <v>0</v>
      </c>
      <c r="CB103" s="141">
        <f t="shared" si="150"/>
        <v>0</v>
      </c>
      <c r="CC103" s="141">
        <f t="shared" si="150"/>
        <v>0</v>
      </c>
      <c r="CD103" s="141">
        <f t="shared" si="150"/>
        <v>0</v>
      </c>
      <c r="CE103" s="141">
        <f t="shared" si="150"/>
        <v>0</v>
      </c>
      <c r="CF103" s="141">
        <f t="shared" si="150"/>
        <v>0</v>
      </c>
      <c r="CG103" s="141">
        <f t="shared" si="150"/>
        <v>0</v>
      </c>
      <c r="CH103" s="141">
        <f t="shared" si="150"/>
        <v>0</v>
      </c>
      <c r="CI103" s="141"/>
      <c r="CJ103" s="141"/>
      <c r="CK103" s="141"/>
      <c r="CL103" s="141"/>
      <c r="CM103" s="141"/>
      <c r="CN103" s="141"/>
      <c r="CO103" s="141"/>
      <c r="CP103" s="141"/>
      <c r="CQ103" s="141"/>
      <c r="CR103" s="141"/>
      <c r="CS103" s="141"/>
      <c r="CT103" s="141"/>
      <c r="CU103" s="141"/>
      <c r="CV103" s="141"/>
      <c r="CW103" s="141"/>
      <c r="CX103" s="141"/>
      <c r="CY103" s="142"/>
    </row>
    <row r="104" spans="4:103" x14ac:dyDescent="0.2">
      <c r="D104" s="118">
        <f t="shared" ref="D104" si="151">D40</f>
        <v>24</v>
      </c>
      <c r="E104" s="118"/>
      <c r="F104" s="118"/>
      <c r="G104" s="118"/>
      <c r="H104" s="135">
        <f t="shared" ref="H104:I104" si="152">H40*1000</f>
        <v>0</v>
      </c>
      <c r="I104" s="135">
        <f t="shared" si="152"/>
        <v>0</v>
      </c>
      <c r="J104" s="141">
        <f t="shared" ref="J104:BU104" si="153">J40</f>
        <v>0</v>
      </c>
      <c r="K104" s="141">
        <f t="shared" si="153"/>
        <v>0</v>
      </c>
      <c r="L104" s="141">
        <f t="shared" si="153"/>
        <v>0</v>
      </c>
      <c r="M104" s="141">
        <f t="shared" si="153"/>
        <v>0</v>
      </c>
      <c r="N104" s="141">
        <f t="shared" si="153"/>
        <v>0</v>
      </c>
      <c r="O104" s="141">
        <f t="shared" si="153"/>
        <v>0</v>
      </c>
      <c r="P104" s="141">
        <f t="shared" si="153"/>
        <v>0</v>
      </c>
      <c r="Q104" s="141">
        <f t="shared" si="153"/>
        <v>0</v>
      </c>
      <c r="R104" s="141">
        <f t="shared" si="153"/>
        <v>0</v>
      </c>
      <c r="S104" s="141">
        <f t="shared" si="153"/>
        <v>0</v>
      </c>
      <c r="T104" s="141">
        <f t="shared" si="153"/>
        <v>0</v>
      </c>
      <c r="U104" s="141">
        <f t="shared" si="153"/>
        <v>0</v>
      </c>
      <c r="V104" s="141">
        <f t="shared" si="153"/>
        <v>0</v>
      </c>
      <c r="W104" s="141">
        <f t="shared" si="153"/>
        <v>0</v>
      </c>
      <c r="X104" s="141">
        <f t="shared" si="153"/>
        <v>0</v>
      </c>
      <c r="Y104" s="141">
        <f t="shared" si="153"/>
        <v>0</v>
      </c>
      <c r="Z104" s="141">
        <f t="shared" si="153"/>
        <v>0</v>
      </c>
      <c r="AA104" s="141">
        <f t="shared" si="153"/>
        <v>0</v>
      </c>
      <c r="AB104" s="141">
        <f t="shared" si="153"/>
        <v>0</v>
      </c>
      <c r="AC104" s="141">
        <f t="shared" si="153"/>
        <v>0</v>
      </c>
      <c r="AD104" s="141">
        <f t="shared" si="153"/>
        <v>0</v>
      </c>
      <c r="AE104" s="141">
        <f t="shared" si="153"/>
        <v>0</v>
      </c>
      <c r="AF104" s="141">
        <f t="shared" si="153"/>
        <v>0</v>
      </c>
      <c r="AG104" s="141">
        <f t="shared" si="153"/>
        <v>0</v>
      </c>
      <c r="AH104" s="141">
        <f t="shared" si="153"/>
        <v>0</v>
      </c>
      <c r="AI104" s="141">
        <f t="shared" si="153"/>
        <v>0</v>
      </c>
      <c r="AJ104" s="141">
        <f t="shared" si="153"/>
        <v>0</v>
      </c>
      <c r="AK104" s="141">
        <f t="shared" si="153"/>
        <v>0</v>
      </c>
      <c r="AL104" s="141">
        <f t="shared" si="153"/>
        <v>0</v>
      </c>
      <c r="AM104" s="141">
        <f t="shared" si="153"/>
        <v>0</v>
      </c>
      <c r="AN104" s="141">
        <f t="shared" si="153"/>
        <v>0</v>
      </c>
      <c r="AO104" s="141">
        <f t="shared" si="153"/>
        <v>0</v>
      </c>
      <c r="AP104" s="141">
        <f t="shared" si="153"/>
        <v>0</v>
      </c>
      <c r="AQ104" s="141">
        <f t="shared" si="153"/>
        <v>0</v>
      </c>
      <c r="AR104" s="141">
        <f t="shared" si="153"/>
        <v>0</v>
      </c>
      <c r="AS104" s="141">
        <f t="shared" si="153"/>
        <v>0</v>
      </c>
      <c r="AT104" s="141">
        <f t="shared" si="153"/>
        <v>0</v>
      </c>
      <c r="AU104" s="141">
        <f t="shared" si="153"/>
        <v>0</v>
      </c>
      <c r="AV104" s="141">
        <f t="shared" si="153"/>
        <v>0</v>
      </c>
      <c r="AW104" s="141">
        <f t="shared" si="153"/>
        <v>0</v>
      </c>
      <c r="AX104" s="141">
        <f t="shared" si="153"/>
        <v>0</v>
      </c>
      <c r="AY104" s="141">
        <f t="shared" si="153"/>
        <v>0</v>
      </c>
      <c r="AZ104" s="141">
        <f t="shared" si="153"/>
        <v>0</v>
      </c>
      <c r="BA104" s="141">
        <f t="shared" si="153"/>
        <v>0</v>
      </c>
      <c r="BB104" s="141">
        <f t="shared" si="153"/>
        <v>0</v>
      </c>
      <c r="BC104" s="141">
        <f t="shared" si="153"/>
        <v>0</v>
      </c>
      <c r="BD104" s="141">
        <f t="shared" si="153"/>
        <v>0</v>
      </c>
      <c r="BE104" s="141">
        <f t="shared" si="153"/>
        <v>0</v>
      </c>
      <c r="BF104" s="141">
        <f t="shared" si="153"/>
        <v>0</v>
      </c>
      <c r="BG104" s="141">
        <f t="shared" si="153"/>
        <v>0</v>
      </c>
      <c r="BH104" s="141">
        <f t="shared" si="153"/>
        <v>0</v>
      </c>
      <c r="BI104" s="141">
        <f t="shared" si="153"/>
        <v>0</v>
      </c>
      <c r="BJ104" s="141">
        <f t="shared" si="153"/>
        <v>0</v>
      </c>
      <c r="BK104" s="141">
        <f t="shared" si="153"/>
        <v>0</v>
      </c>
      <c r="BL104" s="141">
        <f t="shared" si="153"/>
        <v>0</v>
      </c>
      <c r="BM104" s="141">
        <f t="shared" si="153"/>
        <v>0</v>
      </c>
      <c r="BN104" s="141">
        <f t="shared" si="153"/>
        <v>0</v>
      </c>
      <c r="BO104" s="141">
        <f t="shared" si="153"/>
        <v>0</v>
      </c>
      <c r="BP104" s="141">
        <f t="shared" si="153"/>
        <v>0</v>
      </c>
      <c r="BQ104" s="141">
        <f t="shared" si="153"/>
        <v>0</v>
      </c>
      <c r="BR104" s="141">
        <f t="shared" si="153"/>
        <v>0</v>
      </c>
      <c r="BS104" s="141">
        <f t="shared" si="153"/>
        <v>0</v>
      </c>
      <c r="BT104" s="141">
        <f t="shared" si="153"/>
        <v>0</v>
      </c>
      <c r="BU104" s="141">
        <f t="shared" si="153"/>
        <v>0</v>
      </c>
      <c r="BV104" s="141">
        <f t="shared" ref="BV104:CH104" si="154">BV40</f>
        <v>0</v>
      </c>
      <c r="BW104" s="141">
        <f t="shared" si="154"/>
        <v>0</v>
      </c>
      <c r="BX104" s="141">
        <f t="shared" si="154"/>
        <v>0</v>
      </c>
      <c r="BY104" s="141">
        <f t="shared" si="154"/>
        <v>0</v>
      </c>
      <c r="BZ104" s="141">
        <f t="shared" si="154"/>
        <v>0</v>
      </c>
      <c r="CA104" s="141">
        <f t="shared" si="154"/>
        <v>0</v>
      </c>
      <c r="CB104" s="141">
        <f t="shared" si="154"/>
        <v>0</v>
      </c>
      <c r="CC104" s="141">
        <f t="shared" si="154"/>
        <v>0</v>
      </c>
      <c r="CD104" s="141">
        <f t="shared" si="154"/>
        <v>0</v>
      </c>
      <c r="CE104" s="141">
        <f t="shared" si="154"/>
        <v>0</v>
      </c>
      <c r="CF104" s="141">
        <f t="shared" si="154"/>
        <v>0</v>
      </c>
      <c r="CG104" s="141">
        <f t="shared" si="154"/>
        <v>0</v>
      </c>
      <c r="CH104" s="141">
        <f t="shared" si="154"/>
        <v>0</v>
      </c>
      <c r="CI104" s="141"/>
      <c r="CJ104" s="141"/>
      <c r="CK104" s="141"/>
      <c r="CL104" s="141"/>
      <c r="CM104" s="141"/>
      <c r="CN104" s="141"/>
      <c r="CO104" s="141"/>
      <c r="CP104" s="141"/>
      <c r="CQ104" s="141"/>
      <c r="CR104" s="141"/>
      <c r="CS104" s="141"/>
      <c r="CT104" s="141"/>
      <c r="CU104" s="141"/>
      <c r="CV104" s="141"/>
      <c r="CW104" s="141"/>
      <c r="CX104" s="141"/>
      <c r="CY104" s="142"/>
    </row>
    <row r="105" spans="4:103" x14ac:dyDescent="0.2">
      <c r="D105" s="118">
        <f t="shared" ref="D105" si="155">D41</f>
        <v>23</v>
      </c>
      <c r="E105" s="118"/>
      <c r="F105" s="118"/>
      <c r="G105" s="118"/>
      <c r="H105" s="135">
        <f t="shared" ref="H105:I105" si="156">H41*1000</f>
        <v>0</v>
      </c>
      <c r="I105" s="135">
        <f t="shared" si="156"/>
        <v>0</v>
      </c>
      <c r="J105" s="141">
        <f t="shared" ref="J105:BU105" si="157">J41</f>
        <v>0</v>
      </c>
      <c r="K105" s="141">
        <f t="shared" si="157"/>
        <v>0</v>
      </c>
      <c r="L105" s="141">
        <f t="shared" si="157"/>
        <v>0</v>
      </c>
      <c r="M105" s="141">
        <f t="shared" si="157"/>
        <v>0</v>
      </c>
      <c r="N105" s="141">
        <f t="shared" si="157"/>
        <v>0</v>
      </c>
      <c r="O105" s="141">
        <f t="shared" si="157"/>
        <v>0</v>
      </c>
      <c r="P105" s="141">
        <f t="shared" si="157"/>
        <v>0</v>
      </c>
      <c r="Q105" s="141">
        <f t="shared" si="157"/>
        <v>0</v>
      </c>
      <c r="R105" s="141">
        <f t="shared" si="157"/>
        <v>0</v>
      </c>
      <c r="S105" s="141">
        <f t="shared" si="157"/>
        <v>0</v>
      </c>
      <c r="T105" s="141">
        <f t="shared" si="157"/>
        <v>0</v>
      </c>
      <c r="U105" s="141">
        <f t="shared" si="157"/>
        <v>0</v>
      </c>
      <c r="V105" s="141">
        <f t="shared" si="157"/>
        <v>0</v>
      </c>
      <c r="W105" s="141">
        <f t="shared" si="157"/>
        <v>0</v>
      </c>
      <c r="X105" s="141">
        <f t="shared" si="157"/>
        <v>0</v>
      </c>
      <c r="Y105" s="141">
        <f t="shared" si="157"/>
        <v>0</v>
      </c>
      <c r="Z105" s="141">
        <f t="shared" si="157"/>
        <v>0</v>
      </c>
      <c r="AA105" s="141">
        <f t="shared" si="157"/>
        <v>0</v>
      </c>
      <c r="AB105" s="141">
        <f t="shared" si="157"/>
        <v>0</v>
      </c>
      <c r="AC105" s="141">
        <f t="shared" si="157"/>
        <v>0</v>
      </c>
      <c r="AD105" s="141">
        <f t="shared" si="157"/>
        <v>0</v>
      </c>
      <c r="AE105" s="141">
        <f t="shared" si="157"/>
        <v>0</v>
      </c>
      <c r="AF105" s="141">
        <f t="shared" si="157"/>
        <v>0</v>
      </c>
      <c r="AG105" s="141">
        <f t="shared" si="157"/>
        <v>0</v>
      </c>
      <c r="AH105" s="141">
        <f t="shared" si="157"/>
        <v>0</v>
      </c>
      <c r="AI105" s="141">
        <f t="shared" si="157"/>
        <v>0</v>
      </c>
      <c r="AJ105" s="141">
        <f t="shared" si="157"/>
        <v>0</v>
      </c>
      <c r="AK105" s="141">
        <f t="shared" si="157"/>
        <v>0</v>
      </c>
      <c r="AL105" s="141">
        <f t="shared" si="157"/>
        <v>0</v>
      </c>
      <c r="AM105" s="141">
        <f t="shared" si="157"/>
        <v>0</v>
      </c>
      <c r="AN105" s="141">
        <f t="shared" si="157"/>
        <v>0</v>
      </c>
      <c r="AO105" s="141">
        <f t="shared" si="157"/>
        <v>0</v>
      </c>
      <c r="AP105" s="141">
        <f t="shared" si="157"/>
        <v>0</v>
      </c>
      <c r="AQ105" s="141">
        <f t="shared" si="157"/>
        <v>0</v>
      </c>
      <c r="AR105" s="141">
        <f t="shared" si="157"/>
        <v>0</v>
      </c>
      <c r="AS105" s="141">
        <f t="shared" si="157"/>
        <v>0</v>
      </c>
      <c r="AT105" s="141">
        <f t="shared" si="157"/>
        <v>0</v>
      </c>
      <c r="AU105" s="141">
        <f t="shared" si="157"/>
        <v>0</v>
      </c>
      <c r="AV105" s="141">
        <f t="shared" si="157"/>
        <v>0</v>
      </c>
      <c r="AW105" s="141">
        <f t="shared" si="157"/>
        <v>0</v>
      </c>
      <c r="AX105" s="141">
        <f t="shared" si="157"/>
        <v>0</v>
      </c>
      <c r="AY105" s="141">
        <f t="shared" si="157"/>
        <v>0</v>
      </c>
      <c r="AZ105" s="141">
        <f t="shared" si="157"/>
        <v>0</v>
      </c>
      <c r="BA105" s="141">
        <f t="shared" si="157"/>
        <v>0</v>
      </c>
      <c r="BB105" s="141">
        <f t="shared" si="157"/>
        <v>0</v>
      </c>
      <c r="BC105" s="141">
        <f t="shared" si="157"/>
        <v>0</v>
      </c>
      <c r="BD105" s="141">
        <f t="shared" si="157"/>
        <v>0</v>
      </c>
      <c r="BE105" s="141">
        <f t="shared" si="157"/>
        <v>0</v>
      </c>
      <c r="BF105" s="141">
        <f t="shared" si="157"/>
        <v>0</v>
      </c>
      <c r="BG105" s="141">
        <f t="shared" si="157"/>
        <v>0</v>
      </c>
      <c r="BH105" s="141">
        <f t="shared" si="157"/>
        <v>0</v>
      </c>
      <c r="BI105" s="141">
        <f t="shared" si="157"/>
        <v>0</v>
      </c>
      <c r="BJ105" s="141">
        <f t="shared" si="157"/>
        <v>0</v>
      </c>
      <c r="BK105" s="141">
        <f t="shared" si="157"/>
        <v>0</v>
      </c>
      <c r="BL105" s="141">
        <f t="shared" si="157"/>
        <v>0</v>
      </c>
      <c r="BM105" s="141">
        <f t="shared" si="157"/>
        <v>0</v>
      </c>
      <c r="BN105" s="141">
        <f t="shared" si="157"/>
        <v>0</v>
      </c>
      <c r="BO105" s="141">
        <f t="shared" si="157"/>
        <v>0</v>
      </c>
      <c r="BP105" s="141">
        <f t="shared" si="157"/>
        <v>0</v>
      </c>
      <c r="BQ105" s="141">
        <f t="shared" si="157"/>
        <v>0</v>
      </c>
      <c r="BR105" s="141">
        <f t="shared" si="157"/>
        <v>0</v>
      </c>
      <c r="BS105" s="141">
        <f t="shared" si="157"/>
        <v>0</v>
      </c>
      <c r="BT105" s="141">
        <f t="shared" si="157"/>
        <v>0</v>
      </c>
      <c r="BU105" s="141">
        <f t="shared" si="157"/>
        <v>0</v>
      </c>
      <c r="BV105" s="141">
        <f t="shared" ref="BV105:CH105" si="158">BV41</f>
        <v>0</v>
      </c>
      <c r="BW105" s="141">
        <f t="shared" si="158"/>
        <v>0</v>
      </c>
      <c r="BX105" s="141">
        <f t="shared" si="158"/>
        <v>0</v>
      </c>
      <c r="BY105" s="141">
        <f t="shared" si="158"/>
        <v>0</v>
      </c>
      <c r="BZ105" s="141">
        <f t="shared" si="158"/>
        <v>0</v>
      </c>
      <c r="CA105" s="141">
        <f t="shared" si="158"/>
        <v>0</v>
      </c>
      <c r="CB105" s="141">
        <f t="shared" si="158"/>
        <v>0</v>
      </c>
      <c r="CC105" s="141">
        <f t="shared" si="158"/>
        <v>0</v>
      </c>
      <c r="CD105" s="141">
        <f t="shared" si="158"/>
        <v>0</v>
      </c>
      <c r="CE105" s="141">
        <f t="shared" si="158"/>
        <v>0</v>
      </c>
      <c r="CF105" s="141">
        <f t="shared" si="158"/>
        <v>0</v>
      </c>
      <c r="CG105" s="141">
        <f t="shared" si="158"/>
        <v>0</v>
      </c>
      <c r="CH105" s="141">
        <f t="shared" si="158"/>
        <v>0</v>
      </c>
      <c r="CI105" s="141"/>
      <c r="CJ105" s="141"/>
      <c r="CK105" s="141"/>
      <c r="CL105" s="141"/>
      <c r="CM105" s="141"/>
      <c r="CN105" s="141"/>
      <c r="CO105" s="141"/>
      <c r="CP105" s="141"/>
      <c r="CQ105" s="141"/>
      <c r="CR105" s="141"/>
      <c r="CS105" s="141"/>
      <c r="CT105" s="141"/>
      <c r="CU105" s="141"/>
      <c r="CV105" s="141"/>
      <c r="CW105" s="141"/>
      <c r="CX105" s="141"/>
      <c r="CY105" s="142"/>
    </row>
    <row r="106" spans="4:103" x14ac:dyDescent="0.2">
      <c r="D106" s="118">
        <f t="shared" ref="D106" si="159">D42</f>
        <v>22</v>
      </c>
      <c r="E106" s="118"/>
      <c r="F106" s="118"/>
      <c r="G106" s="118"/>
      <c r="H106" s="135">
        <f t="shared" ref="H106:I106" si="160">H42*1000</f>
        <v>0</v>
      </c>
      <c r="I106" s="135">
        <f t="shared" si="160"/>
        <v>0</v>
      </c>
      <c r="J106" s="141">
        <f t="shared" ref="J106:BU106" si="161">J42</f>
        <v>0</v>
      </c>
      <c r="K106" s="141">
        <f t="shared" si="161"/>
        <v>0</v>
      </c>
      <c r="L106" s="141">
        <f t="shared" si="161"/>
        <v>0</v>
      </c>
      <c r="M106" s="141">
        <f t="shared" si="161"/>
        <v>0</v>
      </c>
      <c r="N106" s="141">
        <f t="shared" si="161"/>
        <v>0</v>
      </c>
      <c r="O106" s="141">
        <f t="shared" si="161"/>
        <v>0</v>
      </c>
      <c r="P106" s="141">
        <f t="shared" si="161"/>
        <v>0</v>
      </c>
      <c r="Q106" s="141">
        <f t="shared" si="161"/>
        <v>0</v>
      </c>
      <c r="R106" s="141">
        <f t="shared" si="161"/>
        <v>0</v>
      </c>
      <c r="S106" s="141">
        <f t="shared" si="161"/>
        <v>0</v>
      </c>
      <c r="T106" s="141">
        <f t="shared" si="161"/>
        <v>0</v>
      </c>
      <c r="U106" s="141">
        <f t="shared" si="161"/>
        <v>0</v>
      </c>
      <c r="V106" s="141">
        <f t="shared" si="161"/>
        <v>0</v>
      </c>
      <c r="W106" s="141">
        <f t="shared" si="161"/>
        <v>0</v>
      </c>
      <c r="X106" s="141">
        <f t="shared" si="161"/>
        <v>0</v>
      </c>
      <c r="Y106" s="141">
        <f t="shared" si="161"/>
        <v>0</v>
      </c>
      <c r="Z106" s="141">
        <f t="shared" si="161"/>
        <v>0</v>
      </c>
      <c r="AA106" s="141">
        <f t="shared" si="161"/>
        <v>0</v>
      </c>
      <c r="AB106" s="141">
        <f t="shared" si="161"/>
        <v>0</v>
      </c>
      <c r="AC106" s="141">
        <f t="shared" si="161"/>
        <v>0</v>
      </c>
      <c r="AD106" s="141">
        <f t="shared" si="161"/>
        <v>0</v>
      </c>
      <c r="AE106" s="141">
        <f t="shared" si="161"/>
        <v>0</v>
      </c>
      <c r="AF106" s="141">
        <f t="shared" si="161"/>
        <v>0</v>
      </c>
      <c r="AG106" s="141">
        <f t="shared" si="161"/>
        <v>0</v>
      </c>
      <c r="AH106" s="141">
        <f t="shared" si="161"/>
        <v>0</v>
      </c>
      <c r="AI106" s="141">
        <f t="shared" si="161"/>
        <v>0</v>
      </c>
      <c r="AJ106" s="141">
        <f t="shared" si="161"/>
        <v>0</v>
      </c>
      <c r="AK106" s="141">
        <f t="shared" si="161"/>
        <v>0</v>
      </c>
      <c r="AL106" s="141">
        <f t="shared" si="161"/>
        <v>0</v>
      </c>
      <c r="AM106" s="141">
        <f t="shared" si="161"/>
        <v>0</v>
      </c>
      <c r="AN106" s="141">
        <f t="shared" si="161"/>
        <v>0</v>
      </c>
      <c r="AO106" s="141">
        <f t="shared" si="161"/>
        <v>0</v>
      </c>
      <c r="AP106" s="141">
        <f t="shared" si="161"/>
        <v>0</v>
      </c>
      <c r="AQ106" s="141">
        <f t="shared" si="161"/>
        <v>0</v>
      </c>
      <c r="AR106" s="141">
        <f t="shared" si="161"/>
        <v>0</v>
      </c>
      <c r="AS106" s="141">
        <f t="shared" si="161"/>
        <v>0</v>
      </c>
      <c r="AT106" s="141">
        <f t="shared" si="161"/>
        <v>0</v>
      </c>
      <c r="AU106" s="141">
        <f t="shared" si="161"/>
        <v>0</v>
      </c>
      <c r="AV106" s="141">
        <f t="shared" si="161"/>
        <v>0</v>
      </c>
      <c r="AW106" s="141">
        <f t="shared" si="161"/>
        <v>0</v>
      </c>
      <c r="AX106" s="141">
        <f t="shared" si="161"/>
        <v>0</v>
      </c>
      <c r="AY106" s="141">
        <f t="shared" si="161"/>
        <v>0</v>
      </c>
      <c r="AZ106" s="141">
        <f t="shared" si="161"/>
        <v>0</v>
      </c>
      <c r="BA106" s="141">
        <f t="shared" si="161"/>
        <v>0</v>
      </c>
      <c r="BB106" s="141">
        <f t="shared" si="161"/>
        <v>0</v>
      </c>
      <c r="BC106" s="141">
        <f t="shared" si="161"/>
        <v>0</v>
      </c>
      <c r="BD106" s="141">
        <f t="shared" si="161"/>
        <v>0</v>
      </c>
      <c r="BE106" s="141">
        <f t="shared" si="161"/>
        <v>0</v>
      </c>
      <c r="BF106" s="141">
        <f t="shared" si="161"/>
        <v>0</v>
      </c>
      <c r="BG106" s="141">
        <f t="shared" si="161"/>
        <v>0</v>
      </c>
      <c r="BH106" s="141">
        <f t="shared" si="161"/>
        <v>0</v>
      </c>
      <c r="BI106" s="141">
        <f t="shared" si="161"/>
        <v>0</v>
      </c>
      <c r="BJ106" s="141">
        <f t="shared" si="161"/>
        <v>0</v>
      </c>
      <c r="BK106" s="141">
        <f t="shared" si="161"/>
        <v>0</v>
      </c>
      <c r="BL106" s="141">
        <f t="shared" si="161"/>
        <v>0</v>
      </c>
      <c r="BM106" s="141">
        <f t="shared" si="161"/>
        <v>0</v>
      </c>
      <c r="BN106" s="141">
        <f t="shared" si="161"/>
        <v>0</v>
      </c>
      <c r="BO106" s="141">
        <f t="shared" si="161"/>
        <v>0</v>
      </c>
      <c r="BP106" s="141">
        <f t="shared" si="161"/>
        <v>0</v>
      </c>
      <c r="BQ106" s="141">
        <f t="shared" si="161"/>
        <v>0</v>
      </c>
      <c r="BR106" s="141">
        <f t="shared" si="161"/>
        <v>0</v>
      </c>
      <c r="BS106" s="141">
        <f t="shared" si="161"/>
        <v>0</v>
      </c>
      <c r="BT106" s="141">
        <f t="shared" si="161"/>
        <v>0</v>
      </c>
      <c r="BU106" s="141">
        <f t="shared" si="161"/>
        <v>0</v>
      </c>
      <c r="BV106" s="141">
        <f t="shared" ref="BV106:CH106" si="162">BV42</f>
        <v>0</v>
      </c>
      <c r="BW106" s="141">
        <f t="shared" si="162"/>
        <v>0</v>
      </c>
      <c r="BX106" s="141">
        <f t="shared" si="162"/>
        <v>0</v>
      </c>
      <c r="BY106" s="141">
        <f t="shared" si="162"/>
        <v>0</v>
      </c>
      <c r="BZ106" s="141">
        <f t="shared" si="162"/>
        <v>0</v>
      </c>
      <c r="CA106" s="141">
        <f t="shared" si="162"/>
        <v>0</v>
      </c>
      <c r="CB106" s="141">
        <f t="shared" si="162"/>
        <v>0</v>
      </c>
      <c r="CC106" s="141">
        <f t="shared" si="162"/>
        <v>0</v>
      </c>
      <c r="CD106" s="141">
        <f t="shared" si="162"/>
        <v>0</v>
      </c>
      <c r="CE106" s="141">
        <f t="shared" si="162"/>
        <v>0</v>
      </c>
      <c r="CF106" s="141">
        <f t="shared" si="162"/>
        <v>0</v>
      </c>
      <c r="CG106" s="141">
        <f t="shared" si="162"/>
        <v>0</v>
      </c>
      <c r="CH106" s="141">
        <f t="shared" si="162"/>
        <v>0</v>
      </c>
      <c r="CI106" s="141"/>
      <c r="CJ106" s="141"/>
      <c r="CK106" s="141"/>
      <c r="CL106" s="141"/>
      <c r="CM106" s="141"/>
      <c r="CN106" s="141"/>
      <c r="CO106" s="141"/>
      <c r="CP106" s="141"/>
      <c r="CQ106" s="141"/>
      <c r="CR106" s="141"/>
      <c r="CS106" s="141"/>
      <c r="CT106" s="141"/>
      <c r="CU106" s="141"/>
      <c r="CV106" s="141"/>
      <c r="CW106" s="141"/>
      <c r="CX106" s="141"/>
      <c r="CY106" s="142"/>
    </row>
    <row r="107" spans="4:103" x14ac:dyDescent="0.2">
      <c r="D107" s="118">
        <f t="shared" ref="D107" si="163">D43</f>
        <v>21</v>
      </c>
      <c r="E107" s="118"/>
      <c r="F107" s="118"/>
      <c r="G107" s="118"/>
      <c r="H107" s="135">
        <f t="shared" ref="H107:I107" si="164">H43*1000</f>
        <v>0</v>
      </c>
      <c r="I107" s="135">
        <f t="shared" si="164"/>
        <v>0</v>
      </c>
      <c r="J107" s="141">
        <f t="shared" ref="J107:BU107" si="165">J43</f>
        <v>0</v>
      </c>
      <c r="K107" s="141">
        <f t="shared" si="165"/>
        <v>0</v>
      </c>
      <c r="L107" s="141">
        <f t="shared" si="165"/>
        <v>0</v>
      </c>
      <c r="M107" s="141">
        <f t="shared" si="165"/>
        <v>0</v>
      </c>
      <c r="N107" s="141">
        <f t="shared" si="165"/>
        <v>0</v>
      </c>
      <c r="O107" s="141">
        <f t="shared" si="165"/>
        <v>0</v>
      </c>
      <c r="P107" s="141">
        <f t="shared" si="165"/>
        <v>0</v>
      </c>
      <c r="Q107" s="141">
        <f t="shared" si="165"/>
        <v>0</v>
      </c>
      <c r="R107" s="141">
        <f t="shared" si="165"/>
        <v>0</v>
      </c>
      <c r="S107" s="141">
        <f t="shared" si="165"/>
        <v>0</v>
      </c>
      <c r="T107" s="141">
        <f t="shared" si="165"/>
        <v>0</v>
      </c>
      <c r="U107" s="141">
        <f t="shared" si="165"/>
        <v>0</v>
      </c>
      <c r="V107" s="141">
        <f t="shared" si="165"/>
        <v>0</v>
      </c>
      <c r="W107" s="141">
        <f t="shared" si="165"/>
        <v>0</v>
      </c>
      <c r="X107" s="141">
        <f t="shared" si="165"/>
        <v>0</v>
      </c>
      <c r="Y107" s="141">
        <f t="shared" si="165"/>
        <v>0</v>
      </c>
      <c r="Z107" s="141">
        <f t="shared" si="165"/>
        <v>0</v>
      </c>
      <c r="AA107" s="141">
        <f t="shared" si="165"/>
        <v>0</v>
      </c>
      <c r="AB107" s="141">
        <f t="shared" si="165"/>
        <v>0</v>
      </c>
      <c r="AC107" s="141">
        <f t="shared" si="165"/>
        <v>0</v>
      </c>
      <c r="AD107" s="141">
        <f t="shared" si="165"/>
        <v>0</v>
      </c>
      <c r="AE107" s="141">
        <f t="shared" si="165"/>
        <v>0</v>
      </c>
      <c r="AF107" s="141">
        <f t="shared" si="165"/>
        <v>0</v>
      </c>
      <c r="AG107" s="141">
        <f t="shared" si="165"/>
        <v>0</v>
      </c>
      <c r="AH107" s="141">
        <f t="shared" si="165"/>
        <v>0</v>
      </c>
      <c r="AI107" s="141">
        <f t="shared" si="165"/>
        <v>0</v>
      </c>
      <c r="AJ107" s="141">
        <f t="shared" si="165"/>
        <v>0</v>
      </c>
      <c r="AK107" s="141">
        <f t="shared" si="165"/>
        <v>0</v>
      </c>
      <c r="AL107" s="141">
        <f t="shared" si="165"/>
        <v>0</v>
      </c>
      <c r="AM107" s="141">
        <f t="shared" si="165"/>
        <v>0</v>
      </c>
      <c r="AN107" s="141">
        <f t="shared" si="165"/>
        <v>0</v>
      </c>
      <c r="AO107" s="141">
        <f t="shared" si="165"/>
        <v>0</v>
      </c>
      <c r="AP107" s="141">
        <f t="shared" si="165"/>
        <v>0</v>
      </c>
      <c r="AQ107" s="141">
        <f t="shared" si="165"/>
        <v>0</v>
      </c>
      <c r="AR107" s="141">
        <f t="shared" si="165"/>
        <v>0</v>
      </c>
      <c r="AS107" s="141">
        <f t="shared" si="165"/>
        <v>0</v>
      </c>
      <c r="AT107" s="141">
        <f t="shared" si="165"/>
        <v>0</v>
      </c>
      <c r="AU107" s="141">
        <f t="shared" si="165"/>
        <v>0</v>
      </c>
      <c r="AV107" s="141">
        <f t="shared" si="165"/>
        <v>0</v>
      </c>
      <c r="AW107" s="141">
        <f t="shared" si="165"/>
        <v>0</v>
      </c>
      <c r="AX107" s="141">
        <f t="shared" si="165"/>
        <v>0</v>
      </c>
      <c r="AY107" s="141">
        <f t="shared" si="165"/>
        <v>0</v>
      </c>
      <c r="AZ107" s="141">
        <f t="shared" si="165"/>
        <v>0</v>
      </c>
      <c r="BA107" s="141">
        <f t="shared" si="165"/>
        <v>0</v>
      </c>
      <c r="BB107" s="141">
        <f t="shared" si="165"/>
        <v>0</v>
      </c>
      <c r="BC107" s="141">
        <f t="shared" si="165"/>
        <v>0</v>
      </c>
      <c r="BD107" s="141">
        <f t="shared" si="165"/>
        <v>0</v>
      </c>
      <c r="BE107" s="141">
        <f t="shared" si="165"/>
        <v>0</v>
      </c>
      <c r="BF107" s="141">
        <f t="shared" si="165"/>
        <v>0</v>
      </c>
      <c r="BG107" s="141">
        <f t="shared" si="165"/>
        <v>0</v>
      </c>
      <c r="BH107" s="141">
        <f t="shared" si="165"/>
        <v>0</v>
      </c>
      <c r="BI107" s="141">
        <f t="shared" si="165"/>
        <v>0</v>
      </c>
      <c r="BJ107" s="141">
        <f t="shared" si="165"/>
        <v>0</v>
      </c>
      <c r="BK107" s="141">
        <f t="shared" si="165"/>
        <v>0</v>
      </c>
      <c r="BL107" s="141">
        <f t="shared" si="165"/>
        <v>0</v>
      </c>
      <c r="BM107" s="141">
        <f t="shared" si="165"/>
        <v>0</v>
      </c>
      <c r="BN107" s="141">
        <f t="shared" si="165"/>
        <v>0</v>
      </c>
      <c r="BO107" s="141">
        <f t="shared" si="165"/>
        <v>0</v>
      </c>
      <c r="BP107" s="141">
        <f t="shared" si="165"/>
        <v>0</v>
      </c>
      <c r="BQ107" s="141">
        <f t="shared" si="165"/>
        <v>0</v>
      </c>
      <c r="BR107" s="141">
        <f t="shared" si="165"/>
        <v>0</v>
      </c>
      <c r="BS107" s="141">
        <f t="shared" si="165"/>
        <v>0</v>
      </c>
      <c r="BT107" s="141">
        <f t="shared" si="165"/>
        <v>0</v>
      </c>
      <c r="BU107" s="141">
        <f t="shared" si="165"/>
        <v>0</v>
      </c>
      <c r="BV107" s="141">
        <f t="shared" ref="BV107:CH107" si="166">BV43</f>
        <v>0</v>
      </c>
      <c r="BW107" s="141">
        <f t="shared" si="166"/>
        <v>0</v>
      </c>
      <c r="BX107" s="141">
        <f t="shared" si="166"/>
        <v>0</v>
      </c>
      <c r="BY107" s="141">
        <f t="shared" si="166"/>
        <v>0</v>
      </c>
      <c r="BZ107" s="141">
        <f t="shared" si="166"/>
        <v>0</v>
      </c>
      <c r="CA107" s="141">
        <f t="shared" si="166"/>
        <v>0</v>
      </c>
      <c r="CB107" s="141">
        <f t="shared" si="166"/>
        <v>0</v>
      </c>
      <c r="CC107" s="141">
        <f t="shared" si="166"/>
        <v>0</v>
      </c>
      <c r="CD107" s="141">
        <f t="shared" si="166"/>
        <v>0</v>
      </c>
      <c r="CE107" s="141">
        <f t="shared" si="166"/>
        <v>0</v>
      </c>
      <c r="CF107" s="141">
        <f t="shared" si="166"/>
        <v>0</v>
      </c>
      <c r="CG107" s="141">
        <f t="shared" si="166"/>
        <v>0</v>
      </c>
      <c r="CH107" s="141">
        <f t="shared" si="166"/>
        <v>0</v>
      </c>
      <c r="CI107" s="141"/>
      <c r="CJ107" s="141"/>
      <c r="CK107" s="141"/>
      <c r="CL107" s="141"/>
      <c r="CM107" s="141"/>
      <c r="CN107" s="141"/>
      <c r="CO107" s="141"/>
      <c r="CP107" s="141"/>
      <c r="CQ107" s="141"/>
      <c r="CR107" s="141"/>
      <c r="CS107" s="141"/>
      <c r="CT107" s="141"/>
      <c r="CU107" s="141"/>
      <c r="CV107" s="141"/>
      <c r="CW107" s="141"/>
      <c r="CX107" s="141"/>
      <c r="CY107" s="142"/>
    </row>
    <row r="108" spans="4:103" x14ac:dyDescent="0.2">
      <c r="D108" s="118">
        <f t="shared" ref="D108" si="167">D44</f>
        <v>20</v>
      </c>
      <c r="E108" s="118"/>
      <c r="F108" s="118"/>
      <c r="G108" s="118"/>
      <c r="H108" s="135">
        <f t="shared" ref="H108:I108" si="168">H44*1000</f>
        <v>0</v>
      </c>
      <c r="I108" s="135">
        <f t="shared" si="168"/>
        <v>0</v>
      </c>
      <c r="J108" s="141">
        <f t="shared" ref="J108:BU108" si="169">J44</f>
        <v>0</v>
      </c>
      <c r="K108" s="141">
        <f t="shared" si="169"/>
        <v>0</v>
      </c>
      <c r="L108" s="141">
        <f t="shared" si="169"/>
        <v>0</v>
      </c>
      <c r="M108" s="141">
        <f t="shared" si="169"/>
        <v>0</v>
      </c>
      <c r="N108" s="141">
        <f t="shared" si="169"/>
        <v>0</v>
      </c>
      <c r="O108" s="141">
        <f t="shared" si="169"/>
        <v>0</v>
      </c>
      <c r="P108" s="141">
        <f t="shared" si="169"/>
        <v>0</v>
      </c>
      <c r="Q108" s="141">
        <f t="shared" si="169"/>
        <v>0</v>
      </c>
      <c r="R108" s="141">
        <f t="shared" si="169"/>
        <v>0</v>
      </c>
      <c r="S108" s="141">
        <f t="shared" si="169"/>
        <v>0</v>
      </c>
      <c r="T108" s="141">
        <f t="shared" si="169"/>
        <v>0</v>
      </c>
      <c r="U108" s="141">
        <f t="shared" si="169"/>
        <v>0</v>
      </c>
      <c r="V108" s="141">
        <f t="shared" si="169"/>
        <v>0</v>
      </c>
      <c r="W108" s="141">
        <f t="shared" si="169"/>
        <v>0</v>
      </c>
      <c r="X108" s="141">
        <f t="shared" si="169"/>
        <v>0</v>
      </c>
      <c r="Y108" s="141">
        <f t="shared" si="169"/>
        <v>0</v>
      </c>
      <c r="Z108" s="141">
        <f t="shared" si="169"/>
        <v>0</v>
      </c>
      <c r="AA108" s="141">
        <f t="shared" si="169"/>
        <v>0</v>
      </c>
      <c r="AB108" s="141">
        <f t="shared" si="169"/>
        <v>0</v>
      </c>
      <c r="AC108" s="141">
        <f t="shared" si="169"/>
        <v>0</v>
      </c>
      <c r="AD108" s="141">
        <f t="shared" si="169"/>
        <v>0</v>
      </c>
      <c r="AE108" s="141">
        <f t="shared" si="169"/>
        <v>0</v>
      </c>
      <c r="AF108" s="141">
        <f t="shared" si="169"/>
        <v>0</v>
      </c>
      <c r="AG108" s="141">
        <f t="shared" si="169"/>
        <v>0</v>
      </c>
      <c r="AH108" s="141">
        <f t="shared" si="169"/>
        <v>0</v>
      </c>
      <c r="AI108" s="141">
        <f t="shared" si="169"/>
        <v>0</v>
      </c>
      <c r="AJ108" s="141">
        <f t="shared" si="169"/>
        <v>0</v>
      </c>
      <c r="AK108" s="141">
        <f t="shared" si="169"/>
        <v>0</v>
      </c>
      <c r="AL108" s="141">
        <f t="shared" si="169"/>
        <v>0</v>
      </c>
      <c r="AM108" s="141">
        <f t="shared" si="169"/>
        <v>0</v>
      </c>
      <c r="AN108" s="141">
        <f t="shared" si="169"/>
        <v>0</v>
      </c>
      <c r="AO108" s="141">
        <f t="shared" si="169"/>
        <v>0</v>
      </c>
      <c r="AP108" s="141">
        <f t="shared" si="169"/>
        <v>0</v>
      </c>
      <c r="AQ108" s="141">
        <f t="shared" si="169"/>
        <v>0</v>
      </c>
      <c r="AR108" s="141">
        <f t="shared" si="169"/>
        <v>0</v>
      </c>
      <c r="AS108" s="141">
        <f t="shared" si="169"/>
        <v>0</v>
      </c>
      <c r="AT108" s="141">
        <f t="shared" si="169"/>
        <v>0</v>
      </c>
      <c r="AU108" s="141">
        <f t="shared" si="169"/>
        <v>0</v>
      </c>
      <c r="AV108" s="141">
        <f t="shared" si="169"/>
        <v>0</v>
      </c>
      <c r="AW108" s="141">
        <f t="shared" si="169"/>
        <v>0</v>
      </c>
      <c r="AX108" s="141">
        <f t="shared" si="169"/>
        <v>0</v>
      </c>
      <c r="AY108" s="141">
        <f t="shared" si="169"/>
        <v>0</v>
      </c>
      <c r="AZ108" s="141">
        <f t="shared" si="169"/>
        <v>0</v>
      </c>
      <c r="BA108" s="141">
        <f t="shared" si="169"/>
        <v>0</v>
      </c>
      <c r="BB108" s="141">
        <f t="shared" si="169"/>
        <v>0</v>
      </c>
      <c r="BC108" s="141">
        <f t="shared" si="169"/>
        <v>0</v>
      </c>
      <c r="BD108" s="141">
        <f t="shared" si="169"/>
        <v>0</v>
      </c>
      <c r="BE108" s="141">
        <f t="shared" si="169"/>
        <v>0</v>
      </c>
      <c r="BF108" s="141">
        <f t="shared" si="169"/>
        <v>0</v>
      </c>
      <c r="BG108" s="141">
        <f t="shared" si="169"/>
        <v>0</v>
      </c>
      <c r="BH108" s="141">
        <f t="shared" si="169"/>
        <v>0</v>
      </c>
      <c r="BI108" s="141">
        <f t="shared" si="169"/>
        <v>0</v>
      </c>
      <c r="BJ108" s="141">
        <f t="shared" si="169"/>
        <v>0</v>
      </c>
      <c r="BK108" s="141">
        <f t="shared" si="169"/>
        <v>0</v>
      </c>
      <c r="BL108" s="141">
        <f t="shared" si="169"/>
        <v>0</v>
      </c>
      <c r="BM108" s="141">
        <f t="shared" si="169"/>
        <v>0</v>
      </c>
      <c r="BN108" s="141">
        <f t="shared" si="169"/>
        <v>0</v>
      </c>
      <c r="BO108" s="141">
        <f t="shared" si="169"/>
        <v>0</v>
      </c>
      <c r="BP108" s="141">
        <f t="shared" si="169"/>
        <v>0</v>
      </c>
      <c r="BQ108" s="141">
        <f t="shared" si="169"/>
        <v>0</v>
      </c>
      <c r="BR108" s="141">
        <f t="shared" si="169"/>
        <v>0</v>
      </c>
      <c r="BS108" s="141">
        <f t="shared" si="169"/>
        <v>0</v>
      </c>
      <c r="BT108" s="141">
        <f t="shared" si="169"/>
        <v>0</v>
      </c>
      <c r="BU108" s="141">
        <f t="shared" si="169"/>
        <v>0</v>
      </c>
      <c r="BV108" s="141">
        <f t="shared" ref="BV108:CH108" si="170">BV44</f>
        <v>0</v>
      </c>
      <c r="BW108" s="141">
        <f t="shared" si="170"/>
        <v>0</v>
      </c>
      <c r="BX108" s="141">
        <f t="shared" si="170"/>
        <v>0</v>
      </c>
      <c r="BY108" s="141">
        <f t="shared" si="170"/>
        <v>0</v>
      </c>
      <c r="BZ108" s="141">
        <f t="shared" si="170"/>
        <v>0</v>
      </c>
      <c r="CA108" s="141">
        <f t="shared" si="170"/>
        <v>0</v>
      </c>
      <c r="CB108" s="141">
        <f t="shared" si="170"/>
        <v>0</v>
      </c>
      <c r="CC108" s="141">
        <f t="shared" si="170"/>
        <v>0</v>
      </c>
      <c r="CD108" s="141">
        <f t="shared" si="170"/>
        <v>0</v>
      </c>
      <c r="CE108" s="141">
        <f t="shared" si="170"/>
        <v>0</v>
      </c>
      <c r="CF108" s="141">
        <f t="shared" si="170"/>
        <v>0</v>
      </c>
      <c r="CG108" s="141">
        <f t="shared" si="170"/>
        <v>0</v>
      </c>
      <c r="CH108" s="141">
        <f t="shared" si="170"/>
        <v>0</v>
      </c>
      <c r="CI108" s="141"/>
      <c r="CJ108" s="141"/>
      <c r="CK108" s="141"/>
      <c r="CL108" s="141"/>
      <c r="CM108" s="141"/>
      <c r="CN108" s="141"/>
      <c r="CO108" s="141"/>
      <c r="CP108" s="141"/>
      <c r="CQ108" s="141"/>
      <c r="CR108" s="141"/>
      <c r="CS108" s="141"/>
      <c r="CT108" s="141"/>
      <c r="CU108" s="141"/>
      <c r="CV108" s="141"/>
      <c r="CW108" s="141"/>
      <c r="CX108" s="141"/>
      <c r="CY108" s="142"/>
    </row>
    <row r="109" spans="4:103" x14ac:dyDescent="0.2">
      <c r="D109" s="118">
        <f t="shared" ref="D109" si="171">D45</f>
        <v>19</v>
      </c>
      <c r="E109" s="118"/>
      <c r="F109" s="118"/>
      <c r="G109" s="118"/>
      <c r="H109" s="135">
        <f t="shared" ref="H109:I109" si="172">H45*1000</f>
        <v>0</v>
      </c>
      <c r="I109" s="135">
        <f t="shared" si="172"/>
        <v>0</v>
      </c>
      <c r="J109" s="141">
        <f t="shared" ref="J109:BU109" si="173">J45</f>
        <v>0</v>
      </c>
      <c r="K109" s="141">
        <f t="shared" si="173"/>
        <v>0</v>
      </c>
      <c r="L109" s="141">
        <f t="shared" si="173"/>
        <v>0</v>
      </c>
      <c r="M109" s="141">
        <f t="shared" si="173"/>
        <v>0</v>
      </c>
      <c r="N109" s="141">
        <f t="shared" si="173"/>
        <v>0</v>
      </c>
      <c r="O109" s="141">
        <f t="shared" si="173"/>
        <v>0</v>
      </c>
      <c r="P109" s="141">
        <f t="shared" si="173"/>
        <v>0</v>
      </c>
      <c r="Q109" s="141">
        <f t="shared" si="173"/>
        <v>0</v>
      </c>
      <c r="R109" s="141">
        <f t="shared" si="173"/>
        <v>0</v>
      </c>
      <c r="S109" s="141">
        <f t="shared" si="173"/>
        <v>0</v>
      </c>
      <c r="T109" s="141">
        <f t="shared" si="173"/>
        <v>0</v>
      </c>
      <c r="U109" s="141">
        <f t="shared" si="173"/>
        <v>0</v>
      </c>
      <c r="V109" s="141">
        <f t="shared" si="173"/>
        <v>0</v>
      </c>
      <c r="W109" s="141">
        <f t="shared" si="173"/>
        <v>0</v>
      </c>
      <c r="X109" s="141">
        <f t="shared" si="173"/>
        <v>0</v>
      </c>
      <c r="Y109" s="141">
        <f t="shared" si="173"/>
        <v>0</v>
      </c>
      <c r="Z109" s="141">
        <f t="shared" si="173"/>
        <v>0</v>
      </c>
      <c r="AA109" s="141">
        <f t="shared" si="173"/>
        <v>0</v>
      </c>
      <c r="AB109" s="141">
        <f t="shared" si="173"/>
        <v>0</v>
      </c>
      <c r="AC109" s="141">
        <f t="shared" si="173"/>
        <v>0</v>
      </c>
      <c r="AD109" s="141">
        <f t="shared" si="173"/>
        <v>0</v>
      </c>
      <c r="AE109" s="141">
        <f t="shared" si="173"/>
        <v>0</v>
      </c>
      <c r="AF109" s="141">
        <f t="shared" si="173"/>
        <v>0</v>
      </c>
      <c r="AG109" s="141">
        <f t="shared" si="173"/>
        <v>0</v>
      </c>
      <c r="AH109" s="141">
        <f t="shared" si="173"/>
        <v>0</v>
      </c>
      <c r="AI109" s="141">
        <f t="shared" si="173"/>
        <v>0</v>
      </c>
      <c r="AJ109" s="141">
        <f t="shared" si="173"/>
        <v>0</v>
      </c>
      <c r="AK109" s="141">
        <f t="shared" si="173"/>
        <v>0</v>
      </c>
      <c r="AL109" s="141">
        <f t="shared" si="173"/>
        <v>0</v>
      </c>
      <c r="AM109" s="141">
        <f t="shared" si="173"/>
        <v>0</v>
      </c>
      <c r="AN109" s="141">
        <f t="shared" si="173"/>
        <v>0</v>
      </c>
      <c r="AO109" s="141">
        <f t="shared" si="173"/>
        <v>0</v>
      </c>
      <c r="AP109" s="141">
        <f t="shared" si="173"/>
        <v>0</v>
      </c>
      <c r="AQ109" s="141">
        <f t="shared" si="173"/>
        <v>0</v>
      </c>
      <c r="AR109" s="141">
        <f t="shared" si="173"/>
        <v>0</v>
      </c>
      <c r="AS109" s="141">
        <f t="shared" si="173"/>
        <v>0</v>
      </c>
      <c r="AT109" s="141">
        <f t="shared" si="173"/>
        <v>0</v>
      </c>
      <c r="AU109" s="141">
        <f t="shared" si="173"/>
        <v>0</v>
      </c>
      <c r="AV109" s="141">
        <f t="shared" si="173"/>
        <v>0</v>
      </c>
      <c r="AW109" s="141">
        <f t="shared" si="173"/>
        <v>0</v>
      </c>
      <c r="AX109" s="141">
        <f t="shared" si="173"/>
        <v>0</v>
      </c>
      <c r="AY109" s="141">
        <f t="shared" si="173"/>
        <v>0</v>
      </c>
      <c r="AZ109" s="141">
        <f t="shared" si="173"/>
        <v>0</v>
      </c>
      <c r="BA109" s="141">
        <f t="shared" si="173"/>
        <v>0</v>
      </c>
      <c r="BB109" s="141">
        <f t="shared" si="173"/>
        <v>0</v>
      </c>
      <c r="BC109" s="141">
        <f t="shared" si="173"/>
        <v>0</v>
      </c>
      <c r="BD109" s="141">
        <f t="shared" si="173"/>
        <v>0</v>
      </c>
      <c r="BE109" s="141">
        <f t="shared" si="173"/>
        <v>0</v>
      </c>
      <c r="BF109" s="141">
        <f t="shared" si="173"/>
        <v>0</v>
      </c>
      <c r="BG109" s="141">
        <f t="shared" si="173"/>
        <v>0</v>
      </c>
      <c r="BH109" s="141">
        <f t="shared" si="173"/>
        <v>0</v>
      </c>
      <c r="BI109" s="141">
        <f t="shared" si="173"/>
        <v>0</v>
      </c>
      <c r="BJ109" s="141">
        <f t="shared" si="173"/>
        <v>0</v>
      </c>
      <c r="BK109" s="141">
        <f t="shared" si="173"/>
        <v>0</v>
      </c>
      <c r="BL109" s="141">
        <f t="shared" si="173"/>
        <v>0</v>
      </c>
      <c r="BM109" s="141">
        <f t="shared" si="173"/>
        <v>0</v>
      </c>
      <c r="BN109" s="141">
        <f t="shared" si="173"/>
        <v>0</v>
      </c>
      <c r="BO109" s="141">
        <f t="shared" si="173"/>
        <v>0</v>
      </c>
      <c r="BP109" s="141">
        <f t="shared" si="173"/>
        <v>0</v>
      </c>
      <c r="BQ109" s="141">
        <f t="shared" si="173"/>
        <v>0</v>
      </c>
      <c r="BR109" s="141">
        <f t="shared" si="173"/>
        <v>0</v>
      </c>
      <c r="BS109" s="141">
        <f t="shared" si="173"/>
        <v>0</v>
      </c>
      <c r="BT109" s="141">
        <f t="shared" si="173"/>
        <v>0</v>
      </c>
      <c r="BU109" s="141">
        <f t="shared" si="173"/>
        <v>0</v>
      </c>
      <c r="BV109" s="141">
        <f t="shared" ref="BV109:CH109" si="174">BV45</f>
        <v>0</v>
      </c>
      <c r="BW109" s="141">
        <f t="shared" si="174"/>
        <v>0</v>
      </c>
      <c r="BX109" s="141">
        <f t="shared" si="174"/>
        <v>0</v>
      </c>
      <c r="BY109" s="141">
        <f t="shared" si="174"/>
        <v>0</v>
      </c>
      <c r="BZ109" s="141">
        <f t="shared" si="174"/>
        <v>0</v>
      </c>
      <c r="CA109" s="141">
        <f t="shared" si="174"/>
        <v>0</v>
      </c>
      <c r="CB109" s="141">
        <f t="shared" si="174"/>
        <v>0</v>
      </c>
      <c r="CC109" s="141">
        <f t="shared" si="174"/>
        <v>0</v>
      </c>
      <c r="CD109" s="141">
        <f t="shared" si="174"/>
        <v>0</v>
      </c>
      <c r="CE109" s="141">
        <f t="shared" si="174"/>
        <v>0</v>
      </c>
      <c r="CF109" s="141">
        <f t="shared" si="174"/>
        <v>0</v>
      </c>
      <c r="CG109" s="141">
        <f t="shared" si="174"/>
        <v>0</v>
      </c>
      <c r="CH109" s="141">
        <f t="shared" si="174"/>
        <v>0</v>
      </c>
      <c r="CI109" s="141"/>
      <c r="CJ109" s="141"/>
      <c r="CK109" s="141"/>
      <c r="CL109" s="141"/>
      <c r="CM109" s="141"/>
      <c r="CN109" s="141"/>
      <c r="CO109" s="141"/>
      <c r="CP109" s="141"/>
      <c r="CQ109" s="141"/>
      <c r="CR109" s="141"/>
      <c r="CS109" s="141"/>
      <c r="CT109" s="141"/>
      <c r="CU109" s="141"/>
      <c r="CV109" s="141"/>
      <c r="CW109" s="141"/>
      <c r="CX109" s="141"/>
      <c r="CY109" s="142"/>
    </row>
    <row r="110" spans="4:103" x14ac:dyDescent="0.2">
      <c r="D110" s="118">
        <f t="shared" ref="D110" si="175">D46</f>
        <v>18</v>
      </c>
      <c r="E110" s="118"/>
      <c r="F110" s="118"/>
      <c r="G110" s="118"/>
      <c r="H110" s="135">
        <f t="shared" ref="H110:I110" si="176">H46*1000</f>
        <v>0</v>
      </c>
      <c r="I110" s="135">
        <f t="shared" si="176"/>
        <v>0</v>
      </c>
      <c r="J110" s="141">
        <f t="shared" ref="J110:BU110" si="177">J46</f>
        <v>0</v>
      </c>
      <c r="K110" s="141">
        <f t="shared" si="177"/>
        <v>0</v>
      </c>
      <c r="L110" s="141">
        <f t="shared" si="177"/>
        <v>0</v>
      </c>
      <c r="M110" s="141">
        <f t="shared" si="177"/>
        <v>0</v>
      </c>
      <c r="N110" s="141">
        <f t="shared" si="177"/>
        <v>0</v>
      </c>
      <c r="O110" s="141">
        <f t="shared" si="177"/>
        <v>0</v>
      </c>
      <c r="P110" s="141">
        <f t="shared" si="177"/>
        <v>0</v>
      </c>
      <c r="Q110" s="141">
        <f t="shared" si="177"/>
        <v>0</v>
      </c>
      <c r="R110" s="141">
        <f t="shared" si="177"/>
        <v>0</v>
      </c>
      <c r="S110" s="141">
        <f t="shared" si="177"/>
        <v>0</v>
      </c>
      <c r="T110" s="141">
        <f t="shared" si="177"/>
        <v>0</v>
      </c>
      <c r="U110" s="141">
        <f t="shared" si="177"/>
        <v>0</v>
      </c>
      <c r="V110" s="141">
        <f t="shared" si="177"/>
        <v>0</v>
      </c>
      <c r="W110" s="141">
        <f t="shared" si="177"/>
        <v>0</v>
      </c>
      <c r="X110" s="141">
        <f t="shared" si="177"/>
        <v>0</v>
      </c>
      <c r="Y110" s="141">
        <f t="shared" si="177"/>
        <v>0</v>
      </c>
      <c r="Z110" s="141">
        <f t="shared" si="177"/>
        <v>0</v>
      </c>
      <c r="AA110" s="141">
        <f t="shared" si="177"/>
        <v>0</v>
      </c>
      <c r="AB110" s="141">
        <f t="shared" si="177"/>
        <v>0</v>
      </c>
      <c r="AC110" s="141">
        <f t="shared" si="177"/>
        <v>0</v>
      </c>
      <c r="AD110" s="141">
        <f t="shared" si="177"/>
        <v>0</v>
      </c>
      <c r="AE110" s="141">
        <f t="shared" si="177"/>
        <v>0</v>
      </c>
      <c r="AF110" s="141">
        <f t="shared" si="177"/>
        <v>0</v>
      </c>
      <c r="AG110" s="141">
        <f t="shared" si="177"/>
        <v>0</v>
      </c>
      <c r="AH110" s="141">
        <f t="shared" si="177"/>
        <v>0</v>
      </c>
      <c r="AI110" s="141">
        <f t="shared" si="177"/>
        <v>0</v>
      </c>
      <c r="AJ110" s="141">
        <f t="shared" si="177"/>
        <v>0</v>
      </c>
      <c r="AK110" s="141">
        <f t="shared" si="177"/>
        <v>0</v>
      </c>
      <c r="AL110" s="141">
        <f t="shared" si="177"/>
        <v>0</v>
      </c>
      <c r="AM110" s="141">
        <f t="shared" si="177"/>
        <v>0</v>
      </c>
      <c r="AN110" s="141">
        <f t="shared" si="177"/>
        <v>0</v>
      </c>
      <c r="AO110" s="141">
        <f t="shared" si="177"/>
        <v>0</v>
      </c>
      <c r="AP110" s="141">
        <f t="shared" si="177"/>
        <v>0</v>
      </c>
      <c r="AQ110" s="141">
        <f t="shared" si="177"/>
        <v>0</v>
      </c>
      <c r="AR110" s="141">
        <f t="shared" si="177"/>
        <v>0</v>
      </c>
      <c r="AS110" s="141">
        <f t="shared" si="177"/>
        <v>0</v>
      </c>
      <c r="AT110" s="141">
        <f t="shared" si="177"/>
        <v>0</v>
      </c>
      <c r="AU110" s="141">
        <f t="shared" si="177"/>
        <v>0</v>
      </c>
      <c r="AV110" s="141">
        <f t="shared" si="177"/>
        <v>0</v>
      </c>
      <c r="AW110" s="141">
        <f t="shared" si="177"/>
        <v>0</v>
      </c>
      <c r="AX110" s="141">
        <f t="shared" si="177"/>
        <v>0</v>
      </c>
      <c r="AY110" s="141">
        <f t="shared" si="177"/>
        <v>0</v>
      </c>
      <c r="AZ110" s="141">
        <f t="shared" si="177"/>
        <v>0</v>
      </c>
      <c r="BA110" s="141">
        <f t="shared" si="177"/>
        <v>0</v>
      </c>
      <c r="BB110" s="141">
        <f t="shared" si="177"/>
        <v>0</v>
      </c>
      <c r="BC110" s="141">
        <f t="shared" si="177"/>
        <v>0</v>
      </c>
      <c r="BD110" s="141">
        <f t="shared" si="177"/>
        <v>0</v>
      </c>
      <c r="BE110" s="141">
        <f t="shared" si="177"/>
        <v>0</v>
      </c>
      <c r="BF110" s="141">
        <f t="shared" si="177"/>
        <v>0</v>
      </c>
      <c r="BG110" s="141">
        <f t="shared" si="177"/>
        <v>0</v>
      </c>
      <c r="BH110" s="141">
        <f t="shared" si="177"/>
        <v>0</v>
      </c>
      <c r="BI110" s="141">
        <f t="shared" si="177"/>
        <v>0</v>
      </c>
      <c r="BJ110" s="141">
        <f t="shared" si="177"/>
        <v>0</v>
      </c>
      <c r="BK110" s="141">
        <f t="shared" si="177"/>
        <v>0</v>
      </c>
      <c r="BL110" s="141">
        <f t="shared" si="177"/>
        <v>0</v>
      </c>
      <c r="BM110" s="141">
        <f t="shared" si="177"/>
        <v>0</v>
      </c>
      <c r="BN110" s="141">
        <f t="shared" si="177"/>
        <v>0</v>
      </c>
      <c r="BO110" s="141">
        <f t="shared" si="177"/>
        <v>0</v>
      </c>
      <c r="BP110" s="141">
        <f t="shared" si="177"/>
        <v>0</v>
      </c>
      <c r="BQ110" s="141">
        <f t="shared" si="177"/>
        <v>0</v>
      </c>
      <c r="BR110" s="141">
        <f t="shared" si="177"/>
        <v>0</v>
      </c>
      <c r="BS110" s="141">
        <f t="shared" si="177"/>
        <v>0</v>
      </c>
      <c r="BT110" s="141">
        <f t="shared" si="177"/>
        <v>0</v>
      </c>
      <c r="BU110" s="141">
        <f t="shared" si="177"/>
        <v>0</v>
      </c>
      <c r="BV110" s="141">
        <f t="shared" ref="BV110:CH110" si="178">BV46</f>
        <v>0</v>
      </c>
      <c r="BW110" s="141">
        <f t="shared" si="178"/>
        <v>0</v>
      </c>
      <c r="BX110" s="141">
        <f t="shared" si="178"/>
        <v>0</v>
      </c>
      <c r="BY110" s="141">
        <f t="shared" si="178"/>
        <v>0</v>
      </c>
      <c r="BZ110" s="141">
        <f t="shared" si="178"/>
        <v>0</v>
      </c>
      <c r="CA110" s="141">
        <f t="shared" si="178"/>
        <v>0</v>
      </c>
      <c r="CB110" s="141">
        <f t="shared" si="178"/>
        <v>0</v>
      </c>
      <c r="CC110" s="141">
        <f t="shared" si="178"/>
        <v>0</v>
      </c>
      <c r="CD110" s="141">
        <f t="shared" si="178"/>
        <v>0</v>
      </c>
      <c r="CE110" s="141">
        <f t="shared" si="178"/>
        <v>0</v>
      </c>
      <c r="CF110" s="141">
        <f t="shared" si="178"/>
        <v>0</v>
      </c>
      <c r="CG110" s="141">
        <f t="shared" si="178"/>
        <v>0</v>
      </c>
      <c r="CH110" s="141">
        <f t="shared" si="178"/>
        <v>0</v>
      </c>
      <c r="CI110" s="141"/>
      <c r="CJ110" s="141"/>
      <c r="CK110" s="141"/>
      <c r="CL110" s="141"/>
      <c r="CM110" s="141"/>
      <c r="CN110" s="141"/>
      <c r="CO110" s="141"/>
      <c r="CP110" s="141"/>
      <c r="CQ110" s="141"/>
      <c r="CR110" s="141"/>
      <c r="CS110" s="141"/>
      <c r="CT110" s="141"/>
      <c r="CU110" s="141"/>
      <c r="CV110" s="141"/>
      <c r="CW110" s="141"/>
      <c r="CX110" s="141"/>
      <c r="CY110" s="142"/>
    </row>
    <row r="111" spans="4:103" x14ac:dyDescent="0.2">
      <c r="D111" s="118">
        <f t="shared" ref="D111" si="179">D47</f>
        <v>17</v>
      </c>
      <c r="E111" s="118">
        <f t="shared" ref="E111:G111" si="180">E47</f>
        <v>17</v>
      </c>
      <c r="F111" s="118" t="str">
        <f t="shared" si="180"/>
        <v>10/23/2009</v>
      </c>
      <c r="G111" s="118" t="str">
        <f t="shared" si="180"/>
        <v>8:56 AM</v>
      </c>
      <c r="H111" s="135">
        <f t="shared" ref="H111:I111" si="181">H47*1000</f>
        <v>0</v>
      </c>
      <c r="I111" s="135">
        <f t="shared" si="181"/>
        <v>0</v>
      </c>
      <c r="J111" s="141">
        <f t="shared" ref="J111:BU111" si="182">J47</f>
        <v>0</v>
      </c>
      <c r="K111" s="141">
        <f t="shared" si="182"/>
        <v>0</v>
      </c>
      <c r="L111" s="141">
        <f t="shared" si="182"/>
        <v>0</v>
      </c>
      <c r="M111" s="141">
        <f t="shared" si="182"/>
        <v>0</v>
      </c>
      <c r="N111" s="141">
        <f t="shared" si="182"/>
        <v>0</v>
      </c>
      <c r="O111" s="141">
        <f t="shared" si="182"/>
        <v>0</v>
      </c>
      <c r="P111" s="141">
        <f t="shared" si="182"/>
        <v>0</v>
      </c>
      <c r="Q111" s="141">
        <f t="shared" si="182"/>
        <v>0</v>
      </c>
      <c r="R111" s="141">
        <f t="shared" si="182"/>
        <v>0</v>
      </c>
      <c r="S111" s="141">
        <f t="shared" si="182"/>
        <v>0</v>
      </c>
      <c r="T111" s="141">
        <f t="shared" si="182"/>
        <v>0</v>
      </c>
      <c r="U111" s="141">
        <f t="shared" si="182"/>
        <v>0</v>
      </c>
      <c r="V111" s="141">
        <f t="shared" si="182"/>
        <v>0</v>
      </c>
      <c r="W111" s="141">
        <f t="shared" si="182"/>
        <v>0</v>
      </c>
      <c r="X111" s="141">
        <f t="shared" si="182"/>
        <v>0</v>
      </c>
      <c r="Y111" s="141">
        <f t="shared" si="182"/>
        <v>0</v>
      </c>
      <c r="Z111" s="141">
        <f t="shared" si="182"/>
        <v>0</v>
      </c>
      <c r="AA111" s="141">
        <f t="shared" si="182"/>
        <v>0</v>
      </c>
      <c r="AB111" s="141">
        <f t="shared" si="182"/>
        <v>0</v>
      </c>
      <c r="AC111" s="141">
        <f t="shared" si="182"/>
        <v>0</v>
      </c>
      <c r="AD111" s="141">
        <f t="shared" si="182"/>
        <v>0</v>
      </c>
      <c r="AE111" s="141">
        <f t="shared" si="182"/>
        <v>0</v>
      </c>
      <c r="AF111" s="141">
        <f t="shared" si="182"/>
        <v>0</v>
      </c>
      <c r="AG111" s="141">
        <f t="shared" si="182"/>
        <v>0</v>
      </c>
      <c r="AH111" s="141">
        <f t="shared" si="182"/>
        <v>0</v>
      </c>
      <c r="AI111" s="141">
        <f t="shared" si="182"/>
        <v>0</v>
      </c>
      <c r="AJ111" s="141">
        <f t="shared" si="182"/>
        <v>0</v>
      </c>
      <c r="AK111" s="141">
        <f t="shared" si="182"/>
        <v>0</v>
      </c>
      <c r="AL111" s="141">
        <f t="shared" si="182"/>
        <v>0</v>
      </c>
      <c r="AM111" s="141">
        <f t="shared" si="182"/>
        <v>0</v>
      </c>
      <c r="AN111" s="141">
        <f t="shared" si="182"/>
        <v>0</v>
      </c>
      <c r="AO111" s="141">
        <f t="shared" si="182"/>
        <v>0</v>
      </c>
      <c r="AP111" s="141">
        <f t="shared" si="182"/>
        <v>0</v>
      </c>
      <c r="AQ111" s="141">
        <f t="shared" si="182"/>
        <v>0</v>
      </c>
      <c r="AR111" s="141">
        <f t="shared" si="182"/>
        <v>0</v>
      </c>
      <c r="AS111" s="141">
        <f t="shared" si="182"/>
        <v>0</v>
      </c>
      <c r="AT111" s="141">
        <f t="shared" si="182"/>
        <v>0</v>
      </c>
      <c r="AU111" s="141">
        <f t="shared" si="182"/>
        <v>0</v>
      </c>
      <c r="AV111" s="141">
        <f t="shared" si="182"/>
        <v>0</v>
      </c>
      <c r="AW111" s="141">
        <f t="shared" si="182"/>
        <v>0</v>
      </c>
      <c r="AX111" s="141">
        <f t="shared" si="182"/>
        <v>0</v>
      </c>
      <c r="AY111" s="141">
        <f t="shared" si="182"/>
        <v>0</v>
      </c>
      <c r="AZ111" s="141">
        <f t="shared" si="182"/>
        <v>0</v>
      </c>
      <c r="BA111" s="141">
        <f t="shared" si="182"/>
        <v>0</v>
      </c>
      <c r="BB111" s="141">
        <f t="shared" si="182"/>
        <v>0</v>
      </c>
      <c r="BC111" s="141">
        <f t="shared" si="182"/>
        <v>0</v>
      </c>
      <c r="BD111" s="141">
        <f t="shared" si="182"/>
        <v>0</v>
      </c>
      <c r="BE111" s="141">
        <f t="shared" si="182"/>
        <v>0</v>
      </c>
      <c r="BF111" s="141">
        <f t="shared" si="182"/>
        <v>0</v>
      </c>
      <c r="BG111" s="141">
        <f t="shared" si="182"/>
        <v>0</v>
      </c>
      <c r="BH111" s="141">
        <f t="shared" si="182"/>
        <v>0</v>
      </c>
      <c r="BI111" s="141">
        <f t="shared" si="182"/>
        <v>0</v>
      </c>
      <c r="BJ111" s="141">
        <f t="shared" si="182"/>
        <v>0</v>
      </c>
      <c r="BK111" s="141">
        <f t="shared" si="182"/>
        <v>0</v>
      </c>
      <c r="BL111" s="141">
        <f t="shared" si="182"/>
        <v>0</v>
      </c>
      <c r="BM111" s="141">
        <f t="shared" si="182"/>
        <v>0</v>
      </c>
      <c r="BN111" s="141">
        <f t="shared" si="182"/>
        <v>0</v>
      </c>
      <c r="BO111" s="141">
        <f t="shared" si="182"/>
        <v>0</v>
      </c>
      <c r="BP111" s="141">
        <f t="shared" si="182"/>
        <v>0</v>
      </c>
      <c r="BQ111" s="141">
        <f t="shared" si="182"/>
        <v>0</v>
      </c>
      <c r="BR111" s="141">
        <f t="shared" si="182"/>
        <v>0</v>
      </c>
      <c r="BS111" s="141">
        <f t="shared" si="182"/>
        <v>0</v>
      </c>
      <c r="BT111" s="141">
        <f t="shared" si="182"/>
        <v>0</v>
      </c>
      <c r="BU111" s="141">
        <f t="shared" si="182"/>
        <v>0</v>
      </c>
      <c r="BV111" s="141">
        <f t="shared" ref="BV111:CH111" si="183">BV47</f>
        <v>0</v>
      </c>
      <c r="BW111" s="141">
        <f t="shared" si="183"/>
        <v>0</v>
      </c>
      <c r="BX111" s="141">
        <f t="shared" si="183"/>
        <v>0</v>
      </c>
      <c r="BY111" s="141">
        <f t="shared" si="183"/>
        <v>0</v>
      </c>
      <c r="BZ111" s="141">
        <f t="shared" si="183"/>
        <v>0</v>
      </c>
      <c r="CA111" s="141">
        <f t="shared" si="183"/>
        <v>0</v>
      </c>
      <c r="CB111" s="141">
        <f t="shared" si="183"/>
        <v>0</v>
      </c>
      <c r="CC111" s="141">
        <f t="shared" si="183"/>
        <v>0</v>
      </c>
      <c r="CD111" s="141">
        <f t="shared" si="183"/>
        <v>0</v>
      </c>
      <c r="CE111" s="141">
        <f t="shared" si="183"/>
        <v>0</v>
      </c>
      <c r="CF111" s="141">
        <f t="shared" si="183"/>
        <v>0</v>
      </c>
      <c r="CG111" s="141">
        <f t="shared" si="183"/>
        <v>0</v>
      </c>
      <c r="CH111" s="141">
        <f t="shared" si="183"/>
        <v>0</v>
      </c>
      <c r="CI111" s="141">
        <f t="shared" ref="CI111:CX114" si="184">CI47</f>
        <v>0</v>
      </c>
      <c r="CJ111" s="141">
        <f t="shared" si="184"/>
        <v>0</v>
      </c>
      <c r="CK111" s="141">
        <f t="shared" si="184"/>
        <v>0</v>
      </c>
      <c r="CL111" s="141">
        <f t="shared" si="184"/>
        <v>0</v>
      </c>
      <c r="CM111" s="141">
        <f t="shared" si="184"/>
        <v>0</v>
      </c>
      <c r="CN111" s="141">
        <f t="shared" si="184"/>
        <v>0</v>
      </c>
      <c r="CO111" s="141">
        <f t="shared" si="184"/>
        <v>0</v>
      </c>
      <c r="CP111" s="141">
        <f t="shared" si="184"/>
        <v>0</v>
      </c>
      <c r="CQ111" s="141">
        <f t="shared" si="184"/>
        <v>0</v>
      </c>
      <c r="CR111" s="141">
        <f t="shared" si="184"/>
        <v>0</v>
      </c>
      <c r="CS111" s="141">
        <f t="shared" si="184"/>
        <v>0</v>
      </c>
      <c r="CT111" s="141">
        <f t="shared" si="184"/>
        <v>0</v>
      </c>
      <c r="CU111" s="141">
        <f t="shared" si="184"/>
        <v>0</v>
      </c>
      <c r="CV111" s="141">
        <f t="shared" si="184"/>
        <v>0</v>
      </c>
      <c r="CW111" s="141">
        <f t="shared" si="184"/>
        <v>0</v>
      </c>
      <c r="CX111" s="141">
        <f t="shared" si="184"/>
        <v>0</v>
      </c>
      <c r="CY111" s="3"/>
    </row>
    <row r="112" spans="4:103" x14ac:dyDescent="0.2">
      <c r="D112" s="118">
        <f t="shared" ref="D112" si="185">D48</f>
        <v>16</v>
      </c>
      <c r="E112" s="118">
        <f t="shared" ref="E112:G112" si="186">E48</f>
        <v>16</v>
      </c>
      <c r="F112" s="118" t="str">
        <f t="shared" si="186"/>
        <v>10/23/2009</v>
      </c>
      <c r="G112" s="118" t="str">
        <f t="shared" si="186"/>
        <v>8:56 AM</v>
      </c>
      <c r="H112" s="135">
        <f t="shared" ref="H112:I112" si="187">H48*1000</f>
        <v>0</v>
      </c>
      <c r="I112" s="135">
        <f t="shared" si="187"/>
        <v>0</v>
      </c>
      <c r="J112" s="141">
        <f t="shared" ref="J112:BU112" si="188">J48</f>
        <v>0</v>
      </c>
      <c r="K112" s="141">
        <f t="shared" si="188"/>
        <v>0</v>
      </c>
      <c r="L112" s="141">
        <f t="shared" si="188"/>
        <v>0</v>
      </c>
      <c r="M112" s="141">
        <f t="shared" si="188"/>
        <v>0</v>
      </c>
      <c r="N112" s="141">
        <f t="shared" si="188"/>
        <v>0</v>
      </c>
      <c r="O112" s="141">
        <f t="shared" si="188"/>
        <v>0</v>
      </c>
      <c r="P112" s="141">
        <f t="shared" si="188"/>
        <v>0</v>
      </c>
      <c r="Q112" s="141">
        <f t="shared" si="188"/>
        <v>0</v>
      </c>
      <c r="R112" s="141">
        <f t="shared" si="188"/>
        <v>0</v>
      </c>
      <c r="S112" s="141">
        <f t="shared" si="188"/>
        <v>0</v>
      </c>
      <c r="T112" s="141">
        <f t="shared" si="188"/>
        <v>0</v>
      </c>
      <c r="U112" s="141">
        <f t="shared" si="188"/>
        <v>0</v>
      </c>
      <c r="V112" s="141">
        <f t="shared" si="188"/>
        <v>0</v>
      </c>
      <c r="W112" s="141">
        <f t="shared" si="188"/>
        <v>0</v>
      </c>
      <c r="X112" s="141">
        <f t="shared" si="188"/>
        <v>0</v>
      </c>
      <c r="Y112" s="141">
        <f t="shared" si="188"/>
        <v>0</v>
      </c>
      <c r="Z112" s="141">
        <f t="shared" si="188"/>
        <v>0</v>
      </c>
      <c r="AA112" s="141">
        <f t="shared" si="188"/>
        <v>0</v>
      </c>
      <c r="AB112" s="141">
        <f t="shared" si="188"/>
        <v>0</v>
      </c>
      <c r="AC112" s="141">
        <f t="shared" si="188"/>
        <v>0</v>
      </c>
      <c r="AD112" s="141">
        <f t="shared" si="188"/>
        <v>0</v>
      </c>
      <c r="AE112" s="141">
        <f t="shared" si="188"/>
        <v>0</v>
      </c>
      <c r="AF112" s="141">
        <f t="shared" si="188"/>
        <v>0</v>
      </c>
      <c r="AG112" s="141">
        <f t="shared" si="188"/>
        <v>0</v>
      </c>
      <c r="AH112" s="141">
        <f t="shared" si="188"/>
        <v>0</v>
      </c>
      <c r="AI112" s="141">
        <f t="shared" si="188"/>
        <v>0</v>
      </c>
      <c r="AJ112" s="141">
        <f t="shared" si="188"/>
        <v>0</v>
      </c>
      <c r="AK112" s="141">
        <f t="shared" si="188"/>
        <v>0</v>
      </c>
      <c r="AL112" s="141">
        <f t="shared" si="188"/>
        <v>0</v>
      </c>
      <c r="AM112" s="141">
        <f t="shared" si="188"/>
        <v>0</v>
      </c>
      <c r="AN112" s="141">
        <f t="shared" si="188"/>
        <v>0</v>
      </c>
      <c r="AO112" s="141">
        <f t="shared" si="188"/>
        <v>0</v>
      </c>
      <c r="AP112" s="141">
        <f t="shared" si="188"/>
        <v>0</v>
      </c>
      <c r="AQ112" s="141">
        <f t="shared" si="188"/>
        <v>0</v>
      </c>
      <c r="AR112" s="141">
        <f t="shared" si="188"/>
        <v>0</v>
      </c>
      <c r="AS112" s="141">
        <f t="shared" si="188"/>
        <v>0</v>
      </c>
      <c r="AT112" s="141">
        <f t="shared" si="188"/>
        <v>0</v>
      </c>
      <c r="AU112" s="141">
        <f t="shared" si="188"/>
        <v>0</v>
      </c>
      <c r="AV112" s="141">
        <f t="shared" si="188"/>
        <v>0</v>
      </c>
      <c r="AW112" s="141">
        <f t="shared" si="188"/>
        <v>0</v>
      </c>
      <c r="AX112" s="141">
        <f t="shared" si="188"/>
        <v>0</v>
      </c>
      <c r="AY112" s="141">
        <f t="shared" si="188"/>
        <v>0</v>
      </c>
      <c r="AZ112" s="141">
        <f t="shared" si="188"/>
        <v>0</v>
      </c>
      <c r="BA112" s="141">
        <f t="shared" si="188"/>
        <v>0</v>
      </c>
      <c r="BB112" s="141">
        <f t="shared" si="188"/>
        <v>0</v>
      </c>
      <c r="BC112" s="141">
        <f t="shared" si="188"/>
        <v>0</v>
      </c>
      <c r="BD112" s="141">
        <f t="shared" si="188"/>
        <v>0</v>
      </c>
      <c r="BE112" s="141">
        <f t="shared" si="188"/>
        <v>0</v>
      </c>
      <c r="BF112" s="141">
        <f t="shared" si="188"/>
        <v>0</v>
      </c>
      <c r="BG112" s="141">
        <f t="shared" si="188"/>
        <v>0</v>
      </c>
      <c r="BH112" s="141">
        <f t="shared" si="188"/>
        <v>0</v>
      </c>
      <c r="BI112" s="141">
        <f t="shared" si="188"/>
        <v>0</v>
      </c>
      <c r="BJ112" s="141">
        <f t="shared" si="188"/>
        <v>0</v>
      </c>
      <c r="BK112" s="141">
        <f t="shared" si="188"/>
        <v>0</v>
      </c>
      <c r="BL112" s="141">
        <f t="shared" si="188"/>
        <v>0</v>
      </c>
      <c r="BM112" s="141">
        <f t="shared" si="188"/>
        <v>0</v>
      </c>
      <c r="BN112" s="141">
        <f t="shared" si="188"/>
        <v>0</v>
      </c>
      <c r="BO112" s="141">
        <f t="shared" si="188"/>
        <v>0</v>
      </c>
      <c r="BP112" s="141">
        <f t="shared" si="188"/>
        <v>0</v>
      </c>
      <c r="BQ112" s="141">
        <f t="shared" si="188"/>
        <v>0</v>
      </c>
      <c r="BR112" s="141">
        <f t="shared" si="188"/>
        <v>0</v>
      </c>
      <c r="BS112" s="141">
        <f t="shared" si="188"/>
        <v>0</v>
      </c>
      <c r="BT112" s="141">
        <f t="shared" si="188"/>
        <v>0</v>
      </c>
      <c r="BU112" s="141">
        <f t="shared" si="188"/>
        <v>0</v>
      </c>
      <c r="BV112" s="141">
        <f t="shared" ref="BV112:CH112" si="189">BV48</f>
        <v>0</v>
      </c>
      <c r="BW112" s="141">
        <f t="shared" si="189"/>
        <v>0</v>
      </c>
      <c r="BX112" s="141">
        <f t="shared" si="189"/>
        <v>0</v>
      </c>
      <c r="BY112" s="141">
        <f t="shared" si="189"/>
        <v>0</v>
      </c>
      <c r="BZ112" s="141">
        <f t="shared" si="189"/>
        <v>0</v>
      </c>
      <c r="CA112" s="141">
        <f t="shared" si="189"/>
        <v>0</v>
      </c>
      <c r="CB112" s="141">
        <f t="shared" si="189"/>
        <v>0</v>
      </c>
      <c r="CC112" s="141">
        <f t="shared" si="189"/>
        <v>0</v>
      </c>
      <c r="CD112" s="141">
        <f t="shared" si="189"/>
        <v>0</v>
      </c>
      <c r="CE112" s="141">
        <f t="shared" si="189"/>
        <v>0</v>
      </c>
      <c r="CF112" s="141">
        <f t="shared" si="189"/>
        <v>0</v>
      </c>
      <c r="CG112" s="141">
        <f t="shared" si="189"/>
        <v>0</v>
      </c>
      <c r="CH112" s="141">
        <f t="shared" si="189"/>
        <v>0</v>
      </c>
      <c r="CI112" s="141">
        <f t="shared" si="184"/>
        <v>0</v>
      </c>
      <c r="CJ112" s="141">
        <f t="shared" si="184"/>
        <v>0</v>
      </c>
      <c r="CK112" s="141">
        <f t="shared" si="184"/>
        <v>0</v>
      </c>
      <c r="CL112" s="141">
        <f t="shared" si="184"/>
        <v>0</v>
      </c>
      <c r="CM112" s="141">
        <f t="shared" si="184"/>
        <v>0</v>
      </c>
      <c r="CN112" s="141">
        <f t="shared" si="184"/>
        <v>0</v>
      </c>
      <c r="CO112" s="141">
        <f t="shared" si="184"/>
        <v>0</v>
      </c>
      <c r="CP112" s="141">
        <f t="shared" si="184"/>
        <v>0</v>
      </c>
      <c r="CQ112" s="141">
        <f t="shared" si="184"/>
        <v>0</v>
      </c>
      <c r="CR112" s="141">
        <f t="shared" si="184"/>
        <v>0</v>
      </c>
      <c r="CS112" s="141">
        <f t="shared" si="184"/>
        <v>0</v>
      </c>
      <c r="CT112" s="141">
        <f t="shared" si="184"/>
        <v>0</v>
      </c>
      <c r="CU112" s="141">
        <f t="shared" si="184"/>
        <v>0</v>
      </c>
      <c r="CV112" s="141">
        <f t="shared" si="184"/>
        <v>0</v>
      </c>
      <c r="CW112" s="141">
        <f t="shared" si="184"/>
        <v>0</v>
      </c>
      <c r="CX112" s="141">
        <f t="shared" si="184"/>
        <v>0</v>
      </c>
      <c r="CY112" s="27"/>
    </row>
    <row r="113" spans="4:102" x14ac:dyDescent="0.2">
      <c r="D113" s="118">
        <f t="shared" ref="D113" si="190">D49</f>
        <v>15</v>
      </c>
      <c r="E113" s="118">
        <f t="shared" ref="E113:G113" si="191">E49</f>
        <v>15</v>
      </c>
      <c r="F113" s="118" t="str">
        <f t="shared" si="191"/>
        <v>10/23/2009</v>
      </c>
      <c r="G113" s="118" t="str">
        <f t="shared" si="191"/>
        <v>8:56 AM</v>
      </c>
      <c r="H113" s="135">
        <f t="shared" ref="H113:I113" si="192">H49*1000</f>
        <v>0</v>
      </c>
      <c r="I113" s="135">
        <f t="shared" si="192"/>
        <v>0</v>
      </c>
      <c r="J113" s="141">
        <f t="shared" ref="J113:BU113" si="193">J49</f>
        <v>0</v>
      </c>
      <c r="K113" s="141">
        <f t="shared" si="193"/>
        <v>0</v>
      </c>
      <c r="L113" s="141">
        <f t="shared" si="193"/>
        <v>0</v>
      </c>
      <c r="M113" s="141">
        <f t="shared" si="193"/>
        <v>0</v>
      </c>
      <c r="N113" s="141">
        <f t="shared" si="193"/>
        <v>0</v>
      </c>
      <c r="O113" s="141">
        <f t="shared" si="193"/>
        <v>0</v>
      </c>
      <c r="P113" s="141">
        <f t="shared" si="193"/>
        <v>0</v>
      </c>
      <c r="Q113" s="141">
        <f t="shared" si="193"/>
        <v>0</v>
      </c>
      <c r="R113" s="141">
        <f t="shared" si="193"/>
        <v>0</v>
      </c>
      <c r="S113" s="141">
        <f t="shared" si="193"/>
        <v>0</v>
      </c>
      <c r="T113" s="141">
        <f t="shared" si="193"/>
        <v>0</v>
      </c>
      <c r="U113" s="141">
        <f t="shared" si="193"/>
        <v>0</v>
      </c>
      <c r="V113" s="141">
        <f t="shared" si="193"/>
        <v>0</v>
      </c>
      <c r="W113" s="141">
        <f t="shared" si="193"/>
        <v>0</v>
      </c>
      <c r="X113" s="141">
        <f t="shared" si="193"/>
        <v>0</v>
      </c>
      <c r="Y113" s="141">
        <f t="shared" si="193"/>
        <v>0</v>
      </c>
      <c r="Z113" s="141">
        <f t="shared" si="193"/>
        <v>0</v>
      </c>
      <c r="AA113" s="141">
        <f t="shared" si="193"/>
        <v>0</v>
      </c>
      <c r="AB113" s="141">
        <f t="shared" si="193"/>
        <v>0</v>
      </c>
      <c r="AC113" s="141">
        <f t="shared" si="193"/>
        <v>0</v>
      </c>
      <c r="AD113" s="141">
        <f t="shared" si="193"/>
        <v>0</v>
      </c>
      <c r="AE113" s="141">
        <f t="shared" si="193"/>
        <v>0</v>
      </c>
      <c r="AF113" s="141">
        <f t="shared" si="193"/>
        <v>0</v>
      </c>
      <c r="AG113" s="141">
        <f t="shared" si="193"/>
        <v>0</v>
      </c>
      <c r="AH113" s="141">
        <f t="shared" si="193"/>
        <v>0</v>
      </c>
      <c r="AI113" s="141">
        <f t="shared" si="193"/>
        <v>0</v>
      </c>
      <c r="AJ113" s="141">
        <f t="shared" si="193"/>
        <v>0</v>
      </c>
      <c r="AK113" s="141">
        <f t="shared" si="193"/>
        <v>0</v>
      </c>
      <c r="AL113" s="141">
        <f t="shared" si="193"/>
        <v>0</v>
      </c>
      <c r="AM113" s="141">
        <f t="shared" si="193"/>
        <v>0</v>
      </c>
      <c r="AN113" s="141">
        <f t="shared" si="193"/>
        <v>0</v>
      </c>
      <c r="AO113" s="141">
        <f t="shared" si="193"/>
        <v>0</v>
      </c>
      <c r="AP113" s="141">
        <f t="shared" si="193"/>
        <v>0</v>
      </c>
      <c r="AQ113" s="141">
        <f t="shared" si="193"/>
        <v>0</v>
      </c>
      <c r="AR113" s="141">
        <f t="shared" si="193"/>
        <v>0</v>
      </c>
      <c r="AS113" s="141">
        <f t="shared" si="193"/>
        <v>0</v>
      </c>
      <c r="AT113" s="141">
        <f t="shared" si="193"/>
        <v>0</v>
      </c>
      <c r="AU113" s="141">
        <f t="shared" si="193"/>
        <v>0</v>
      </c>
      <c r="AV113" s="141">
        <f t="shared" si="193"/>
        <v>0</v>
      </c>
      <c r="AW113" s="141">
        <f t="shared" si="193"/>
        <v>0</v>
      </c>
      <c r="AX113" s="141">
        <f t="shared" si="193"/>
        <v>0</v>
      </c>
      <c r="AY113" s="141">
        <f t="shared" si="193"/>
        <v>0</v>
      </c>
      <c r="AZ113" s="141">
        <f t="shared" si="193"/>
        <v>0</v>
      </c>
      <c r="BA113" s="141">
        <f t="shared" si="193"/>
        <v>0</v>
      </c>
      <c r="BB113" s="141">
        <f t="shared" si="193"/>
        <v>0</v>
      </c>
      <c r="BC113" s="141">
        <f t="shared" si="193"/>
        <v>0</v>
      </c>
      <c r="BD113" s="141">
        <f t="shared" si="193"/>
        <v>0</v>
      </c>
      <c r="BE113" s="141">
        <f t="shared" si="193"/>
        <v>0</v>
      </c>
      <c r="BF113" s="141">
        <f t="shared" si="193"/>
        <v>0</v>
      </c>
      <c r="BG113" s="141">
        <f t="shared" si="193"/>
        <v>0</v>
      </c>
      <c r="BH113" s="141">
        <f t="shared" si="193"/>
        <v>0</v>
      </c>
      <c r="BI113" s="141">
        <f t="shared" si="193"/>
        <v>0</v>
      </c>
      <c r="BJ113" s="141">
        <f t="shared" si="193"/>
        <v>0</v>
      </c>
      <c r="BK113" s="141">
        <f t="shared" si="193"/>
        <v>0</v>
      </c>
      <c r="BL113" s="141">
        <f t="shared" si="193"/>
        <v>0</v>
      </c>
      <c r="BM113" s="141">
        <f t="shared" si="193"/>
        <v>0</v>
      </c>
      <c r="BN113" s="141">
        <f t="shared" si="193"/>
        <v>0</v>
      </c>
      <c r="BO113" s="141">
        <f t="shared" si="193"/>
        <v>0</v>
      </c>
      <c r="BP113" s="141">
        <f t="shared" si="193"/>
        <v>0</v>
      </c>
      <c r="BQ113" s="141">
        <f t="shared" si="193"/>
        <v>0</v>
      </c>
      <c r="BR113" s="141">
        <f t="shared" si="193"/>
        <v>0</v>
      </c>
      <c r="BS113" s="141">
        <f t="shared" si="193"/>
        <v>0</v>
      </c>
      <c r="BT113" s="141">
        <f t="shared" si="193"/>
        <v>0</v>
      </c>
      <c r="BU113" s="141">
        <f t="shared" si="193"/>
        <v>0</v>
      </c>
      <c r="BV113" s="141">
        <f t="shared" ref="BV113:CH113" si="194">BV49</f>
        <v>0</v>
      </c>
      <c r="BW113" s="141">
        <f t="shared" si="194"/>
        <v>0</v>
      </c>
      <c r="BX113" s="141">
        <f t="shared" si="194"/>
        <v>0</v>
      </c>
      <c r="BY113" s="141">
        <f t="shared" si="194"/>
        <v>0</v>
      </c>
      <c r="BZ113" s="141">
        <f t="shared" si="194"/>
        <v>0</v>
      </c>
      <c r="CA113" s="141">
        <f t="shared" si="194"/>
        <v>0</v>
      </c>
      <c r="CB113" s="141">
        <f t="shared" si="194"/>
        <v>0</v>
      </c>
      <c r="CC113" s="141">
        <f t="shared" si="194"/>
        <v>0</v>
      </c>
      <c r="CD113" s="141">
        <f t="shared" si="194"/>
        <v>0</v>
      </c>
      <c r="CE113" s="141">
        <f t="shared" si="194"/>
        <v>0</v>
      </c>
      <c r="CF113" s="141">
        <f t="shared" si="194"/>
        <v>0</v>
      </c>
      <c r="CG113" s="141">
        <f t="shared" si="194"/>
        <v>0</v>
      </c>
      <c r="CH113" s="141">
        <f t="shared" si="194"/>
        <v>0</v>
      </c>
      <c r="CI113" s="141">
        <f t="shared" si="184"/>
        <v>-25</v>
      </c>
      <c r="CJ113" s="141">
        <f t="shared" si="184"/>
        <v>0</v>
      </c>
      <c r="CK113" s="141">
        <f t="shared" si="184"/>
        <v>0</v>
      </c>
      <c r="CL113" s="141">
        <f t="shared" si="184"/>
        <v>0</v>
      </c>
      <c r="CM113" s="141">
        <f t="shared" si="184"/>
        <v>0</v>
      </c>
      <c r="CN113" s="141">
        <f t="shared" si="184"/>
        <v>0</v>
      </c>
      <c r="CO113" s="141">
        <f t="shared" si="184"/>
        <v>0</v>
      </c>
      <c r="CP113" s="141">
        <f t="shared" si="184"/>
        <v>0</v>
      </c>
      <c r="CQ113" s="141">
        <f t="shared" si="184"/>
        <v>0</v>
      </c>
      <c r="CR113" s="141">
        <f t="shared" si="184"/>
        <v>0</v>
      </c>
      <c r="CS113" s="141">
        <f t="shared" si="184"/>
        <v>0</v>
      </c>
      <c r="CT113" s="141">
        <f t="shared" si="184"/>
        <v>0</v>
      </c>
      <c r="CU113" s="141">
        <f t="shared" si="184"/>
        <v>0</v>
      </c>
      <c r="CV113" s="141">
        <f t="shared" si="184"/>
        <v>0</v>
      </c>
      <c r="CW113" s="141">
        <f t="shared" si="184"/>
        <v>0</v>
      </c>
      <c r="CX113" s="141">
        <f t="shared" si="184"/>
        <v>0</v>
      </c>
    </row>
    <row r="114" spans="4:102" x14ac:dyDescent="0.2">
      <c r="D114" s="118">
        <f t="shared" ref="D114" si="195">D50</f>
        <v>14</v>
      </c>
      <c r="E114" s="118">
        <f t="shared" ref="E114:G114" si="196">E50</f>
        <v>14</v>
      </c>
      <c r="F114" s="118" t="str">
        <f t="shared" si="196"/>
        <v>10/23/2009</v>
      </c>
      <c r="G114" s="118" t="str">
        <f t="shared" si="196"/>
        <v>8:56 AM</v>
      </c>
      <c r="H114" s="135">
        <f t="shared" ref="H114:I114" si="197">H50*1000</f>
        <v>0</v>
      </c>
      <c r="I114" s="135">
        <f t="shared" si="197"/>
        <v>0</v>
      </c>
      <c r="J114" s="141">
        <f t="shared" ref="J114:BU114" si="198">J50</f>
        <v>0</v>
      </c>
      <c r="K114" s="141">
        <f t="shared" si="198"/>
        <v>0</v>
      </c>
      <c r="L114" s="141">
        <f t="shared" si="198"/>
        <v>0</v>
      </c>
      <c r="M114" s="141">
        <f t="shared" si="198"/>
        <v>0</v>
      </c>
      <c r="N114" s="141">
        <f t="shared" si="198"/>
        <v>0</v>
      </c>
      <c r="O114" s="141">
        <f t="shared" si="198"/>
        <v>0</v>
      </c>
      <c r="P114" s="141">
        <f t="shared" si="198"/>
        <v>0</v>
      </c>
      <c r="Q114" s="141">
        <f t="shared" si="198"/>
        <v>0</v>
      </c>
      <c r="R114" s="141">
        <f t="shared" si="198"/>
        <v>0</v>
      </c>
      <c r="S114" s="141">
        <f t="shared" si="198"/>
        <v>0</v>
      </c>
      <c r="T114" s="141">
        <f t="shared" si="198"/>
        <v>0</v>
      </c>
      <c r="U114" s="141">
        <f t="shared" si="198"/>
        <v>0</v>
      </c>
      <c r="V114" s="141">
        <f t="shared" si="198"/>
        <v>0</v>
      </c>
      <c r="W114" s="141">
        <f t="shared" si="198"/>
        <v>0</v>
      </c>
      <c r="X114" s="141">
        <f t="shared" si="198"/>
        <v>0</v>
      </c>
      <c r="Y114" s="141">
        <f t="shared" si="198"/>
        <v>0</v>
      </c>
      <c r="Z114" s="141">
        <f t="shared" si="198"/>
        <v>0</v>
      </c>
      <c r="AA114" s="141">
        <f t="shared" si="198"/>
        <v>0</v>
      </c>
      <c r="AB114" s="141">
        <f t="shared" si="198"/>
        <v>0</v>
      </c>
      <c r="AC114" s="141">
        <f t="shared" si="198"/>
        <v>0</v>
      </c>
      <c r="AD114" s="141">
        <f t="shared" si="198"/>
        <v>0</v>
      </c>
      <c r="AE114" s="141">
        <f t="shared" si="198"/>
        <v>0</v>
      </c>
      <c r="AF114" s="141">
        <f t="shared" si="198"/>
        <v>0</v>
      </c>
      <c r="AG114" s="141">
        <f t="shared" si="198"/>
        <v>0</v>
      </c>
      <c r="AH114" s="141">
        <f t="shared" si="198"/>
        <v>0</v>
      </c>
      <c r="AI114" s="141">
        <f t="shared" si="198"/>
        <v>0</v>
      </c>
      <c r="AJ114" s="141">
        <f t="shared" si="198"/>
        <v>0</v>
      </c>
      <c r="AK114" s="141">
        <f t="shared" si="198"/>
        <v>0</v>
      </c>
      <c r="AL114" s="141">
        <f t="shared" si="198"/>
        <v>0</v>
      </c>
      <c r="AM114" s="141">
        <f t="shared" si="198"/>
        <v>0</v>
      </c>
      <c r="AN114" s="141">
        <f t="shared" si="198"/>
        <v>0</v>
      </c>
      <c r="AO114" s="141">
        <f t="shared" si="198"/>
        <v>0</v>
      </c>
      <c r="AP114" s="141">
        <f t="shared" si="198"/>
        <v>0</v>
      </c>
      <c r="AQ114" s="141">
        <f t="shared" si="198"/>
        <v>0</v>
      </c>
      <c r="AR114" s="141">
        <f t="shared" si="198"/>
        <v>0</v>
      </c>
      <c r="AS114" s="141">
        <f t="shared" si="198"/>
        <v>0</v>
      </c>
      <c r="AT114" s="141">
        <f t="shared" si="198"/>
        <v>0</v>
      </c>
      <c r="AU114" s="141">
        <f t="shared" si="198"/>
        <v>0</v>
      </c>
      <c r="AV114" s="141">
        <f t="shared" si="198"/>
        <v>0</v>
      </c>
      <c r="AW114" s="141">
        <f t="shared" si="198"/>
        <v>0</v>
      </c>
      <c r="AX114" s="141">
        <f t="shared" si="198"/>
        <v>0</v>
      </c>
      <c r="AY114" s="141">
        <f t="shared" si="198"/>
        <v>0</v>
      </c>
      <c r="AZ114" s="141">
        <f t="shared" si="198"/>
        <v>0</v>
      </c>
      <c r="BA114" s="141">
        <f t="shared" si="198"/>
        <v>0</v>
      </c>
      <c r="BB114" s="141">
        <f t="shared" si="198"/>
        <v>0</v>
      </c>
      <c r="BC114" s="141">
        <f t="shared" si="198"/>
        <v>0</v>
      </c>
      <c r="BD114" s="141">
        <f t="shared" si="198"/>
        <v>0</v>
      </c>
      <c r="BE114" s="141">
        <f t="shared" si="198"/>
        <v>0</v>
      </c>
      <c r="BF114" s="141">
        <f t="shared" si="198"/>
        <v>0</v>
      </c>
      <c r="BG114" s="141">
        <f t="shared" si="198"/>
        <v>0</v>
      </c>
      <c r="BH114" s="141">
        <f t="shared" si="198"/>
        <v>0</v>
      </c>
      <c r="BI114" s="141">
        <f t="shared" si="198"/>
        <v>0</v>
      </c>
      <c r="BJ114" s="141">
        <f t="shared" si="198"/>
        <v>0</v>
      </c>
      <c r="BK114" s="141">
        <f t="shared" si="198"/>
        <v>0</v>
      </c>
      <c r="BL114" s="141">
        <f t="shared" si="198"/>
        <v>0</v>
      </c>
      <c r="BM114" s="141">
        <f t="shared" si="198"/>
        <v>0</v>
      </c>
      <c r="BN114" s="141">
        <f t="shared" si="198"/>
        <v>0</v>
      </c>
      <c r="BO114" s="141">
        <f t="shared" si="198"/>
        <v>0</v>
      </c>
      <c r="BP114" s="141">
        <f t="shared" si="198"/>
        <v>0</v>
      </c>
      <c r="BQ114" s="141">
        <f t="shared" si="198"/>
        <v>0</v>
      </c>
      <c r="BR114" s="141">
        <f t="shared" si="198"/>
        <v>0</v>
      </c>
      <c r="BS114" s="141">
        <f t="shared" si="198"/>
        <v>0</v>
      </c>
      <c r="BT114" s="141">
        <f t="shared" si="198"/>
        <v>0</v>
      </c>
      <c r="BU114" s="141">
        <f t="shared" si="198"/>
        <v>0</v>
      </c>
      <c r="BV114" s="141">
        <f t="shared" ref="BV114:CH114" si="199">BV50</f>
        <v>0</v>
      </c>
      <c r="BW114" s="141">
        <f t="shared" si="199"/>
        <v>0</v>
      </c>
      <c r="BX114" s="141">
        <f t="shared" si="199"/>
        <v>0</v>
      </c>
      <c r="BY114" s="141">
        <f t="shared" si="199"/>
        <v>0</v>
      </c>
      <c r="BZ114" s="141">
        <f t="shared" si="199"/>
        <v>0</v>
      </c>
      <c r="CA114" s="141">
        <f t="shared" si="199"/>
        <v>0</v>
      </c>
      <c r="CB114" s="141">
        <f t="shared" si="199"/>
        <v>0</v>
      </c>
      <c r="CC114" s="141">
        <f t="shared" si="199"/>
        <v>0</v>
      </c>
      <c r="CD114" s="141">
        <f t="shared" si="199"/>
        <v>0</v>
      </c>
      <c r="CE114" s="141">
        <f t="shared" si="199"/>
        <v>0</v>
      </c>
      <c r="CF114" s="141">
        <f t="shared" si="199"/>
        <v>0</v>
      </c>
      <c r="CG114" s="141">
        <f t="shared" si="199"/>
        <v>0</v>
      </c>
      <c r="CH114" s="141">
        <f t="shared" si="199"/>
        <v>0</v>
      </c>
      <c r="CI114" s="141">
        <f t="shared" si="184"/>
        <v>66</v>
      </c>
      <c r="CJ114" s="141">
        <f t="shared" si="184"/>
        <v>0</v>
      </c>
      <c r="CK114" s="141">
        <f t="shared" si="184"/>
        <v>0</v>
      </c>
      <c r="CL114" s="141">
        <f t="shared" si="184"/>
        <v>0</v>
      </c>
      <c r="CM114" s="141">
        <f t="shared" si="184"/>
        <v>0</v>
      </c>
      <c r="CN114" s="141">
        <f t="shared" si="184"/>
        <v>0</v>
      </c>
      <c r="CO114" s="141">
        <f t="shared" si="184"/>
        <v>0</v>
      </c>
      <c r="CP114" s="141">
        <f t="shared" si="184"/>
        <v>0</v>
      </c>
      <c r="CQ114" s="141">
        <f t="shared" si="184"/>
        <v>0</v>
      </c>
      <c r="CR114" s="141">
        <f t="shared" si="184"/>
        <v>0</v>
      </c>
      <c r="CS114" s="141">
        <f t="shared" si="184"/>
        <v>0</v>
      </c>
      <c r="CT114" s="141">
        <f t="shared" si="184"/>
        <v>0</v>
      </c>
      <c r="CU114" s="141">
        <f t="shared" si="184"/>
        <v>0</v>
      </c>
      <c r="CV114" s="141">
        <f t="shared" si="184"/>
        <v>0</v>
      </c>
      <c r="CW114" s="141">
        <f t="shared" si="184"/>
        <v>0</v>
      </c>
      <c r="CX114" s="141">
        <f t="shared" si="184"/>
        <v>0</v>
      </c>
    </row>
    <row r="115" spans="4:102" x14ac:dyDescent="0.2">
      <c r="D115" s="118">
        <f t="shared" ref="D115" si="200">D51</f>
        <v>13</v>
      </c>
      <c r="E115" s="118">
        <f t="shared" ref="E115:G115" si="201">E51</f>
        <v>13</v>
      </c>
      <c r="F115" s="118" t="str">
        <f t="shared" si="201"/>
        <v>10/23/2009</v>
      </c>
      <c r="G115" s="118" t="str">
        <f t="shared" si="201"/>
        <v>8:56 AM</v>
      </c>
      <c r="H115" s="135">
        <f t="shared" ref="H115:I115" si="202">H51*1000</f>
        <v>0</v>
      </c>
      <c r="I115" s="135">
        <f t="shared" si="202"/>
        <v>0</v>
      </c>
      <c r="J115" s="141">
        <f t="shared" ref="J115:BU115" si="203">J51</f>
        <v>0</v>
      </c>
      <c r="K115" s="141">
        <f t="shared" si="203"/>
        <v>0</v>
      </c>
      <c r="L115" s="141">
        <f t="shared" si="203"/>
        <v>0</v>
      </c>
      <c r="M115" s="141">
        <f t="shared" si="203"/>
        <v>0</v>
      </c>
      <c r="N115" s="141">
        <f t="shared" si="203"/>
        <v>0</v>
      </c>
      <c r="O115" s="141">
        <f t="shared" si="203"/>
        <v>0</v>
      </c>
      <c r="P115" s="141">
        <f t="shared" si="203"/>
        <v>0</v>
      </c>
      <c r="Q115" s="141">
        <f t="shared" si="203"/>
        <v>0</v>
      </c>
      <c r="R115" s="141">
        <f t="shared" si="203"/>
        <v>0</v>
      </c>
      <c r="S115" s="141">
        <f t="shared" si="203"/>
        <v>0</v>
      </c>
      <c r="T115" s="141">
        <f t="shared" si="203"/>
        <v>0</v>
      </c>
      <c r="U115" s="141">
        <f t="shared" si="203"/>
        <v>0</v>
      </c>
      <c r="V115" s="141">
        <f t="shared" si="203"/>
        <v>0</v>
      </c>
      <c r="W115" s="141">
        <f t="shared" si="203"/>
        <v>0</v>
      </c>
      <c r="X115" s="141">
        <f t="shared" si="203"/>
        <v>0</v>
      </c>
      <c r="Y115" s="141">
        <f t="shared" si="203"/>
        <v>0</v>
      </c>
      <c r="Z115" s="141">
        <f t="shared" si="203"/>
        <v>0</v>
      </c>
      <c r="AA115" s="141">
        <f t="shared" si="203"/>
        <v>0</v>
      </c>
      <c r="AB115" s="141">
        <f t="shared" si="203"/>
        <v>0</v>
      </c>
      <c r="AC115" s="141">
        <f t="shared" si="203"/>
        <v>0</v>
      </c>
      <c r="AD115" s="141">
        <f t="shared" si="203"/>
        <v>0</v>
      </c>
      <c r="AE115" s="141">
        <f t="shared" si="203"/>
        <v>0</v>
      </c>
      <c r="AF115" s="141">
        <f t="shared" si="203"/>
        <v>0</v>
      </c>
      <c r="AG115" s="141">
        <f t="shared" si="203"/>
        <v>0</v>
      </c>
      <c r="AH115" s="141">
        <f t="shared" si="203"/>
        <v>0</v>
      </c>
      <c r="AI115" s="141">
        <f t="shared" si="203"/>
        <v>0</v>
      </c>
      <c r="AJ115" s="141">
        <f t="shared" si="203"/>
        <v>0</v>
      </c>
      <c r="AK115" s="141">
        <f t="shared" si="203"/>
        <v>0</v>
      </c>
      <c r="AL115" s="141">
        <f t="shared" si="203"/>
        <v>0</v>
      </c>
      <c r="AM115" s="141">
        <f t="shared" si="203"/>
        <v>0</v>
      </c>
      <c r="AN115" s="141">
        <f t="shared" si="203"/>
        <v>0</v>
      </c>
      <c r="AO115" s="141">
        <f t="shared" si="203"/>
        <v>0</v>
      </c>
      <c r="AP115" s="141">
        <f t="shared" si="203"/>
        <v>0</v>
      </c>
      <c r="AQ115" s="141">
        <f t="shared" si="203"/>
        <v>0</v>
      </c>
      <c r="AR115" s="141">
        <f t="shared" si="203"/>
        <v>0</v>
      </c>
      <c r="AS115" s="141">
        <f t="shared" si="203"/>
        <v>0</v>
      </c>
      <c r="AT115" s="141">
        <f t="shared" si="203"/>
        <v>0</v>
      </c>
      <c r="AU115" s="141">
        <f t="shared" si="203"/>
        <v>0</v>
      </c>
      <c r="AV115" s="141">
        <f t="shared" si="203"/>
        <v>0</v>
      </c>
      <c r="AW115" s="141">
        <f t="shared" si="203"/>
        <v>0</v>
      </c>
      <c r="AX115" s="141">
        <f t="shared" si="203"/>
        <v>0</v>
      </c>
      <c r="AY115" s="141">
        <f t="shared" si="203"/>
        <v>0</v>
      </c>
      <c r="AZ115" s="141">
        <f t="shared" si="203"/>
        <v>0</v>
      </c>
      <c r="BA115" s="141">
        <f t="shared" si="203"/>
        <v>0</v>
      </c>
      <c r="BB115" s="141">
        <f t="shared" si="203"/>
        <v>0</v>
      </c>
      <c r="BC115" s="141">
        <f t="shared" si="203"/>
        <v>0</v>
      </c>
      <c r="BD115" s="141">
        <f t="shared" si="203"/>
        <v>0</v>
      </c>
      <c r="BE115" s="141">
        <f t="shared" si="203"/>
        <v>0</v>
      </c>
      <c r="BF115" s="141">
        <f t="shared" si="203"/>
        <v>0</v>
      </c>
      <c r="BG115" s="141">
        <f t="shared" si="203"/>
        <v>0</v>
      </c>
      <c r="BH115" s="141">
        <f t="shared" si="203"/>
        <v>0</v>
      </c>
      <c r="BI115" s="141">
        <f t="shared" si="203"/>
        <v>0</v>
      </c>
      <c r="BJ115" s="141">
        <f t="shared" si="203"/>
        <v>0</v>
      </c>
      <c r="BK115" s="141">
        <f t="shared" si="203"/>
        <v>0</v>
      </c>
      <c r="BL115" s="141">
        <f t="shared" si="203"/>
        <v>0</v>
      </c>
      <c r="BM115" s="141">
        <f t="shared" si="203"/>
        <v>0</v>
      </c>
      <c r="BN115" s="141">
        <f t="shared" si="203"/>
        <v>0</v>
      </c>
      <c r="BO115" s="141">
        <f t="shared" si="203"/>
        <v>0</v>
      </c>
      <c r="BP115" s="141">
        <f t="shared" si="203"/>
        <v>0</v>
      </c>
      <c r="BQ115" s="141">
        <f t="shared" si="203"/>
        <v>0</v>
      </c>
      <c r="BR115" s="141">
        <f t="shared" si="203"/>
        <v>0</v>
      </c>
      <c r="BS115" s="141">
        <f t="shared" si="203"/>
        <v>0</v>
      </c>
      <c r="BT115" s="141">
        <f t="shared" si="203"/>
        <v>0</v>
      </c>
      <c r="BU115" s="141">
        <f t="shared" si="203"/>
        <v>0</v>
      </c>
      <c r="BV115" s="141">
        <f t="shared" ref="BV115:CH115" si="204">BV51</f>
        <v>0</v>
      </c>
      <c r="BW115" s="141">
        <f t="shared" si="204"/>
        <v>0</v>
      </c>
      <c r="BX115" s="141">
        <f t="shared" si="204"/>
        <v>0</v>
      </c>
      <c r="BY115" s="141">
        <f t="shared" si="204"/>
        <v>0</v>
      </c>
      <c r="BZ115" s="141">
        <f t="shared" si="204"/>
        <v>0</v>
      </c>
      <c r="CA115" s="141">
        <f t="shared" si="204"/>
        <v>0</v>
      </c>
      <c r="CB115" s="141">
        <f t="shared" si="204"/>
        <v>0</v>
      </c>
      <c r="CC115" s="141">
        <f t="shared" si="204"/>
        <v>0</v>
      </c>
      <c r="CD115" s="141">
        <f t="shared" si="204"/>
        <v>0</v>
      </c>
      <c r="CE115" s="141">
        <f t="shared" si="204"/>
        <v>0</v>
      </c>
      <c r="CF115" s="141">
        <f t="shared" si="204"/>
        <v>0</v>
      </c>
      <c r="CG115" s="141">
        <f t="shared" si="204"/>
        <v>0</v>
      </c>
      <c r="CH115" s="141">
        <f t="shared" si="204"/>
        <v>0</v>
      </c>
      <c r="CI115" s="141">
        <f t="shared" ref="CI115:CX118" si="205">CI51</f>
        <v>38</v>
      </c>
      <c r="CJ115" s="141">
        <f t="shared" si="205"/>
        <v>0</v>
      </c>
      <c r="CK115" s="141">
        <f t="shared" si="205"/>
        <v>0</v>
      </c>
      <c r="CL115" s="141">
        <f t="shared" si="205"/>
        <v>0</v>
      </c>
      <c r="CM115" s="141">
        <f t="shared" si="205"/>
        <v>0</v>
      </c>
      <c r="CN115" s="141">
        <f t="shared" si="205"/>
        <v>0</v>
      </c>
      <c r="CO115" s="141">
        <f t="shared" si="205"/>
        <v>0</v>
      </c>
      <c r="CP115" s="141">
        <f t="shared" si="205"/>
        <v>0</v>
      </c>
      <c r="CQ115" s="141">
        <f t="shared" si="205"/>
        <v>0</v>
      </c>
      <c r="CR115" s="141">
        <f t="shared" si="205"/>
        <v>0</v>
      </c>
      <c r="CS115" s="141">
        <f t="shared" si="205"/>
        <v>0</v>
      </c>
      <c r="CT115" s="141">
        <f t="shared" si="205"/>
        <v>0</v>
      </c>
      <c r="CU115" s="141">
        <f t="shared" si="205"/>
        <v>0</v>
      </c>
      <c r="CV115" s="141">
        <f t="shared" si="205"/>
        <v>0</v>
      </c>
      <c r="CW115" s="141">
        <f t="shared" si="205"/>
        <v>0</v>
      </c>
      <c r="CX115" s="141">
        <f t="shared" si="205"/>
        <v>0</v>
      </c>
    </row>
    <row r="116" spans="4:102" x14ac:dyDescent="0.2">
      <c r="D116" s="118">
        <f t="shared" ref="D116" si="206">D52</f>
        <v>12</v>
      </c>
      <c r="E116" s="118">
        <f t="shared" ref="E116:G116" si="207">E52</f>
        <v>12</v>
      </c>
      <c r="F116" s="118" t="str">
        <f t="shared" si="207"/>
        <v>10/23/2009</v>
      </c>
      <c r="G116" s="118" t="str">
        <f t="shared" si="207"/>
        <v>8:56 AM</v>
      </c>
      <c r="H116" s="135">
        <f t="shared" ref="H116:I116" si="208">H52*1000</f>
        <v>0</v>
      </c>
      <c r="I116" s="135">
        <f t="shared" si="208"/>
        <v>0</v>
      </c>
      <c r="J116" s="141">
        <f t="shared" ref="J116:BU116" si="209">J52</f>
        <v>0</v>
      </c>
      <c r="K116" s="141">
        <f t="shared" si="209"/>
        <v>0</v>
      </c>
      <c r="L116" s="141">
        <f t="shared" si="209"/>
        <v>0</v>
      </c>
      <c r="M116" s="141">
        <f t="shared" si="209"/>
        <v>0</v>
      </c>
      <c r="N116" s="141">
        <f t="shared" si="209"/>
        <v>0</v>
      </c>
      <c r="O116" s="141">
        <f t="shared" si="209"/>
        <v>0</v>
      </c>
      <c r="P116" s="141">
        <f t="shared" si="209"/>
        <v>0</v>
      </c>
      <c r="Q116" s="141">
        <f t="shared" si="209"/>
        <v>0</v>
      </c>
      <c r="R116" s="141">
        <f t="shared" si="209"/>
        <v>0</v>
      </c>
      <c r="S116" s="141">
        <f t="shared" si="209"/>
        <v>0</v>
      </c>
      <c r="T116" s="141">
        <f t="shared" si="209"/>
        <v>0</v>
      </c>
      <c r="U116" s="141">
        <f t="shared" si="209"/>
        <v>0</v>
      </c>
      <c r="V116" s="141">
        <f t="shared" si="209"/>
        <v>0</v>
      </c>
      <c r="W116" s="141">
        <f t="shared" si="209"/>
        <v>0</v>
      </c>
      <c r="X116" s="141">
        <f t="shared" si="209"/>
        <v>0</v>
      </c>
      <c r="Y116" s="141">
        <f t="shared" si="209"/>
        <v>0</v>
      </c>
      <c r="Z116" s="141">
        <f t="shared" si="209"/>
        <v>0</v>
      </c>
      <c r="AA116" s="141">
        <f t="shared" si="209"/>
        <v>0</v>
      </c>
      <c r="AB116" s="141">
        <f t="shared" si="209"/>
        <v>0</v>
      </c>
      <c r="AC116" s="141">
        <f t="shared" si="209"/>
        <v>0</v>
      </c>
      <c r="AD116" s="141">
        <f t="shared" si="209"/>
        <v>0</v>
      </c>
      <c r="AE116" s="141">
        <f t="shared" si="209"/>
        <v>0</v>
      </c>
      <c r="AF116" s="141">
        <f t="shared" si="209"/>
        <v>0</v>
      </c>
      <c r="AG116" s="141">
        <f t="shared" si="209"/>
        <v>0</v>
      </c>
      <c r="AH116" s="141">
        <f t="shared" si="209"/>
        <v>0</v>
      </c>
      <c r="AI116" s="141">
        <f t="shared" si="209"/>
        <v>0</v>
      </c>
      <c r="AJ116" s="141">
        <f t="shared" si="209"/>
        <v>0</v>
      </c>
      <c r="AK116" s="141">
        <f t="shared" si="209"/>
        <v>0</v>
      </c>
      <c r="AL116" s="141">
        <f t="shared" si="209"/>
        <v>0</v>
      </c>
      <c r="AM116" s="141">
        <f t="shared" si="209"/>
        <v>0</v>
      </c>
      <c r="AN116" s="141">
        <f t="shared" si="209"/>
        <v>0</v>
      </c>
      <c r="AO116" s="141">
        <f t="shared" si="209"/>
        <v>0</v>
      </c>
      <c r="AP116" s="141">
        <f t="shared" si="209"/>
        <v>0</v>
      </c>
      <c r="AQ116" s="141">
        <f t="shared" si="209"/>
        <v>0</v>
      </c>
      <c r="AR116" s="141">
        <f t="shared" si="209"/>
        <v>0</v>
      </c>
      <c r="AS116" s="141">
        <f t="shared" si="209"/>
        <v>0</v>
      </c>
      <c r="AT116" s="141">
        <f t="shared" si="209"/>
        <v>0</v>
      </c>
      <c r="AU116" s="141">
        <f t="shared" si="209"/>
        <v>0</v>
      </c>
      <c r="AV116" s="141">
        <f t="shared" si="209"/>
        <v>0</v>
      </c>
      <c r="AW116" s="141">
        <f t="shared" si="209"/>
        <v>0</v>
      </c>
      <c r="AX116" s="141">
        <f t="shared" si="209"/>
        <v>0</v>
      </c>
      <c r="AY116" s="141">
        <f t="shared" si="209"/>
        <v>0</v>
      </c>
      <c r="AZ116" s="141">
        <f t="shared" si="209"/>
        <v>0</v>
      </c>
      <c r="BA116" s="141">
        <f t="shared" si="209"/>
        <v>0</v>
      </c>
      <c r="BB116" s="141">
        <f t="shared" si="209"/>
        <v>0</v>
      </c>
      <c r="BC116" s="141">
        <f t="shared" si="209"/>
        <v>0</v>
      </c>
      <c r="BD116" s="141">
        <f t="shared" si="209"/>
        <v>0</v>
      </c>
      <c r="BE116" s="141">
        <f t="shared" si="209"/>
        <v>0</v>
      </c>
      <c r="BF116" s="141">
        <f t="shared" si="209"/>
        <v>0</v>
      </c>
      <c r="BG116" s="141">
        <f t="shared" si="209"/>
        <v>0</v>
      </c>
      <c r="BH116" s="141">
        <f t="shared" si="209"/>
        <v>0</v>
      </c>
      <c r="BI116" s="141">
        <f t="shared" si="209"/>
        <v>0</v>
      </c>
      <c r="BJ116" s="141">
        <f t="shared" si="209"/>
        <v>0</v>
      </c>
      <c r="BK116" s="141">
        <f t="shared" si="209"/>
        <v>0</v>
      </c>
      <c r="BL116" s="141">
        <f t="shared" si="209"/>
        <v>0</v>
      </c>
      <c r="BM116" s="141">
        <f t="shared" si="209"/>
        <v>0</v>
      </c>
      <c r="BN116" s="141">
        <f t="shared" si="209"/>
        <v>0</v>
      </c>
      <c r="BO116" s="141">
        <f t="shared" si="209"/>
        <v>0</v>
      </c>
      <c r="BP116" s="141">
        <f t="shared" si="209"/>
        <v>0</v>
      </c>
      <c r="BQ116" s="141">
        <f t="shared" si="209"/>
        <v>0</v>
      </c>
      <c r="BR116" s="141">
        <f t="shared" si="209"/>
        <v>0</v>
      </c>
      <c r="BS116" s="141">
        <f t="shared" si="209"/>
        <v>0</v>
      </c>
      <c r="BT116" s="141">
        <f t="shared" si="209"/>
        <v>0</v>
      </c>
      <c r="BU116" s="141">
        <f t="shared" si="209"/>
        <v>0</v>
      </c>
      <c r="BV116" s="141">
        <f t="shared" ref="BV116:CH116" si="210">BV52</f>
        <v>0</v>
      </c>
      <c r="BW116" s="141">
        <f t="shared" si="210"/>
        <v>0</v>
      </c>
      <c r="BX116" s="141">
        <f t="shared" si="210"/>
        <v>0</v>
      </c>
      <c r="BY116" s="141">
        <f t="shared" si="210"/>
        <v>0</v>
      </c>
      <c r="BZ116" s="141">
        <f t="shared" si="210"/>
        <v>0</v>
      </c>
      <c r="CA116" s="141">
        <f t="shared" si="210"/>
        <v>0</v>
      </c>
      <c r="CB116" s="141">
        <f t="shared" si="210"/>
        <v>0</v>
      </c>
      <c r="CC116" s="141">
        <f t="shared" si="210"/>
        <v>0</v>
      </c>
      <c r="CD116" s="141">
        <f t="shared" si="210"/>
        <v>0</v>
      </c>
      <c r="CE116" s="141">
        <f t="shared" si="210"/>
        <v>0</v>
      </c>
      <c r="CF116" s="141">
        <f t="shared" si="210"/>
        <v>0</v>
      </c>
      <c r="CG116" s="141">
        <f t="shared" si="210"/>
        <v>0</v>
      </c>
      <c r="CH116" s="141">
        <f t="shared" si="210"/>
        <v>0</v>
      </c>
      <c r="CI116" s="141">
        <f t="shared" si="205"/>
        <v>-25</v>
      </c>
      <c r="CJ116" s="141">
        <f t="shared" si="205"/>
        <v>0</v>
      </c>
      <c r="CK116" s="141">
        <f t="shared" si="205"/>
        <v>0</v>
      </c>
      <c r="CL116" s="141">
        <f t="shared" si="205"/>
        <v>0</v>
      </c>
      <c r="CM116" s="141">
        <f t="shared" si="205"/>
        <v>0</v>
      </c>
      <c r="CN116" s="141">
        <f t="shared" si="205"/>
        <v>0</v>
      </c>
      <c r="CO116" s="141">
        <f t="shared" si="205"/>
        <v>0</v>
      </c>
      <c r="CP116" s="141">
        <f t="shared" si="205"/>
        <v>0</v>
      </c>
      <c r="CQ116" s="141">
        <f t="shared" si="205"/>
        <v>0</v>
      </c>
      <c r="CR116" s="141">
        <f t="shared" si="205"/>
        <v>0</v>
      </c>
      <c r="CS116" s="141">
        <f t="shared" si="205"/>
        <v>0</v>
      </c>
      <c r="CT116" s="141">
        <f t="shared" si="205"/>
        <v>0</v>
      </c>
      <c r="CU116" s="141">
        <f t="shared" si="205"/>
        <v>0</v>
      </c>
      <c r="CV116" s="141">
        <f t="shared" si="205"/>
        <v>0</v>
      </c>
      <c r="CW116" s="141">
        <f t="shared" si="205"/>
        <v>0</v>
      </c>
      <c r="CX116" s="141">
        <f t="shared" si="205"/>
        <v>0</v>
      </c>
    </row>
    <row r="117" spans="4:102" x14ac:dyDescent="0.2">
      <c r="D117" s="118">
        <f t="shared" ref="D117" si="211">D53</f>
        <v>11</v>
      </c>
      <c r="E117" s="118">
        <f t="shared" ref="E117:G117" si="212">E53</f>
        <v>11</v>
      </c>
      <c r="F117" s="118" t="str">
        <f t="shared" si="212"/>
        <v>10/23/2009</v>
      </c>
      <c r="G117" s="118" t="str">
        <f t="shared" si="212"/>
        <v>8:56 AM</v>
      </c>
      <c r="H117" s="135">
        <f t="shared" ref="H117:I117" si="213">H53*1000</f>
        <v>0</v>
      </c>
      <c r="I117" s="135">
        <f t="shared" si="213"/>
        <v>0</v>
      </c>
      <c r="J117" s="141">
        <f t="shared" ref="J117:BU117" si="214">J53</f>
        <v>0</v>
      </c>
      <c r="K117" s="141">
        <f t="shared" si="214"/>
        <v>0</v>
      </c>
      <c r="L117" s="141">
        <f t="shared" si="214"/>
        <v>0</v>
      </c>
      <c r="M117" s="141">
        <f t="shared" si="214"/>
        <v>0</v>
      </c>
      <c r="N117" s="141">
        <f t="shared" si="214"/>
        <v>0</v>
      </c>
      <c r="O117" s="141">
        <f t="shared" si="214"/>
        <v>0</v>
      </c>
      <c r="P117" s="141">
        <f t="shared" si="214"/>
        <v>0</v>
      </c>
      <c r="Q117" s="141">
        <f t="shared" si="214"/>
        <v>0</v>
      </c>
      <c r="R117" s="141">
        <f t="shared" si="214"/>
        <v>0</v>
      </c>
      <c r="S117" s="141">
        <f t="shared" si="214"/>
        <v>0</v>
      </c>
      <c r="T117" s="141">
        <f t="shared" si="214"/>
        <v>0</v>
      </c>
      <c r="U117" s="141">
        <f t="shared" si="214"/>
        <v>0</v>
      </c>
      <c r="V117" s="141">
        <f t="shared" si="214"/>
        <v>0</v>
      </c>
      <c r="W117" s="141">
        <f t="shared" si="214"/>
        <v>0</v>
      </c>
      <c r="X117" s="141">
        <f t="shared" si="214"/>
        <v>0</v>
      </c>
      <c r="Y117" s="141">
        <f t="shared" si="214"/>
        <v>0</v>
      </c>
      <c r="Z117" s="141">
        <f t="shared" si="214"/>
        <v>0</v>
      </c>
      <c r="AA117" s="141">
        <f t="shared" si="214"/>
        <v>0</v>
      </c>
      <c r="AB117" s="141">
        <f t="shared" si="214"/>
        <v>0</v>
      </c>
      <c r="AC117" s="141">
        <f t="shared" si="214"/>
        <v>0</v>
      </c>
      <c r="AD117" s="141">
        <f t="shared" si="214"/>
        <v>0</v>
      </c>
      <c r="AE117" s="141">
        <f t="shared" si="214"/>
        <v>0</v>
      </c>
      <c r="AF117" s="141">
        <f t="shared" si="214"/>
        <v>0</v>
      </c>
      <c r="AG117" s="141">
        <f t="shared" si="214"/>
        <v>0</v>
      </c>
      <c r="AH117" s="141">
        <f t="shared" si="214"/>
        <v>0</v>
      </c>
      <c r="AI117" s="141">
        <f t="shared" si="214"/>
        <v>0</v>
      </c>
      <c r="AJ117" s="141">
        <f t="shared" si="214"/>
        <v>0</v>
      </c>
      <c r="AK117" s="141">
        <f t="shared" si="214"/>
        <v>0</v>
      </c>
      <c r="AL117" s="141">
        <f t="shared" si="214"/>
        <v>0</v>
      </c>
      <c r="AM117" s="141">
        <f t="shared" si="214"/>
        <v>0</v>
      </c>
      <c r="AN117" s="141">
        <f t="shared" si="214"/>
        <v>0</v>
      </c>
      <c r="AO117" s="141">
        <f t="shared" si="214"/>
        <v>0</v>
      </c>
      <c r="AP117" s="141">
        <f t="shared" si="214"/>
        <v>0</v>
      </c>
      <c r="AQ117" s="141">
        <f t="shared" si="214"/>
        <v>0</v>
      </c>
      <c r="AR117" s="141">
        <f t="shared" si="214"/>
        <v>0</v>
      </c>
      <c r="AS117" s="141">
        <f t="shared" si="214"/>
        <v>0</v>
      </c>
      <c r="AT117" s="141">
        <f t="shared" si="214"/>
        <v>0</v>
      </c>
      <c r="AU117" s="141">
        <f t="shared" si="214"/>
        <v>0</v>
      </c>
      <c r="AV117" s="141">
        <f t="shared" si="214"/>
        <v>0</v>
      </c>
      <c r="AW117" s="141">
        <f t="shared" si="214"/>
        <v>0</v>
      </c>
      <c r="AX117" s="141">
        <f t="shared" si="214"/>
        <v>0</v>
      </c>
      <c r="AY117" s="141">
        <f t="shared" si="214"/>
        <v>0</v>
      </c>
      <c r="AZ117" s="141">
        <f t="shared" si="214"/>
        <v>0</v>
      </c>
      <c r="BA117" s="141">
        <f t="shared" si="214"/>
        <v>0</v>
      </c>
      <c r="BB117" s="141">
        <f t="shared" si="214"/>
        <v>0</v>
      </c>
      <c r="BC117" s="141">
        <f t="shared" si="214"/>
        <v>0</v>
      </c>
      <c r="BD117" s="141">
        <f t="shared" si="214"/>
        <v>0</v>
      </c>
      <c r="BE117" s="141">
        <f t="shared" si="214"/>
        <v>0</v>
      </c>
      <c r="BF117" s="141">
        <f t="shared" si="214"/>
        <v>0</v>
      </c>
      <c r="BG117" s="141">
        <f t="shared" si="214"/>
        <v>0</v>
      </c>
      <c r="BH117" s="141">
        <f t="shared" si="214"/>
        <v>0</v>
      </c>
      <c r="BI117" s="141">
        <f t="shared" si="214"/>
        <v>0</v>
      </c>
      <c r="BJ117" s="141">
        <f t="shared" si="214"/>
        <v>0</v>
      </c>
      <c r="BK117" s="141">
        <f t="shared" si="214"/>
        <v>0</v>
      </c>
      <c r="BL117" s="141">
        <f t="shared" si="214"/>
        <v>0</v>
      </c>
      <c r="BM117" s="141">
        <f t="shared" si="214"/>
        <v>0</v>
      </c>
      <c r="BN117" s="141">
        <f t="shared" si="214"/>
        <v>0</v>
      </c>
      <c r="BO117" s="141">
        <f t="shared" si="214"/>
        <v>0</v>
      </c>
      <c r="BP117" s="141">
        <f t="shared" si="214"/>
        <v>0</v>
      </c>
      <c r="BQ117" s="141">
        <f t="shared" si="214"/>
        <v>0</v>
      </c>
      <c r="BR117" s="141">
        <f t="shared" si="214"/>
        <v>0</v>
      </c>
      <c r="BS117" s="141">
        <f t="shared" si="214"/>
        <v>0</v>
      </c>
      <c r="BT117" s="141">
        <f t="shared" si="214"/>
        <v>0</v>
      </c>
      <c r="BU117" s="141">
        <f t="shared" si="214"/>
        <v>0</v>
      </c>
      <c r="BV117" s="141">
        <f t="shared" ref="BV117:CH117" si="215">BV53</f>
        <v>0</v>
      </c>
      <c r="BW117" s="141">
        <f t="shared" si="215"/>
        <v>0</v>
      </c>
      <c r="BX117" s="141">
        <f t="shared" si="215"/>
        <v>0</v>
      </c>
      <c r="BY117" s="141">
        <f t="shared" si="215"/>
        <v>0</v>
      </c>
      <c r="BZ117" s="141">
        <f t="shared" si="215"/>
        <v>0</v>
      </c>
      <c r="CA117" s="141">
        <f t="shared" si="215"/>
        <v>0</v>
      </c>
      <c r="CB117" s="141">
        <f t="shared" si="215"/>
        <v>0</v>
      </c>
      <c r="CC117" s="141">
        <f t="shared" si="215"/>
        <v>0</v>
      </c>
      <c r="CD117" s="141">
        <f t="shared" si="215"/>
        <v>0</v>
      </c>
      <c r="CE117" s="141">
        <f t="shared" si="215"/>
        <v>0</v>
      </c>
      <c r="CF117" s="141">
        <f t="shared" si="215"/>
        <v>0</v>
      </c>
      <c r="CG117" s="141">
        <f t="shared" si="215"/>
        <v>0</v>
      </c>
      <c r="CH117" s="141">
        <f t="shared" si="215"/>
        <v>0</v>
      </c>
      <c r="CI117" s="141">
        <f t="shared" si="205"/>
        <v>66</v>
      </c>
      <c r="CJ117" s="141">
        <f t="shared" si="205"/>
        <v>0</v>
      </c>
      <c r="CK117" s="141">
        <f t="shared" si="205"/>
        <v>0</v>
      </c>
      <c r="CL117" s="141">
        <f t="shared" si="205"/>
        <v>0</v>
      </c>
      <c r="CM117" s="141">
        <f t="shared" si="205"/>
        <v>0</v>
      </c>
      <c r="CN117" s="141">
        <f t="shared" si="205"/>
        <v>0</v>
      </c>
      <c r="CO117" s="141">
        <f t="shared" si="205"/>
        <v>0</v>
      </c>
      <c r="CP117" s="141">
        <f t="shared" si="205"/>
        <v>0</v>
      </c>
      <c r="CQ117" s="141">
        <f t="shared" si="205"/>
        <v>0</v>
      </c>
      <c r="CR117" s="141">
        <f t="shared" si="205"/>
        <v>0</v>
      </c>
      <c r="CS117" s="141">
        <f t="shared" si="205"/>
        <v>0</v>
      </c>
      <c r="CT117" s="141">
        <f t="shared" si="205"/>
        <v>0</v>
      </c>
      <c r="CU117" s="141">
        <f t="shared" si="205"/>
        <v>0</v>
      </c>
      <c r="CV117" s="141">
        <f t="shared" si="205"/>
        <v>0</v>
      </c>
      <c r="CW117" s="141">
        <f t="shared" si="205"/>
        <v>0</v>
      </c>
      <c r="CX117" s="141">
        <f t="shared" si="205"/>
        <v>0</v>
      </c>
    </row>
    <row r="118" spans="4:102" x14ac:dyDescent="0.2">
      <c r="D118" s="118">
        <f t="shared" ref="D118" si="216">D54</f>
        <v>10</v>
      </c>
      <c r="E118" s="118">
        <f t="shared" ref="E118:G118" si="217">E54</f>
        <v>10</v>
      </c>
      <c r="F118" s="118" t="str">
        <f t="shared" si="217"/>
        <v>10/23/2009</v>
      </c>
      <c r="G118" s="118" t="str">
        <f t="shared" si="217"/>
        <v>8:56 AM</v>
      </c>
      <c r="H118" s="135">
        <f t="shared" ref="H118:I118" si="218">H54*1000</f>
        <v>0</v>
      </c>
      <c r="I118" s="135">
        <f t="shared" si="218"/>
        <v>0</v>
      </c>
      <c r="J118" s="141">
        <f t="shared" ref="J118:BU118" si="219">J54</f>
        <v>0</v>
      </c>
      <c r="K118" s="141">
        <f t="shared" si="219"/>
        <v>0</v>
      </c>
      <c r="L118" s="141">
        <f t="shared" si="219"/>
        <v>0</v>
      </c>
      <c r="M118" s="141">
        <f t="shared" si="219"/>
        <v>0</v>
      </c>
      <c r="N118" s="141">
        <f t="shared" si="219"/>
        <v>0</v>
      </c>
      <c r="O118" s="141">
        <f t="shared" si="219"/>
        <v>0</v>
      </c>
      <c r="P118" s="141">
        <f t="shared" si="219"/>
        <v>0</v>
      </c>
      <c r="Q118" s="141">
        <f t="shared" si="219"/>
        <v>0</v>
      </c>
      <c r="R118" s="141">
        <f t="shared" si="219"/>
        <v>0</v>
      </c>
      <c r="S118" s="141">
        <f t="shared" si="219"/>
        <v>0</v>
      </c>
      <c r="T118" s="141">
        <f t="shared" si="219"/>
        <v>0</v>
      </c>
      <c r="U118" s="141">
        <f t="shared" si="219"/>
        <v>0</v>
      </c>
      <c r="V118" s="141">
        <f t="shared" si="219"/>
        <v>0</v>
      </c>
      <c r="W118" s="141">
        <f t="shared" si="219"/>
        <v>0</v>
      </c>
      <c r="X118" s="141">
        <f t="shared" si="219"/>
        <v>0</v>
      </c>
      <c r="Y118" s="141">
        <f t="shared" si="219"/>
        <v>0</v>
      </c>
      <c r="Z118" s="141">
        <f t="shared" si="219"/>
        <v>0</v>
      </c>
      <c r="AA118" s="141">
        <f t="shared" si="219"/>
        <v>0</v>
      </c>
      <c r="AB118" s="141">
        <f t="shared" si="219"/>
        <v>0</v>
      </c>
      <c r="AC118" s="141">
        <f t="shared" si="219"/>
        <v>0</v>
      </c>
      <c r="AD118" s="141">
        <f t="shared" si="219"/>
        <v>0</v>
      </c>
      <c r="AE118" s="141">
        <f t="shared" si="219"/>
        <v>0</v>
      </c>
      <c r="AF118" s="141">
        <f t="shared" si="219"/>
        <v>0</v>
      </c>
      <c r="AG118" s="141">
        <f t="shared" si="219"/>
        <v>0</v>
      </c>
      <c r="AH118" s="141">
        <f t="shared" si="219"/>
        <v>0</v>
      </c>
      <c r="AI118" s="141">
        <f t="shared" si="219"/>
        <v>0</v>
      </c>
      <c r="AJ118" s="141">
        <f t="shared" si="219"/>
        <v>0</v>
      </c>
      <c r="AK118" s="141">
        <f t="shared" si="219"/>
        <v>0</v>
      </c>
      <c r="AL118" s="141">
        <f t="shared" si="219"/>
        <v>0</v>
      </c>
      <c r="AM118" s="141">
        <f t="shared" si="219"/>
        <v>0</v>
      </c>
      <c r="AN118" s="141">
        <f t="shared" si="219"/>
        <v>0</v>
      </c>
      <c r="AO118" s="141">
        <f t="shared" si="219"/>
        <v>0</v>
      </c>
      <c r="AP118" s="141">
        <f t="shared" si="219"/>
        <v>0</v>
      </c>
      <c r="AQ118" s="141">
        <f t="shared" si="219"/>
        <v>0</v>
      </c>
      <c r="AR118" s="141">
        <f t="shared" si="219"/>
        <v>0</v>
      </c>
      <c r="AS118" s="141">
        <f t="shared" si="219"/>
        <v>0</v>
      </c>
      <c r="AT118" s="141">
        <f t="shared" si="219"/>
        <v>0</v>
      </c>
      <c r="AU118" s="141">
        <f t="shared" si="219"/>
        <v>0</v>
      </c>
      <c r="AV118" s="141">
        <f t="shared" si="219"/>
        <v>0</v>
      </c>
      <c r="AW118" s="141">
        <f t="shared" si="219"/>
        <v>0</v>
      </c>
      <c r="AX118" s="141">
        <f t="shared" si="219"/>
        <v>0</v>
      </c>
      <c r="AY118" s="141">
        <f t="shared" si="219"/>
        <v>0</v>
      </c>
      <c r="AZ118" s="141">
        <f t="shared" si="219"/>
        <v>0</v>
      </c>
      <c r="BA118" s="141">
        <f t="shared" si="219"/>
        <v>0</v>
      </c>
      <c r="BB118" s="141">
        <f t="shared" si="219"/>
        <v>0</v>
      </c>
      <c r="BC118" s="141">
        <f t="shared" si="219"/>
        <v>0</v>
      </c>
      <c r="BD118" s="141">
        <f t="shared" si="219"/>
        <v>0</v>
      </c>
      <c r="BE118" s="141">
        <f t="shared" si="219"/>
        <v>0</v>
      </c>
      <c r="BF118" s="141">
        <f t="shared" si="219"/>
        <v>0</v>
      </c>
      <c r="BG118" s="141">
        <f t="shared" si="219"/>
        <v>0</v>
      </c>
      <c r="BH118" s="141">
        <f t="shared" si="219"/>
        <v>0</v>
      </c>
      <c r="BI118" s="141">
        <f t="shared" si="219"/>
        <v>0</v>
      </c>
      <c r="BJ118" s="141">
        <f t="shared" si="219"/>
        <v>0</v>
      </c>
      <c r="BK118" s="141">
        <f t="shared" si="219"/>
        <v>0</v>
      </c>
      <c r="BL118" s="141">
        <f t="shared" si="219"/>
        <v>0</v>
      </c>
      <c r="BM118" s="141">
        <f t="shared" si="219"/>
        <v>0</v>
      </c>
      <c r="BN118" s="141">
        <f t="shared" si="219"/>
        <v>0</v>
      </c>
      <c r="BO118" s="141">
        <f t="shared" si="219"/>
        <v>0</v>
      </c>
      <c r="BP118" s="141">
        <f t="shared" si="219"/>
        <v>0</v>
      </c>
      <c r="BQ118" s="141">
        <f t="shared" si="219"/>
        <v>0</v>
      </c>
      <c r="BR118" s="141">
        <f t="shared" si="219"/>
        <v>0</v>
      </c>
      <c r="BS118" s="141">
        <f t="shared" si="219"/>
        <v>0</v>
      </c>
      <c r="BT118" s="141">
        <f t="shared" si="219"/>
        <v>0</v>
      </c>
      <c r="BU118" s="141">
        <f t="shared" si="219"/>
        <v>0</v>
      </c>
      <c r="BV118" s="141">
        <f t="shared" ref="BV118:CH118" si="220">BV54</f>
        <v>0</v>
      </c>
      <c r="BW118" s="141">
        <f t="shared" si="220"/>
        <v>0</v>
      </c>
      <c r="BX118" s="141">
        <f t="shared" si="220"/>
        <v>0</v>
      </c>
      <c r="BY118" s="141">
        <f t="shared" si="220"/>
        <v>0</v>
      </c>
      <c r="BZ118" s="141">
        <f t="shared" si="220"/>
        <v>0</v>
      </c>
      <c r="CA118" s="141">
        <f t="shared" si="220"/>
        <v>0</v>
      </c>
      <c r="CB118" s="141">
        <f t="shared" si="220"/>
        <v>0</v>
      </c>
      <c r="CC118" s="141">
        <f t="shared" si="220"/>
        <v>0</v>
      </c>
      <c r="CD118" s="141">
        <f t="shared" si="220"/>
        <v>0</v>
      </c>
      <c r="CE118" s="141">
        <f t="shared" si="220"/>
        <v>0</v>
      </c>
      <c r="CF118" s="141">
        <f t="shared" si="220"/>
        <v>0</v>
      </c>
      <c r="CG118" s="141">
        <f t="shared" si="220"/>
        <v>0</v>
      </c>
      <c r="CH118" s="141">
        <f t="shared" si="220"/>
        <v>0</v>
      </c>
      <c r="CI118" s="141">
        <f t="shared" si="205"/>
        <v>38</v>
      </c>
      <c r="CJ118" s="141">
        <f t="shared" si="205"/>
        <v>0</v>
      </c>
      <c r="CK118" s="141">
        <f t="shared" si="205"/>
        <v>0</v>
      </c>
      <c r="CL118" s="141">
        <f t="shared" si="205"/>
        <v>0</v>
      </c>
      <c r="CM118" s="141">
        <f t="shared" si="205"/>
        <v>0</v>
      </c>
      <c r="CN118" s="141">
        <f t="shared" si="205"/>
        <v>0</v>
      </c>
      <c r="CO118" s="141">
        <f t="shared" si="205"/>
        <v>0</v>
      </c>
      <c r="CP118" s="141">
        <f t="shared" si="205"/>
        <v>0</v>
      </c>
      <c r="CQ118" s="141">
        <f t="shared" si="205"/>
        <v>0</v>
      </c>
      <c r="CR118" s="141">
        <f t="shared" si="205"/>
        <v>0</v>
      </c>
      <c r="CS118" s="141">
        <f t="shared" si="205"/>
        <v>0</v>
      </c>
      <c r="CT118" s="141">
        <f t="shared" si="205"/>
        <v>0</v>
      </c>
      <c r="CU118" s="141">
        <f t="shared" si="205"/>
        <v>0</v>
      </c>
      <c r="CV118" s="141">
        <f t="shared" si="205"/>
        <v>0</v>
      </c>
      <c r="CW118" s="141">
        <f t="shared" si="205"/>
        <v>0</v>
      </c>
      <c r="CX118" s="141">
        <f t="shared" si="205"/>
        <v>0</v>
      </c>
    </row>
    <row r="119" spans="4:102" x14ac:dyDescent="0.2">
      <c r="D119" s="118">
        <f t="shared" ref="D119" si="221">D55</f>
        <v>9</v>
      </c>
      <c r="E119" s="118">
        <f t="shared" ref="E119:G119" si="222">E55</f>
        <v>9</v>
      </c>
      <c r="F119" s="118" t="str">
        <f t="shared" si="222"/>
        <v>10/23/2009</v>
      </c>
      <c r="G119" s="118" t="str">
        <f t="shared" si="222"/>
        <v>8:56 AM</v>
      </c>
      <c r="H119" s="135">
        <f t="shared" ref="H119:I119" si="223">H55*1000</f>
        <v>0</v>
      </c>
      <c r="I119" s="135">
        <f t="shared" si="223"/>
        <v>0</v>
      </c>
      <c r="J119" s="141">
        <f t="shared" ref="J119:BU119" si="224">J55</f>
        <v>0</v>
      </c>
      <c r="K119" s="141">
        <f t="shared" si="224"/>
        <v>0</v>
      </c>
      <c r="L119" s="141">
        <f t="shared" si="224"/>
        <v>0</v>
      </c>
      <c r="M119" s="141">
        <f t="shared" si="224"/>
        <v>0</v>
      </c>
      <c r="N119" s="141">
        <f t="shared" si="224"/>
        <v>0</v>
      </c>
      <c r="O119" s="141">
        <f t="shared" si="224"/>
        <v>0</v>
      </c>
      <c r="P119" s="141">
        <f t="shared" si="224"/>
        <v>0</v>
      </c>
      <c r="Q119" s="141">
        <f t="shared" si="224"/>
        <v>0</v>
      </c>
      <c r="R119" s="141">
        <f t="shared" si="224"/>
        <v>0</v>
      </c>
      <c r="S119" s="141">
        <f t="shared" si="224"/>
        <v>0</v>
      </c>
      <c r="T119" s="141">
        <f t="shared" si="224"/>
        <v>0</v>
      </c>
      <c r="U119" s="141">
        <f t="shared" si="224"/>
        <v>0</v>
      </c>
      <c r="V119" s="141">
        <f t="shared" si="224"/>
        <v>0</v>
      </c>
      <c r="W119" s="141">
        <f t="shared" si="224"/>
        <v>0</v>
      </c>
      <c r="X119" s="141">
        <f t="shared" si="224"/>
        <v>0</v>
      </c>
      <c r="Y119" s="141">
        <f t="shared" si="224"/>
        <v>0</v>
      </c>
      <c r="Z119" s="141">
        <f t="shared" si="224"/>
        <v>0</v>
      </c>
      <c r="AA119" s="141">
        <f t="shared" si="224"/>
        <v>0</v>
      </c>
      <c r="AB119" s="141">
        <f t="shared" si="224"/>
        <v>0</v>
      </c>
      <c r="AC119" s="141">
        <f t="shared" si="224"/>
        <v>0</v>
      </c>
      <c r="AD119" s="141">
        <f t="shared" si="224"/>
        <v>0</v>
      </c>
      <c r="AE119" s="141">
        <f t="shared" si="224"/>
        <v>0</v>
      </c>
      <c r="AF119" s="141">
        <f t="shared" si="224"/>
        <v>0</v>
      </c>
      <c r="AG119" s="141">
        <f t="shared" si="224"/>
        <v>0</v>
      </c>
      <c r="AH119" s="141">
        <f t="shared" si="224"/>
        <v>0</v>
      </c>
      <c r="AI119" s="141">
        <f t="shared" si="224"/>
        <v>0</v>
      </c>
      <c r="AJ119" s="141">
        <f t="shared" si="224"/>
        <v>0</v>
      </c>
      <c r="AK119" s="141">
        <f t="shared" si="224"/>
        <v>0</v>
      </c>
      <c r="AL119" s="141">
        <f t="shared" si="224"/>
        <v>0</v>
      </c>
      <c r="AM119" s="141">
        <f t="shared" si="224"/>
        <v>0</v>
      </c>
      <c r="AN119" s="141">
        <f t="shared" si="224"/>
        <v>0</v>
      </c>
      <c r="AO119" s="141">
        <f t="shared" si="224"/>
        <v>0</v>
      </c>
      <c r="AP119" s="141">
        <f t="shared" si="224"/>
        <v>0</v>
      </c>
      <c r="AQ119" s="141">
        <f t="shared" si="224"/>
        <v>0</v>
      </c>
      <c r="AR119" s="141">
        <f t="shared" si="224"/>
        <v>0</v>
      </c>
      <c r="AS119" s="141">
        <f t="shared" si="224"/>
        <v>0</v>
      </c>
      <c r="AT119" s="141">
        <f t="shared" si="224"/>
        <v>0</v>
      </c>
      <c r="AU119" s="141">
        <f t="shared" si="224"/>
        <v>0</v>
      </c>
      <c r="AV119" s="141">
        <f t="shared" si="224"/>
        <v>0</v>
      </c>
      <c r="AW119" s="141">
        <f t="shared" si="224"/>
        <v>0</v>
      </c>
      <c r="AX119" s="141">
        <f t="shared" si="224"/>
        <v>0</v>
      </c>
      <c r="AY119" s="141">
        <f t="shared" si="224"/>
        <v>0</v>
      </c>
      <c r="AZ119" s="141">
        <f t="shared" si="224"/>
        <v>0</v>
      </c>
      <c r="BA119" s="141">
        <f t="shared" si="224"/>
        <v>0</v>
      </c>
      <c r="BB119" s="141">
        <f t="shared" si="224"/>
        <v>0</v>
      </c>
      <c r="BC119" s="141">
        <f t="shared" si="224"/>
        <v>0</v>
      </c>
      <c r="BD119" s="141">
        <f t="shared" si="224"/>
        <v>0</v>
      </c>
      <c r="BE119" s="141">
        <f t="shared" si="224"/>
        <v>0</v>
      </c>
      <c r="BF119" s="141">
        <f t="shared" si="224"/>
        <v>0</v>
      </c>
      <c r="BG119" s="141">
        <f t="shared" si="224"/>
        <v>0</v>
      </c>
      <c r="BH119" s="141">
        <f t="shared" si="224"/>
        <v>0</v>
      </c>
      <c r="BI119" s="141">
        <f t="shared" si="224"/>
        <v>0</v>
      </c>
      <c r="BJ119" s="141">
        <f t="shared" si="224"/>
        <v>0</v>
      </c>
      <c r="BK119" s="141">
        <f t="shared" si="224"/>
        <v>0</v>
      </c>
      <c r="BL119" s="141">
        <f t="shared" si="224"/>
        <v>0</v>
      </c>
      <c r="BM119" s="141">
        <f t="shared" si="224"/>
        <v>0</v>
      </c>
      <c r="BN119" s="141">
        <f t="shared" si="224"/>
        <v>0</v>
      </c>
      <c r="BO119" s="141">
        <f t="shared" si="224"/>
        <v>0</v>
      </c>
      <c r="BP119" s="141">
        <f t="shared" si="224"/>
        <v>0</v>
      </c>
      <c r="BQ119" s="141">
        <f t="shared" si="224"/>
        <v>0</v>
      </c>
      <c r="BR119" s="141">
        <f t="shared" si="224"/>
        <v>0</v>
      </c>
      <c r="BS119" s="141">
        <f t="shared" si="224"/>
        <v>0</v>
      </c>
      <c r="BT119" s="141">
        <f t="shared" si="224"/>
        <v>0</v>
      </c>
      <c r="BU119" s="141">
        <f t="shared" si="224"/>
        <v>0</v>
      </c>
      <c r="BV119" s="141">
        <f t="shared" ref="BV119:CH119" si="225">BV55</f>
        <v>0</v>
      </c>
      <c r="BW119" s="141">
        <f t="shared" si="225"/>
        <v>0</v>
      </c>
      <c r="BX119" s="141">
        <f t="shared" si="225"/>
        <v>0</v>
      </c>
      <c r="BY119" s="141">
        <f t="shared" si="225"/>
        <v>0</v>
      </c>
      <c r="BZ119" s="141">
        <f t="shared" si="225"/>
        <v>0</v>
      </c>
      <c r="CA119" s="141">
        <f t="shared" si="225"/>
        <v>0</v>
      </c>
      <c r="CB119" s="141">
        <f t="shared" si="225"/>
        <v>0</v>
      </c>
      <c r="CC119" s="141">
        <f t="shared" si="225"/>
        <v>0</v>
      </c>
      <c r="CD119" s="141">
        <f t="shared" si="225"/>
        <v>0</v>
      </c>
      <c r="CE119" s="141">
        <f t="shared" si="225"/>
        <v>0</v>
      </c>
      <c r="CF119" s="141">
        <f t="shared" si="225"/>
        <v>0</v>
      </c>
      <c r="CG119" s="141">
        <f t="shared" si="225"/>
        <v>0</v>
      </c>
      <c r="CH119" s="141">
        <f t="shared" si="225"/>
        <v>0</v>
      </c>
      <c r="CI119" s="141">
        <f t="shared" ref="CI119:CX122" si="226">CI55</f>
        <v>-25</v>
      </c>
      <c r="CJ119" s="141">
        <f t="shared" si="226"/>
        <v>0</v>
      </c>
      <c r="CK119" s="141">
        <f t="shared" si="226"/>
        <v>0</v>
      </c>
      <c r="CL119" s="141">
        <f t="shared" si="226"/>
        <v>0</v>
      </c>
      <c r="CM119" s="141">
        <f t="shared" si="226"/>
        <v>0</v>
      </c>
      <c r="CN119" s="141">
        <f t="shared" si="226"/>
        <v>0</v>
      </c>
      <c r="CO119" s="141">
        <f t="shared" si="226"/>
        <v>0</v>
      </c>
      <c r="CP119" s="141">
        <f t="shared" si="226"/>
        <v>0</v>
      </c>
      <c r="CQ119" s="141">
        <f t="shared" si="226"/>
        <v>0</v>
      </c>
      <c r="CR119" s="141">
        <f t="shared" si="226"/>
        <v>0</v>
      </c>
      <c r="CS119" s="141">
        <f t="shared" si="226"/>
        <v>0</v>
      </c>
      <c r="CT119" s="141">
        <f t="shared" si="226"/>
        <v>0</v>
      </c>
      <c r="CU119" s="141">
        <f t="shared" si="226"/>
        <v>0</v>
      </c>
      <c r="CV119" s="141">
        <f t="shared" si="226"/>
        <v>0</v>
      </c>
      <c r="CW119" s="141">
        <f t="shared" si="226"/>
        <v>0</v>
      </c>
      <c r="CX119" s="141">
        <f t="shared" si="226"/>
        <v>0</v>
      </c>
    </row>
    <row r="120" spans="4:102" x14ac:dyDescent="0.2">
      <c r="D120" s="118">
        <f t="shared" ref="D120" si="227">D56</f>
        <v>8</v>
      </c>
      <c r="E120" s="118">
        <f t="shared" ref="E120:G120" si="228">E56</f>
        <v>8</v>
      </c>
      <c r="F120" s="118" t="str">
        <f t="shared" si="228"/>
        <v>10/23/2009</v>
      </c>
      <c r="G120" s="118" t="str">
        <f t="shared" si="228"/>
        <v>8:56 AM</v>
      </c>
      <c r="H120" s="135">
        <f t="shared" ref="H120:I120" si="229">H56*1000</f>
        <v>0</v>
      </c>
      <c r="I120" s="135">
        <f t="shared" si="229"/>
        <v>0</v>
      </c>
      <c r="J120" s="141">
        <f t="shared" ref="J120:BU120" si="230">J56</f>
        <v>0</v>
      </c>
      <c r="K120" s="141">
        <f t="shared" si="230"/>
        <v>0</v>
      </c>
      <c r="L120" s="141">
        <f t="shared" si="230"/>
        <v>0</v>
      </c>
      <c r="M120" s="141">
        <f t="shared" si="230"/>
        <v>0</v>
      </c>
      <c r="N120" s="141">
        <f t="shared" si="230"/>
        <v>0</v>
      </c>
      <c r="O120" s="141">
        <f t="shared" si="230"/>
        <v>0</v>
      </c>
      <c r="P120" s="141">
        <f t="shared" si="230"/>
        <v>0</v>
      </c>
      <c r="Q120" s="141">
        <f t="shared" si="230"/>
        <v>0</v>
      </c>
      <c r="R120" s="141">
        <f t="shared" si="230"/>
        <v>0</v>
      </c>
      <c r="S120" s="141">
        <f t="shared" si="230"/>
        <v>0</v>
      </c>
      <c r="T120" s="141">
        <f t="shared" si="230"/>
        <v>0</v>
      </c>
      <c r="U120" s="141">
        <f t="shared" si="230"/>
        <v>0</v>
      </c>
      <c r="V120" s="141">
        <f t="shared" si="230"/>
        <v>0</v>
      </c>
      <c r="W120" s="141">
        <f t="shared" si="230"/>
        <v>0</v>
      </c>
      <c r="X120" s="141">
        <f t="shared" si="230"/>
        <v>0</v>
      </c>
      <c r="Y120" s="141">
        <f t="shared" si="230"/>
        <v>0</v>
      </c>
      <c r="Z120" s="141">
        <f t="shared" si="230"/>
        <v>0</v>
      </c>
      <c r="AA120" s="141">
        <f t="shared" si="230"/>
        <v>0</v>
      </c>
      <c r="AB120" s="141">
        <f t="shared" si="230"/>
        <v>0</v>
      </c>
      <c r="AC120" s="141">
        <f t="shared" si="230"/>
        <v>0</v>
      </c>
      <c r="AD120" s="141">
        <f t="shared" si="230"/>
        <v>0</v>
      </c>
      <c r="AE120" s="141">
        <f t="shared" si="230"/>
        <v>0</v>
      </c>
      <c r="AF120" s="141">
        <f t="shared" si="230"/>
        <v>0</v>
      </c>
      <c r="AG120" s="141">
        <f t="shared" si="230"/>
        <v>0</v>
      </c>
      <c r="AH120" s="141">
        <f t="shared" si="230"/>
        <v>0</v>
      </c>
      <c r="AI120" s="141">
        <f t="shared" si="230"/>
        <v>0</v>
      </c>
      <c r="AJ120" s="141">
        <f t="shared" si="230"/>
        <v>0</v>
      </c>
      <c r="AK120" s="141">
        <f t="shared" si="230"/>
        <v>0</v>
      </c>
      <c r="AL120" s="141">
        <f t="shared" si="230"/>
        <v>0</v>
      </c>
      <c r="AM120" s="141">
        <f t="shared" si="230"/>
        <v>0</v>
      </c>
      <c r="AN120" s="141">
        <f t="shared" si="230"/>
        <v>0</v>
      </c>
      <c r="AO120" s="141">
        <f t="shared" si="230"/>
        <v>0</v>
      </c>
      <c r="AP120" s="141">
        <f t="shared" si="230"/>
        <v>0</v>
      </c>
      <c r="AQ120" s="141">
        <f t="shared" si="230"/>
        <v>0</v>
      </c>
      <c r="AR120" s="141">
        <f t="shared" si="230"/>
        <v>0</v>
      </c>
      <c r="AS120" s="141">
        <f t="shared" si="230"/>
        <v>0</v>
      </c>
      <c r="AT120" s="141">
        <f t="shared" si="230"/>
        <v>0</v>
      </c>
      <c r="AU120" s="141">
        <f t="shared" si="230"/>
        <v>0</v>
      </c>
      <c r="AV120" s="141">
        <f t="shared" si="230"/>
        <v>0</v>
      </c>
      <c r="AW120" s="141">
        <f t="shared" si="230"/>
        <v>0</v>
      </c>
      <c r="AX120" s="141">
        <f t="shared" si="230"/>
        <v>0</v>
      </c>
      <c r="AY120" s="141">
        <f t="shared" si="230"/>
        <v>0</v>
      </c>
      <c r="AZ120" s="141">
        <f t="shared" si="230"/>
        <v>0</v>
      </c>
      <c r="BA120" s="141">
        <f t="shared" si="230"/>
        <v>0</v>
      </c>
      <c r="BB120" s="141">
        <f t="shared" si="230"/>
        <v>0</v>
      </c>
      <c r="BC120" s="141">
        <f t="shared" si="230"/>
        <v>0</v>
      </c>
      <c r="BD120" s="141">
        <f t="shared" si="230"/>
        <v>0</v>
      </c>
      <c r="BE120" s="141">
        <f t="shared" si="230"/>
        <v>0</v>
      </c>
      <c r="BF120" s="141">
        <f t="shared" si="230"/>
        <v>0</v>
      </c>
      <c r="BG120" s="141">
        <f t="shared" si="230"/>
        <v>0</v>
      </c>
      <c r="BH120" s="141">
        <f t="shared" si="230"/>
        <v>0</v>
      </c>
      <c r="BI120" s="141">
        <f t="shared" si="230"/>
        <v>0</v>
      </c>
      <c r="BJ120" s="141">
        <f t="shared" si="230"/>
        <v>0</v>
      </c>
      <c r="BK120" s="141">
        <f t="shared" si="230"/>
        <v>0</v>
      </c>
      <c r="BL120" s="141">
        <f t="shared" si="230"/>
        <v>0</v>
      </c>
      <c r="BM120" s="141">
        <f t="shared" si="230"/>
        <v>0</v>
      </c>
      <c r="BN120" s="141">
        <f t="shared" si="230"/>
        <v>0</v>
      </c>
      <c r="BO120" s="141">
        <f t="shared" si="230"/>
        <v>0</v>
      </c>
      <c r="BP120" s="141">
        <f t="shared" si="230"/>
        <v>0</v>
      </c>
      <c r="BQ120" s="141">
        <f t="shared" si="230"/>
        <v>0</v>
      </c>
      <c r="BR120" s="141">
        <f t="shared" si="230"/>
        <v>0</v>
      </c>
      <c r="BS120" s="141">
        <f t="shared" si="230"/>
        <v>0</v>
      </c>
      <c r="BT120" s="141">
        <f t="shared" si="230"/>
        <v>0</v>
      </c>
      <c r="BU120" s="141">
        <f t="shared" si="230"/>
        <v>0</v>
      </c>
      <c r="BV120" s="141">
        <f t="shared" ref="BV120:CH120" si="231">BV56</f>
        <v>0</v>
      </c>
      <c r="BW120" s="141">
        <f t="shared" si="231"/>
        <v>0</v>
      </c>
      <c r="BX120" s="141">
        <f t="shared" si="231"/>
        <v>0</v>
      </c>
      <c r="BY120" s="141">
        <f t="shared" si="231"/>
        <v>0</v>
      </c>
      <c r="BZ120" s="141">
        <f t="shared" si="231"/>
        <v>0</v>
      </c>
      <c r="CA120" s="141">
        <f t="shared" si="231"/>
        <v>0</v>
      </c>
      <c r="CB120" s="141">
        <f t="shared" si="231"/>
        <v>0</v>
      </c>
      <c r="CC120" s="141">
        <f t="shared" si="231"/>
        <v>0</v>
      </c>
      <c r="CD120" s="141">
        <f t="shared" si="231"/>
        <v>0</v>
      </c>
      <c r="CE120" s="141">
        <f t="shared" si="231"/>
        <v>0</v>
      </c>
      <c r="CF120" s="141">
        <f t="shared" si="231"/>
        <v>0</v>
      </c>
      <c r="CG120" s="141">
        <f t="shared" si="231"/>
        <v>0</v>
      </c>
      <c r="CH120" s="141">
        <f t="shared" si="231"/>
        <v>0</v>
      </c>
      <c r="CI120" s="141">
        <f t="shared" si="226"/>
        <v>66</v>
      </c>
      <c r="CJ120" s="141">
        <f t="shared" si="226"/>
        <v>0</v>
      </c>
      <c r="CK120" s="141">
        <f t="shared" si="226"/>
        <v>0</v>
      </c>
      <c r="CL120" s="141">
        <f t="shared" si="226"/>
        <v>0</v>
      </c>
      <c r="CM120" s="141">
        <f t="shared" si="226"/>
        <v>0</v>
      </c>
      <c r="CN120" s="141">
        <f t="shared" si="226"/>
        <v>0</v>
      </c>
      <c r="CO120" s="141">
        <f t="shared" si="226"/>
        <v>0</v>
      </c>
      <c r="CP120" s="141">
        <f t="shared" si="226"/>
        <v>0</v>
      </c>
      <c r="CQ120" s="141">
        <f t="shared" si="226"/>
        <v>0</v>
      </c>
      <c r="CR120" s="141">
        <f t="shared" si="226"/>
        <v>0</v>
      </c>
      <c r="CS120" s="141">
        <f t="shared" si="226"/>
        <v>0</v>
      </c>
      <c r="CT120" s="141">
        <f t="shared" si="226"/>
        <v>0</v>
      </c>
      <c r="CU120" s="141">
        <f t="shared" si="226"/>
        <v>0</v>
      </c>
      <c r="CV120" s="141">
        <f t="shared" si="226"/>
        <v>0</v>
      </c>
      <c r="CW120" s="141">
        <f t="shared" si="226"/>
        <v>0</v>
      </c>
      <c r="CX120" s="141">
        <f t="shared" si="226"/>
        <v>0</v>
      </c>
    </row>
    <row r="121" spans="4:102" x14ac:dyDescent="0.2">
      <c r="D121" s="118">
        <f t="shared" ref="D121" si="232">D57</f>
        <v>7</v>
      </c>
      <c r="E121" s="118">
        <f t="shared" ref="E121:G121" si="233">E57</f>
        <v>7</v>
      </c>
      <c r="F121" s="118" t="str">
        <f t="shared" si="233"/>
        <v>10/23/2009</v>
      </c>
      <c r="G121" s="118" t="str">
        <f t="shared" si="233"/>
        <v>8:56 AM</v>
      </c>
      <c r="H121" s="135">
        <f t="shared" ref="H121:I121" si="234">H57*1000</f>
        <v>0</v>
      </c>
      <c r="I121" s="135">
        <f t="shared" si="234"/>
        <v>0</v>
      </c>
      <c r="J121" s="141">
        <f t="shared" ref="J121:BU121" si="235">J57</f>
        <v>0</v>
      </c>
      <c r="K121" s="141">
        <f t="shared" si="235"/>
        <v>0</v>
      </c>
      <c r="L121" s="141">
        <f t="shared" si="235"/>
        <v>0</v>
      </c>
      <c r="M121" s="141">
        <f t="shared" si="235"/>
        <v>0</v>
      </c>
      <c r="N121" s="141">
        <f t="shared" si="235"/>
        <v>0</v>
      </c>
      <c r="O121" s="141">
        <f t="shared" si="235"/>
        <v>0</v>
      </c>
      <c r="P121" s="141">
        <f t="shared" si="235"/>
        <v>0</v>
      </c>
      <c r="Q121" s="141">
        <f t="shared" si="235"/>
        <v>0</v>
      </c>
      <c r="R121" s="141">
        <f t="shared" si="235"/>
        <v>0</v>
      </c>
      <c r="S121" s="141">
        <f t="shared" si="235"/>
        <v>0</v>
      </c>
      <c r="T121" s="141">
        <f t="shared" si="235"/>
        <v>0</v>
      </c>
      <c r="U121" s="141">
        <f t="shared" si="235"/>
        <v>0</v>
      </c>
      <c r="V121" s="141">
        <f t="shared" si="235"/>
        <v>0</v>
      </c>
      <c r="W121" s="141">
        <f t="shared" si="235"/>
        <v>0</v>
      </c>
      <c r="X121" s="141">
        <f t="shared" si="235"/>
        <v>0</v>
      </c>
      <c r="Y121" s="141">
        <f t="shared" si="235"/>
        <v>0</v>
      </c>
      <c r="Z121" s="141">
        <f t="shared" si="235"/>
        <v>0</v>
      </c>
      <c r="AA121" s="141">
        <f t="shared" si="235"/>
        <v>0</v>
      </c>
      <c r="AB121" s="141">
        <f t="shared" si="235"/>
        <v>0</v>
      </c>
      <c r="AC121" s="141">
        <f t="shared" si="235"/>
        <v>0</v>
      </c>
      <c r="AD121" s="141">
        <f t="shared" si="235"/>
        <v>0</v>
      </c>
      <c r="AE121" s="141">
        <f t="shared" si="235"/>
        <v>0</v>
      </c>
      <c r="AF121" s="141">
        <f t="shared" si="235"/>
        <v>0</v>
      </c>
      <c r="AG121" s="141">
        <f t="shared" si="235"/>
        <v>0</v>
      </c>
      <c r="AH121" s="141">
        <f t="shared" si="235"/>
        <v>0</v>
      </c>
      <c r="AI121" s="141">
        <f t="shared" si="235"/>
        <v>0</v>
      </c>
      <c r="AJ121" s="141">
        <f t="shared" si="235"/>
        <v>0</v>
      </c>
      <c r="AK121" s="141">
        <f t="shared" si="235"/>
        <v>0</v>
      </c>
      <c r="AL121" s="141">
        <f t="shared" si="235"/>
        <v>0</v>
      </c>
      <c r="AM121" s="141">
        <f t="shared" si="235"/>
        <v>0</v>
      </c>
      <c r="AN121" s="141">
        <f t="shared" si="235"/>
        <v>0</v>
      </c>
      <c r="AO121" s="141">
        <f t="shared" si="235"/>
        <v>0</v>
      </c>
      <c r="AP121" s="141">
        <f t="shared" si="235"/>
        <v>0</v>
      </c>
      <c r="AQ121" s="141">
        <f t="shared" si="235"/>
        <v>0</v>
      </c>
      <c r="AR121" s="141">
        <f t="shared" si="235"/>
        <v>0</v>
      </c>
      <c r="AS121" s="141">
        <f t="shared" si="235"/>
        <v>0</v>
      </c>
      <c r="AT121" s="141">
        <f t="shared" si="235"/>
        <v>0</v>
      </c>
      <c r="AU121" s="141">
        <f t="shared" si="235"/>
        <v>0</v>
      </c>
      <c r="AV121" s="141">
        <f t="shared" si="235"/>
        <v>0</v>
      </c>
      <c r="AW121" s="141">
        <f t="shared" si="235"/>
        <v>0</v>
      </c>
      <c r="AX121" s="141">
        <f t="shared" si="235"/>
        <v>0</v>
      </c>
      <c r="AY121" s="141">
        <f t="shared" si="235"/>
        <v>0</v>
      </c>
      <c r="AZ121" s="141">
        <f t="shared" si="235"/>
        <v>0</v>
      </c>
      <c r="BA121" s="141">
        <f t="shared" si="235"/>
        <v>0</v>
      </c>
      <c r="BB121" s="141">
        <f t="shared" si="235"/>
        <v>0</v>
      </c>
      <c r="BC121" s="141">
        <f t="shared" si="235"/>
        <v>0</v>
      </c>
      <c r="BD121" s="141">
        <f t="shared" si="235"/>
        <v>0</v>
      </c>
      <c r="BE121" s="141">
        <f t="shared" si="235"/>
        <v>0</v>
      </c>
      <c r="BF121" s="141">
        <f t="shared" si="235"/>
        <v>0</v>
      </c>
      <c r="BG121" s="141">
        <f t="shared" si="235"/>
        <v>0</v>
      </c>
      <c r="BH121" s="141">
        <f t="shared" si="235"/>
        <v>0</v>
      </c>
      <c r="BI121" s="141">
        <f t="shared" si="235"/>
        <v>0</v>
      </c>
      <c r="BJ121" s="141">
        <f t="shared" si="235"/>
        <v>0</v>
      </c>
      <c r="BK121" s="141">
        <f t="shared" si="235"/>
        <v>0</v>
      </c>
      <c r="BL121" s="141">
        <f t="shared" si="235"/>
        <v>0</v>
      </c>
      <c r="BM121" s="141">
        <f t="shared" si="235"/>
        <v>0</v>
      </c>
      <c r="BN121" s="141">
        <f t="shared" si="235"/>
        <v>0</v>
      </c>
      <c r="BO121" s="141">
        <f t="shared" si="235"/>
        <v>0</v>
      </c>
      <c r="BP121" s="141">
        <f t="shared" si="235"/>
        <v>0</v>
      </c>
      <c r="BQ121" s="141">
        <f t="shared" si="235"/>
        <v>0</v>
      </c>
      <c r="BR121" s="141">
        <f t="shared" si="235"/>
        <v>0</v>
      </c>
      <c r="BS121" s="141">
        <f t="shared" si="235"/>
        <v>0</v>
      </c>
      <c r="BT121" s="141">
        <f t="shared" si="235"/>
        <v>0</v>
      </c>
      <c r="BU121" s="141">
        <f t="shared" si="235"/>
        <v>0</v>
      </c>
      <c r="BV121" s="141">
        <f t="shared" ref="BV121:CH121" si="236">BV57</f>
        <v>0</v>
      </c>
      <c r="BW121" s="141">
        <f t="shared" si="236"/>
        <v>0</v>
      </c>
      <c r="BX121" s="141">
        <f t="shared" si="236"/>
        <v>0</v>
      </c>
      <c r="BY121" s="141">
        <f t="shared" si="236"/>
        <v>0</v>
      </c>
      <c r="BZ121" s="141">
        <f t="shared" si="236"/>
        <v>0</v>
      </c>
      <c r="CA121" s="141">
        <f t="shared" si="236"/>
        <v>0</v>
      </c>
      <c r="CB121" s="141">
        <f t="shared" si="236"/>
        <v>0</v>
      </c>
      <c r="CC121" s="141">
        <f t="shared" si="236"/>
        <v>0</v>
      </c>
      <c r="CD121" s="141">
        <f t="shared" si="236"/>
        <v>0</v>
      </c>
      <c r="CE121" s="141">
        <f t="shared" si="236"/>
        <v>0</v>
      </c>
      <c r="CF121" s="141">
        <f t="shared" si="236"/>
        <v>0</v>
      </c>
      <c r="CG121" s="141">
        <f t="shared" si="236"/>
        <v>0</v>
      </c>
      <c r="CH121" s="141">
        <f t="shared" si="236"/>
        <v>0</v>
      </c>
      <c r="CI121" s="141">
        <f t="shared" si="226"/>
        <v>38</v>
      </c>
      <c r="CJ121" s="141">
        <f t="shared" si="226"/>
        <v>0</v>
      </c>
      <c r="CK121" s="141">
        <f t="shared" si="226"/>
        <v>0</v>
      </c>
      <c r="CL121" s="141">
        <f t="shared" si="226"/>
        <v>0</v>
      </c>
      <c r="CM121" s="141">
        <f t="shared" si="226"/>
        <v>0</v>
      </c>
      <c r="CN121" s="141">
        <f t="shared" si="226"/>
        <v>0</v>
      </c>
      <c r="CO121" s="141">
        <f t="shared" si="226"/>
        <v>0</v>
      </c>
      <c r="CP121" s="141">
        <f t="shared" si="226"/>
        <v>0</v>
      </c>
      <c r="CQ121" s="141">
        <f t="shared" si="226"/>
        <v>0</v>
      </c>
      <c r="CR121" s="141">
        <f t="shared" si="226"/>
        <v>0</v>
      </c>
      <c r="CS121" s="141">
        <f t="shared" si="226"/>
        <v>0</v>
      </c>
      <c r="CT121" s="141">
        <f t="shared" si="226"/>
        <v>0</v>
      </c>
      <c r="CU121" s="141">
        <f t="shared" si="226"/>
        <v>0</v>
      </c>
      <c r="CV121" s="141">
        <f t="shared" si="226"/>
        <v>0</v>
      </c>
      <c r="CW121" s="141">
        <f t="shared" si="226"/>
        <v>0</v>
      </c>
      <c r="CX121" s="141">
        <f t="shared" si="226"/>
        <v>0</v>
      </c>
    </row>
    <row r="122" spans="4:102" x14ac:dyDescent="0.2">
      <c r="D122" s="118">
        <f t="shared" ref="D122" si="237">D58</f>
        <v>6</v>
      </c>
      <c r="E122" s="118">
        <f t="shared" ref="E122:G122" si="238">E58</f>
        <v>6</v>
      </c>
      <c r="F122" s="118" t="str">
        <f t="shared" si="238"/>
        <v>10/23/2009</v>
      </c>
      <c r="G122" s="118" t="str">
        <f t="shared" si="238"/>
        <v>8:56 AM</v>
      </c>
      <c r="H122" s="135">
        <f t="shared" ref="H122:I122" si="239">H58*1000</f>
        <v>0</v>
      </c>
      <c r="I122" s="135">
        <f t="shared" si="239"/>
        <v>0</v>
      </c>
      <c r="J122" s="141">
        <f t="shared" ref="J122:BU122" si="240">J58</f>
        <v>0</v>
      </c>
      <c r="K122" s="141">
        <f t="shared" si="240"/>
        <v>0</v>
      </c>
      <c r="L122" s="141">
        <f t="shared" si="240"/>
        <v>0</v>
      </c>
      <c r="M122" s="141">
        <f t="shared" si="240"/>
        <v>0</v>
      </c>
      <c r="N122" s="141">
        <f t="shared" si="240"/>
        <v>0</v>
      </c>
      <c r="O122" s="141">
        <f t="shared" si="240"/>
        <v>0</v>
      </c>
      <c r="P122" s="141">
        <f t="shared" si="240"/>
        <v>0</v>
      </c>
      <c r="Q122" s="141">
        <f t="shared" si="240"/>
        <v>0</v>
      </c>
      <c r="R122" s="141">
        <f t="shared" si="240"/>
        <v>0</v>
      </c>
      <c r="S122" s="141">
        <f t="shared" si="240"/>
        <v>0</v>
      </c>
      <c r="T122" s="141">
        <f t="shared" si="240"/>
        <v>0</v>
      </c>
      <c r="U122" s="141">
        <f t="shared" si="240"/>
        <v>0</v>
      </c>
      <c r="V122" s="141">
        <f t="shared" si="240"/>
        <v>0</v>
      </c>
      <c r="W122" s="141">
        <f t="shared" si="240"/>
        <v>0</v>
      </c>
      <c r="X122" s="141">
        <f t="shared" si="240"/>
        <v>0</v>
      </c>
      <c r="Y122" s="141">
        <f t="shared" si="240"/>
        <v>0</v>
      </c>
      <c r="Z122" s="141">
        <f t="shared" si="240"/>
        <v>0</v>
      </c>
      <c r="AA122" s="141">
        <f t="shared" si="240"/>
        <v>0</v>
      </c>
      <c r="AB122" s="141">
        <f t="shared" si="240"/>
        <v>0</v>
      </c>
      <c r="AC122" s="141">
        <f t="shared" si="240"/>
        <v>0</v>
      </c>
      <c r="AD122" s="141">
        <f t="shared" si="240"/>
        <v>0</v>
      </c>
      <c r="AE122" s="141">
        <f t="shared" si="240"/>
        <v>0</v>
      </c>
      <c r="AF122" s="141">
        <f t="shared" si="240"/>
        <v>0</v>
      </c>
      <c r="AG122" s="141">
        <f t="shared" si="240"/>
        <v>0</v>
      </c>
      <c r="AH122" s="141">
        <f t="shared" si="240"/>
        <v>0</v>
      </c>
      <c r="AI122" s="141">
        <f t="shared" si="240"/>
        <v>0</v>
      </c>
      <c r="AJ122" s="141">
        <f t="shared" si="240"/>
        <v>0</v>
      </c>
      <c r="AK122" s="141">
        <f t="shared" si="240"/>
        <v>0</v>
      </c>
      <c r="AL122" s="141">
        <f t="shared" si="240"/>
        <v>0</v>
      </c>
      <c r="AM122" s="141">
        <f t="shared" si="240"/>
        <v>0</v>
      </c>
      <c r="AN122" s="141">
        <f t="shared" si="240"/>
        <v>0</v>
      </c>
      <c r="AO122" s="141">
        <f t="shared" si="240"/>
        <v>0</v>
      </c>
      <c r="AP122" s="141">
        <f t="shared" si="240"/>
        <v>0</v>
      </c>
      <c r="AQ122" s="141">
        <f t="shared" si="240"/>
        <v>0</v>
      </c>
      <c r="AR122" s="141">
        <f t="shared" si="240"/>
        <v>0</v>
      </c>
      <c r="AS122" s="141">
        <f t="shared" si="240"/>
        <v>0</v>
      </c>
      <c r="AT122" s="141">
        <f t="shared" si="240"/>
        <v>0</v>
      </c>
      <c r="AU122" s="141">
        <f t="shared" si="240"/>
        <v>0</v>
      </c>
      <c r="AV122" s="141">
        <f t="shared" si="240"/>
        <v>0</v>
      </c>
      <c r="AW122" s="141">
        <f t="shared" si="240"/>
        <v>0</v>
      </c>
      <c r="AX122" s="141">
        <f t="shared" si="240"/>
        <v>0</v>
      </c>
      <c r="AY122" s="141">
        <f t="shared" si="240"/>
        <v>0</v>
      </c>
      <c r="AZ122" s="141">
        <f t="shared" si="240"/>
        <v>0</v>
      </c>
      <c r="BA122" s="141">
        <f t="shared" si="240"/>
        <v>0</v>
      </c>
      <c r="BB122" s="141">
        <f t="shared" si="240"/>
        <v>0</v>
      </c>
      <c r="BC122" s="141">
        <f t="shared" si="240"/>
        <v>0</v>
      </c>
      <c r="BD122" s="141">
        <f t="shared" si="240"/>
        <v>0</v>
      </c>
      <c r="BE122" s="141">
        <f t="shared" si="240"/>
        <v>0</v>
      </c>
      <c r="BF122" s="141">
        <f t="shared" si="240"/>
        <v>0</v>
      </c>
      <c r="BG122" s="141">
        <f t="shared" si="240"/>
        <v>0</v>
      </c>
      <c r="BH122" s="141">
        <f t="shared" si="240"/>
        <v>0</v>
      </c>
      <c r="BI122" s="141">
        <f t="shared" si="240"/>
        <v>0</v>
      </c>
      <c r="BJ122" s="141">
        <f t="shared" si="240"/>
        <v>0</v>
      </c>
      <c r="BK122" s="141">
        <f t="shared" si="240"/>
        <v>0</v>
      </c>
      <c r="BL122" s="141">
        <f t="shared" si="240"/>
        <v>0</v>
      </c>
      <c r="BM122" s="141">
        <f t="shared" si="240"/>
        <v>0</v>
      </c>
      <c r="BN122" s="141">
        <f t="shared" si="240"/>
        <v>0</v>
      </c>
      <c r="BO122" s="141">
        <f t="shared" si="240"/>
        <v>0</v>
      </c>
      <c r="BP122" s="141">
        <f t="shared" si="240"/>
        <v>0</v>
      </c>
      <c r="BQ122" s="141">
        <f t="shared" si="240"/>
        <v>0</v>
      </c>
      <c r="BR122" s="141">
        <f t="shared" si="240"/>
        <v>0</v>
      </c>
      <c r="BS122" s="141">
        <f t="shared" si="240"/>
        <v>0</v>
      </c>
      <c r="BT122" s="141">
        <f t="shared" si="240"/>
        <v>0</v>
      </c>
      <c r="BU122" s="141">
        <f t="shared" si="240"/>
        <v>0</v>
      </c>
      <c r="BV122" s="141">
        <f t="shared" ref="BV122:CH122" si="241">BV58</f>
        <v>0</v>
      </c>
      <c r="BW122" s="141">
        <f t="shared" si="241"/>
        <v>0</v>
      </c>
      <c r="BX122" s="141">
        <f t="shared" si="241"/>
        <v>0</v>
      </c>
      <c r="BY122" s="141">
        <f t="shared" si="241"/>
        <v>0</v>
      </c>
      <c r="BZ122" s="141">
        <f t="shared" si="241"/>
        <v>0</v>
      </c>
      <c r="CA122" s="141">
        <f t="shared" si="241"/>
        <v>0</v>
      </c>
      <c r="CB122" s="141">
        <f t="shared" si="241"/>
        <v>0</v>
      </c>
      <c r="CC122" s="141">
        <f t="shared" si="241"/>
        <v>0</v>
      </c>
      <c r="CD122" s="141">
        <f t="shared" si="241"/>
        <v>0</v>
      </c>
      <c r="CE122" s="141">
        <f t="shared" si="241"/>
        <v>0</v>
      </c>
      <c r="CF122" s="141">
        <f t="shared" si="241"/>
        <v>0</v>
      </c>
      <c r="CG122" s="141">
        <f t="shared" si="241"/>
        <v>0</v>
      </c>
      <c r="CH122" s="141">
        <f t="shared" si="241"/>
        <v>0</v>
      </c>
      <c r="CI122" s="141">
        <f t="shared" si="226"/>
        <v>-25</v>
      </c>
      <c r="CJ122" s="141">
        <f t="shared" si="226"/>
        <v>0</v>
      </c>
      <c r="CK122" s="141">
        <f t="shared" si="226"/>
        <v>0</v>
      </c>
      <c r="CL122" s="141">
        <f t="shared" si="226"/>
        <v>0</v>
      </c>
      <c r="CM122" s="141">
        <f t="shared" si="226"/>
        <v>0</v>
      </c>
      <c r="CN122" s="141">
        <f t="shared" si="226"/>
        <v>0</v>
      </c>
      <c r="CO122" s="141">
        <f t="shared" si="226"/>
        <v>0</v>
      </c>
      <c r="CP122" s="141">
        <f t="shared" si="226"/>
        <v>0</v>
      </c>
      <c r="CQ122" s="141">
        <f t="shared" si="226"/>
        <v>0</v>
      </c>
      <c r="CR122" s="141">
        <f t="shared" si="226"/>
        <v>0</v>
      </c>
      <c r="CS122" s="141">
        <f t="shared" si="226"/>
        <v>0</v>
      </c>
      <c r="CT122" s="141">
        <f t="shared" si="226"/>
        <v>0</v>
      </c>
      <c r="CU122" s="141">
        <f t="shared" si="226"/>
        <v>0</v>
      </c>
      <c r="CV122" s="141">
        <f t="shared" si="226"/>
        <v>0</v>
      </c>
      <c r="CW122" s="141">
        <f t="shared" si="226"/>
        <v>0</v>
      </c>
      <c r="CX122" s="141">
        <f t="shared" si="226"/>
        <v>0</v>
      </c>
    </row>
    <row r="123" spans="4:102" x14ac:dyDescent="0.2">
      <c r="D123" s="118">
        <f t="shared" ref="D123" si="242">D59</f>
        <v>5</v>
      </c>
      <c r="E123" s="118">
        <f t="shared" ref="E123:G123" si="243">E59</f>
        <v>5</v>
      </c>
      <c r="F123" s="118" t="str">
        <f t="shared" si="243"/>
        <v>10/23/2009</v>
      </c>
      <c r="G123" s="118" t="str">
        <f t="shared" si="243"/>
        <v>8:56 AM</v>
      </c>
      <c r="H123" s="135">
        <f t="shared" ref="H123:I123" si="244">H59*1000</f>
        <v>0</v>
      </c>
      <c r="I123" s="135">
        <f t="shared" si="244"/>
        <v>0</v>
      </c>
      <c r="J123" s="141">
        <f t="shared" ref="J123:BU123" si="245">J59</f>
        <v>0</v>
      </c>
      <c r="K123" s="141">
        <f t="shared" si="245"/>
        <v>0</v>
      </c>
      <c r="L123" s="141">
        <f t="shared" si="245"/>
        <v>0</v>
      </c>
      <c r="M123" s="141">
        <f t="shared" si="245"/>
        <v>0</v>
      </c>
      <c r="N123" s="141">
        <f t="shared" si="245"/>
        <v>0</v>
      </c>
      <c r="O123" s="141">
        <f t="shared" si="245"/>
        <v>0</v>
      </c>
      <c r="P123" s="141">
        <f t="shared" si="245"/>
        <v>0</v>
      </c>
      <c r="Q123" s="141">
        <f t="shared" si="245"/>
        <v>0</v>
      </c>
      <c r="R123" s="141">
        <f t="shared" si="245"/>
        <v>0</v>
      </c>
      <c r="S123" s="141">
        <f t="shared" si="245"/>
        <v>0</v>
      </c>
      <c r="T123" s="141">
        <f t="shared" si="245"/>
        <v>0</v>
      </c>
      <c r="U123" s="141">
        <f t="shared" si="245"/>
        <v>0</v>
      </c>
      <c r="V123" s="141">
        <f t="shared" si="245"/>
        <v>0</v>
      </c>
      <c r="W123" s="141">
        <f t="shared" si="245"/>
        <v>0</v>
      </c>
      <c r="X123" s="141">
        <f t="shared" si="245"/>
        <v>0</v>
      </c>
      <c r="Y123" s="141">
        <f t="shared" si="245"/>
        <v>0</v>
      </c>
      <c r="Z123" s="141">
        <f t="shared" si="245"/>
        <v>0</v>
      </c>
      <c r="AA123" s="141">
        <f t="shared" si="245"/>
        <v>0</v>
      </c>
      <c r="AB123" s="141">
        <f t="shared" si="245"/>
        <v>0</v>
      </c>
      <c r="AC123" s="141">
        <f t="shared" si="245"/>
        <v>0</v>
      </c>
      <c r="AD123" s="141">
        <f t="shared" si="245"/>
        <v>0</v>
      </c>
      <c r="AE123" s="141">
        <f t="shared" si="245"/>
        <v>0</v>
      </c>
      <c r="AF123" s="141">
        <f t="shared" si="245"/>
        <v>0</v>
      </c>
      <c r="AG123" s="141">
        <f t="shared" si="245"/>
        <v>0</v>
      </c>
      <c r="AH123" s="141">
        <f t="shared" si="245"/>
        <v>0</v>
      </c>
      <c r="AI123" s="141">
        <f t="shared" si="245"/>
        <v>0</v>
      </c>
      <c r="AJ123" s="141">
        <f t="shared" si="245"/>
        <v>0</v>
      </c>
      <c r="AK123" s="141">
        <f t="shared" si="245"/>
        <v>0</v>
      </c>
      <c r="AL123" s="141">
        <f t="shared" si="245"/>
        <v>0</v>
      </c>
      <c r="AM123" s="141">
        <f t="shared" si="245"/>
        <v>0</v>
      </c>
      <c r="AN123" s="141">
        <f t="shared" si="245"/>
        <v>0</v>
      </c>
      <c r="AO123" s="141">
        <f t="shared" si="245"/>
        <v>0</v>
      </c>
      <c r="AP123" s="141">
        <f t="shared" si="245"/>
        <v>0</v>
      </c>
      <c r="AQ123" s="141">
        <f t="shared" si="245"/>
        <v>0</v>
      </c>
      <c r="AR123" s="141">
        <f t="shared" si="245"/>
        <v>0</v>
      </c>
      <c r="AS123" s="141">
        <f t="shared" si="245"/>
        <v>0</v>
      </c>
      <c r="AT123" s="141">
        <f t="shared" si="245"/>
        <v>0</v>
      </c>
      <c r="AU123" s="141">
        <f t="shared" si="245"/>
        <v>0</v>
      </c>
      <c r="AV123" s="141">
        <f t="shared" si="245"/>
        <v>0</v>
      </c>
      <c r="AW123" s="141">
        <f t="shared" si="245"/>
        <v>0</v>
      </c>
      <c r="AX123" s="141">
        <f t="shared" si="245"/>
        <v>0</v>
      </c>
      <c r="AY123" s="141">
        <f t="shared" si="245"/>
        <v>0</v>
      </c>
      <c r="AZ123" s="141">
        <f t="shared" si="245"/>
        <v>0</v>
      </c>
      <c r="BA123" s="141">
        <f t="shared" si="245"/>
        <v>0</v>
      </c>
      <c r="BB123" s="141">
        <f t="shared" si="245"/>
        <v>0</v>
      </c>
      <c r="BC123" s="141">
        <f t="shared" si="245"/>
        <v>0</v>
      </c>
      <c r="BD123" s="141">
        <f t="shared" si="245"/>
        <v>0</v>
      </c>
      <c r="BE123" s="141">
        <f t="shared" si="245"/>
        <v>0</v>
      </c>
      <c r="BF123" s="141">
        <f t="shared" si="245"/>
        <v>0</v>
      </c>
      <c r="BG123" s="141">
        <f t="shared" si="245"/>
        <v>0</v>
      </c>
      <c r="BH123" s="141">
        <f t="shared" si="245"/>
        <v>0</v>
      </c>
      <c r="BI123" s="141">
        <f t="shared" si="245"/>
        <v>0</v>
      </c>
      <c r="BJ123" s="141">
        <f t="shared" si="245"/>
        <v>0</v>
      </c>
      <c r="BK123" s="141">
        <f t="shared" si="245"/>
        <v>0</v>
      </c>
      <c r="BL123" s="141">
        <f t="shared" si="245"/>
        <v>0</v>
      </c>
      <c r="BM123" s="141">
        <f t="shared" si="245"/>
        <v>0</v>
      </c>
      <c r="BN123" s="141">
        <f t="shared" si="245"/>
        <v>0</v>
      </c>
      <c r="BO123" s="141">
        <f t="shared" si="245"/>
        <v>0</v>
      </c>
      <c r="BP123" s="141">
        <f t="shared" si="245"/>
        <v>0</v>
      </c>
      <c r="BQ123" s="141">
        <f t="shared" si="245"/>
        <v>0</v>
      </c>
      <c r="BR123" s="141">
        <f t="shared" si="245"/>
        <v>0</v>
      </c>
      <c r="BS123" s="141">
        <f t="shared" si="245"/>
        <v>0</v>
      </c>
      <c r="BT123" s="141">
        <f t="shared" si="245"/>
        <v>0</v>
      </c>
      <c r="BU123" s="141">
        <f t="shared" si="245"/>
        <v>0</v>
      </c>
      <c r="BV123" s="141">
        <f t="shared" ref="BV123:CH123" si="246">BV59</f>
        <v>0</v>
      </c>
      <c r="BW123" s="141">
        <f t="shared" si="246"/>
        <v>0</v>
      </c>
      <c r="BX123" s="141">
        <f t="shared" si="246"/>
        <v>0</v>
      </c>
      <c r="BY123" s="141">
        <f t="shared" si="246"/>
        <v>0</v>
      </c>
      <c r="BZ123" s="141">
        <f t="shared" si="246"/>
        <v>0</v>
      </c>
      <c r="CA123" s="141">
        <f t="shared" si="246"/>
        <v>0</v>
      </c>
      <c r="CB123" s="141">
        <f t="shared" si="246"/>
        <v>0</v>
      </c>
      <c r="CC123" s="141">
        <f t="shared" si="246"/>
        <v>0</v>
      </c>
      <c r="CD123" s="141">
        <f t="shared" si="246"/>
        <v>0</v>
      </c>
      <c r="CE123" s="141">
        <f t="shared" si="246"/>
        <v>0</v>
      </c>
      <c r="CF123" s="141">
        <f t="shared" si="246"/>
        <v>0</v>
      </c>
      <c r="CG123" s="141">
        <f t="shared" si="246"/>
        <v>0</v>
      </c>
      <c r="CH123" s="141">
        <f t="shared" si="246"/>
        <v>0</v>
      </c>
      <c r="CI123" s="141">
        <f t="shared" ref="CI123:CX126" si="247">CI59</f>
        <v>66</v>
      </c>
      <c r="CJ123" s="141">
        <f t="shared" si="247"/>
        <v>0</v>
      </c>
      <c r="CK123" s="141">
        <f t="shared" si="247"/>
        <v>0</v>
      </c>
      <c r="CL123" s="141">
        <f t="shared" si="247"/>
        <v>0</v>
      </c>
      <c r="CM123" s="141">
        <f t="shared" si="247"/>
        <v>0</v>
      </c>
      <c r="CN123" s="141">
        <f t="shared" si="247"/>
        <v>0</v>
      </c>
      <c r="CO123" s="141">
        <f t="shared" si="247"/>
        <v>0</v>
      </c>
      <c r="CP123" s="141">
        <f t="shared" si="247"/>
        <v>0</v>
      </c>
      <c r="CQ123" s="141">
        <f t="shared" si="247"/>
        <v>0</v>
      </c>
      <c r="CR123" s="141">
        <f t="shared" si="247"/>
        <v>0</v>
      </c>
      <c r="CS123" s="141">
        <f t="shared" si="247"/>
        <v>0</v>
      </c>
      <c r="CT123" s="141">
        <f t="shared" si="247"/>
        <v>0</v>
      </c>
      <c r="CU123" s="141">
        <f t="shared" si="247"/>
        <v>0</v>
      </c>
      <c r="CV123" s="141">
        <f t="shared" si="247"/>
        <v>0</v>
      </c>
      <c r="CW123" s="141">
        <f t="shared" si="247"/>
        <v>0</v>
      </c>
      <c r="CX123" s="141">
        <f t="shared" si="247"/>
        <v>0</v>
      </c>
    </row>
    <row r="124" spans="4:102" x14ac:dyDescent="0.2">
      <c r="D124" s="118">
        <f t="shared" ref="D124" si="248">D60</f>
        <v>4</v>
      </c>
      <c r="E124" s="118">
        <f t="shared" ref="E124:G124" si="249">E60</f>
        <v>4</v>
      </c>
      <c r="F124" s="118" t="str">
        <f t="shared" si="249"/>
        <v>10/23/2009</v>
      </c>
      <c r="G124" s="118" t="str">
        <f t="shared" si="249"/>
        <v>8:56 AM</v>
      </c>
      <c r="H124" s="135">
        <f t="shared" ref="H124:I124" si="250">H60*1000</f>
        <v>0</v>
      </c>
      <c r="I124" s="135">
        <f t="shared" si="250"/>
        <v>0</v>
      </c>
      <c r="J124" s="141">
        <f t="shared" ref="J124:BU124" si="251">J60</f>
        <v>0</v>
      </c>
      <c r="K124" s="141">
        <f t="shared" si="251"/>
        <v>0</v>
      </c>
      <c r="L124" s="141">
        <f t="shared" si="251"/>
        <v>0</v>
      </c>
      <c r="M124" s="141">
        <f t="shared" si="251"/>
        <v>0</v>
      </c>
      <c r="N124" s="141">
        <f t="shared" si="251"/>
        <v>0</v>
      </c>
      <c r="O124" s="141">
        <f t="shared" si="251"/>
        <v>0</v>
      </c>
      <c r="P124" s="141">
        <f t="shared" si="251"/>
        <v>0</v>
      </c>
      <c r="Q124" s="141">
        <f t="shared" si="251"/>
        <v>0</v>
      </c>
      <c r="R124" s="141">
        <f t="shared" si="251"/>
        <v>0</v>
      </c>
      <c r="S124" s="141">
        <f t="shared" si="251"/>
        <v>0</v>
      </c>
      <c r="T124" s="141">
        <f t="shared" si="251"/>
        <v>0</v>
      </c>
      <c r="U124" s="141">
        <f t="shared" si="251"/>
        <v>0</v>
      </c>
      <c r="V124" s="141">
        <f t="shared" si="251"/>
        <v>0</v>
      </c>
      <c r="W124" s="141">
        <f t="shared" si="251"/>
        <v>0</v>
      </c>
      <c r="X124" s="141">
        <f t="shared" si="251"/>
        <v>0</v>
      </c>
      <c r="Y124" s="141">
        <f t="shared" si="251"/>
        <v>0</v>
      </c>
      <c r="Z124" s="141">
        <f t="shared" si="251"/>
        <v>0</v>
      </c>
      <c r="AA124" s="141">
        <f t="shared" si="251"/>
        <v>0</v>
      </c>
      <c r="AB124" s="141">
        <f t="shared" si="251"/>
        <v>0</v>
      </c>
      <c r="AC124" s="141">
        <f t="shared" si="251"/>
        <v>0</v>
      </c>
      <c r="AD124" s="141">
        <f t="shared" si="251"/>
        <v>0</v>
      </c>
      <c r="AE124" s="141">
        <f t="shared" si="251"/>
        <v>0</v>
      </c>
      <c r="AF124" s="141">
        <f t="shared" si="251"/>
        <v>0</v>
      </c>
      <c r="AG124" s="141">
        <f t="shared" si="251"/>
        <v>0</v>
      </c>
      <c r="AH124" s="141">
        <f t="shared" si="251"/>
        <v>0</v>
      </c>
      <c r="AI124" s="141">
        <f t="shared" si="251"/>
        <v>0</v>
      </c>
      <c r="AJ124" s="141">
        <f t="shared" si="251"/>
        <v>0</v>
      </c>
      <c r="AK124" s="141">
        <f t="shared" si="251"/>
        <v>0</v>
      </c>
      <c r="AL124" s="141">
        <f t="shared" si="251"/>
        <v>0</v>
      </c>
      <c r="AM124" s="141">
        <f t="shared" si="251"/>
        <v>0</v>
      </c>
      <c r="AN124" s="141">
        <f t="shared" si="251"/>
        <v>0</v>
      </c>
      <c r="AO124" s="141">
        <f t="shared" si="251"/>
        <v>0</v>
      </c>
      <c r="AP124" s="141">
        <f t="shared" si="251"/>
        <v>0</v>
      </c>
      <c r="AQ124" s="141">
        <f t="shared" si="251"/>
        <v>0</v>
      </c>
      <c r="AR124" s="141">
        <f t="shared" si="251"/>
        <v>0</v>
      </c>
      <c r="AS124" s="141">
        <f t="shared" si="251"/>
        <v>0</v>
      </c>
      <c r="AT124" s="141">
        <f t="shared" si="251"/>
        <v>0</v>
      </c>
      <c r="AU124" s="141">
        <f t="shared" si="251"/>
        <v>0</v>
      </c>
      <c r="AV124" s="141">
        <f t="shared" si="251"/>
        <v>0</v>
      </c>
      <c r="AW124" s="141">
        <f t="shared" si="251"/>
        <v>0</v>
      </c>
      <c r="AX124" s="141">
        <f t="shared" si="251"/>
        <v>0</v>
      </c>
      <c r="AY124" s="141">
        <f t="shared" si="251"/>
        <v>0</v>
      </c>
      <c r="AZ124" s="141">
        <f t="shared" si="251"/>
        <v>0</v>
      </c>
      <c r="BA124" s="141">
        <f t="shared" si="251"/>
        <v>0</v>
      </c>
      <c r="BB124" s="141">
        <f t="shared" si="251"/>
        <v>0</v>
      </c>
      <c r="BC124" s="141">
        <f t="shared" si="251"/>
        <v>0</v>
      </c>
      <c r="BD124" s="141">
        <f t="shared" si="251"/>
        <v>0</v>
      </c>
      <c r="BE124" s="141">
        <f t="shared" si="251"/>
        <v>0</v>
      </c>
      <c r="BF124" s="141">
        <f t="shared" si="251"/>
        <v>0</v>
      </c>
      <c r="BG124" s="141">
        <f t="shared" si="251"/>
        <v>0</v>
      </c>
      <c r="BH124" s="141">
        <f t="shared" si="251"/>
        <v>0</v>
      </c>
      <c r="BI124" s="141">
        <f t="shared" si="251"/>
        <v>0</v>
      </c>
      <c r="BJ124" s="141">
        <f t="shared" si="251"/>
        <v>0</v>
      </c>
      <c r="BK124" s="141">
        <f t="shared" si="251"/>
        <v>0</v>
      </c>
      <c r="BL124" s="141">
        <f t="shared" si="251"/>
        <v>0</v>
      </c>
      <c r="BM124" s="141">
        <f t="shared" si="251"/>
        <v>0</v>
      </c>
      <c r="BN124" s="141">
        <f t="shared" si="251"/>
        <v>0</v>
      </c>
      <c r="BO124" s="141">
        <f t="shared" si="251"/>
        <v>0</v>
      </c>
      <c r="BP124" s="141">
        <f t="shared" si="251"/>
        <v>0</v>
      </c>
      <c r="BQ124" s="141">
        <f t="shared" si="251"/>
        <v>0</v>
      </c>
      <c r="BR124" s="141">
        <f t="shared" si="251"/>
        <v>0</v>
      </c>
      <c r="BS124" s="141">
        <f t="shared" si="251"/>
        <v>0</v>
      </c>
      <c r="BT124" s="141">
        <f t="shared" si="251"/>
        <v>0</v>
      </c>
      <c r="BU124" s="141">
        <f t="shared" si="251"/>
        <v>0</v>
      </c>
      <c r="BV124" s="141">
        <f t="shared" ref="BV124:CH124" si="252">BV60</f>
        <v>0</v>
      </c>
      <c r="BW124" s="141">
        <f t="shared" si="252"/>
        <v>0</v>
      </c>
      <c r="BX124" s="141">
        <f t="shared" si="252"/>
        <v>0</v>
      </c>
      <c r="BY124" s="141">
        <f t="shared" si="252"/>
        <v>0</v>
      </c>
      <c r="BZ124" s="141">
        <f t="shared" si="252"/>
        <v>0</v>
      </c>
      <c r="CA124" s="141">
        <f t="shared" si="252"/>
        <v>0</v>
      </c>
      <c r="CB124" s="141">
        <f t="shared" si="252"/>
        <v>0</v>
      </c>
      <c r="CC124" s="141">
        <f t="shared" si="252"/>
        <v>0</v>
      </c>
      <c r="CD124" s="141">
        <f t="shared" si="252"/>
        <v>0</v>
      </c>
      <c r="CE124" s="141">
        <f t="shared" si="252"/>
        <v>0</v>
      </c>
      <c r="CF124" s="141">
        <f t="shared" si="252"/>
        <v>0</v>
      </c>
      <c r="CG124" s="141">
        <f t="shared" si="252"/>
        <v>0</v>
      </c>
      <c r="CH124" s="141">
        <f t="shared" si="252"/>
        <v>0</v>
      </c>
      <c r="CI124" s="141">
        <f t="shared" si="247"/>
        <v>38</v>
      </c>
      <c r="CJ124" s="141">
        <f t="shared" si="247"/>
        <v>0</v>
      </c>
      <c r="CK124" s="141">
        <f t="shared" si="247"/>
        <v>0</v>
      </c>
      <c r="CL124" s="141">
        <f t="shared" si="247"/>
        <v>0</v>
      </c>
      <c r="CM124" s="141">
        <f t="shared" si="247"/>
        <v>0</v>
      </c>
      <c r="CN124" s="141">
        <f t="shared" si="247"/>
        <v>0</v>
      </c>
      <c r="CO124" s="141">
        <f t="shared" si="247"/>
        <v>0</v>
      </c>
      <c r="CP124" s="141">
        <f t="shared" si="247"/>
        <v>0</v>
      </c>
      <c r="CQ124" s="141">
        <f t="shared" si="247"/>
        <v>0</v>
      </c>
      <c r="CR124" s="141">
        <f t="shared" si="247"/>
        <v>0</v>
      </c>
      <c r="CS124" s="141">
        <f t="shared" si="247"/>
        <v>0</v>
      </c>
      <c r="CT124" s="141">
        <f t="shared" si="247"/>
        <v>0</v>
      </c>
      <c r="CU124" s="141">
        <f t="shared" si="247"/>
        <v>0</v>
      </c>
      <c r="CV124" s="141">
        <f t="shared" si="247"/>
        <v>0</v>
      </c>
      <c r="CW124" s="141">
        <f t="shared" si="247"/>
        <v>0</v>
      </c>
      <c r="CX124" s="141">
        <f t="shared" si="247"/>
        <v>0</v>
      </c>
    </row>
    <row r="125" spans="4:102" x14ac:dyDescent="0.2">
      <c r="D125" s="118">
        <f t="shared" ref="D125" si="253">D61</f>
        <v>3</v>
      </c>
      <c r="E125" s="118">
        <f t="shared" ref="E125:G125" si="254">E61</f>
        <v>3</v>
      </c>
      <c r="F125" s="118" t="str">
        <f t="shared" si="254"/>
        <v>10/23/2009</v>
      </c>
      <c r="G125" s="118" t="str">
        <f t="shared" si="254"/>
        <v>8:56 AM</v>
      </c>
      <c r="H125" s="135">
        <f t="shared" ref="H125:I125" si="255">H61*1000</f>
        <v>0</v>
      </c>
      <c r="I125" s="135">
        <f t="shared" si="255"/>
        <v>0</v>
      </c>
      <c r="J125" s="141">
        <f t="shared" ref="J125:BU125" si="256">J61</f>
        <v>0</v>
      </c>
      <c r="K125" s="141">
        <f t="shared" si="256"/>
        <v>0</v>
      </c>
      <c r="L125" s="141">
        <f t="shared" si="256"/>
        <v>0</v>
      </c>
      <c r="M125" s="141">
        <f t="shared" si="256"/>
        <v>0</v>
      </c>
      <c r="N125" s="141">
        <f t="shared" si="256"/>
        <v>0</v>
      </c>
      <c r="O125" s="141">
        <f t="shared" si="256"/>
        <v>0</v>
      </c>
      <c r="P125" s="141">
        <f t="shared" si="256"/>
        <v>0</v>
      </c>
      <c r="Q125" s="141">
        <f t="shared" si="256"/>
        <v>0</v>
      </c>
      <c r="R125" s="141">
        <f t="shared" si="256"/>
        <v>0</v>
      </c>
      <c r="S125" s="141">
        <f t="shared" si="256"/>
        <v>0</v>
      </c>
      <c r="T125" s="141">
        <f t="shared" si="256"/>
        <v>0</v>
      </c>
      <c r="U125" s="141">
        <f t="shared" si="256"/>
        <v>0</v>
      </c>
      <c r="V125" s="141">
        <f t="shared" si="256"/>
        <v>0</v>
      </c>
      <c r="W125" s="141">
        <f t="shared" si="256"/>
        <v>0</v>
      </c>
      <c r="X125" s="141">
        <f t="shared" si="256"/>
        <v>0</v>
      </c>
      <c r="Y125" s="141">
        <f t="shared" si="256"/>
        <v>0</v>
      </c>
      <c r="Z125" s="141">
        <f t="shared" si="256"/>
        <v>0</v>
      </c>
      <c r="AA125" s="141">
        <f t="shared" si="256"/>
        <v>0</v>
      </c>
      <c r="AB125" s="141">
        <f t="shared" si="256"/>
        <v>0</v>
      </c>
      <c r="AC125" s="141">
        <f t="shared" si="256"/>
        <v>0</v>
      </c>
      <c r="AD125" s="141">
        <f t="shared" si="256"/>
        <v>0</v>
      </c>
      <c r="AE125" s="141">
        <f t="shared" si="256"/>
        <v>0</v>
      </c>
      <c r="AF125" s="141">
        <f t="shared" si="256"/>
        <v>0</v>
      </c>
      <c r="AG125" s="141">
        <f t="shared" si="256"/>
        <v>0</v>
      </c>
      <c r="AH125" s="141">
        <f t="shared" si="256"/>
        <v>0</v>
      </c>
      <c r="AI125" s="141">
        <f t="shared" si="256"/>
        <v>0</v>
      </c>
      <c r="AJ125" s="141">
        <f t="shared" si="256"/>
        <v>0</v>
      </c>
      <c r="AK125" s="141">
        <f t="shared" si="256"/>
        <v>0</v>
      </c>
      <c r="AL125" s="141">
        <f t="shared" si="256"/>
        <v>0</v>
      </c>
      <c r="AM125" s="141">
        <f t="shared" si="256"/>
        <v>0</v>
      </c>
      <c r="AN125" s="141">
        <f t="shared" si="256"/>
        <v>0</v>
      </c>
      <c r="AO125" s="141">
        <f t="shared" si="256"/>
        <v>0</v>
      </c>
      <c r="AP125" s="141">
        <f t="shared" si="256"/>
        <v>0</v>
      </c>
      <c r="AQ125" s="141">
        <f t="shared" si="256"/>
        <v>0</v>
      </c>
      <c r="AR125" s="141">
        <f t="shared" si="256"/>
        <v>0</v>
      </c>
      <c r="AS125" s="141">
        <f t="shared" si="256"/>
        <v>0</v>
      </c>
      <c r="AT125" s="141">
        <f t="shared" si="256"/>
        <v>0</v>
      </c>
      <c r="AU125" s="141">
        <f t="shared" si="256"/>
        <v>0</v>
      </c>
      <c r="AV125" s="141">
        <f t="shared" si="256"/>
        <v>0</v>
      </c>
      <c r="AW125" s="141">
        <f t="shared" si="256"/>
        <v>0</v>
      </c>
      <c r="AX125" s="141">
        <f t="shared" si="256"/>
        <v>0</v>
      </c>
      <c r="AY125" s="141">
        <f t="shared" si="256"/>
        <v>0</v>
      </c>
      <c r="AZ125" s="141">
        <f t="shared" si="256"/>
        <v>0</v>
      </c>
      <c r="BA125" s="141">
        <f t="shared" si="256"/>
        <v>0</v>
      </c>
      <c r="BB125" s="141">
        <f t="shared" si="256"/>
        <v>0</v>
      </c>
      <c r="BC125" s="141">
        <f t="shared" si="256"/>
        <v>0</v>
      </c>
      <c r="BD125" s="141">
        <f t="shared" si="256"/>
        <v>0</v>
      </c>
      <c r="BE125" s="141">
        <f t="shared" si="256"/>
        <v>0</v>
      </c>
      <c r="BF125" s="141">
        <f t="shared" si="256"/>
        <v>0</v>
      </c>
      <c r="BG125" s="141">
        <f t="shared" si="256"/>
        <v>0</v>
      </c>
      <c r="BH125" s="141">
        <f t="shared" si="256"/>
        <v>0</v>
      </c>
      <c r="BI125" s="141">
        <f t="shared" si="256"/>
        <v>0</v>
      </c>
      <c r="BJ125" s="141">
        <f t="shared" si="256"/>
        <v>0</v>
      </c>
      <c r="BK125" s="141">
        <f t="shared" si="256"/>
        <v>0</v>
      </c>
      <c r="BL125" s="141">
        <f t="shared" si="256"/>
        <v>0</v>
      </c>
      <c r="BM125" s="141">
        <f t="shared" si="256"/>
        <v>0</v>
      </c>
      <c r="BN125" s="141">
        <f t="shared" si="256"/>
        <v>0</v>
      </c>
      <c r="BO125" s="141">
        <f t="shared" si="256"/>
        <v>0</v>
      </c>
      <c r="BP125" s="141">
        <f t="shared" si="256"/>
        <v>0</v>
      </c>
      <c r="BQ125" s="141">
        <f t="shared" si="256"/>
        <v>0</v>
      </c>
      <c r="BR125" s="141">
        <f t="shared" si="256"/>
        <v>0</v>
      </c>
      <c r="BS125" s="141">
        <f t="shared" si="256"/>
        <v>0</v>
      </c>
      <c r="BT125" s="141">
        <f t="shared" si="256"/>
        <v>0</v>
      </c>
      <c r="BU125" s="141">
        <f t="shared" si="256"/>
        <v>0</v>
      </c>
      <c r="BV125" s="141">
        <f t="shared" ref="BV125:CH125" si="257">BV61</f>
        <v>0</v>
      </c>
      <c r="BW125" s="141">
        <f t="shared" si="257"/>
        <v>0</v>
      </c>
      <c r="BX125" s="141">
        <f t="shared" si="257"/>
        <v>0</v>
      </c>
      <c r="BY125" s="141">
        <f t="shared" si="257"/>
        <v>0</v>
      </c>
      <c r="BZ125" s="141">
        <f t="shared" si="257"/>
        <v>0</v>
      </c>
      <c r="CA125" s="141">
        <f t="shared" si="257"/>
        <v>0</v>
      </c>
      <c r="CB125" s="141">
        <f t="shared" si="257"/>
        <v>0</v>
      </c>
      <c r="CC125" s="141">
        <f t="shared" si="257"/>
        <v>0</v>
      </c>
      <c r="CD125" s="141">
        <f t="shared" si="257"/>
        <v>0</v>
      </c>
      <c r="CE125" s="141">
        <f t="shared" si="257"/>
        <v>0</v>
      </c>
      <c r="CF125" s="141">
        <f t="shared" si="257"/>
        <v>0</v>
      </c>
      <c r="CG125" s="141">
        <f t="shared" si="257"/>
        <v>0</v>
      </c>
      <c r="CH125" s="141">
        <f t="shared" si="257"/>
        <v>0</v>
      </c>
      <c r="CI125" s="141">
        <f t="shared" si="247"/>
        <v>-25</v>
      </c>
      <c r="CJ125" s="141">
        <f t="shared" si="247"/>
        <v>0</v>
      </c>
      <c r="CK125" s="141">
        <f t="shared" si="247"/>
        <v>0</v>
      </c>
      <c r="CL125" s="141">
        <f t="shared" si="247"/>
        <v>0</v>
      </c>
      <c r="CM125" s="141">
        <f t="shared" si="247"/>
        <v>0</v>
      </c>
      <c r="CN125" s="141">
        <f t="shared" si="247"/>
        <v>0</v>
      </c>
      <c r="CO125" s="141">
        <f t="shared" si="247"/>
        <v>0</v>
      </c>
      <c r="CP125" s="141">
        <f t="shared" si="247"/>
        <v>0</v>
      </c>
      <c r="CQ125" s="141">
        <f t="shared" si="247"/>
        <v>0</v>
      </c>
      <c r="CR125" s="141">
        <f t="shared" si="247"/>
        <v>0</v>
      </c>
      <c r="CS125" s="141">
        <f t="shared" si="247"/>
        <v>0</v>
      </c>
      <c r="CT125" s="141">
        <f t="shared" si="247"/>
        <v>0</v>
      </c>
      <c r="CU125" s="141">
        <f t="shared" si="247"/>
        <v>0</v>
      </c>
      <c r="CV125" s="141">
        <f t="shared" si="247"/>
        <v>0</v>
      </c>
      <c r="CW125" s="141">
        <f t="shared" si="247"/>
        <v>0</v>
      </c>
      <c r="CX125" s="141">
        <f t="shared" si="247"/>
        <v>0</v>
      </c>
    </row>
    <row r="126" spans="4:102" x14ac:dyDescent="0.2">
      <c r="D126" s="118">
        <f t="shared" ref="D126:D127" si="258">D62</f>
        <v>2</v>
      </c>
      <c r="E126" s="118">
        <f t="shared" ref="E126:G126" si="259">E62</f>
        <v>2</v>
      </c>
      <c r="F126" s="118" t="str">
        <f t="shared" si="259"/>
        <v>10/23/2009</v>
      </c>
      <c r="G126" s="118" t="str">
        <f t="shared" si="259"/>
        <v>8:56 AM</v>
      </c>
      <c r="H126" s="135">
        <f t="shared" ref="H126:I126" si="260">H62*1000</f>
        <v>0</v>
      </c>
      <c r="I126" s="135">
        <f t="shared" si="260"/>
        <v>0</v>
      </c>
      <c r="J126" s="141">
        <f t="shared" ref="J126:BU126" si="261">J62</f>
        <v>0</v>
      </c>
      <c r="K126" s="141">
        <f t="shared" si="261"/>
        <v>0</v>
      </c>
      <c r="L126" s="141">
        <f t="shared" si="261"/>
        <v>0</v>
      </c>
      <c r="M126" s="141">
        <f t="shared" si="261"/>
        <v>0</v>
      </c>
      <c r="N126" s="141">
        <f t="shared" si="261"/>
        <v>0</v>
      </c>
      <c r="O126" s="141">
        <f t="shared" si="261"/>
        <v>0</v>
      </c>
      <c r="P126" s="141">
        <f t="shared" si="261"/>
        <v>0</v>
      </c>
      <c r="Q126" s="141">
        <f t="shared" si="261"/>
        <v>0</v>
      </c>
      <c r="R126" s="141">
        <f t="shared" si="261"/>
        <v>0</v>
      </c>
      <c r="S126" s="141">
        <f t="shared" si="261"/>
        <v>0</v>
      </c>
      <c r="T126" s="141">
        <f t="shared" si="261"/>
        <v>0</v>
      </c>
      <c r="U126" s="141">
        <f t="shared" si="261"/>
        <v>0</v>
      </c>
      <c r="V126" s="141">
        <f t="shared" si="261"/>
        <v>0</v>
      </c>
      <c r="W126" s="141">
        <f t="shared" si="261"/>
        <v>0</v>
      </c>
      <c r="X126" s="141">
        <f t="shared" si="261"/>
        <v>0</v>
      </c>
      <c r="Y126" s="141">
        <f t="shared" si="261"/>
        <v>0</v>
      </c>
      <c r="Z126" s="141">
        <f t="shared" si="261"/>
        <v>0</v>
      </c>
      <c r="AA126" s="141">
        <f t="shared" si="261"/>
        <v>0</v>
      </c>
      <c r="AB126" s="141">
        <f t="shared" si="261"/>
        <v>0</v>
      </c>
      <c r="AC126" s="141">
        <f t="shared" si="261"/>
        <v>0</v>
      </c>
      <c r="AD126" s="141">
        <f t="shared" si="261"/>
        <v>0</v>
      </c>
      <c r="AE126" s="141">
        <f t="shared" si="261"/>
        <v>0</v>
      </c>
      <c r="AF126" s="141">
        <f t="shared" si="261"/>
        <v>0</v>
      </c>
      <c r="AG126" s="141">
        <f t="shared" si="261"/>
        <v>0</v>
      </c>
      <c r="AH126" s="141">
        <f t="shared" si="261"/>
        <v>0</v>
      </c>
      <c r="AI126" s="141">
        <f t="shared" si="261"/>
        <v>0</v>
      </c>
      <c r="AJ126" s="141">
        <f t="shared" si="261"/>
        <v>0</v>
      </c>
      <c r="AK126" s="141">
        <f t="shared" si="261"/>
        <v>0</v>
      </c>
      <c r="AL126" s="141">
        <f t="shared" si="261"/>
        <v>0</v>
      </c>
      <c r="AM126" s="141">
        <f t="shared" si="261"/>
        <v>0</v>
      </c>
      <c r="AN126" s="141">
        <f t="shared" si="261"/>
        <v>0</v>
      </c>
      <c r="AO126" s="141">
        <f t="shared" si="261"/>
        <v>0</v>
      </c>
      <c r="AP126" s="141">
        <f t="shared" si="261"/>
        <v>0</v>
      </c>
      <c r="AQ126" s="141">
        <f t="shared" si="261"/>
        <v>0</v>
      </c>
      <c r="AR126" s="141">
        <f t="shared" si="261"/>
        <v>0</v>
      </c>
      <c r="AS126" s="141">
        <f t="shared" si="261"/>
        <v>0</v>
      </c>
      <c r="AT126" s="141">
        <f t="shared" si="261"/>
        <v>0</v>
      </c>
      <c r="AU126" s="141">
        <f t="shared" si="261"/>
        <v>0</v>
      </c>
      <c r="AV126" s="141">
        <f t="shared" si="261"/>
        <v>0</v>
      </c>
      <c r="AW126" s="141">
        <f t="shared" si="261"/>
        <v>0</v>
      </c>
      <c r="AX126" s="141">
        <f t="shared" si="261"/>
        <v>0</v>
      </c>
      <c r="AY126" s="141">
        <f t="shared" si="261"/>
        <v>0</v>
      </c>
      <c r="AZ126" s="141">
        <f t="shared" si="261"/>
        <v>0</v>
      </c>
      <c r="BA126" s="141">
        <f t="shared" si="261"/>
        <v>0</v>
      </c>
      <c r="BB126" s="141">
        <f t="shared" si="261"/>
        <v>0</v>
      </c>
      <c r="BC126" s="141">
        <f t="shared" si="261"/>
        <v>0</v>
      </c>
      <c r="BD126" s="141">
        <f t="shared" si="261"/>
        <v>0</v>
      </c>
      <c r="BE126" s="141">
        <f t="shared" si="261"/>
        <v>0</v>
      </c>
      <c r="BF126" s="141">
        <f t="shared" si="261"/>
        <v>0</v>
      </c>
      <c r="BG126" s="141">
        <f t="shared" si="261"/>
        <v>0</v>
      </c>
      <c r="BH126" s="141">
        <f t="shared" si="261"/>
        <v>0</v>
      </c>
      <c r="BI126" s="141">
        <f t="shared" si="261"/>
        <v>0</v>
      </c>
      <c r="BJ126" s="141">
        <f t="shared" si="261"/>
        <v>0</v>
      </c>
      <c r="BK126" s="141">
        <f t="shared" si="261"/>
        <v>0</v>
      </c>
      <c r="BL126" s="141">
        <f t="shared" si="261"/>
        <v>0</v>
      </c>
      <c r="BM126" s="141">
        <f t="shared" si="261"/>
        <v>0</v>
      </c>
      <c r="BN126" s="141">
        <f t="shared" si="261"/>
        <v>0</v>
      </c>
      <c r="BO126" s="141">
        <f t="shared" si="261"/>
        <v>0</v>
      </c>
      <c r="BP126" s="141">
        <f t="shared" si="261"/>
        <v>0</v>
      </c>
      <c r="BQ126" s="141">
        <f t="shared" si="261"/>
        <v>0</v>
      </c>
      <c r="BR126" s="141">
        <f t="shared" si="261"/>
        <v>0</v>
      </c>
      <c r="BS126" s="141">
        <f t="shared" si="261"/>
        <v>0</v>
      </c>
      <c r="BT126" s="141">
        <f t="shared" si="261"/>
        <v>0</v>
      </c>
      <c r="BU126" s="141">
        <f t="shared" si="261"/>
        <v>0</v>
      </c>
      <c r="BV126" s="141">
        <f t="shared" ref="BV126:CH126" si="262">BV62</f>
        <v>0</v>
      </c>
      <c r="BW126" s="141">
        <f t="shared" si="262"/>
        <v>0</v>
      </c>
      <c r="BX126" s="141">
        <f t="shared" si="262"/>
        <v>0</v>
      </c>
      <c r="BY126" s="141">
        <f t="shared" si="262"/>
        <v>0</v>
      </c>
      <c r="BZ126" s="141">
        <f t="shared" si="262"/>
        <v>0</v>
      </c>
      <c r="CA126" s="141">
        <f t="shared" si="262"/>
        <v>0</v>
      </c>
      <c r="CB126" s="141">
        <f t="shared" si="262"/>
        <v>0</v>
      </c>
      <c r="CC126" s="141">
        <f t="shared" si="262"/>
        <v>0</v>
      </c>
      <c r="CD126" s="141">
        <f t="shared" si="262"/>
        <v>0</v>
      </c>
      <c r="CE126" s="141">
        <f t="shared" si="262"/>
        <v>0</v>
      </c>
      <c r="CF126" s="141">
        <f t="shared" si="262"/>
        <v>0</v>
      </c>
      <c r="CG126" s="141">
        <f t="shared" si="262"/>
        <v>0</v>
      </c>
      <c r="CH126" s="141">
        <f t="shared" si="262"/>
        <v>0</v>
      </c>
      <c r="CI126" s="141">
        <f t="shared" si="247"/>
        <v>66</v>
      </c>
      <c r="CJ126" s="141">
        <f t="shared" si="247"/>
        <v>0</v>
      </c>
      <c r="CK126" s="141">
        <f t="shared" si="247"/>
        <v>0</v>
      </c>
      <c r="CL126" s="141">
        <f t="shared" si="247"/>
        <v>0</v>
      </c>
      <c r="CM126" s="141">
        <f t="shared" si="247"/>
        <v>0</v>
      </c>
      <c r="CN126" s="141">
        <f t="shared" si="247"/>
        <v>0</v>
      </c>
      <c r="CO126" s="141">
        <f t="shared" si="247"/>
        <v>0</v>
      </c>
      <c r="CP126" s="141">
        <f t="shared" si="247"/>
        <v>0</v>
      </c>
      <c r="CQ126" s="141">
        <f t="shared" si="247"/>
        <v>0</v>
      </c>
      <c r="CR126" s="141">
        <f t="shared" si="247"/>
        <v>0</v>
      </c>
      <c r="CS126" s="141">
        <f t="shared" si="247"/>
        <v>0</v>
      </c>
      <c r="CT126" s="141">
        <f t="shared" si="247"/>
        <v>0</v>
      </c>
      <c r="CU126" s="141">
        <f t="shared" si="247"/>
        <v>0</v>
      </c>
      <c r="CV126" s="141">
        <f t="shared" si="247"/>
        <v>0</v>
      </c>
      <c r="CW126" s="141">
        <f t="shared" si="247"/>
        <v>0</v>
      </c>
      <c r="CX126" s="141">
        <f t="shared" si="247"/>
        <v>0</v>
      </c>
    </row>
    <row r="127" spans="4:102" x14ac:dyDescent="0.2">
      <c r="D127" s="118">
        <f t="shared" si="258"/>
        <v>1</v>
      </c>
      <c r="E127" s="118">
        <f t="shared" ref="E127:G127" si="263">E63</f>
        <v>1</v>
      </c>
      <c r="F127" s="118" t="str">
        <f t="shared" si="263"/>
        <v>10/23/2009</v>
      </c>
      <c r="G127" s="118" t="str">
        <f t="shared" si="263"/>
        <v>8:56 AM</v>
      </c>
      <c r="H127" s="135">
        <f t="shared" ref="H127:I127" si="264">H63*1000</f>
        <v>0</v>
      </c>
      <c r="I127" s="135">
        <f t="shared" si="264"/>
        <v>0</v>
      </c>
      <c r="J127" s="141">
        <f t="shared" ref="J127:BU127" si="265">J63</f>
        <v>0</v>
      </c>
      <c r="K127" s="141">
        <f t="shared" si="265"/>
        <v>0</v>
      </c>
      <c r="L127" s="141">
        <f t="shared" si="265"/>
        <v>0</v>
      </c>
      <c r="M127" s="141">
        <f t="shared" si="265"/>
        <v>0</v>
      </c>
      <c r="N127" s="141">
        <f t="shared" si="265"/>
        <v>0</v>
      </c>
      <c r="O127" s="141">
        <f t="shared" si="265"/>
        <v>0</v>
      </c>
      <c r="P127" s="141">
        <f t="shared" si="265"/>
        <v>0</v>
      </c>
      <c r="Q127" s="141">
        <f t="shared" si="265"/>
        <v>0</v>
      </c>
      <c r="R127" s="141">
        <f t="shared" si="265"/>
        <v>0</v>
      </c>
      <c r="S127" s="141">
        <f t="shared" si="265"/>
        <v>0</v>
      </c>
      <c r="T127" s="141">
        <f t="shared" si="265"/>
        <v>0</v>
      </c>
      <c r="U127" s="141">
        <f t="shared" si="265"/>
        <v>0</v>
      </c>
      <c r="V127" s="141">
        <f t="shared" si="265"/>
        <v>0</v>
      </c>
      <c r="W127" s="141">
        <f t="shared" si="265"/>
        <v>0</v>
      </c>
      <c r="X127" s="141">
        <f t="shared" si="265"/>
        <v>0</v>
      </c>
      <c r="Y127" s="141">
        <f t="shared" si="265"/>
        <v>0</v>
      </c>
      <c r="Z127" s="141">
        <f t="shared" si="265"/>
        <v>0</v>
      </c>
      <c r="AA127" s="141">
        <f t="shared" si="265"/>
        <v>0</v>
      </c>
      <c r="AB127" s="141">
        <f t="shared" si="265"/>
        <v>0</v>
      </c>
      <c r="AC127" s="141">
        <f t="shared" si="265"/>
        <v>0</v>
      </c>
      <c r="AD127" s="141">
        <f t="shared" si="265"/>
        <v>0</v>
      </c>
      <c r="AE127" s="141">
        <f t="shared" si="265"/>
        <v>0</v>
      </c>
      <c r="AF127" s="141">
        <f t="shared" si="265"/>
        <v>0</v>
      </c>
      <c r="AG127" s="141">
        <f t="shared" si="265"/>
        <v>0</v>
      </c>
      <c r="AH127" s="141">
        <f t="shared" si="265"/>
        <v>0</v>
      </c>
      <c r="AI127" s="141">
        <f t="shared" si="265"/>
        <v>0</v>
      </c>
      <c r="AJ127" s="141">
        <f t="shared" si="265"/>
        <v>0</v>
      </c>
      <c r="AK127" s="141">
        <f t="shared" si="265"/>
        <v>0</v>
      </c>
      <c r="AL127" s="141">
        <f t="shared" si="265"/>
        <v>0</v>
      </c>
      <c r="AM127" s="141">
        <f t="shared" si="265"/>
        <v>0</v>
      </c>
      <c r="AN127" s="141">
        <f t="shared" si="265"/>
        <v>0</v>
      </c>
      <c r="AO127" s="141">
        <f t="shared" si="265"/>
        <v>0</v>
      </c>
      <c r="AP127" s="141">
        <f t="shared" si="265"/>
        <v>0</v>
      </c>
      <c r="AQ127" s="141">
        <f t="shared" si="265"/>
        <v>0</v>
      </c>
      <c r="AR127" s="141">
        <f t="shared" si="265"/>
        <v>0</v>
      </c>
      <c r="AS127" s="141">
        <f t="shared" si="265"/>
        <v>0</v>
      </c>
      <c r="AT127" s="141">
        <f t="shared" si="265"/>
        <v>0</v>
      </c>
      <c r="AU127" s="141">
        <f t="shared" si="265"/>
        <v>0</v>
      </c>
      <c r="AV127" s="141">
        <f t="shared" si="265"/>
        <v>0</v>
      </c>
      <c r="AW127" s="141">
        <f t="shared" si="265"/>
        <v>0</v>
      </c>
      <c r="AX127" s="141">
        <f t="shared" si="265"/>
        <v>0</v>
      </c>
      <c r="AY127" s="141">
        <f t="shared" si="265"/>
        <v>0</v>
      </c>
      <c r="AZ127" s="141">
        <f t="shared" si="265"/>
        <v>0</v>
      </c>
      <c r="BA127" s="141">
        <f t="shared" si="265"/>
        <v>0</v>
      </c>
      <c r="BB127" s="141">
        <f t="shared" si="265"/>
        <v>0</v>
      </c>
      <c r="BC127" s="141">
        <f t="shared" si="265"/>
        <v>0</v>
      </c>
      <c r="BD127" s="141">
        <f t="shared" si="265"/>
        <v>0</v>
      </c>
      <c r="BE127" s="141">
        <f t="shared" si="265"/>
        <v>0</v>
      </c>
      <c r="BF127" s="141">
        <f t="shared" si="265"/>
        <v>0</v>
      </c>
      <c r="BG127" s="141">
        <f t="shared" si="265"/>
        <v>0</v>
      </c>
      <c r="BH127" s="141">
        <f t="shared" si="265"/>
        <v>0</v>
      </c>
      <c r="BI127" s="141">
        <f t="shared" si="265"/>
        <v>0</v>
      </c>
      <c r="BJ127" s="141">
        <f t="shared" si="265"/>
        <v>0</v>
      </c>
      <c r="BK127" s="141">
        <f t="shared" si="265"/>
        <v>0</v>
      </c>
      <c r="BL127" s="141">
        <f t="shared" si="265"/>
        <v>0</v>
      </c>
      <c r="BM127" s="141">
        <f t="shared" si="265"/>
        <v>0</v>
      </c>
      <c r="BN127" s="141">
        <f t="shared" si="265"/>
        <v>0</v>
      </c>
      <c r="BO127" s="141">
        <f t="shared" si="265"/>
        <v>0</v>
      </c>
      <c r="BP127" s="141">
        <f t="shared" si="265"/>
        <v>0</v>
      </c>
      <c r="BQ127" s="141">
        <f t="shared" si="265"/>
        <v>0</v>
      </c>
      <c r="BR127" s="141">
        <f t="shared" si="265"/>
        <v>0</v>
      </c>
      <c r="BS127" s="141">
        <f t="shared" si="265"/>
        <v>0</v>
      </c>
      <c r="BT127" s="141">
        <f t="shared" si="265"/>
        <v>0</v>
      </c>
      <c r="BU127" s="141">
        <f t="shared" si="265"/>
        <v>0</v>
      </c>
      <c r="BV127" s="141">
        <f t="shared" ref="BV127:CH127" si="266">BV63</f>
        <v>0</v>
      </c>
      <c r="BW127" s="141">
        <f t="shared" si="266"/>
        <v>0</v>
      </c>
      <c r="BX127" s="141">
        <f t="shared" si="266"/>
        <v>0</v>
      </c>
      <c r="BY127" s="141">
        <f t="shared" si="266"/>
        <v>0</v>
      </c>
      <c r="BZ127" s="141">
        <f t="shared" si="266"/>
        <v>0</v>
      </c>
      <c r="CA127" s="141">
        <f t="shared" si="266"/>
        <v>0</v>
      </c>
      <c r="CB127" s="141">
        <f t="shared" si="266"/>
        <v>0</v>
      </c>
      <c r="CC127" s="141">
        <f t="shared" si="266"/>
        <v>0</v>
      </c>
      <c r="CD127" s="141">
        <f t="shared" si="266"/>
        <v>0</v>
      </c>
      <c r="CE127" s="141">
        <f t="shared" si="266"/>
        <v>0</v>
      </c>
      <c r="CF127" s="141">
        <f t="shared" si="266"/>
        <v>0</v>
      </c>
      <c r="CG127" s="141">
        <f t="shared" si="266"/>
        <v>0</v>
      </c>
      <c r="CH127" s="141">
        <f t="shared" si="266"/>
        <v>0</v>
      </c>
      <c r="CI127" s="141">
        <f t="shared" ref="CI127:CX127" si="267">CI63</f>
        <v>38</v>
      </c>
      <c r="CJ127" s="141">
        <f t="shared" si="267"/>
        <v>0</v>
      </c>
      <c r="CK127" s="141">
        <f t="shared" si="267"/>
        <v>0</v>
      </c>
      <c r="CL127" s="141">
        <f t="shared" si="267"/>
        <v>0</v>
      </c>
      <c r="CM127" s="141">
        <f t="shared" si="267"/>
        <v>0</v>
      </c>
      <c r="CN127" s="141">
        <f t="shared" si="267"/>
        <v>0</v>
      </c>
      <c r="CO127" s="141">
        <f t="shared" si="267"/>
        <v>0</v>
      </c>
      <c r="CP127" s="141">
        <f t="shared" si="267"/>
        <v>0</v>
      </c>
      <c r="CQ127" s="141">
        <f t="shared" si="267"/>
        <v>0</v>
      </c>
      <c r="CR127" s="141">
        <f t="shared" si="267"/>
        <v>0</v>
      </c>
      <c r="CS127" s="141">
        <f t="shared" si="267"/>
        <v>0</v>
      </c>
      <c r="CT127" s="141">
        <f t="shared" si="267"/>
        <v>0</v>
      </c>
      <c r="CU127" s="141">
        <f t="shared" si="267"/>
        <v>0</v>
      </c>
      <c r="CV127" s="141">
        <f t="shared" si="267"/>
        <v>0</v>
      </c>
      <c r="CW127" s="141">
        <f t="shared" si="267"/>
        <v>0</v>
      </c>
      <c r="CX127" s="141">
        <f t="shared" si="267"/>
        <v>0</v>
      </c>
    </row>
    <row r="128" spans="4:102" x14ac:dyDescent="0.2">
      <c r="D128" s="22"/>
      <c r="H128" s="111"/>
      <c r="I128" s="111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70"/>
      <c r="CK128"/>
      <c r="CP128" s="27"/>
    </row>
    <row r="129" spans="4:89" x14ac:dyDescent="0.2">
      <c r="D129" s="112"/>
      <c r="H129" s="113"/>
      <c r="I129" s="113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J129" s="27"/>
      <c r="CK129"/>
    </row>
    <row r="130" spans="4:89" s="1" customFormat="1" x14ac:dyDescent="0.2">
      <c r="F130" s="27"/>
    </row>
    <row r="131" spans="4:89" s="1" customFormat="1" x14ac:dyDescent="0.2">
      <c r="F131" s="27"/>
    </row>
    <row r="132" spans="4:89" s="1" customFormat="1" x14ac:dyDescent="0.2">
      <c r="F132" s="27"/>
    </row>
    <row r="133" spans="4:89" s="1" customFormat="1" x14ac:dyDescent="0.2">
      <c r="F133" s="27"/>
    </row>
    <row r="134" spans="4:89" s="1" customFormat="1" x14ac:dyDescent="0.2">
      <c r="F134" s="27"/>
    </row>
    <row r="135" spans="4:89" s="1" customFormat="1" x14ac:dyDescent="0.2">
      <c r="F135" s="27"/>
    </row>
    <row r="136" spans="4:89" s="1" customFormat="1" x14ac:dyDescent="0.2">
      <c r="F136" s="27"/>
    </row>
    <row r="137" spans="4:89" s="1" customFormat="1" x14ac:dyDescent="0.2">
      <c r="F137" s="27"/>
    </row>
    <row r="138" spans="4:89" s="1" customFormat="1" x14ac:dyDescent="0.2">
      <c r="F138" s="27"/>
    </row>
    <row r="139" spans="4:89" s="1" customFormat="1" x14ac:dyDescent="0.2">
      <c r="F139" s="27"/>
    </row>
    <row r="140" spans="4:89" s="1" customFormat="1" x14ac:dyDescent="0.2">
      <c r="F140" s="27"/>
    </row>
    <row r="141" spans="4:89" s="1" customFormat="1" x14ac:dyDescent="0.2">
      <c r="F141" s="27"/>
    </row>
    <row r="142" spans="4:89" s="1" customFormat="1" x14ac:dyDescent="0.2">
      <c r="F142" s="27"/>
    </row>
    <row r="143" spans="4:89" s="1" customFormat="1" x14ac:dyDescent="0.2">
      <c r="F143" s="27"/>
    </row>
    <row r="144" spans="4:89" s="1" customFormat="1" x14ac:dyDescent="0.2">
      <c r="F144" s="27"/>
    </row>
    <row r="145" spans="6:89" s="1" customFormat="1" x14ac:dyDescent="0.2">
      <c r="F145" s="27"/>
    </row>
    <row r="146" spans="6:89" s="1" customFormat="1" x14ac:dyDescent="0.2">
      <c r="F146" s="27"/>
    </row>
    <row r="147" spans="6:89" s="1" customFormat="1" x14ac:dyDescent="0.2">
      <c r="F147" s="27"/>
    </row>
    <row r="148" spans="6:89" s="1" customFormat="1" x14ac:dyDescent="0.2">
      <c r="F148" s="27"/>
    </row>
    <row r="149" spans="6:89" s="1" customFormat="1" x14ac:dyDescent="0.2">
      <c r="F149" s="27"/>
    </row>
    <row r="150" spans="6:89" s="1" customFormat="1" x14ac:dyDescent="0.2">
      <c r="F150" s="27"/>
    </row>
    <row r="151" spans="6:89" s="1" customFormat="1" x14ac:dyDescent="0.2">
      <c r="F151" s="27"/>
    </row>
    <row r="152" spans="6:89" s="1" customFormat="1" x14ac:dyDescent="0.2">
      <c r="F152" s="27"/>
    </row>
    <row r="153" spans="6:89" s="1" customFormat="1" x14ac:dyDescent="0.2">
      <c r="F153" s="27"/>
    </row>
    <row r="154" spans="6:89" x14ac:dyDescent="0.2">
      <c r="F154" s="27"/>
      <c r="H154"/>
      <c r="CK154"/>
    </row>
    <row r="155" spans="6:89" x14ac:dyDescent="0.2">
      <c r="F155" s="27"/>
      <c r="H155"/>
      <c r="CK155"/>
    </row>
    <row r="156" spans="6:89" x14ac:dyDescent="0.2">
      <c r="F156" s="27"/>
      <c r="H156"/>
      <c r="CK156"/>
    </row>
    <row r="157" spans="6:89" x14ac:dyDescent="0.2">
      <c r="F157" s="27"/>
      <c r="H157"/>
      <c r="CK157"/>
    </row>
    <row r="158" spans="6:89" x14ac:dyDescent="0.2">
      <c r="F158" s="27"/>
      <c r="H158"/>
      <c r="CK158"/>
    </row>
    <row r="159" spans="6:89" x14ac:dyDescent="0.2">
      <c r="F159" s="27"/>
      <c r="H159"/>
      <c r="CK159"/>
    </row>
    <row r="160" spans="6:89" x14ac:dyDescent="0.2">
      <c r="F160" s="27"/>
      <c r="H160"/>
      <c r="CK160"/>
    </row>
    <row r="161" spans="6:89" x14ac:dyDescent="0.2">
      <c r="F161" s="27"/>
      <c r="H161"/>
      <c r="CK161"/>
    </row>
    <row r="162" spans="6:89" x14ac:dyDescent="0.2">
      <c r="F162" s="27"/>
      <c r="H162"/>
      <c r="CK162"/>
    </row>
    <row r="163" spans="6:89" x14ac:dyDescent="0.2">
      <c r="F163" s="27"/>
      <c r="H163"/>
      <c r="CK163"/>
    </row>
    <row r="164" spans="6:89" x14ac:dyDescent="0.2">
      <c r="F164" s="27"/>
      <c r="H164"/>
      <c r="CK164"/>
    </row>
  </sheetData>
  <mergeCells count="2">
    <mergeCell ref="D65:I65"/>
    <mergeCell ref="D1:I1"/>
  </mergeCells>
  <conditionalFormatting sqref="J165:CG1048576 J129:CH129">
    <cfRule type="colorScale" priority="3577">
      <colorScale>
        <cfvo type="min"/>
        <cfvo type="percentile" val="50"/>
        <cfvo type="max"/>
        <color rgb="FFC00000"/>
        <color theme="2"/>
        <color rgb="FF002060"/>
      </colorScale>
    </cfRule>
  </conditionalFormatting>
  <pageMargins left="0.75" right="0.75" top="1" bottom="1" header="1.02" footer="0.5"/>
  <pageSetup scale="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77 Reads</vt:lpstr>
      <vt:lpstr>39 Reads</vt:lpstr>
      <vt:lpstr>39SPB</vt:lpstr>
      <vt:lpstr>3D</vt:lpstr>
      <vt:lpstr>3D Data</vt:lpstr>
      <vt:lpstr>ScanLocation</vt:lpstr>
      <vt:lpstr>RawMath</vt:lpstr>
      <vt:lpstr>Sheet1</vt:lpstr>
      <vt:lpstr>RawData Input Conversion</vt:lpstr>
      <vt:lpstr>Board</vt:lpstr>
      <vt:lpstr>'39 Reads'!Print_Area</vt:lpstr>
      <vt:lpstr>'39SPB'!Print_Area</vt:lpstr>
      <vt:lpstr>'77 Reads'!Print_Area</vt:lpstr>
      <vt:lpstr>'RawData Input Conversion'!Print_Area</vt:lpstr>
      <vt:lpstr>Tilt</vt:lpstr>
      <vt:lpstr>TiltBoard</vt:lpstr>
      <vt:lpstr>TiltFact</vt:lpstr>
      <vt:lpstr>TiltZ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</dc:creator>
  <cp:lastModifiedBy>Dennis Davis</cp:lastModifiedBy>
  <cp:lastPrinted>2011-01-15T16:10:46Z</cp:lastPrinted>
  <dcterms:created xsi:type="dcterms:W3CDTF">2009-11-22T02:55:42Z</dcterms:created>
  <dcterms:modified xsi:type="dcterms:W3CDTF">2013-05-02T11:09:10Z</dcterms:modified>
</cp:coreProperties>
</file>