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8_{0B7FD378-3262-4DD4-9F50-B32206629F42}"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Over" sheetId="12" r:id="rId2"/>
  </sheets>
  <definedNames>
    <definedName name="_xlnm.Print_Titles" localSheetId="0">ProjectSchedule!$4:$6</definedName>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vandaag"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F9" i="11" s="1"/>
  <c r="E10" i="11" l="1"/>
  <c r="F10" i="11" s="1"/>
  <c r="E14" i="11" s="1"/>
  <c r="E11" i="11"/>
  <c r="F11" i="11" s="1"/>
  <c r="E12" i="11" s="1"/>
  <c r="F12" i="11" s="1"/>
  <c r="I5" i="11"/>
  <c r="H31" i="11"/>
  <c r="H30" i="11"/>
  <c r="H24" i="11"/>
  <c r="H19" i="11"/>
  <c r="H13" i="11"/>
  <c r="H8" i="11"/>
  <c r="F14" i="11" l="1"/>
  <c r="I6" i="11"/>
  <c r="E16" i="11" l="1"/>
  <c r="E15" i="11"/>
  <c r="F15" i="11" s="1"/>
  <c r="H9" i="11"/>
  <c r="J5" i="11"/>
  <c r="K5" i="11" s="1"/>
  <c r="L5" i="11" s="1"/>
  <c r="M5" i="11" s="1"/>
  <c r="N5" i="11" s="1"/>
  <c r="O5" i="11" s="1"/>
  <c r="P5" i="11" s="1"/>
  <c r="I4" i="11"/>
  <c r="F16" i="11" l="1"/>
  <c r="H12" i="11"/>
  <c r="H14" i="11"/>
  <c r="H10" i="11"/>
  <c r="H15" i="11"/>
  <c r="H11" i="11"/>
  <c r="P4" i="11"/>
  <c r="Q5" i="11"/>
  <c r="R5" i="11" s="1"/>
  <c r="S5" i="11" s="1"/>
  <c r="T5" i="11" s="1"/>
  <c r="U5" i="11" s="1"/>
  <c r="V5" i="11" s="1"/>
  <c r="W5" i="11" s="1"/>
  <c r="J6" i="11"/>
  <c r="E17" i="11" l="1"/>
  <c r="E20" i="11" s="1"/>
  <c r="E18" i="11"/>
  <c r="F18" i="11" s="1"/>
  <c r="H16" i="11"/>
  <c r="W4" i="11"/>
  <c r="X5" i="11"/>
  <c r="Y5" i="11" s="1"/>
  <c r="Z5" i="11" s="1"/>
  <c r="AA5" i="11" s="1"/>
  <c r="AB5" i="11" s="1"/>
  <c r="AC5" i="11" s="1"/>
  <c r="AD5" i="11" s="1"/>
  <c r="K6" i="11"/>
  <c r="H18" i="11" l="1"/>
  <c r="F17" i="11"/>
  <c r="H17" i="11" s="1"/>
  <c r="AE5" i="11"/>
  <c r="AF5" i="11" s="1"/>
  <c r="AG5" i="11" s="1"/>
  <c r="AH5" i="11" s="1"/>
  <c r="AI5" i="11" s="1"/>
  <c r="AJ5" i="11" s="1"/>
  <c r="AD4" i="11"/>
  <c r="L6" i="11"/>
  <c r="F20" i="11" l="1"/>
  <c r="E21" i="11" s="1"/>
  <c r="F21" i="11" s="1"/>
  <c r="E22" i="11" s="1"/>
  <c r="E23" i="11" s="1"/>
  <c r="AK5" i="11"/>
  <c r="AL5" i="11" s="1"/>
  <c r="AM5" i="11" s="1"/>
  <c r="AN5" i="11" s="1"/>
  <c r="AO5" i="11" s="1"/>
  <c r="AP5" i="11" s="1"/>
  <c r="AQ5" i="11" s="1"/>
  <c r="M6" i="11"/>
  <c r="F23" i="11" l="1"/>
  <c r="F22" i="11"/>
  <c r="E25" i="11" s="1"/>
  <c r="H20" i="11"/>
  <c r="H21" i="11"/>
  <c r="AR5" i="11"/>
  <c r="AS5" i="11" s="1"/>
  <c r="AK4" i="11"/>
  <c r="N6" i="11"/>
  <c r="E28" i="11" l="1"/>
  <c r="F25" i="11"/>
  <c r="H25" i="11" s="1"/>
  <c r="E26" i="11"/>
  <c r="H23" i="11"/>
  <c r="AT5" i="11"/>
  <c r="AS6" i="11"/>
  <c r="AR4" i="11"/>
  <c r="O6" i="11"/>
  <c r="F28" i="11" l="1"/>
  <c r="F26" i="11"/>
  <c r="H22" i="11"/>
  <c r="AU5" i="11"/>
  <c r="AT6" i="11"/>
  <c r="H28" i="11" l="1"/>
  <c r="E29" i="11"/>
  <c r="H26" i="11"/>
  <c r="E27" i="11"/>
  <c r="AV5" i="11"/>
  <c r="AU6" i="11"/>
  <c r="P6" i="11"/>
  <c r="Q6" i="11"/>
  <c r="F29" i="11" l="1"/>
  <c r="H29" i="11" s="1"/>
  <c r="F27" i="11"/>
  <c r="H27" i="11" s="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<sst xmlns="http://schemas.openxmlformats.org/spreadsheetml/2006/main" count="66" uniqueCount="62">
  <si>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</si>
  <si>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</si>
  <si>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Begin van project: label is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</si>
  <si>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</si>
  <si>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</si>
  <si>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</si>
  <si>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</si>
  <si>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</si>
  <si>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</si>
  <si>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</si>
  <si>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</si>
  <si>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</si>
  <si>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</si>
  <si>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</si>
  <si>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TAAK</t>
  </si>
  <si>
    <t>Voeg nieuwe rijen BOVEN deze in</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</si>
  <si>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</si>
  <si>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</si>
  <si>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</si>
  <si>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</si>
  <si>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</si>
  <si>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</si>
  <si>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</si>
  <si>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</si>
  <si>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</si>
  <si>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</si>
  <si>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</si>
  <si>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</si>
  <si>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</si>
  <si>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</si>
  <si>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</si>
  <si>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</si>
  <si>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</si>
  <si>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</si>
  <si>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</si>
  <si>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</si>
  <si>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</si>
  <si>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</si>
  <si>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Character Vault</t>
  </si>
  <si>
    <t>Wizards of the Coast</t>
  </si>
  <si>
    <t>W.T. van Kempen</t>
  </si>
  <si>
    <t>Sprint 1</t>
  </si>
  <si>
    <t>Sprint 2</t>
  </si>
  <si>
    <t>Sprint 3</t>
  </si>
  <si>
    <t>Sprint 4</t>
  </si>
  <si>
    <t>Plan van Aanpak</t>
  </si>
  <si>
    <t>Ontwerpdocument conceptueel</t>
  </si>
  <si>
    <t>GitHub werkomgeving</t>
  </si>
  <si>
    <t>Domeinmodel (inc tests)</t>
  </si>
  <si>
    <t>Schermontwerpen</t>
  </si>
  <si>
    <t>Account aanmaken</t>
  </si>
  <si>
    <t>Log-in</t>
  </si>
  <si>
    <t>Create character</t>
  </si>
  <si>
    <t>subclasses &amp; subraces</t>
  </si>
  <si>
    <t>View character</t>
  </si>
  <si>
    <t>Crud inventory</t>
  </si>
  <si>
    <t>Authenticatie (JWT) implementeren</t>
  </si>
  <si>
    <t>Ontwerpdocument Definitief</t>
  </si>
  <si>
    <t>Deployment in cloud</t>
  </si>
  <si>
    <t>Poster</t>
  </si>
  <si>
    <t>Crud character</t>
  </si>
  <si>
    <t>Use 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</si>
</sst>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quot;kr&quot;\ * #,##0.00_-;\-&quot;kr&quot;\ * #,##0.00_-;_-&quot;kr&quot;\ * &quot;-&quot;??_-;_-@_-"/>
    <numFmt numFmtId="167" formatCode="_-&quot;kr&quot;\ * #,##0_-;\-&quot;kr&quot;\ * #,##0_-;_-&quot;kr&quot;\ * &quot;-&quot;_-;_-@_-"/>
    <numFmt numFmtId="168" formatCode="d\-mm\-yy;@"/>
    <numFmt numFmtId="169" formatCode="ddd\,\ d/m/yyyy"/>
    <numFmt numFmtId="170" formatCode="d\ mmm\ yyyy"/>
    <numFmt numFmtId="171" formatCode="d"/>
    <numFmt numFmtId="172"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6" fontId="9" fillId="0" borderId="0" applyFont="0" applyFill="0" applyBorder="0" applyAlignment="0" applyProtection="0"/>
    <xf numFmtId="167"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45" borderId="9" xfId="0" applyFill="1" applyBorder="1" applyAlignment="1">
      <alignment vertical="center"/>
    </xf>
    <xf numFmtId="0" fontId="0" fillId="46" borderId="9" xfId="0"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00000000-0005-0000-0000-000018000000}"/>
    <cellStyle name="Berekening" xfId="23" builtinId="22" customBuiltin="1"/>
    <cellStyle name="Controlecel" xfId="25" builtinId="23" customBuiltin="1"/>
    <cellStyle name="Datum" xfId="10" xr:uid="{00000000-0005-0000-0000-00001B00000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00000000-0005-0000-0000-000027000000}"/>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00000000-0005-0000-0000-00002D000000}"/>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7" activePane="bottomLeft" state="frozen"/>
      <selection pane="bottomLeft" activeCell="I33" sqref="I33"/>
    </sheetView>
  </sheetViews>
  <sheetFormatPr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50" t="s">
        <v>38</v>
      </c>
      <c r="C1" s="1"/>
      <c r="D1" s="2"/>
      <c r="E1" s="4"/>
      <c r="F1" s="34"/>
      <c r="H1" s="2"/>
      <c r="I1" s="11" t="s">
        <v>23</v>
      </c>
    </row>
    <row r="2" spans="1:64" ht="30" customHeight="1" x14ac:dyDescent="0.3">
      <c r="A2" s="45" t="s">
        <v>1</v>
      </c>
      <c r="B2" s="51" t="s">
        <v>39</v>
      </c>
      <c r="I2" s="48" t="s">
        <v>24</v>
      </c>
    </row>
    <row r="3" spans="1:64" ht="30" customHeight="1" x14ac:dyDescent="0.25">
      <c r="A3" s="45" t="s">
        <v>2</v>
      </c>
      <c r="B3" s="52" t="s">
        <v>40</v>
      </c>
      <c r="C3" s="89" t="s">
        <v>16</v>
      </c>
      <c r="D3" s="90"/>
      <c r="E3" s="88">
        <f ca="1">TODAY()</f>
        <v>44325</v>
      </c>
      <c r="F3" s="88"/>
    </row>
    <row r="4" spans="1:64" ht="30" customHeight="1" x14ac:dyDescent="0.25">
      <c r="A4" s="46" t="s">
        <v>3</v>
      </c>
      <c r="C4" s="89" t="s">
        <v>17</v>
      </c>
      <c r="D4" s="90"/>
      <c r="E4" s="7">
        <v>1</v>
      </c>
      <c r="I4" s="85">
        <f ca="1">I5</f>
        <v>44326</v>
      </c>
      <c r="J4" s="86"/>
      <c r="K4" s="86"/>
      <c r="L4" s="86"/>
      <c r="M4" s="86"/>
      <c r="N4" s="86"/>
      <c r="O4" s="87"/>
      <c r="P4" s="85">
        <f ca="1">P5</f>
        <v>44333</v>
      </c>
      <c r="Q4" s="86"/>
      <c r="R4" s="86"/>
      <c r="S4" s="86"/>
      <c r="T4" s="86"/>
      <c r="U4" s="86"/>
      <c r="V4" s="87"/>
      <c r="W4" s="85">
        <f ca="1">W5</f>
        <v>44340</v>
      </c>
      <c r="X4" s="86"/>
      <c r="Y4" s="86"/>
      <c r="Z4" s="86"/>
      <c r="AA4" s="86"/>
      <c r="AB4" s="86"/>
      <c r="AC4" s="87"/>
      <c r="AD4" s="85">
        <f ca="1">AD5</f>
        <v>44347</v>
      </c>
      <c r="AE4" s="86"/>
      <c r="AF4" s="86"/>
      <c r="AG4" s="86"/>
      <c r="AH4" s="86"/>
      <c r="AI4" s="86"/>
      <c r="AJ4" s="87"/>
      <c r="AK4" s="85">
        <f ca="1">AK5</f>
        <v>44354</v>
      </c>
      <c r="AL4" s="86"/>
      <c r="AM4" s="86"/>
      <c r="AN4" s="86"/>
      <c r="AO4" s="86"/>
      <c r="AP4" s="86"/>
      <c r="AQ4" s="87"/>
      <c r="AR4" s="85">
        <f ca="1">AR5</f>
        <v>44361</v>
      </c>
      <c r="AS4" s="86"/>
      <c r="AT4" s="86"/>
      <c r="AU4" s="86"/>
      <c r="AV4" s="86"/>
      <c r="AW4" s="86"/>
      <c r="AX4" s="87"/>
      <c r="AY4" s="85">
        <f ca="1">AY5</f>
        <v>44368</v>
      </c>
      <c r="AZ4" s="86"/>
      <c r="BA4" s="86"/>
      <c r="BB4" s="86"/>
      <c r="BC4" s="86"/>
      <c r="BD4" s="86"/>
      <c r="BE4" s="87"/>
      <c r="BF4" s="85">
        <f ca="1">BF5</f>
        <v>44375</v>
      </c>
      <c r="BG4" s="86"/>
      <c r="BH4" s="86"/>
      <c r="BI4" s="86"/>
      <c r="BJ4" s="86"/>
      <c r="BK4" s="86"/>
      <c r="BL4" s="87"/>
    </row>
    <row r="5" spans="1:64" ht="15" customHeight="1" x14ac:dyDescent="0.25">
      <c r="A5" s="46" t="s">
        <v>4</v>
      </c>
      <c r="B5" s="91"/>
      <c r="C5" s="91"/>
      <c r="D5" s="91"/>
      <c r="E5" s="91"/>
      <c r="F5" s="91"/>
      <c r="G5" s="91"/>
      <c r="I5" s="82">
        <f ca="1">Project_Start-WEEKDAY(Project_Start,1)+2+7*(Display_Week-1)</f>
        <v>44326</v>
      </c>
      <c r="J5" s="83">
        <f ca="1">I5+1</f>
        <v>44327</v>
      </c>
      <c r="K5" s="83">
        <f t="shared" ref="K5:AX5" ca="1" si="0">J5+1</f>
        <v>44328</v>
      </c>
      <c r="L5" s="83">
        <f t="shared" ca="1" si="0"/>
        <v>44329</v>
      </c>
      <c r="M5" s="83">
        <f t="shared" ca="1" si="0"/>
        <v>44330</v>
      </c>
      <c r="N5" s="83">
        <f t="shared" ca="1" si="0"/>
        <v>44331</v>
      </c>
      <c r="O5" s="84">
        <f t="shared" ca="1" si="0"/>
        <v>44332</v>
      </c>
      <c r="P5" s="82">
        <f ca="1">O5+1</f>
        <v>44333</v>
      </c>
      <c r="Q5" s="83">
        <f ca="1">P5+1</f>
        <v>44334</v>
      </c>
      <c r="R5" s="83">
        <f t="shared" ca="1" si="0"/>
        <v>44335</v>
      </c>
      <c r="S5" s="83">
        <f t="shared" ca="1" si="0"/>
        <v>44336</v>
      </c>
      <c r="T5" s="83">
        <f t="shared" ca="1" si="0"/>
        <v>44337</v>
      </c>
      <c r="U5" s="83">
        <f t="shared" ca="1" si="0"/>
        <v>44338</v>
      </c>
      <c r="V5" s="84">
        <f t="shared" ca="1" si="0"/>
        <v>44339</v>
      </c>
      <c r="W5" s="82">
        <f ca="1">V5+1</f>
        <v>44340</v>
      </c>
      <c r="X5" s="83">
        <f ca="1">W5+1</f>
        <v>44341</v>
      </c>
      <c r="Y5" s="83">
        <f t="shared" ca="1" si="0"/>
        <v>44342</v>
      </c>
      <c r="Z5" s="83">
        <f t="shared" ca="1" si="0"/>
        <v>44343</v>
      </c>
      <c r="AA5" s="83">
        <f t="shared" ca="1" si="0"/>
        <v>44344</v>
      </c>
      <c r="AB5" s="83">
        <f t="shared" ca="1" si="0"/>
        <v>44345</v>
      </c>
      <c r="AC5" s="84">
        <f t="shared" ca="1" si="0"/>
        <v>44346</v>
      </c>
      <c r="AD5" s="82">
        <f ca="1">AC5+1</f>
        <v>44347</v>
      </c>
      <c r="AE5" s="83">
        <f ca="1">AD5+1</f>
        <v>44348</v>
      </c>
      <c r="AF5" s="83">
        <f t="shared" ca="1" si="0"/>
        <v>44349</v>
      </c>
      <c r="AG5" s="83">
        <f t="shared" ca="1" si="0"/>
        <v>44350</v>
      </c>
      <c r="AH5" s="83">
        <f t="shared" ca="1" si="0"/>
        <v>44351</v>
      </c>
      <c r="AI5" s="83">
        <f t="shared" ca="1" si="0"/>
        <v>44352</v>
      </c>
      <c r="AJ5" s="84">
        <f t="shared" ca="1" si="0"/>
        <v>44353</v>
      </c>
      <c r="AK5" s="82">
        <f ca="1">AJ5+1</f>
        <v>44354</v>
      </c>
      <c r="AL5" s="83">
        <f ca="1">AK5+1</f>
        <v>44355</v>
      </c>
      <c r="AM5" s="83">
        <f t="shared" ca="1" si="0"/>
        <v>44356</v>
      </c>
      <c r="AN5" s="83">
        <f t="shared" ca="1" si="0"/>
        <v>44357</v>
      </c>
      <c r="AO5" s="83">
        <f t="shared" ca="1" si="0"/>
        <v>44358</v>
      </c>
      <c r="AP5" s="83">
        <f t="shared" ca="1" si="0"/>
        <v>44359</v>
      </c>
      <c r="AQ5" s="84">
        <f t="shared" ca="1" si="0"/>
        <v>44360</v>
      </c>
      <c r="AR5" s="82">
        <f ca="1">AQ5+1</f>
        <v>44361</v>
      </c>
      <c r="AS5" s="83">
        <f ca="1">AR5+1</f>
        <v>44362</v>
      </c>
      <c r="AT5" s="83">
        <f t="shared" ca="1" si="0"/>
        <v>44363</v>
      </c>
      <c r="AU5" s="83">
        <f t="shared" ca="1" si="0"/>
        <v>44364</v>
      </c>
      <c r="AV5" s="83">
        <f t="shared" ca="1" si="0"/>
        <v>44365</v>
      </c>
      <c r="AW5" s="83">
        <f t="shared" ca="1" si="0"/>
        <v>44366</v>
      </c>
      <c r="AX5" s="84">
        <f t="shared" ca="1" si="0"/>
        <v>44367</v>
      </c>
      <c r="AY5" s="82">
        <f ca="1">AX5+1</f>
        <v>44368</v>
      </c>
      <c r="AZ5" s="83">
        <f ca="1">AY5+1</f>
        <v>44369</v>
      </c>
      <c r="BA5" s="83">
        <f t="shared" ref="BA5:BE5" ca="1" si="1">AZ5+1</f>
        <v>44370</v>
      </c>
      <c r="BB5" s="83">
        <f t="shared" ca="1" si="1"/>
        <v>44371</v>
      </c>
      <c r="BC5" s="83">
        <f t="shared" ca="1" si="1"/>
        <v>44372</v>
      </c>
      <c r="BD5" s="83">
        <f t="shared" ca="1" si="1"/>
        <v>44373</v>
      </c>
      <c r="BE5" s="84">
        <f t="shared" ca="1" si="1"/>
        <v>44374</v>
      </c>
      <c r="BF5" s="82">
        <f ca="1">BE5+1</f>
        <v>44375</v>
      </c>
      <c r="BG5" s="83">
        <f ca="1">BF5+1</f>
        <v>44376</v>
      </c>
      <c r="BH5" s="83">
        <f t="shared" ref="BH5:BL5" ca="1" si="2">BG5+1</f>
        <v>44377</v>
      </c>
      <c r="BI5" s="83">
        <f t="shared" ca="1" si="2"/>
        <v>44378</v>
      </c>
      <c r="BJ5" s="83">
        <f t="shared" ca="1" si="2"/>
        <v>44379</v>
      </c>
      <c r="BK5" s="83">
        <f t="shared" ca="1" si="2"/>
        <v>44380</v>
      </c>
      <c r="BL5" s="84">
        <f t="shared" ca="1" si="2"/>
        <v>44381</v>
      </c>
    </row>
    <row r="6" spans="1:64" ht="30" customHeight="1" thickBot="1" x14ac:dyDescent="0.3">
      <c r="A6" s="46" t="s">
        <v>5</v>
      </c>
      <c r="B6" s="8" t="s">
        <v>14</v>
      </c>
      <c r="C6" s="9" t="s">
        <v>18</v>
      </c>
      <c r="D6" s="9" t="s">
        <v>19</v>
      </c>
      <c r="E6" s="9" t="s">
        <v>20</v>
      </c>
      <c r="F6" s="9" t="s">
        <v>21</v>
      </c>
      <c r="G6" s="9"/>
      <c r="H6" s="9" t="s">
        <v>22</v>
      </c>
      <c r="I6" s="10" t="str">
        <f t="shared" ref="I6" ca="1" si="3">LEFT(TEXT(I5,"ddd"),1)</f>
        <v>m</v>
      </c>
      <c r="J6" s="10" t="str">
        <f t="shared" ref="J6:AR6" ca="1" si="4">LEFT(TEXT(J5,"ddd"),1)</f>
        <v>d</v>
      </c>
      <c r="K6" s="10" t="str">
        <f t="shared" ca="1" si="4"/>
        <v>w</v>
      </c>
      <c r="L6" s="10" t="str">
        <f t="shared" ca="1" si="4"/>
        <v>d</v>
      </c>
      <c r="M6" s="10" t="str">
        <f t="shared" ca="1" si="4"/>
        <v>v</v>
      </c>
      <c r="N6" s="10" t="str">
        <f t="shared" ca="1" si="4"/>
        <v>z</v>
      </c>
      <c r="O6" s="10" t="str">
        <f t="shared" ca="1" si="4"/>
        <v>z</v>
      </c>
      <c r="P6" s="10" t="str">
        <f t="shared" ca="1" si="4"/>
        <v>m</v>
      </c>
      <c r="Q6" s="10" t="str">
        <f t="shared" ca="1" si="4"/>
        <v>d</v>
      </c>
      <c r="R6" s="10" t="str">
        <f t="shared" ca="1" si="4"/>
        <v>w</v>
      </c>
      <c r="S6" s="10" t="str">
        <f t="shared" ca="1" si="4"/>
        <v>d</v>
      </c>
      <c r="T6" s="10" t="str">
        <f t="shared" ca="1" si="4"/>
        <v>v</v>
      </c>
      <c r="U6" s="10" t="str">
        <f t="shared" ca="1" si="4"/>
        <v>z</v>
      </c>
      <c r="V6" s="10" t="str">
        <f t="shared" ca="1" si="4"/>
        <v>z</v>
      </c>
      <c r="W6" s="10" t="str">
        <f t="shared" ca="1" si="4"/>
        <v>m</v>
      </c>
      <c r="X6" s="10" t="str">
        <f t="shared" ca="1" si="4"/>
        <v>d</v>
      </c>
      <c r="Y6" s="10" t="str">
        <f t="shared" ca="1" si="4"/>
        <v>w</v>
      </c>
      <c r="Z6" s="10" t="str">
        <f t="shared" ca="1" si="4"/>
        <v>d</v>
      </c>
      <c r="AA6" s="10" t="str">
        <f t="shared" ca="1" si="4"/>
        <v>v</v>
      </c>
      <c r="AB6" s="10" t="str">
        <f t="shared" ca="1" si="4"/>
        <v>z</v>
      </c>
      <c r="AC6" s="10" t="str">
        <f t="shared" ca="1" si="4"/>
        <v>z</v>
      </c>
      <c r="AD6" s="10" t="str">
        <f t="shared" ca="1" si="4"/>
        <v>m</v>
      </c>
      <c r="AE6" s="10" t="str">
        <f t="shared" ca="1" si="4"/>
        <v>d</v>
      </c>
      <c r="AF6" s="10" t="str">
        <f t="shared" ca="1" si="4"/>
        <v>w</v>
      </c>
      <c r="AG6" s="10" t="str">
        <f t="shared" ca="1" si="4"/>
        <v>d</v>
      </c>
      <c r="AH6" s="10" t="str">
        <f t="shared" ca="1" si="4"/>
        <v>v</v>
      </c>
      <c r="AI6" s="10" t="str">
        <f t="shared" ca="1" si="4"/>
        <v>z</v>
      </c>
      <c r="AJ6" s="10" t="str">
        <f t="shared" ca="1" si="4"/>
        <v>z</v>
      </c>
      <c r="AK6" s="10" t="str">
        <f t="shared" ca="1" si="4"/>
        <v>m</v>
      </c>
      <c r="AL6" s="10" t="str">
        <f t="shared" ca="1" si="4"/>
        <v>d</v>
      </c>
      <c r="AM6" s="10" t="str">
        <f t="shared" ca="1" si="4"/>
        <v>w</v>
      </c>
      <c r="AN6" s="10" t="str">
        <f t="shared" ca="1" si="4"/>
        <v>d</v>
      </c>
      <c r="AO6" s="10" t="str">
        <f t="shared" ca="1" si="4"/>
        <v>v</v>
      </c>
      <c r="AP6" s="10" t="str">
        <f t="shared" ca="1" si="4"/>
        <v>z</v>
      </c>
      <c r="AQ6" s="10" t="str">
        <f t="shared" ca="1" si="4"/>
        <v>z</v>
      </c>
      <c r="AR6" s="10" t="str">
        <f t="shared" ca="1" si="4"/>
        <v>m</v>
      </c>
      <c r="AS6" s="10" t="str">
        <f t="shared" ref="AS6:BL6" ca="1" si="5">LEFT(TEXT(AS5,"ddd"),1)</f>
        <v>d</v>
      </c>
      <c r="AT6" s="10" t="str">
        <f t="shared" ca="1" si="5"/>
        <v>w</v>
      </c>
      <c r="AU6" s="10" t="str">
        <f t="shared" ca="1" si="5"/>
        <v>d</v>
      </c>
      <c r="AV6" s="10" t="str">
        <f t="shared" ca="1" si="5"/>
        <v>v</v>
      </c>
      <c r="AW6" s="10" t="str">
        <f t="shared" ca="1" si="5"/>
        <v>z</v>
      </c>
      <c r="AX6" s="10" t="str">
        <f t="shared" ca="1" si="5"/>
        <v>z</v>
      </c>
      <c r="AY6" s="10" t="str">
        <f t="shared" ca="1" si="5"/>
        <v>m</v>
      </c>
      <c r="AZ6" s="10" t="str">
        <f t="shared" ca="1" si="5"/>
        <v>d</v>
      </c>
      <c r="BA6" s="10" t="str">
        <f t="shared" ca="1" si="5"/>
        <v>w</v>
      </c>
      <c r="BB6" s="10" t="str">
        <f t="shared" ca="1" si="5"/>
        <v>d</v>
      </c>
      <c r="BC6" s="10" t="str">
        <f t="shared" ca="1" si="5"/>
        <v>v</v>
      </c>
      <c r="BD6" s="10" t="str">
        <f t="shared" ca="1" si="5"/>
        <v>z</v>
      </c>
      <c r="BE6" s="10" t="str">
        <f t="shared" ca="1" si="5"/>
        <v>z</v>
      </c>
      <c r="BF6" s="10" t="str">
        <f t="shared" ca="1" si="5"/>
        <v>m</v>
      </c>
      <c r="BG6" s="10" t="str">
        <f t="shared" ca="1" si="5"/>
        <v>d</v>
      </c>
      <c r="BH6" s="10" t="str">
        <f t="shared" ca="1" si="5"/>
        <v>w</v>
      </c>
      <c r="BI6" s="10" t="str">
        <f t="shared" ca="1" si="5"/>
        <v>d</v>
      </c>
      <c r="BJ6" s="10" t="str">
        <f t="shared" ca="1" si="5"/>
        <v>v</v>
      </c>
      <c r="BK6" s="10" t="str">
        <f t="shared" ca="1" si="5"/>
        <v>z</v>
      </c>
      <c r="BL6" s="10" t="str">
        <f t="shared" ca="1" si="5"/>
        <v>z</v>
      </c>
    </row>
    <row r="7" spans="1:64" ht="30" hidden="1" customHeight="1" thickBot="1" x14ac:dyDescent="0.3">
      <c r="A7" s="45" t="s">
        <v>6</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41</v>
      </c>
      <c r="C8" s="53"/>
      <c r="D8" s="16"/>
      <c r="E8" s="67"/>
      <c r="F8" s="68"/>
      <c r="G8" s="14"/>
      <c r="H8" s="14" t="str">
        <f t="shared" ref="H8:H31" si="6">IF(OR(ISBLANK(task_start),ISBLANK(task_end)),"",task_end-task_start+1)</f>
        <v/>
      </c>
      <c r="I8" s="92"/>
      <c r="J8" s="92"/>
      <c r="K8" s="92"/>
      <c r="L8" s="92"/>
      <c r="M8" s="92"/>
      <c r="N8" s="92"/>
      <c r="O8" s="92"/>
      <c r="P8" s="92"/>
      <c r="Q8" s="92"/>
      <c r="R8" s="92"/>
      <c r="S8" s="93"/>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2" t="s">
        <v>45</v>
      </c>
      <c r="C9" s="54"/>
      <c r="D9" s="17">
        <v>1</v>
      </c>
      <c r="E9" s="69">
        <f ca="1">Project_Start</f>
        <v>44325</v>
      </c>
      <c r="F9" s="69">
        <f ca="1">E9+1</f>
        <v>44326</v>
      </c>
      <c r="G9" s="14"/>
      <c r="H9" s="14">
        <f t="shared" ca="1"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2" t="s">
        <v>46</v>
      </c>
      <c r="C10" s="54"/>
      <c r="D10" s="17"/>
      <c r="E10" s="69">
        <f ca="1">F9+1</f>
        <v>44327</v>
      </c>
      <c r="F10" s="69">
        <f ca="1">E10+9</f>
        <v>44336</v>
      </c>
      <c r="G10" s="14"/>
      <c r="H10" s="14">
        <f t="shared" ca="1" si="6"/>
        <v>10</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2" t="s">
        <v>47</v>
      </c>
      <c r="C11" s="54"/>
      <c r="D11" s="17"/>
      <c r="E11" s="69">
        <f ca="1">F9+1</f>
        <v>44327</v>
      </c>
      <c r="F11" s="69">
        <f ca="1">E11+2</f>
        <v>44329</v>
      </c>
      <c r="G11" s="14"/>
      <c r="H11" s="14">
        <f t="shared" ca="1" si="6"/>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2" t="s">
        <v>48</v>
      </c>
      <c r="C12" s="54"/>
      <c r="D12" s="17"/>
      <c r="E12" s="69">
        <f ca="1">F11+1</f>
        <v>44330</v>
      </c>
      <c r="F12" s="69">
        <f ca="1">E12+4</f>
        <v>44334</v>
      </c>
      <c r="G12" s="14"/>
      <c r="H12" s="14">
        <f t="shared" ca="1" si="6"/>
        <v>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6" t="s">
        <v>10</v>
      </c>
      <c r="B13" s="18" t="s">
        <v>42</v>
      </c>
      <c r="C13" s="55"/>
      <c r="D13" s="19"/>
      <c r="E13" s="70"/>
      <c r="F13" s="71"/>
      <c r="G13" s="14"/>
      <c r="H13" s="14" t="str">
        <f t="shared" si="6"/>
        <v/>
      </c>
      <c r="I13" s="31"/>
      <c r="J13" s="31"/>
      <c r="K13" s="31"/>
      <c r="L13" s="31"/>
      <c r="M13" s="31"/>
      <c r="N13" s="31"/>
      <c r="O13" s="31"/>
      <c r="P13" s="31"/>
      <c r="Q13" s="31"/>
      <c r="R13" s="31"/>
      <c r="S13" s="31"/>
      <c r="T13" s="92"/>
      <c r="U13" s="92"/>
      <c r="V13" s="92"/>
      <c r="W13" s="92"/>
      <c r="X13" s="92"/>
      <c r="Y13" s="92"/>
      <c r="Z13" s="92"/>
      <c r="AA13" s="92"/>
      <c r="AB13" s="92"/>
      <c r="AC13" s="92"/>
      <c r="AD13" s="92"/>
      <c r="AE13" s="92"/>
      <c r="AF13" s="92"/>
      <c r="AG13" s="93"/>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c r="B14" s="63" t="s">
        <v>49</v>
      </c>
      <c r="C14" s="56"/>
      <c r="D14" s="20"/>
      <c r="E14" s="72">
        <f ca="1">F10+1</f>
        <v>44337</v>
      </c>
      <c r="F14" s="72">
        <f ca="1">E14+2</f>
        <v>44339</v>
      </c>
      <c r="G14" s="14"/>
      <c r="H14" s="14">
        <f t="shared" ca="1" si="6"/>
        <v>3</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3" t="s">
        <v>50</v>
      </c>
      <c r="C15" s="56"/>
      <c r="D15" s="20"/>
      <c r="E15" s="72">
        <f ca="1">F14+1</f>
        <v>44340</v>
      </c>
      <c r="F15" s="72">
        <f ca="1">E15+5</f>
        <v>44345</v>
      </c>
      <c r="G15" s="14"/>
      <c r="H15" s="14">
        <f t="shared" ca="1" si="6"/>
        <v>6</v>
      </c>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3" t="s">
        <v>51</v>
      </c>
      <c r="C16" s="56"/>
      <c r="D16" s="20"/>
      <c r="E16" s="72">
        <f ca="1">F14+2</f>
        <v>44341</v>
      </c>
      <c r="F16" s="72">
        <f ca="1">E16+5</f>
        <v>44346</v>
      </c>
      <c r="G16" s="14"/>
      <c r="H16" s="14">
        <f t="shared" ca="1" si="6"/>
        <v>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3" t="s">
        <v>52</v>
      </c>
      <c r="C17" s="56"/>
      <c r="D17" s="20"/>
      <c r="E17" s="72">
        <f ca="1">F16</f>
        <v>44346</v>
      </c>
      <c r="F17" s="72">
        <f ca="1">E17+10</f>
        <v>44356</v>
      </c>
      <c r="G17" s="14"/>
      <c r="H17" s="14">
        <f t="shared" ca="1" si="6"/>
        <v>11</v>
      </c>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3" t="s">
        <v>53</v>
      </c>
      <c r="C18" s="56"/>
      <c r="D18" s="20"/>
      <c r="E18" s="72">
        <f ca="1">F16</f>
        <v>44346</v>
      </c>
      <c r="F18" s="72">
        <f ca="1">E18+4</f>
        <v>44350</v>
      </c>
      <c r="G18" s="14"/>
      <c r="H18" s="14">
        <f t="shared" ca="1" si="6"/>
        <v>5</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t="s">
        <v>11</v>
      </c>
      <c r="B19" s="21" t="s">
        <v>43</v>
      </c>
      <c r="C19" s="57"/>
      <c r="D19" s="22"/>
      <c r="E19" s="73"/>
      <c r="F19" s="74"/>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92"/>
      <c r="AI19" s="92"/>
      <c r="AJ19" s="92"/>
      <c r="AK19" s="92"/>
      <c r="AL19" s="92"/>
      <c r="AM19" s="92"/>
      <c r="AN19" s="92"/>
      <c r="AO19" s="92"/>
      <c r="AP19" s="92"/>
      <c r="AQ19" s="92"/>
      <c r="AR19" s="92"/>
      <c r="AS19" s="92"/>
      <c r="AT19" s="93"/>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4" t="s">
        <v>52</v>
      </c>
      <c r="C20" s="58"/>
      <c r="D20" s="23"/>
      <c r="E20" s="75">
        <f ca="1">E17</f>
        <v>44346</v>
      </c>
      <c r="F20" s="75">
        <f ca="1">F17</f>
        <v>44356</v>
      </c>
      <c r="G20" s="14"/>
      <c r="H20" s="14">
        <f t="shared" ca="1" si="6"/>
        <v>11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4" t="s">
        <v>54</v>
      </c>
      <c r="C21" s="58"/>
      <c r="D21" s="23"/>
      <c r="E21" s="75">
        <f ca="1">F20-4</f>
        <v>44352</v>
      </c>
      <c r="F21" s="75">
        <f ca="1">E21+6</f>
        <v>44358</v>
      </c>
      <c r="G21" s="14"/>
      <c r="H21" s="14">
        <f t="shared" ca="1" si="6"/>
        <v>7</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4" t="s">
        <v>55</v>
      </c>
      <c r="C22" s="58"/>
      <c r="D22" s="23"/>
      <c r="E22" s="75">
        <f ca="1">F21</f>
        <v>44358</v>
      </c>
      <c r="F22" s="75">
        <f ca="1">E22+5</f>
        <v>44363</v>
      </c>
      <c r="G22" s="14"/>
      <c r="H22" s="14">
        <f t="shared" ca="1" si="6"/>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4" t="s">
        <v>56</v>
      </c>
      <c r="C23" s="58"/>
      <c r="D23" s="23"/>
      <c r="E23" s="75">
        <f ca="1">E22+3</f>
        <v>44361</v>
      </c>
      <c r="F23" s="75">
        <f ca="1">E23+2</f>
        <v>44363</v>
      </c>
      <c r="G23" s="14"/>
      <c r="H23" s="14">
        <f t="shared" ca="1" si="6"/>
        <v>3</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t="s">
        <v>11</v>
      </c>
      <c r="B24" s="24" t="s">
        <v>44</v>
      </c>
      <c r="C24" s="59"/>
      <c r="D24" s="25"/>
      <c r="E24" s="76"/>
      <c r="F24" s="77"/>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92"/>
      <c r="AV24" s="92"/>
      <c r="AW24" s="92"/>
      <c r="AX24" s="92"/>
      <c r="AY24" s="92"/>
      <c r="AZ24" s="92"/>
      <c r="BA24" s="92"/>
      <c r="BB24" s="92"/>
      <c r="BC24" s="92"/>
      <c r="BD24" s="92"/>
      <c r="BE24" s="93"/>
      <c r="BF24" s="31"/>
      <c r="BG24" s="31"/>
      <c r="BH24" s="31"/>
      <c r="BI24" s="31"/>
      <c r="BJ24" s="31"/>
      <c r="BK24" s="31"/>
      <c r="BL24" s="31"/>
    </row>
    <row r="25" spans="1:64" s="3" customFormat="1" ht="30" customHeight="1" thickBot="1" x14ac:dyDescent="0.3">
      <c r="A25" s="45"/>
      <c r="B25" s="65" t="s">
        <v>57</v>
      </c>
      <c r="C25" s="60"/>
      <c r="D25" s="26"/>
      <c r="E25" s="78">
        <f ca="1">F22+1</f>
        <v>44364</v>
      </c>
      <c r="F25" s="78">
        <f ca="1">E25+10</f>
        <v>44374</v>
      </c>
      <c r="G25" s="14"/>
      <c r="H25" s="14">
        <f t="shared" ca="1" si="6"/>
        <v>11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5" t="s">
        <v>58</v>
      </c>
      <c r="C26" s="60"/>
      <c r="D26" s="26"/>
      <c r="E26" s="78">
        <f ca="1">E25+1</f>
        <v>44365</v>
      </c>
      <c r="F26" s="78">
        <f ca="1">E26+4</f>
        <v>44369</v>
      </c>
      <c r="G26" s="14"/>
      <c r="H26" s="14">
        <f t="shared" ca="1"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5" t="s">
        <v>59</v>
      </c>
      <c r="C27" s="60"/>
      <c r="D27" s="26"/>
      <c r="E27" s="78">
        <f ca="1">F26+1</f>
        <v>44370</v>
      </c>
      <c r="F27" s="78">
        <f ca="1">E27+4</f>
        <v>44374</v>
      </c>
      <c r="G27" s="14"/>
      <c r="H27" s="14">
        <f t="shared" ca="1"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5" t="s">
        <v>60</v>
      </c>
      <c r="C28" s="60"/>
      <c r="D28" s="26"/>
      <c r="E28" s="78">
        <f ca="1">E25</f>
        <v>44364</v>
      </c>
      <c r="F28" s="78">
        <f ca="1">E28+5</f>
        <v>44369</v>
      </c>
      <c r="G28" s="14"/>
      <c r="H28" s="14">
        <f t="shared" ca="1"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5" t="s">
        <v>61</v>
      </c>
      <c r="C29" s="60"/>
      <c r="D29" s="26"/>
      <c r="E29" s="78">
        <f ca="1">F28</f>
        <v>44369</v>
      </c>
      <c r="F29" s="78">
        <f ca="1">E29+5</f>
        <v>44374</v>
      </c>
      <c r="G29" s="14"/>
      <c r="H29" s="14">
        <f t="shared" ca="1" si="6"/>
        <v>6</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t="s">
        <v>12</v>
      </c>
      <c r="B30" s="66"/>
      <c r="C30" s="61"/>
      <c r="D30" s="13"/>
      <c r="E30" s="79"/>
      <c r="F30" s="79"/>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6" t="s">
        <v>13</v>
      </c>
      <c r="B31" s="27" t="s">
        <v>15</v>
      </c>
      <c r="C31" s="28"/>
      <c r="D31" s="29"/>
      <c r="E31" s="80"/>
      <c r="F31" s="81"/>
      <c r="G31" s="30"/>
      <c r="H31" s="30" t="str">
        <f t="shared" si="6"/>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25">
      <c r="G32" s="6"/>
    </row>
    <row r="33" spans="3:6" ht="30" customHeight="1" x14ac:dyDescent="0.25">
      <c r="C33" s="11"/>
      <c r="F33" s="47"/>
    </row>
    <row r="34" spans="3:6" ht="30" customHeight="1" x14ac:dyDescent="0.25">
      <c r="C34"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42"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04.95" customHeight="1" x14ac:dyDescent="0.25">
      <c r="A7" s="44" t="s">
        <v>28</v>
      </c>
    </row>
    <row r="8" spans="1:2" s="38" customFormat="1" ht="26.25" x14ac:dyDescent="0.4">
      <c r="A8" s="39" t="s">
        <v>29</v>
      </c>
    </row>
    <row r="9" spans="1:2" ht="75" x14ac:dyDescent="0.2">
      <c r="A9" s="40" t="s">
        <v>30</v>
      </c>
    </row>
    <row r="10" spans="1:2" s="35" customFormat="1" ht="27.95" customHeight="1" x14ac:dyDescent="0.25">
      <c r="A10" s="43" t="s">
        <v>31</v>
      </c>
    </row>
    <row r="11" spans="1:2" s="38" customFormat="1" ht="26.25" x14ac:dyDescent="0.4">
      <c r="A11" s="39" t="s">
        <v>32</v>
      </c>
    </row>
    <row r="12" spans="1:2" ht="30" x14ac:dyDescent="0.2">
      <c r="A12" s="40" t="s">
        <v>33</v>
      </c>
    </row>
    <row r="13" spans="1:2" s="35" customFormat="1" ht="27.95" customHeight="1" x14ac:dyDescent="0.25">
      <c r="A13" s="43" t="s">
        <v>34</v>
      </c>
    </row>
    <row r="14" spans="1:2" s="38" customFormat="1" ht="26.25" x14ac:dyDescent="0.4">
      <c r="A14" s="39" t="s">
        <v>35</v>
      </c>
    </row>
    <row r="15" spans="1:2" ht="75" customHeight="1" x14ac:dyDescent="0.2">
      <c r="A15" s="40" t="s">
        <v>36</v>
      </c>
    </row>
    <row r="16" spans="1:2" ht="90"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ProjectSchedule</vt:lpstr>
      <vt:lpstr>Over</vt:lpstr>
      <vt:lpstr>ProjectSchedule!Afdruktitels</vt:lpstr>
      <vt:lpstr>Display_Week</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2021-05-09T18:02:42Z</dcterms:modified>
</cp:coreProperties>
</file>