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VerificarOk" sheetId="12" r:id="rId12"/>
    <sheet name="Data" sheetId="13" r:id="rId13"/>
    <sheet name="AQUA" sheetId="14" r:id="rId14"/>
  </sheets>
  <externalReferences>
    <externalReference r:id="rId18"/>
  </externalReferences>
  <calcPr calcId="40001"/>
</workbook>
</file>

<file path=xl/sharedStrings.xml><?xml version="1.0" encoding="utf-8"?>
<sst xmlns="http://schemas.openxmlformats.org/spreadsheetml/2006/main" uniqueCount="218">
  <si>
    <t>10727451043</t>
  </si>
  <si>
    <t>DCC22982</t>
  </si>
  <si>
    <t>doc_conyugal</t>
  </si>
  <si>
    <t>AERONAVES</t>
  </si>
  <si>
    <t>tipo_bien3</t>
  </si>
  <si>
    <t>monto_Perdida_capital</t>
  </si>
  <si>
    <t>txt_507</t>
  </si>
  <si>
    <t>Aplicación</t>
  </si>
  <si>
    <t>B</t>
  </si>
  <si>
    <t>Renta de Trabajo y/o Fuente Extranjera</t>
  </si>
  <si>
    <t>Renta de Capital Primera/Trabajo Fuente Extranjera</t>
  </si>
  <si>
    <t>Alquileres Pagados</t>
  </si>
  <si>
    <t>Tipo de Vínculo</t>
  </si>
  <si>
    <t>CPS</t>
  </si>
  <si>
    <t>monto_alquiler3</t>
  </si>
  <si>
    <t>celular</t>
  </si>
  <si>
    <t>fuente_extranjera</t>
  </si>
  <si>
    <t>deduccion_itf</t>
  </si>
  <si>
    <t>Renta de Capital Segunda Categoria</t>
  </si>
  <si>
    <t>CARNE PERMISO TEMP.PERMANENCIA</t>
  </si>
  <si>
    <t>J</t>
  </si>
  <si>
    <t>¿Qué tipo de bien ha alquilado?</t>
  </si>
  <si>
    <t>10214537481</t>
  </si>
  <si>
    <t>10732625424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</si>
  <si>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</si>
  <si>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</si>
  <si>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</si>
  <si>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</si>
  <si>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</si>
  <si>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</si>
  <si>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</si>
  <si>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</si>
  <si>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</si>
  <si>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</si>
  <si>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</si>
  <si>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</si>
  <si>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tipo_doc</t>
  </si>
  <si>
    <t>num_doc</t>
  </si>
  <si>
    <t>tipo_doc2</t>
  </si>
  <si>
    <t>tipo_gasto</t>
  </si>
  <si>
    <t>DOC. NACIONAL DE IDENTIDAD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</si>
  <si>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</si>
  <si>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</si>
  <si>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</si>
  <si>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</si>
  <si>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</si>
  <si>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</si>
  <si>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</si>
  <si>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</si>
  <si>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</si>
  <si>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</si>
  <si>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</si>
  <si>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 xml:space="preserve"> </t>
  </si>
  <si>
    <t>10089322982</t>
  </si>
  <si>
    <t>incluye_Condominio</t>
  </si>
  <si>
    <t>participacion2</t>
  </si>
  <si>
    <t>partida_registral2</t>
  </si>
  <si>
    <t>Si</t>
  </si>
  <si>
    <t>tipo_bien</t>
  </si>
  <si>
    <t>Concubino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</si>
  <si>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</si>
  <si>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</si>
  <si>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</si>
  <si>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</si>
  <si>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</si>
  <si>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</si>
  <si>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</si>
  <si>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</si>
  <si>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</si>
  <si>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</si>
  <si>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</si>
  <si>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</si>
  <si>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Partida Registral – SUNARP</t>
  </si>
  <si>
    <t>dividendo_percibidos</t>
  </si>
  <si>
    <t>Perdida_capital</t>
  </si>
  <si>
    <t>_107</t>
  </si>
  <si>
    <t>_514</t>
  </si>
  <si>
    <t>Monto</t>
  </si>
  <si>
    <t>G</t>
  </si>
  <si>
    <t>10717616958</t>
  </si>
  <si>
    <t>contra</t>
  </si>
  <si>
    <t>valor_bien2</t>
  </si>
  <si>
    <t>PASAPORTE</t>
  </si>
  <si>
    <t>mes</t>
  </si>
  <si>
    <t>fijo</t>
  </si>
  <si>
    <t>Renta_Bruta_PC</t>
  </si>
  <si>
    <t>Txt_353</t>
  </si>
  <si>
    <t>Devolucion</t>
  </si>
  <si>
    <t>Tipo declaracion</t>
  </si>
  <si>
    <t>Renta de Capital Primera/Segunda Categoria</t>
  </si>
  <si>
    <t>Tipo de declaración</t>
  </si>
  <si>
    <t>BIEN INMUEBLE (PREDIOS)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</si>
  <si>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</si>
  <si>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</si>
  <si>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</si>
  <si>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</si>
  <si>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</si>
  <si>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</si>
  <si>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</si>
  <si>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</si>
  <si>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</si>
  <si>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</si>
  <si>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</si>
  <si>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</si>
  <si>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</si>
  <si>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</si>
  <si>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</si>
  <si>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</si>
  <si>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</si>
  <si>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</si>
  <si>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</si>
  <si>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</si>
  <si>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</si>
  <si>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</si>
  <si>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</si>
  <si>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</si>
  <si>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</si>
  <si>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</si>
  <si>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</si>
  <si>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</si>
  <si>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</si>
  <si>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</si>
  <si>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</si>
  <si>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</si>
  <si>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</si>
  <si>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</si>
  <si>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</si>
  <si>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</si>
  <si>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</si>
  <si>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</si>
  <si>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</si>
  <si>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</si>
  <si>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</si>
  <si>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</si>
  <si>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10728742572</t>
  </si>
  <si>
    <t>https://e-renta.sunat.gob.pe/app/recaudacion/declapago/internet/personas/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</si>
  <si>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</si>
  <si>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</si>
  <si>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</si>
  <si>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</si>
  <si>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</si>
  <si>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</si>
  <si>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</si>
  <si>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</si>
  <si>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</si>
  <si>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Renta de Capital Segunda Categoria/Trabajo Fuente Extranjera</t>
  </si>
  <si>
    <t>¿Ha pagado usted alquiler por algún bien mueble o inmueble durante el ejercicio?</t>
  </si>
  <si>
    <t>T</t>
  </si>
  <si>
    <t>10720394877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</si>
  <si>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</si>
  <si>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</si>
  <si>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</si>
  <si>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</si>
  <si>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</si>
  <si>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</si>
  <si>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</si>
  <si>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</si>
  <si>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</si>
  <si>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</si>
  <si>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</si>
  <si>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</si>
  <si>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</si>
  <si>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</si>
  <si>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</si>
  <si>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</si>
  <si>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</si>
  <si>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</si>
  <si>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</si>
  <si>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</si>
  <si>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</si>
  <si>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</si>
  <si>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</si>
  <si>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</si>
  <si>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10720213856</t>
  </si>
  <si>
    <t>declaracion</t>
  </si>
  <si>
    <t>participacion</t>
  </si>
  <si>
    <t>10096701557</t>
  </si>
  <si>
    <t>AE00000001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</si>
  <si>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</si>
  <si>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</si>
  <si>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</si>
  <si>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</si>
  <si>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</si>
  <si>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</si>
  <si>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</si>
  <si>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</si>
  <si>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Sociedad Conyugal(atribuida a uno de los Cónyuges - Art 16° L IRenta)</t>
  </si>
  <si>
    <t>E</t>
  </si>
  <si>
    <t>¿Las rentas obtenidas de Primera Categoría incluyen la obtenida en condómino?</t>
  </si>
  <si>
    <t>I</t>
  </si>
  <si>
    <t>M</t>
  </si>
  <si>
    <t>Atribuciones</t>
  </si>
  <si>
    <t>CPF046</t>
  </si>
  <si>
    <t>DCC10821</t>
  </si>
  <si>
    <t>cant_participantes</t>
  </si>
  <si>
    <t>partida_registral</t>
  </si>
  <si>
    <t>num_doc2</t>
  </si>
  <si>
    <t>REG. UNICO DE CONTRIBUYENTES</t>
  </si>
  <si>
    <t>doc_vinculo</t>
  </si>
  <si>
    <t>monto_Renta_Neta_Fuente_Extranjera</t>
  </si>
  <si>
    <t>x</t>
  </si>
  <si>
    <t>Ruc</t>
  </si>
  <si>
    <t>Condominios</t>
  </si>
  <si>
    <t>Q</t>
  </si>
  <si>
    <t>U</t>
  </si>
  <si>
    <t>10714746699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</si>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</sst>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rgb="FF000000"/>
      <name val="Calibri"/>
      <family val="2"/>
      <scheme val="minor"/>
    </font>
    <font>
      <sz val="11"/>
      <color indexed="63"/>
      <name val="Mic Shell Dlg"/>
    </font>
    <font>
      <sz val="9"/>
      <color indexed="63"/>
      <name val="Mic Shell Dlg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>
      <protection locked="0"/>
    </xf>
    <xf numFmtId="0" fontId="1" fillId="7" borderId="0" xfId="0" applyFont="1" applyFill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1" fillId="7" borderId="2" xfId="0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" fillId="8" borderId="1" xfId="0" quotePrefix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5" Type="http://schemas.openxmlformats.org/officeDocument/2006/relationships/theme" Target="theme/theme1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8" Type="http://schemas.openxmlformats.org/officeDocument/2006/relationships/externalLink" Target="externalLinks/externalLink1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C:\Jenkins\Auto\flujos\flujo%20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in"/>
      <sheetName val="Tipo de Declaracion"/>
      <sheetName val="Condominios"/>
      <sheetName val="Alquileres Pagados"/>
      <sheetName val="Atribuciones"/>
      <sheetName val="Otros Ingresos"/>
      <sheetName val="Rentas_Primera_Categoría"/>
      <sheetName val="Rentas_Segunda_Categoría"/>
      <sheetName val="Renta_Trabajo_Extranjera"/>
      <sheetName val="Deuda"/>
      <sheetName val="Resumen"/>
      <sheetName val="VerificarOk"/>
      <sheetName val="Data"/>
      <sheetName val="AQUA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>
      <selection activeCell="A2" sqref="A2"/>
    </sheetView>
  </sheetViews>
  <sheetFormatPr defaultColWidth="9.140625" defaultRowHeight="14.85"/>
  <cols>
    <col min="1" max="1" width="9.140625" style="2" customWidth="1"/>
    <col min="2" max="2" width="11.85546875" style="2" bestFit="1" customWidth="1"/>
    <col min="3" max="3" width="59.140625" style="2" customWidth="1"/>
    <col min="4" max="4" width="15.42578125" style="2" customWidth="1"/>
    <col min="5" max="5" width="8.42578125" style="2" bestFit="1" customWidth="1"/>
    <col min="6" max="16384" width="9.140625" style="2" customWidth="1"/>
  </cols>
  <sheetData>
    <row ht="12.75" customHeight="1" customFormat="1">
      <c t="s">
        <v>13</v>
      </c>
      <c t="s">
        <v>66</v>
      </c>
      <c t="s">
        <v>117</v>
      </c>
      <c t="s">
        <v>67</v>
      </c>
      <c t="s">
        <v>118</v>
      </c>
      <c t="s">
        <v>80</v>
      </c>
      <c t="s">
        <v>94</v>
      </c>
    </row>
    <row ht="15.1">
      <c s="23" t="s">
        <v>192</v>
      </c>
      <c s="4" t="s">
        <v>51</v>
      </c>
      <c s="9" t="s">
        <v>206</v>
      </c>
      <c s="4" t="s">
        <v>53</v>
      </c>
      <c s="10" t="s">
        <v>193</v>
      </c>
      <c s="10" t="s">
        <v>1</v>
      </c>
      <c s="3" t="s">
        <v>135</v>
      </c>
    </row>
    <row>
      <c s="12"/>
      <c s="4" t="s">
        <v>22</v>
      </c>
      <c s="9"/>
      <c s="4"/>
      <c s="1"/>
      <c s="1"/>
      <c s="3"/>
    </row>
    <row>
      <c s="12"/>
      <c s="16" t="s">
        <v>205</v>
      </c>
      <c s="9"/>
      <c s="4"/>
      <c s="1"/>
      <c s="1"/>
      <c s="3"/>
    </row>
    <row>
      <c s="1"/>
      <c s="16" t="s">
        <v>79</v>
      </c>
      <c s="1"/>
      <c s="1"/>
      <c s="1"/>
      <c s="1"/>
      <c s="3"/>
    </row>
    <row>
      <c s="1"/>
      <c s="16" t="s">
        <v>173</v>
      </c>
      <c s="1"/>
      <c s="1"/>
      <c s="1"/>
      <c s="1"/>
      <c s="3"/>
    </row>
    <row>
      <c s="1"/>
      <c s="16" t="s">
        <v>148</v>
      </c>
      <c s="1"/>
      <c s="1"/>
      <c s="1"/>
      <c s="1"/>
      <c s="3"/>
    </row>
    <row>
      <c s="1"/>
      <c s="22" t="s">
        <v>0</v>
      </c>
      <c s="1"/>
      <c s="1"/>
      <c s="1"/>
      <c s="1"/>
      <c s="3"/>
    </row>
    <row>
      <c s="1"/>
      <c s="22" t="s">
        <v>134</v>
      </c>
      <c s="1"/>
      <c s="1"/>
      <c s="1"/>
      <c s="1"/>
      <c s="3"/>
    </row>
    <row>
      <c s="1"/>
      <c s="22" t="s">
        <v>23</v>
      </c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/>
      <c s="1"/>
      <c s="1"/>
      <c s="1"/>
      <c s="3"/>
    </row>
    <row ht="14.25">
      <c s="1"/>
      <c s="1"/>
      <c s="1" t="s">
        <v>52</v>
      </c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3"/>
  <sheetViews>
    <sheetView workbookViewId="0">
      <selection activeCell="A2" sqref="A2"/>
    </sheetView>
  </sheetViews>
  <sheetFormatPr defaultColWidth="9.140625" defaultRowHeight="14.25"/>
  <cols>
    <col min="1" max="3" width="21.5703125" style="2" customWidth="1"/>
    <col min="4" max="4" width="22.85546875" style="2" customWidth="1"/>
    <col min="5" max="5" width="13.7109375" style="2" customWidth="1"/>
    <col min="6" max="16384" width="9.140625" style="2" customWidth="1"/>
  </cols>
  <sheetData>
    <row ht="12.75" customHeight="1" customFormat="1">
      <c t="s">
        <v>130</v>
      </c>
      <c t="s">
        <v>27</v>
      </c>
      <c t="s">
        <v>48</v>
      </c>
      <c t="s">
        <v>105</v>
      </c>
      <c t="s">
        <v>29</v>
      </c>
    </row>
    <row>
      <c s="1" t="s">
        <v>208</v>
      </c>
      <c s="1"/>
      <c s="1" t="s">
        <v>87</v>
      </c>
      <c s="1"/>
      <c s="3"/>
    </row>
    <row>
      <c s="1" t="s">
        <v>208</v>
      </c>
      <c s="1"/>
      <c s="1" t="s">
        <v>7</v>
      </c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6"/>
  <sheetViews>
    <sheetView workbookViewId="0">
      <selection activeCell="A2" sqref="A2"/>
    </sheetView>
  </sheetViews>
  <sheetFormatPr defaultColWidth="9.140625" defaultRowHeight="14.25"/>
  <cols>
    <col min="1" max="1" width="15.7109375" style="2" customWidth="1"/>
    <col min="2" max="16384" width="9.140625" style="2" customWidth="1"/>
  </cols>
  <sheetData>
    <row ht="12.75" customHeight="1" customFormat="1">
      <c t="s">
        <v>49</v>
      </c>
    </row>
    <row>
      <c s="3"/>
    </row>
    <row s="15" customFormat="1">
      <c s="17"/>
    </row>
    <row>
      <c s="3"/>
    </row>
    <row>
      <c s="3" t="s">
        <v>57</v>
      </c>
    </row>
    <row>
      <c s="3" t="s">
        <v>57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2" sqref="A2"/>
    </sheetView>
  </sheetViews>
  <sheetFormatPr defaultColWidth="9.140625" defaultRowHeight="14.25"/>
  <cols>
    <col min="1" max="16384" width="9.140625" style="2" customWidth="1"/>
  </cols>
  <sheetData>
    <row ht="12.75" customHeight="1" customFormat="1">
      <c t="s">
        <v>201</v>
      </c>
      <c t="s">
        <v>77</v>
      </c>
      <c t="s">
        <v>183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X9"/>
  <sheetViews>
    <sheetView workbookViewId="0">
      <selection activeCell="A2" sqref="A2"/>
    </sheetView>
  </sheetViews>
  <sheetFormatPr defaultColWidth="9.140625" defaultRowHeight="14.25"/>
  <cols>
    <col min="1" max="1" width="24.140625" style="2" customWidth="1"/>
    <col min="2" max="2" width="36" style="2" customWidth="1"/>
    <col min="3" max="3" width="20.5703125" style="2" customWidth="1"/>
    <col min="4" max="4" width="26" style="2" customWidth="1"/>
    <col min="5" max="5" width="28.5703125" style="2" customWidth="1"/>
    <col min="6" max="6" width="24" style="2" customWidth="1"/>
    <col min="7" max="11" width="9.140625" style="2" customWidth="1"/>
    <col min="12" max="12" width="42.7109375" style="2" customWidth="1"/>
    <col min="13" max="13" width="17.5703125" style="2" customWidth="1"/>
    <col min="14" max="17" width="9.140625" style="2" customWidth="1"/>
    <col min="18" max="18" width="24.85546875" style="2" customWidth="1"/>
    <col min="19" max="19" width="28.5703125" style="2" customWidth="1"/>
    <col min="20" max="21" width="9.140625" style="2" customWidth="1"/>
    <col min="22" max="22" width="14.140625" style="2" customWidth="1"/>
    <col min="23" max="16384" width="9.140625" style="2" customWidth="1"/>
  </cols>
  <sheetData>
    <row ht="12.75" customHeight="1" customFormat="1">
      <c t="s">
        <v>88</v>
      </c>
      <c t="s">
        <v>8</v>
      </c>
      <c t="s">
        <v>63</v>
      </c>
      <c t="s">
        <v>114</v>
      </c>
      <c t="s">
        <v>187</v>
      </c>
      <c t="s">
        <v>202</v>
      </c>
      <c t="s">
        <v>78</v>
      </c>
      <c t="s">
        <v>131</v>
      </c>
      <c t="s">
        <v>189</v>
      </c>
      <c t="s">
        <v>20</v>
      </c>
      <c t="s">
        <v>11</v>
      </c>
      <c t="s">
        <v>132</v>
      </c>
      <c t="s">
        <v>190</v>
      </c>
      <c t="s">
        <v>32</v>
      </c>
      <c t="s">
        <v>92</v>
      </c>
      <c t="s">
        <v>191</v>
      </c>
      <c t="s">
        <v>203</v>
      </c>
      <c t="s">
        <v>34</v>
      </c>
      <c t="s">
        <v>93</v>
      </c>
      <c t="s">
        <v>147</v>
      </c>
      <c t="s">
        <v>204</v>
      </c>
      <c t="s">
        <v>116</v>
      </c>
      <c t="s">
        <v>106</v>
      </c>
      <c t="s">
        <v>161</v>
      </c>
    </row>
    <row ht="120" customHeight="1" s="24" customFormat="1">
      <c s="18" t="s">
        <v>184</v>
      </c>
      <c s="6" t="s">
        <v>185</v>
      </c>
      <c s="6" t="s">
        <v>90</v>
      </c>
      <c s="6" t="s">
        <v>64</v>
      </c>
      <c s="6" t="s">
        <v>169</v>
      </c>
      <c s="8" t="s">
        <v>188</v>
      </c>
      <c s="8" t="s">
        <v>170</v>
      </c>
      <c s="8"/>
      <c s="8"/>
      <c s="8"/>
      <c s="7" t="s">
        <v>146</v>
      </c>
      <c s="7" t="s">
        <v>21</v>
      </c>
      <c s="7" t="s">
        <v>31</v>
      </c>
      <c s="7"/>
      <c s="7"/>
      <c s="5" t="s">
        <v>33</v>
      </c>
      <c s="5" t="s">
        <v>12</v>
      </c>
      <c s="5" t="s">
        <v>50</v>
      </c>
      <c s="5" t="s">
        <v>171</v>
      </c>
      <c s="5"/>
      <c s="5"/>
      <c s="6" t="s">
        <v>217</v>
      </c>
      <c s="19"/>
      <c s="13"/>
    </row>
    <row>
      <c s="1" t="s">
        <v>95</v>
      </c>
      <c s="1" t="s">
        <v>168</v>
      </c>
      <c s="1" t="s">
        <v>96</v>
      </c>
      <c s="1" t="s">
        <v>57</v>
      </c>
      <c s="1" t="s">
        <v>40</v>
      </c>
      <c s="1" t="s">
        <v>57</v>
      </c>
      <c s="1" t="s">
        <v>115</v>
      </c>
      <c s="1"/>
      <c s="1"/>
      <c s="1"/>
      <c s="11" t="s">
        <v>57</v>
      </c>
      <c s="11" t="s">
        <v>91</v>
      </c>
      <c s="1" t="e">
        <f>IF('[1]Alquileres Pagados'!#REF!="BIEN INMUEBLE DISTINTOS DE PREDIOS","Concesión Minera",IF('[1]Alquileres Pagados'!#REF!="BIEN MUEBLE","Vehículos",""))</f>
        <v>#REF!</v>
      </c>
      <c s="1"/>
      <c s="1"/>
      <c s="1" t="s">
        <v>71</v>
      </c>
      <c s="1" t="s">
        <v>216</v>
      </c>
      <c s="1" t="e">
        <f>IF([1]Atribuciones!#REF!="Cónyugue","Partida de Matrimonio",IF([1]Atribuciones!#REF!="Concubino","Partida Registral – SUNARP",""))</f>
        <v>#REF!</v>
      </c>
      <c s="1" t="s">
        <v>40</v>
      </c>
      <c s="1"/>
      <c s="1"/>
      <c s="1" t="s">
        <v>172</v>
      </c>
      <c s="1"/>
      <c s="3"/>
    </row>
    <row>
      <c s="1" t="s">
        <v>30</v>
      </c>
      <c s="1" t="s">
        <v>18</v>
      </c>
      <c s="1" t="s">
        <v>186</v>
      </c>
      <c s="1" t="s">
        <v>208</v>
      </c>
      <c s="1" t="s">
        <v>65</v>
      </c>
      <c s="1" t="s">
        <v>208</v>
      </c>
      <c s="1" t="s">
        <v>19</v>
      </c>
      <c s="1"/>
      <c s="1"/>
      <c s="1"/>
      <c s="11" t="s">
        <v>208</v>
      </c>
      <c s="11" t="s">
        <v>25</v>
      </c>
      <c s="1" t="e">
        <f>IF('[1]Alquileres Pagados'!#REF!="BIEN INMUEBLE DISTINTOS DE PREDIOS","Otros",IF('[1]Alquileres Pagados'!#REF!="BIEN MUEBLE","Naves",""))</f>
        <v>#REF!</v>
      </c>
      <c s="1"/>
      <c s="1"/>
      <c s="1" t="s">
        <v>215</v>
      </c>
      <c s="1" t="s">
        <v>133</v>
      </c>
      <c s="1" t="e">
        <f>IF([1]Atribuciones!#REF!="Cónyugue","Registro RENIEC",IF([1]Atribuciones!#REF!="Concubino","Registro RENIEC",""))</f>
        <v>#REF!</v>
      </c>
      <c s="1" t="s">
        <v>65</v>
      </c>
      <c s="1"/>
      <c s="1"/>
      <c s="1" t="s">
        <v>7</v>
      </c>
      <c s="1"/>
      <c s="3"/>
    </row>
    <row>
      <c s="1"/>
      <c s="1" t="s">
        <v>9</v>
      </c>
      <c s="1"/>
      <c s="1"/>
      <c s="1" t="s">
        <v>197</v>
      </c>
      <c s="1"/>
      <c s="1" t="s">
        <v>40</v>
      </c>
      <c s="1"/>
      <c s="1"/>
      <c s="1"/>
      <c s="11"/>
      <c s="11" t="s">
        <v>160</v>
      </c>
      <c s="1" t="e">
        <f>IF('[1]Alquileres Pagados'!#REF!="BIEN INMUEBLE DISTINTOS DE PREDIOS","",IF('[1]Alquileres Pagados'!#REF!="BIEN MUEBLE","Aeronaves",""))</f>
        <v>#REF!</v>
      </c>
      <c s="1"/>
      <c s="1"/>
      <c s="1"/>
      <c s="1"/>
      <c s="1" t="e">
        <f>IF([1]Atribuciones!#REF!="Concubino","Otros",IF([1]Atribuciones!#REF!="Cónyugue","Otros",""))</f>
        <v>#REF!</v>
      </c>
      <c s="1" t="s">
        <v>82</v>
      </c>
      <c s="1"/>
      <c s="1"/>
      <c s="1"/>
      <c s="1"/>
      <c s="3"/>
    </row>
    <row>
      <c s="1"/>
      <c s="1" t="s">
        <v>89</v>
      </c>
      <c s="1"/>
      <c s="1"/>
      <c s="1" t="s">
        <v>82</v>
      </c>
      <c s="1"/>
      <c s="1" t="s">
        <v>197</v>
      </c>
      <c s="1"/>
      <c s="1"/>
      <c s="1"/>
      <c s="1"/>
      <c s="1"/>
      <c s="1" t="e">
        <f>IF('[1]Alquileres Pagados'!#REF!="BIEN INMUEBLE DISTINTOS DE PREDIOS","",IF('[1]Alquileres Pagados'!#REF!="BIEN MUEBLE","Otros",""))</f>
        <v>#REF!</v>
      </c>
      <c s="1"/>
      <c s="1"/>
      <c s="1"/>
      <c s="1"/>
      <c s="1"/>
      <c s="1"/>
      <c s="1"/>
      <c s="1"/>
      <c s="1"/>
      <c s="1"/>
      <c s="3"/>
    </row>
    <row>
      <c s="1"/>
      <c s="1" t="s">
        <v>10</v>
      </c>
      <c s="1"/>
      <c s="1"/>
      <c s="1"/>
      <c s="1"/>
      <c s="1" t="s">
        <v>82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  <row>
      <c s="1"/>
      <c s="1" t="s">
        <v>145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4"/>
      <c s="1"/>
      <c s="1"/>
      <c s="1"/>
      <c s="1"/>
      <c s="3"/>
    </row>
    <row>
      <c s="1"/>
      <c s="1" t="s">
        <v>162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21" customWidth="1"/>
  </cols>
  <sheetData>
    <row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"/>
  <sheetViews>
    <sheetView topLeftCell="C1" workbookViewId="0">
      <selection activeCell="C2" sqref="C2"/>
    </sheetView>
  </sheetViews>
  <sheetFormatPr defaultColWidth="9.140625" defaultRowHeight="14.25"/>
  <cols>
    <col min="1" max="1" width="24.140625" style="2" customWidth="1"/>
    <col min="2" max="2" width="52.42578125" style="2" customWidth="1"/>
    <col min="3" max="3" width="63.28515625" style="2" customWidth="1"/>
    <col min="4" max="4" width="20.5703125" style="2" customWidth="1"/>
    <col min="5" max="5" width="34.42578125" style="2" customWidth="1"/>
    <col min="6" max="6" width="14.42578125" style="2" customWidth="1"/>
    <col min="7" max="16384" width="9.140625" style="2" customWidth="1"/>
  </cols>
  <sheetData>
    <row ht="12.75" customHeight="1" customFormat="1">
      <c t="s">
        <v>174</v>
      </c>
      <c t="s">
        <v>207</v>
      </c>
      <c t="s">
        <v>119</v>
      </c>
      <c t="s">
        <v>149</v>
      </c>
      <c t="s">
        <v>35</v>
      </c>
      <c t="s">
        <v>2</v>
      </c>
    </row>
    <row>
      <c s="1" t="s">
        <v>95</v>
      </c>
      <c s="1" t="s">
        <v>162</v>
      </c>
      <c s="1" t="s">
        <v>96</v>
      </c>
      <c s="1" t="s">
        <v>208</v>
      </c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"/>
  <sheetViews>
    <sheetView workbookViewId="0">
      <selection activeCell="A2" sqref="A2"/>
    </sheetView>
  </sheetViews>
  <sheetFormatPr defaultColWidth="9.140625" defaultRowHeight="14.25"/>
  <cols>
    <col min="1" max="1" width="19.42578125" style="2" customWidth="1"/>
    <col min="2" max="2" width="17.42578125" style="2" customWidth="1"/>
    <col min="3" max="3" width="34.28515625" style="2" customWidth="1"/>
    <col min="4" max="4" width="12" style="2" customWidth="1"/>
    <col min="5" max="5" width="14.28515625" style="2" customWidth="1"/>
    <col min="6" max="6" width="15.5703125" style="2" customWidth="1"/>
    <col min="7" max="7" width="9.140625" style="2" customWidth="1"/>
    <col min="8" max="8" width="32.28515625" style="2" customWidth="1"/>
    <col min="9" max="9" width="12" style="2" customWidth="1"/>
    <col min="10" max="10" width="9.140625" style="2" customWidth="1"/>
    <col min="11" max="11" width="15" style="2" customWidth="1"/>
    <col min="12" max="12" width="13.42578125" style="2" customWidth="1"/>
    <col min="13" max="13" width="30.42578125" style="2" customWidth="1"/>
    <col min="14" max="14" width="9.140625" style="2" customWidth="1"/>
    <col min="15" max="15" width="12.140625" style="2" bestFit="1" customWidth="1"/>
    <col min="16" max="16" width="9.140625" style="2" customWidth="1"/>
    <col min="17" max="17" width="10.140625" style="2" bestFit="1" customWidth="1"/>
    <col min="18" max="16384" width="9.140625" style="2" customWidth="1"/>
  </cols>
  <sheetData>
    <row ht="12.75" customHeight="1" customFormat="1">
      <c t="s">
        <v>54</v>
      </c>
      <c t="s">
        <v>194</v>
      </c>
      <c t="s">
        <v>36</v>
      </c>
      <c t="s">
        <v>37</v>
      </c>
      <c t="s">
        <v>175</v>
      </c>
      <c t="s">
        <v>195</v>
      </c>
      <c t="s">
        <v>209</v>
      </c>
      <c t="s">
        <v>38</v>
      </c>
      <c t="s">
        <v>196</v>
      </c>
      <c t="s">
        <v>55</v>
      </c>
      <c t="s">
        <v>56</v>
      </c>
      <c t="s">
        <v>81</v>
      </c>
      <c t="s">
        <v>97</v>
      </c>
      <c t="s">
        <v>24</v>
      </c>
      <c t="s">
        <v>107</v>
      </c>
      <c t="s">
        <v>108</v>
      </c>
      <c t="s">
        <v>136</v>
      </c>
    </row>
    <row>
      <c s="1" t="s">
        <v>208</v>
      </c>
      <c s="1"/>
      <c s="1"/>
      <c s="4"/>
      <c s="1"/>
      <c s="1"/>
      <c s="1"/>
      <c s="1"/>
      <c s="4"/>
      <c s="1"/>
      <c s="1"/>
      <c s="1"/>
      <c s="1"/>
      <c s="4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W2"/>
  <sheetViews>
    <sheetView topLeftCell="E1" workbookViewId="0">
      <selection activeCell="E2" sqref="E2"/>
    </sheetView>
  </sheetViews>
  <sheetFormatPr defaultColWidth="9.140625" defaultRowHeight="14.25"/>
  <cols>
    <col min="1" max="1" width="7.85546875" style="2" customWidth="1"/>
    <col min="2" max="2" width="14.5703125" style="2" customWidth="1"/>
    <col min="3" max="3" width="32.42578125" style="2" bestFit="1" customWidth="1"/>
    <col min="4" max="4" width="12" style="2" customWidth="1"/>
    <col min="5" max="5" width="14.7109375" style="2" customWidth="1"/>
    <col min="6" max="6" width="10.7109375" style="2" customWidth="1"/>
    <col min="7" max="7" width="24.7109375" style="2" customWidth="1"/>
    <col min="8" max="8" width="20.140625" style="2" customWidth="1"/>
    <col min="9" max="9" width="12.42578125" style="2" customWidth="1"/>
    <col min="10" max="10" width="34.85546875" style="2" customWidth="1"/>
    <col min="11" max="11" width="12" style="2" customWidth="1"/>
    <col min="12" max="12" width="13.7109375" style="2" bestFit="1" customWidth="1"/>
    <col min="13" max="13" width="9.140625" style="2" customWidth="1"/>
    <col min="14" max="14" width="35.5703125" style="2" customWidth="1"/>
    <col min="15" max="15" width="11.28515625" style="2" bestFit="1" customWidth="1"/>
    <col min="16" max="16" width="11.42578125" style="2" bestFit="1" customWidth="1"/>
    <col min="17" max="17" width="30.42578125" style="2" customWidth="1"/>
    <col min="18" max="20" width="9.140625" style="2" customWidth="1"/>
    <col min="21" max="21" width="24.85546875" style="2" bestFit="1" customWidth="1"/>
    <col min="22" max="16384" width="9.140625" style="2" customWidth="1"/>
  </cols>
  <sheetData>
    <row ht="15.1" customFormat="1">
      <c t="s">
        <v>109</v>
      </c>
      <c t="s">
        <v>137</v>
      </c>
      <c t="s">
        <v>36</v>
      </c>
      <c t="s">
        <v>37</v>
      </c>
      <c t="s">
        <v>120</v>
      </c>
      <c t="s">
        <v>68</v>
      </c>
      <c t="s">
        <v>58</v>
      </c>
      <c t="s">
        <v>138</v>
      </c>
      <c t="s">
        <v>26</v>
      </c>
      <c t="s">
        <v>38</v>
      </c>
      <c t="s">
        <v>196</v>
      </c>
      <c t="s">
        <v>178</v>
      </c>
      <c t="s">
        <v>139</v>
      </c>
      <c t="s">
        <v>163</v>
      </c>
      <c t="s">
        <v>69</v>
      </c>
      <c t="s">
        <v>70</v>
      </c>
      <c t="s">
        <v>97</v>
      </c>
      <c t="s">
        <v>24</v>
      </c>
      <c t="s">
        <v>14</v>
      </c>
      <c t="s">
        <v>210</v>
      </c>
      <c t="s">
        <v>4</v>
      </c>
      <c t="s">
        <v>121</v>
      </c>
      <c t="s">
        <v>122</v>
      </c>
    </row>
    <row ht="12" customHeight="1">
      <c s="20" t="s">
        <v>57</v>
      </c>
      <c s="1">
        <v>1</v>
      </c>
      <c s="1" t="s">
        <v>197</v>
      </c>
      <c s="4" t="s">
        <v>176</v>
      </c>
      <c s="1">
        <v>200</v>
      </c>
      <c s="1">
        <v>12</v>
      </c>
      <c s="1" t="s">
        <v>25</v>
      </c>
      <c s="1" t="s">
        <v>3</v>
      </c>
      <c s="1" t="s">
        <v>177</v>
      </c>
      <c s="1" t="s">
        <v>82</v>
      </c>
      <c s="4"/>
      <c s="1"/>
      <c s="1"/>
      <c s="1"/>
      <c s="1"/>
      <c s="1"/>
      <c s="1"/>
      <c s="9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M2"/>
  <sheetViews>
    <sheetView workbookViewId="0">
      <selection activeCell="A2" sqref="A2"/>
    </sheetView>
  </sheetViews>
  <sheetFormatPr defaultColWidth="9.140625" defaultRowHeight="14.25"/>
  <cols>
    <col min="1" max="1" width="13" style="2" customWidth="1"/>
    <col min="2" max="2" width="15.140625" style="2" customWidth="1"/>
    <col min="3" max="3" width="25.28515625" style="2" customWidth="1"/>
    <col min="4" max="4" width="15.85546875" style="2" customWidth="1"/>
    <col min="5" max="5" width="28.5703125" style="2" customWidth="1"/>
    <col min="6" max="6" width="11.42578125" style="2" customWidth="1"/>
    <col min="7" max="7" width="18.5703125" style="2" bestFit="1" customWidth="1"/>
    <col min="8" max="10" width="9.140625" style="2" customWidth="1"/>
    <col min="11" max="11" width="17.5703125" style="2" customWidth="1"/>
    <col min="12" max="16384" width="9.140625" style="2" customWidth="1"/>
  </cols>
  <sheetData>
    <row ht="12.75" customHeight="1" customFormat="1">
      <c t="s">
        <v>39</v>
      </c>
      <c t="s">
        <v>150</v>
      </c>
      <c t="s">
        <v>198</v>
      </c>
      <c t="s">
        <v>164</v>
      </c>
      <c t="s">
        <v>36</v>
      </c>
      <c t="s">
        <v>123</v>
      </c>
      <c t="s">
        <v>151</v>
      </c>
      <c t="s">
        <v>60</v>
      </c>
      <c t="s">
        <v>83</v>
      </c>
      <c t="s">
        <v>110</v>
      </c>
      <c t="s">
        <v>179</v>
      </c>
      <c t="s">
        <v>84</v>
      </c>
      <c t="s">
        <v>15</v>
      </c>
    </row>
    <row>
      <c s="1" t="s">
        <v>71</v>
      </c>
      <c s="1" t="s">
        <v>59</v>
      </c>
      <c s="1" t="s">
        <v>72</v>
      </c>
      <c s="1">
        <v>12648745</v>
      </c>
      <c s="1" t="s">
        <v>40</v>
      </c>
      <c s="1">
        <v>79076136</v>
      </c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2"/>
  <sheetViews>
    <sheetView topLeftCell="B1" workbookViewId="0">
      <selection activeCell="B2" sqref="B2"/>
    </sheetView>
  </sheetViews>
  <sheetFormatPr defaultColWidth="9.140625" defaultRowHeight="14.25"/>
  <cols>
    <col min="1" max="1" width="13.7109375" style="2" customWidth="1"/>
    <col min="2" max="2" width="16.28515625" style="2" customWidth="1"/>
    <col min="3" max="3" width="14.7109375" style="2" customWidth="1"/>
    <col min="4" max="4" width="20.5703125" style="2" customWidth="1"/>
    <col min="5" max="5" width="27.7109375" style="2" customWidth="1"/>
    <col min="6" max="7" width="20.42578125" style="2" customWidth="1"/>
    <col min="8" max="8" width="17.28515625" style="2" customWidth="1"/>
    <col min="9" max="9" width="24.28515625" style="2" customWidth="1"/>
    <col min="10" max="16384" width="9.140625" style="2" customWidth="1"/>
  </cols>
  <sheetData>
    <row ht="12.75" customHeight="1" customFormat="1">
      <c t="s">
        <v>180</v>
      </c>
      <c t="s">
        <v>140</v>
      </c>
      <c t="s">
        <v>124</v>
      </c>
      <c t="s">
        <v>98</v>
      </c>
      <c t="s">
        <v>152</v>
      </c>
      <c t="s">
        <v>73</v>
      </c>
      <c t="s">
        <v>41</v>
      </c>
      <c t="s">
        <v>16</v>
      </c>
      <c t="s">
        <v>141</v>
      </c>
    </row>
    <row>
      <c s="1" t="s">
        <v>208</v>
      </c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L2"/>
  <sheetViews>
    <sheetView topLeftCell="D1" workbookViewId="0">
      <selection activeCell="D2" sqref="D2"/>
    </sheetView>
  </sheetViews>
  <sheetFormatPr defaultColWidth="9.140625" defaultRowHeight="14.25"/>
  <cols>
    <col min="1" max="2" width="9.140625" style="2" customWidth="1"/>
    <col min="3" max="3" width="18.7109375" style="2" customWidth="1"/>
    <col min="4" max="4" width="23.85546875" style="2" customWidth="1"/>
    <col min="5" max="5" width="19.7109375" style="2" customWidth="1"/>
    <col min="6" max="6" width="22.28515625" style="2" customWidth="1"/>
    <col min="7" max="7" width="21.28515625" style="2" customWidth="1"/>
    <col min="8" max="8" width="22.28515625" style="2" customWidth="1"/>
    <col min="9" max="16384" width="9.140625" style="2" customWidth="1"/>
  </cols>
  <sheetData>
    <row ht="12.75" customHeight="1" customFormat="1">
      <c t="s">
        <v>211</v>
      </c>
      <c t="s">
        <v>27</v>
      </c>
      <c t="s">
        <v>111</v>
      </c>
      <c t="s">
        <v>42</v>
      </c>
      <c t="s">
        <v>85</v>
      </c>
      <c t="s">
        <v>99</v>
      </c>
      <c t="s">
        <v>100</v>
      </c>
      <c t="s">
        <v>43</v>
      </c>
      <c t="s">
        <v>153</v>
      </c>
      <c t="s">
        <v>101</v>
      </c>
      <c t="s">
        <v>154</v>
      </c>
      <c t="s">
        <v>61</v>
      </c>
    </row>
    <row>
      <c s="1"/>
      <c s="1"/>
      <c s="1" t="s">
        <v>57</v>
      </c>
      <c s="1">
        <v>4000</v>
      </c>
      <c s="1" t="s">
        <v>57</v>
      </c>
      <c s="1">
        <v>5000</v>
      </c>
      <c s="1" t="s">
        <v>57</v>
      </c>
      <c s="1">
        <v>600</v>
      </c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L2"/>
  <sheetViews>
    <sheetView workbookViewId="0">
      <selection activeCell="A2" sqref="A2"/>
    </sheetView>
  </sheetViews>
  <sheetFormatPr defaultColWidth="9.140625" defaultRowHeight="14.25"/>
  <cols>
    <col min="1" max="2" width="9.140625" style="2" customWidth="1"/>
    <col min="3" max="3" width="15" style="2" customWidth="1"/>
    <col min="4" max="4" width="22.140625" style="2" customWidth="1"/>
    <col min="5" max="5" width="14.7109375" style="2" customWidth="1"/>
    <col min="6" max="6" width="21.85546875" style="2" customWidth="1"/>
    <col min="7" max="7" width="29.140625" style="2" customWidth="1"/>
    <col min="8" max="9" width="36.140625" style="2" customWidth="1"/>
    <col min="10" max="16384" width="9.140625" style="2" customWidth="1"/>
  </cols>
  <sheetData>
    <row ht="12.75" customHeight="1" customFormat="1">
      <c t="s">
        <v>211</v>
      </c>
      <c t="s">
        <v>27</v>
      </c>
      <c t="s">
        <v>142</v>
      </c>
      <c t="s">
        <v>155</v>
      </c>
      <c t="s">
        <v>74</v>
      </c>
      <c t="s">
        <v>5</v>
      </c>
      <c t="s">
        <v>212</v>
      </c>
      <c t="s">
        <v>199</v>
      </c>
      <c t="s">
        <v>125</v>
      </c>
      <c t="s">
        <v>86</v>
      </c>
      <c t="s">
        <v>143</v>
      </c>
      <c t="s">
        <v>28</v>
      </c>
    </row>
    <row ht="12" customHeight="1">
      <c s="1"/>
      <c s="1"/>
      <c s="1" t="s">
        <v>57</v>
      </c>
      <c s="1">
        <v>450</v>
      </c>
      <c s="1" t="s">
        <v>57</v>
      </c>
      <c s="1">
        <v>800</v>
      </c>
      <c s="1" t="s">
        <v>57</v>
      </c>
      <c s="1">
        <v>600</v>
      </c>
      <c s="1">
        <v>300</v>
      </c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F2"/>
  <sheetViews>
    <sheetView workbookViewId="0">
      <selection activeCell="A2" sqref="A2"/>
    </sheetView>
  </sheetViews>
  <sheetFormatPr defaultColWidth="9.140625" defaultRowHeight="14.25"/>
  <cols>
    <col min="1" max="2" width="9.140625" style="2" customWidth="1"/>
    <col min="3" max="3" width="18.85546875" style="2" customWidth="1"/>
    <col min="4" max="5" width="25.85546875" style="2" customWidth="1"/>
    <col min="6" max="6" width="12.140625" style="2" customWidth="1"/>
    <col min="7" max="8" width="19.140625" style="2" customWidth="1"/>
    <col min="9" max="9" width="12.42578125" style="2" customWidth="1"/>
    <col min="10" max="10" width="19.42578125" style="2" customWidth="1"/>
    <col min="11" max="11" width="13.140625" style="2" customWidth="1"/>
    <col min="12" max="12" width="20.140625" style="2" customWidth="1"/>
    <col min="13" max="13" width="21.28515625" style="2" customWidth="1"/>
    <col min="14" max="14" width="15.5703125" style="2" customWidth="1"/>
    <col min="15" max="15" width="22.7109375" style="2" customWidth="1"/>
    <col min="16" max="16" width="23.140625" style="2" customWidth="1"/>
    <col min="17" max="17" width="30.140625" style="2" customWidth="1"/>
    <col min="18" max="18" width="14" style="2" customWidth="1"/>
    <col min="19" max="24" width="10.28515625" style="2" customWidth="1"/>
    <col min="25" max="16384" width="9.140625" style="2" customWidth="1"/>
  </cols>
  <sheetData>
    <row ht="12.75" customHeight="1" customFormat="1">
      <c t="s">
        <v>211</v>
      </c>
      <c t="s">
        <v>27</v>
      </c>
      <c t="s">
        <v>44</v>
      </c>
      <c t="s">
        <v>213</v>
      </c>
      <c t="s">
        <v>144</v>
      </c>
      <c t="s">
        <v>102</v>
      </c>
      <c t="s">
        <v>45</v>
      </c>
      <c t="s">
        <v>156</v>
      </c>
      <c t="s">
        <v>103</v>
      </c>
      <c t="s">
        <v>46</v>
      </c>
      <c t="s">
        <v>17</v>
      </c>
      <c t="s">
        <v>126</v>
      </c>
      <c t="s">
        <v>165</v>
      </c>
      <c t="s">
        <v>157</v>
      </c>
      <c t="s">
        <v>166</v>
      </c>
      <c t="s">
        <v>181</v>
      </c>
      <c t="s">
        <v>158</v>
      </c>
      <c t="s">
        <v>75</v>
      </c>
      <c t="s">
        <v>127</v>
      </c>
      <c t="s">
        <v>112</v>
      </c>
      <c t="s">
        <v>76</v>
      </c>
      <c t="s">
        <v>128</v>
      </c>
      <c t="s">
        <v>129</v>
      </c>
      <c t="s">
        <v>182</v>
      </c>
      <c t="s">
        <v>6</v>
      </c>
      <c t="s">
        <v>62</v>
      </c>
      <c t="s">
        <v>113</v>
      </c>
      <c t="s">
        <v>214</v>
      </c>
      <c t="s">
        <v>47</v>
      </c>
      <c t="s">
        <v>104</v>
      </c>
      <c t="s">
        <v>159</v>
      </c>
      <c t="s">
        <v>167</v>
      </c>
    </row>
    <row ht="13.5" customHeight="1">
      <c s="1"/>
      <c s="1"/>
      <c s="1" t="s">
        <v>57</v>
      </c>
      <c s="1">
        <v>48000</v>
      </c>
      <c s="1">
        <v>36000</v>
      </c>
      <c s="1" t="s">
        <v>57</v>
      </c>
      <c s="1">
        <v>48000</v>
      </c>
      <c s="1">
        <v>450</v>
      </c>
      <c s="1" t="s">
        <v>57</v>
      </c>
      <c s="1">
        <v>90006</v>
      </c>
      <c s="1" t="s">
        <v>57</v>
      </c>
      <c s="1">
        <v>450</v>
      </c>
      <c s="1">
        <v>450</v>
      </c>
      <c s="1" t="s">
        <v>57</v>
      </c>
      <c s="1">
        <v>7</v>
      </c>
      <c s="1" t="s">
        <v>57</v>
      </c>
      <c s="1">
        <v>456</v>
      </c>
      <c s="1" t="s">
        <v>200</v>
      </c>
      <c s="1" t="s">
        <v>200</v>
      </c>
      <c s="1" t="s">
        <v>200</v>
      </c>
      <c s="1" t="s">
        <v>200</v>
      </c>
      <c s="1" t="s">
        <v>200</v>
      </c>
      <c s="1" t="s">
        <v>200</v>
      </c>
      <c s="1"/>
      <c s="1"/>
      <c s="1"/>
      <c s="1"/>
      <c s="1"/>
      <c s="1"/>
      <c s="1"/>
      <c s="1"/>
      <c s="3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