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ging Characteriation\RTqPCR\"/>
    </mc:Choice>
  </mc:AlternateContent>
  <xr:revisionPtr revIDLastSave="0" documentId="13_ncr:1_{2B6D9507-3241-4FB7-86BE-5129122F7809}" xr6:coauthVersionLast="46" xr6:coauthVersionMax="46" xr10:uidLastSave="{00000000-0000-0000-0000-000000000000}"/>
  <bookViews>
    <workbookView xWindow="4110" yWindow="4110" windowWidth="38700" windowHeight="15435" xr2:uid="{1D2755F6-2BD7-46F4-9174-31CAA507C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" i="1" l="1"/>
  <c r="N13" i="1"/>
  <c r="N17" i="1"/>
  <c r="P9" i="1"/>
  <c r="O9" i="1"/>
  <c r="N9" i="1"/>
  <c r="M17" i="1" s="1"/>
  <c r="M9" i="1"/>
  <c r="P8" i="1"/>
  <c r="O16" i="1" s="1"/>
  <c r="O8" i="1"/>
  <c r="N8" i="1"/>
  <c r="M16" i="1" s="1"/>
  <c r="M8" i="1"/>
  <c r="N16" i="1" s="1"/>
  <c r="P7" i="1"/>
  <c r="O15" i="1" s="1"/>
  <c r="O7" i="1"/>
  <c r="N15" i="1" s="1"/>
  <c r="N7" i="1"/>
  <c r="M15" i="1" s="1"/>
  <c r="M7" i="1"/>
  <c r="P6" i="1"/>
  <c r="O14" i="1" s="1"/>
  <c r="O6" i="1"/>
  <c r="N14" i="1" s="1"/>
  <c r="N6" i="1"/>
  <c r="M14" i="1" s="1"/>
  <c r="M6" i="1"/>
  <c r="P5" i="1"/>
  <c r="O13" i="1" s="1"/>
  <c r="O5" i="1"/>
  <c r="N5" i="1"/>
  <c r="M13" i="1" s="1"/>
  <c r="M5" i="1"/>
  <c r="P4" i="1"/>
  <c r="O12" i="1" s="1"/>
  <c r="O4" i="1"/>
  <c r="N12" i="1" s="1"/>
  <c r="N4" i="1"/>
  <c r="M4" i="1"/>
  <c r="M12" i="1" s="1"/>
  <c r="M20" i="1" l="1"/>
  <c r="M28" i="1" s="1"/>
  <c r="Q12" i="1"/>
  <c r="M24" i="1" s="1"/>
  <c r="M32" i="1" s="1"/>
  <c r="M22" i="1"/>
  <c r="M30" i="1" s="1"/>
  <c r="O25" i="1"/>
  <c r="O33" i="1" s="1"/>
  <c r="O22" i="1"/>
  <c r="O30" i="1" s="1"/>
  <c r="O24" i="1"/>
  <c r="O32" i="1" s="1"/>
  <c r="R12" i="1"/>
  <c r="N25" i="1" s="1"/>
  <c r="N33" i="1" s="1"/>
  <c r="M25" i="1"/>
  <c r="M33" i="1" s="1"/>
  <c r="N24" i="1"/>
  <c r="N32" i="1" s="1"/>
  <c r="N21" i="1"/>
  <c r="N29" i="1" s="1"/>
  <c r="N22" i="1"/>
  <c r="N30" i="1" s="1"/>
  <c r="S12" i="1"/>
  <c r="O23" i="1" s="1"/>
  <c r="O31" i="1" s="1"/>
  <c r="O20" i="1"/>
  <c r="O28" i="1" s="1"/>
  <c r="M21" i="1"/>
  <c r="M29" i="1" s="1"/>
  <c r="M23" i="1"/>
  <c r="M31" i="1" s="1"/>
  <c r="N23" i="1"/>
  <c r="N31" i="1" s="1"/>
  <c r="N20" i="1" l="1"/>
  <c r="N28" i="1" s="1"/>
  <c r="O21" i="1"/>
  <c r="O29" i="1" s="1"/>
</calcChain>
</file>

<file path=xl/sharedStrings.xml><?xml version="1.0" encoding="utf-8"?>
<sst xmlns="http://schemas.openxmlformats.org/spreadsheetml/2006/main" count="313" uniqueCount="107">
  <si>
    <t>Well Position</t>
  </si>
  <si>
    <t>Sample Name</t>
  </si>
  <si>
    <t>Target Name</t>
  </si>
  <si>
    <t>CT</t>
  </si>
  <si>
    <t>A1</t>
  </si>
  <si>
    <t>Ctrl 1</t>
  </si>
  <si>
    <t>GAPDH</t>
  </si>
  <si>
    <t>A2</t>
  </si>
  <si>
    <t>A3</t>
  </si>
  <si>
    <t>A4</t>
  </si>
  <si>
    <t>IL1a</t>
  </si>
  <si>
    <t>A5</t>
  </si>
  <si>
    <t>A6</t>
  </si>
  <si>
    <t>A7</t>
  </si>
  <si>
    <t>IL1b</t>
  </si>
  <si>
    <t>A8</t>
  </si>
  <si>
    <t>A9</t>
  </si>
  <si>
    <t>A10</t>
  </si>
  <si>
    <t>IL6</t>
  </si>
  <si>
    <t>A11</t>
  </si>
  <si>
    <t>A12</t>
  </si>
  <si>
    <t>B1</t>
  </si>
  <si>
    <t>Ctrl 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</si>
  <si>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</si>
  <si>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</si>
  <si>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</si>
  <si>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</si>
  <si>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</si>
  <si>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</si>
  <si>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</si>
  <si>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</si>
  <si>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</si>
  <si>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</si>
  <si>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</si>
  <si>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</si>
  <si>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Ctrl 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</si>
  <si>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</si>
  <si>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</si>
  <si>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</si>
  <si>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</si>
  <si>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</si>
  <si>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</si>
  <si>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</si>
  <si>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</si>
  <si>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</si>
  <si>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</si>
  <si>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</si>
  <si>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</si>
  <si>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RS 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</si>
  <si>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</si>
  <si>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</si>
  <si>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</si>
  <si>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</si>
  <si>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</si>
  <si>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</si>
  <si>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</si>
  <si>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</si>
  <si>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</si>
  <si>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</si>
  <si>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</si>
  <si>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</si>
  <si>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RS 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</si>
  <si>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</si>
  <si>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</si>
  <si>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</si>
  <si>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</si>
  <si>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</si>
  <si>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</si>
  <si>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</si>
  <si>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</si>
  <si>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</si>
  <si>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</si>
  <si>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</si>
  <si>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</si>
  <si>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RS 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</si>
  <si>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</si>
  <si>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</si>
  <si>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</si>
  <si>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</si>
  <si>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</si>
  <si>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</si>
  <si>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</si>
  <si>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</si>
  <si>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</si>
  <si>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</si>
  <si>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</si>
  <si>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Ct</t>
  </si>
  <si>
    <t>dCt</t>
  </si>
  <si>
    <t>ddCt</t>
  </si>
  <si>
    <t>FC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</si>
  <si>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</si>
  <si>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</si>
  <si>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</si>
  <si>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</si>
  <si>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</si>
  <si>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</si>
  <si>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</si>
  <si>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</si>
  <si>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</si>
  <si>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</si>
  <si>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</si>
  <si>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</si>
  <si>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</si>
  <si>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</si>
  <si>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IL-1a</t>
  </si>
  <si>
    <t>IL-1b</t>
  </si>
  <si>
    <t>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</si>
</sst>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72C6-D30E-4817-B4C8-EB534F67CB5F}">
  <dimension ref="A1:AA37"/>
  <sheetViews>
    <sheetView tabSelected="1" topLeftCell="E10" workbookViewId="0">
      <selection activeCell="R39" sqref="R3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27" x14ac:dyDescent="0.25">
      <c r="A2" t="s">
        <v>4</v>
      </c>
      <c r="B2" t="s">
        <v>5</v>
      </c>
      <c r="C2" t="s">
        <v>6</v>
      </c>
      <c r="D2">
        <v>18.143000000000001</v>
      </c>
      <c r="E2" t="s">
        <v>47</v>
      </c>
      <c r="F2" t="s">
        <v>48</v>
      </c>
      <c r="G2" t="s">
        <v>6</v>
      </c>
      <c r="H2">
        <v>23.940999999999999</v>
      </c>
    </row>
    <row r="3" spans="1:27" x14ac:dyDescent="0.25">
      <c r="A3" t="s">
        <v>7</v>
      </c>
      <c r="B3" t="s">
        <v>5</v>
      </c>
      <c r="C3" t="s">
        <v>6</v>
      </c>
      <c r="D3">
        <v>18.117000000000001</v>
      </c>
      <c r="E3" t="s">
        <v>49</v>
      </c>
      <c r="F3" t="s">
        <v>48</v>
      </c>
      <c r="G3" t="s">
        <v>6</v>
      </c>
      <c r="H3">
        <v>23.591999999999999</v>
      </c>
      <c r="L3" s="1" t="s">
        <v>86</v>
      </c>
      <c r="M3" s="1" t="s">
        <v>6</v>
      </c>
      <c r="N3" s="1" t="s">
        <v>10</v>
      </c>
      <c r="O3" s="1" t="s">
        <v>14</v>
      </c>
      <c r="P3" s="1" t="s">
        <v>18</v>
      </c>
    </row>
    <row r="4" spans="1:27" x14ac:dyDescent="0.25">
      <c r="A4" t="s">
        <v>8</v>
      </c>
      <c r="B4" t="s">
        <v>5</v>
      </c>
      <c r="C4" t="s">
        <v>6</v>
      </c>
      <c r="D4">
        <v>18.277999999999999</v>
      </c>
      <c r="E4" t="s">
        <v>50</v>
      </c>
      <c r="F4" t="s">
        <v>48</v>
      </c>
      <c r="G4" t="s">
        <v>6</v>
      </c>
      <c r="H4">
        <v>23.625</v>
      </c>
      <c r="L4" s="1" t="s">
        <v>5</v>
      </c>
      <c r="M4">
        <f>AVERAGE(D2:D4)</f>
        <v>18.179333333333336</v>
      </c>
      <c r="N4">
        <f>AVERAGE(D5:D7)</f>
        <v>28.291666666666668</v>
      </c>
      <c r="O4">
        <f>AVERAGE(D9:D10)</f>
        <v>32.371499999999997</v>
      </c>
      <c r="P4">
        <f>AVERAGE(D11:D13)</f>
        <v>25.040999999999997</v>
      </c>
    </row>
    <row r="5" spans="1:27" x14ac:dyDescent="0.25">
      <c r="A5" t="s">
        <v>9</v>
      </c>
      <c r="B5" t="s">
        <v>5</v>
      </c>
      <c r="C5" t="s">
        <v>10</v>
      </c>
      <c r="D5">
        <v>28.471</v>
      </c>
      <c r="E5" t="s">
        <v>51</v>
      </c>
      <c r="F5" t="s">
        <v>48</v>
      </c>
      <c r="G5" t="s">
        <v>10</v>
      </c>
      <c r="H5">
        <v>31.655999999999999</v>
      </c>
      <c r="L5" s="1" t="s">
        <v>22</v>
      </c>
      <c r="M5">
        <f>AVERAGE(D14:D16)</f>
        <v>19.896000000000001</v>
      </c>
      <c r="N5">
        <f>AVERAGE(D17:D19)</f>
        <v>30.126666666666665</v>
      </c>
      <c r="O5">
        <f>AVERAGE(D20:D22)</f>
        <v>34.151000000000003</v>
      </c>
      <c r="P5">
        <f>AVERAGE(D23:D25)</f>
        <v>26.556666666666668</v>
      </c>
    </row>
    <row r="6" spans="1:27" x14ac:dyDescent="0.25">
      <c r="A6" t="s">
        <v>11</v>
      </c>
      <c r="B6" t="s">
        <v>5</v>
      </c>
      <c r="C6" t="s">
        <v>10</v>
      </c>
      <c r="D6">
        <v>28.282</v>
      </c>
      <c r="E6" t="s">
        <v>52</v>
      </c>
      <c r="F6" t="s">
        <v>48</v>
      </c>
      <c r="G6" t="s">
        <v>10</v>
      </c>
      <c r="H6">
        <v>31.940999999999999</v>
      </c>
      <c r="L6" s="1" t="s">
        <v>35</v>
      </c>
      <c r="M6">
        <f>AVERAGE(D26:D28)</f>
        <v>20.128666666666664</v>
      </c>
      <c r="N6">
        <f>AVERAGE(D29:D31)</f>
        <v>30.099333333333334</v>
      </c>
      <c r="O6">
        <f>AVERAGE(D32,D34)</f>
        <v>33.400500000000001</v>
      </c>
      <c r="P6">
        <f>AVERAGE(D35:D37)</f>
        <v>26.816000000000003</v>
      </c>
    </row>
    <row r="7" spans="1:27" x14ac:dyDescent="0.25">
      <c r="A7" t="s">
        <v>12</v>
      </c>
      <c r="B7" t="s">
        <v>5</v>
      </c>
      <c r="C7" t="s">
        <v>10</v>
      </c>
      <c r="D7">
        <v>28.122</v>
      </c>
      <c r="E7" t="s">
        <v>53</v>
      </c>
      <c r="F7" t="s">
        <v>48</v>
      </c>
      <c r="G7" t="s">
        <v>10</v>
      </c>
      <c r="H7">
        <v>32.334000000000003</v>
      </c>
      <c r="L7" s="1" t="s">
        <v>48</v>
      </c>
      <c r="M7">
        <f>AVERAGE(H2:H4)</f>
        <v>23.719333333333335</v>
      </c>
      <c r="N7">
        <f>AVERAGE(H5:H6)</f>
        <v>31.798499999999997</v>
      </c>
      <c r="O7">
        <f>AVERAGE(H8,H10)</f>
        <v>36.831499999999998</v>
      </c>
      <c r="P7">
        <f>AVERAGE(H11:H13)</f>
        <v>28.474333333333334</v>
      </c>
    </row>
    <row r="8" spans="1:27" x14ac:dyDescent="0.25">
      <c r="A8" t="s">
        <v>13</v>
      </c>
      <c r="B8" t="s">
        <v>5</v>
      </c>
      <c r="C8" t="s">
        <v>14</v>
      </c>
      <c r="D8">
        <v>31.745000000000001</v>
      </c>
      <c r="E8" t="s">
        <v>54</v>
      </c>
      <c r="F8" t="s">
        <v>48</v>
      </c>
      <c r="G8" t="s">
        <v>14</v>
      </c>
      <c r="H8">
        <v>36.920999999999999</v>
      </c>
      <c r="L8" s="1" t="s">
        <v>61</v>
      </c>
      <c r="M8">
        <f>AVERAGE(H14:H16)</f>
        <v>20.753333333333334</v>
      </c>
      <c r="N8">
        <f>AVERAGE(H17:H18)</f>
        <v>29.705500000000001</v>
      </c>
      <c r="O8">
        <f>AVERAGE(H20:H21)</f>
        <v>35.093000000000004</v>
      </c>
      <c r="P8">
        <f>AVERAGE(H23:H25)</f>
        <v>26.304999999999996</v>
      </c>
    </row>
    <row r="9" spans="1:27" x14ac:dyDescent="0.25">
      <c r="A9" t="s">
        <v>15</v>
      </c>
      <c r="B9" t="s">
        <v>5</v>
      </c>
      <c r="C9" t="s">
        <v>14</v>
      </c>
      <c r="D9">
        <v>32.107999999999997</v>
      </c>
      <c r="E9" t="s">
        <v>55</v>
      </c>
      <c r="F9" t="s">
        <v>48</v>
      </c>
      <c r="G9" t="s">
        <v>14</v>
      </c>
      <c r="H9">
        <v>34.997</v>
      </c>
      <c r="L9" s="1" t="s">
        <v>74</v>
      </c>
      <c r="M9">
        <f>AVERAGE(H26:H28)</f>
        <v>21.235666666666667</v>
      </c>
      <c r="N9">
        <f>AVERAGE(H29:H30)</f>
        <v>29.692999999999998</v>
      </c>
      <c r="O9">
        <f>AVERAGE(H32:H33)</f>
        <v>34.472000000000001</v>
      </c>
      <c r="P9">
        <f>AVERAGE(H35:H37)</f>
        <v>26.932666666666666</v>
      </c>
    </row>
    <row r="10" spans="1:27" x14ac:dyDescent="0.25">
      <c r="A10" t="s">
        <v>16</v>
      </c>
      <c r="B10" t="s">
        <v>5</v>
      </c>
      <c r="C10" t="s">
        <v>14</v>
      </c>
      <c r="D10">
        <v>32.634999999999998</v>
      </c>
      <c r="E10" t="s">
        <v>56</v>
      </c>
      <c r="F10" t="s">
        <v>48</v>
      </c>
      <c r="G10" t="s">
        <v>14</v>
      </c>
      <c r="H10">
        <v>36.741999999999997</v>
      </c>
    </row>
    <row r="11" spans="1:27" x14ac:dyDescent="0.25">
      <c r="A11" t="s">
        <v>17</v>
      </c>
      <c r="B11" t="s">
        <v>5</v>
      </c>
      <c r="C11" t="s">
        <v>18</v>
      </c>
      <c r="D11">
        <v>25.052</v>
      </c>
      <c r="E11" t="s">
        <v>57</v>
      </c>
      <c r="F11" t="s">
        <v>48</v>
      </c>
      <c r="G11" t="s">
        <v>18</v>
      </c>
      <c r="H11">
        <v>28.591000000000001</v>
      </c>
      <c r="L11" s="1" t="s">
        <v>87</v>
      </c>
      <c r="M11" s="1" t="s">
        <v>10</v>
      </c>
      <c r="N11" s="1" t="s">
        <v>14</v>
      </c>
      <c r="O11" s="1" t="s">
        <v>18</v>
      </c>
      <c r="Q11" s="1" t="s">
        <v>10</v>
      </c>
      <c r="R11" s="1" t="s">
        <v>14</v>
      </c>
      <c r="S11" s="1" t="s">
        <v>18</v>
      </c>
    </row>
    <row r="12" spans="1:27" x14ac:dyDescent="0.25">
      <c r="A12" t="s">
        <v>19</v>
      </c>
      <c r="B12" t="s">
        <v>5</v>
      </c>
      <c r="C12" t="s">
        <v>18</v>
      </c>
      <c r="D12">
        <v>25.113</v>
      </c>
      <c r="E12" t="s">
        <v>58</v>
      </c>
      <c r="F12" t="s">
        <v>48</v>
      </c>
      <c r="G12" t="s">
        <v>18</v>
      </c>
      <c r="H12">
        <v>28.428999999999998</v>
      </c>
      <c r="L12" s="1" t="s">
        <v>5</v>
      </c>
      <c r="M12">
        <f>N4-M4</f>
        <v>10.112333333333332</v>
      </c>
      <c r="N12">
        <f>O4-M4</f>
        <v>14.192166666666662</v>
      </c>
      <c r="O12">
        <f>P4-M4</f>
        <v>6.861666666666661</v>
      </c>
      <c r="Q12">
        <f>AVERAGE(M12:M14)</f>
        <v>10.104555555555555</v>
      </c>
      <c r="R12">
        <f t="shared" ref="R12:S12" si="0">AVERAGE(N12:N14)</f>
        <v>13.906333333333334</v>
      </c>
      <c r="S12">
        <f t="shared" si="0"/>
        <v>6.7365555555555554</v>
      </c>
    </row>
    <row r="13" spans="1:27" x14ac:dyDescent="0.25">
      <c r="A13" t="s">
        <v>20</v>
      </c>
      <c r="B13" t="s">
        <v>5</v>
      </c>
      <c r="C13" t="s">
        <v>18</v>
      </c>
      <c r="D13">
        <v>24.957999999999998</v>
      </c>
      <c r="E13" t="s">
        <v>59</v>
      </c>
      <c r="F13" t="s">
        <v>48</v>
      </c>
      <c r="G13" t="s">
        <v>18</v>
      </c>
      <c r="H13">
        <v>28.402999999999999</v>
      </c>
      <c r="L13" s="1" t="s">
        <v>22</v>
      </c>
      <c r="M13">
        <f t="shared" ref="M13:M17" si="1">N5-M5</f>
        <v>10.230666666666664</v>
      </c>
      <c r="N13">
        <f t="shared" ref="N13:N17" si="2">O5-M5</f>
        <v>14.255000000000003</v>
      </c>
      <c r="O13">
        <f t="shared" ref="O13:O17" si="3">P5-M5</f>
        <v>6.6606666666666676</v>
      </c>
    </row>
    <row r="14" spans="1:27" x14ac:dyDescent="0.25">
      <c r="A14" t="s">
        <v>21</v>
      </c>
      <c r="B14" t="s">
        <v>22</v>
      </c>
      <c r="C14" t="s">
        <v>6</v>
      </c>
      <c r="D14">
        <v>19.905999999999999</v>
      </c>
      <c r="E14" t="s">
        <v>60</v>
      </c>
      <c r="F14" t="s">
        <v>61</v>
      </c>
      <c r="G14" t="s">
        <v>6</v>
      </c>
      <c r="H14">
        <v>20.890999999999998</v>
      </c>
      <c r="L14" s="1" t="s">
        <v>35</v>
      </c>
      <c r="M14">
        <f t="shared" si="1"/>
        <v>9.9706666666666699</v>
      </c>
      <c r="N14">
        <f t="shared" si="2"/>
        <v>13.271833333333337</v>
      </c>
      <c r="O14">
        <f t="shared" si="3"/>
        <v>6.6873333333333385</v>
      </c>
      <c r="Q14" s="6" t="s">
        <v>104</v>
      </c>
      <c r="R14" s="6"/>
      <c r="S14" s="6"/>
      <c r="U14" s="6" t="s">
        <v>105</v>
      </c>
      <c r="V14" s="6"/>
      <c r="W14" s="6"/>
      <c r="Y14" s="6" t="s">
        <v>106</v>
      </c>
      <c r="Z14" s="6"/>
      <c r="AA14" s="6"/>
    </row>
    <row r="15" spans="1:27" x14ac:dyDescent="0.25">
      <c r="A15" t="s">
        <v>23</v>
      </c>
      <c r="B15" t="s">
        <v>22</v>
      </c>
      <c r="C15" t="s">
        <v>6</v>
      </c>
      <c r="D15">
        <v>19.797000000000001</v>
      </c>
      <c r="E15" t="s">
        <v>62</v>
      </c>
      <c r="F15" t="s">
        <v>61</v>
      </c>
      <c r="G15" t="s">
        <v>6</v>
      </c>
      <c r="H15">
        <v>20.675000000000001</v>
      </c>
      <c r="L15" s="1" t="s">
        <v>48</v>
      </c>
      <c r="M15">
        <f t="shared" si="1"/>
        <v>8.0791666666666622</v>
      </c>
      <c r="N15">
        <f t="shared" si="2"/>
        <v>13.112166666666663</v>
      </c>
      <c r="O15">
        <f t="shared" si="3"/>
        <v>4.754999999999999</v>
      </c>
      <c r="Q15" t="s">
        <v>90</v>
      </c>
      <c r="U15" t="s">
        <v>90</v>
      </c>
      <c r="Y15" t="s">
        <v>90</v>
      </c>
    </row>
    <row r="16" spans="1:27" ht="15.75" thickBot="1" x14ac:dyDescent="0.3">
      <c r="A16" t="s">
        <v>24</v>
      </c>
      <c r="B16" t="s">
        <v>22</v>
      </c>
      <c r="C16" t="s">
        <v>6</v>
      </c>
      <c r="D16">
        <v>19.984999999999999</v>
      </c>
      <c r="E16" t="s">
        <v>63</v>
      </c>
      <c r="F16" t="s">
        <v>61</v>
      </c>
      <c r="G16" t="s">
        <v>6</v>
      </c>
      <c r="H16">
        <v>20.693999999999999</v>
      </c>
      <c r="L16" s="1" t="s">
        <v>61</v>
      </c>
      <c r="M16">
        <f t="shared" si="1"/>
        <v>8.9521666666666668</v>
      </c>
      <c r="N16">
        <f t="shared" si="2"/>
        <v>14.33966666666667</v>
      </c>
      <c r="O16">
        <f t="shared" si="3"/>
        <v>5.5516666666666623</v>
      </c>
    </row>
    <row r="17" spans="1:27" x14ac:dyDescent="0.25">
      <c r="A17" t="s">
        <v>25</v>
      </c>
      <c r="B17" t="s">
        <v>22</v>
      </c>
      <c r="C17" t="s">
        <v>10</v>
      </c>
      <c r="D17">
        <v>30.210999999999999</v>
      </c>
      <c r="E17" t="s">
        <v>64</v>
      </c>
      <c r="F17" t="s">
        <v>61</v>
      </c>
      <c r="G17" t="s">
        <v>10</v>
      </c>
      <c r="H17">
        <v>29.64</v>
      </c>
      <c r="L17" s="1" t="s">
        <v>74</v>
      </c>
      <c r="M17">
        <f t="shared" si="1"/>
        <v>8.4573333333333309</v>
      </c>
      <c r="N17">
        <f t="shared" si="2"/>
        <v>13.236333333333334</v>
      </c>
      <c r="O17">
        <f t="shared" si="3"/>
        <v>5.6969999999999992</v>
      </c>
      <c r="Q17" s="4"/>
      <c r="R17" s="4" t="s">
        <v>91</v>
      </c>
      <c r="S17" s="4" t="s">
        <v>92</v>
      </c>
      <c r="U17" s="4"/>
      <c r="V17" s="4" t="s">
        <v>91</v>
      </c>
      <c r="W17" s="4" t="s">
        <v>92</v>
      </c>
      <c r="Y17" s="4"/>
      <c r="Z17" s="4" t="s">
        <v>91</v>
      </c>
      <c r="AA17" s="4" t="s">
        <v>92</v>
      </c>
    </row>
    <row r="18" spans="1:27" x14ac:dyDescent="0.25">
      <c r="A18" t="s">
        <v>26</v>
      </c>
      <c r="B18" t="s">
        <v>22</v>
      </c>
      <c r="C18" t="s">
        <v>10</v>
      </c>
      <c r="D18">
        <v>29.774000000000001</v>
      </c>
      <c r="E18" t="s">
        <v>65</v>
      </c>
      <c r="F18" t="s">
        <v>61</v>
      </c>
      <c r="G18" t="s">
        <v>10</v>
      </c>
      <c r="H18">
        <v>29.771000000000001</v>
      </c>
      <c r="Q18" s="2" t="s">
        <v>93</v>
      </c>
      <c r="R18" s="2">
        <v>5.9211894646675012E-16</v>
      </c>
      <c r="S18" s="2">
        <v>-1.6083333333333349</v>
      </c>
      <c r="U18" s="2" t="s">
        <v>93</v>
      </c>
      <c r="V18" s="2">
        <v>-5.9211894646675012E-16</v>
      </c>
      <c r="W18" s="2">
        <v>-0.34361111111111181</v>
      </c>
      <c r="Y18" s="2" t="s">
        <v>93</v>
      </c>
      <c r="Z18" s="2">
        <v>2.9605947323337506E-16</v>
      </c>
      <c r="AA18" s="2">
        <v>-1.4020000000000019</v>
      </c>
    </row>
    <row r="19" spans="1:27" x14ac:dyDescent="0.25">
      <c r="A19" t="s">
        <v>27</v>
      </c>
      <c r="B19" t="s">
        <v>22</v>
      </c>
      <c r="C19" t="s">
        <v>10</v>
      </c>
      <c r="D19">
        <v>30.395</v>
      </c>
      <c r="E19" t="s">
        <v>66</v>
      </c>
      <c r="F19" t="s">
        <v>61</v>
      </c>
      <c r="G19" t="s">
        <v>10</v>
      </c>
      <c r="H19">
        <v>30.344000000000001</v>
      </c>
      <c r="L19" s="1" t="s">
        <v>88</v>
      </c>
      <c r="M19" s="1" t="s">
        <v>10</v>
      </c>
      <c r="N19" s="1" t="s">
        <v>14</v>
      </c>
      <c r="O19" s="1" t="s">
        <v>18</v>
      </c>
      <c r="Q19" s="2" t="s">
        <v>94</v>
      </c>
      <c r="R19" s="2">
        <v>1.6945370370369639E-2</v>
      </c>
      <c r="S19" s="2">
        <v>0.19166650925926065</v>
      </c>
      <c r="U19" s="2" t="s">
        <v>94</v>
      </c>
      <c r="V19" s="2">
        <v>0.30292969444444162</v>
      </c>
      <c r="W19" s="2">
        <v>0.45658634259259601</v>
      </c>
      <c r="Y19" s="2" t="s">
        <v>94</v>
      </c>
      <c r="Z19" s="2">
        <v>1.1917370370369339E-2</v>
      </c>
      <c r="AA19" s="2">
        <v>0.25719392592592527</v>
      </c>
    </row>
    <row r="20" spans="1:27" x14ac:dyDescent="0.25">
      <c r="A20" t="s">
        <v>28</v>
      </c>
      <c r="B20" t="s">
        <v>22</v>
      </c>
      <c r="C20" t="s">
        <v>14</v>
      </c>
      <c r="D20">
        <v>34.405000000000001</v>
      </c>
      <c r="E20" t="s">
        <v>67</v>
      </c>
      <c r="F20" t="s">
        <v>61</v>
      </c>
      <c r="G20" t="s">
        <v>14</v>
      </c>
      <c r="H20">
        <v>34.920999999999999</v>
      </c>
      <c r="L20" s="1" t="s">
        <v>5</v>
      </c>
      <c r="M20">
        <f>M12-$Q$12</f>
        <v>7.7777777777772172E-3</v>
      </c>
      <c r="N20">
        <f>N12-$R$12</f>
        <v>0.28583333333332739</v>
      </c>
      <c r="O20">
        <f>O12-$S$12</f>
        <v>0.12511111111110562</v>
      </c>
      <c r="Q20" s="2" t="s">
        <v>95</v>
      </c>
      <c r="R20" s="2">
        <v>3</v>
      </c>
      <c r="S20" s="2">
        <v>3</v>
      </c>
      <c r="U20" s="2" t="s">
        <v>95</v>
      </c>
      <c r="V20" s="2">
        <v>3</v>
      </c>
      <c r="W20" s="2">
        <v>3</v>
      </c>
      <c r="Y20" s="2" t="s">
        <v>95</v>
      </c>
      <c r="Z20" s="2">
        <v>3</v>
      </c>
      <c r="AA20" s="2">
        <v>3</v>
      </c>
    </row>
    <row r="21" spans="1:27" x14ac:dyDescent="0.25">
      <c r="A21" t="s">
        <v>29</v>
      </c>
      <c r="B21" t="s">
        <v>22</v>
      </c>
      <c r="C21" t="s">
        <v>14</v>
      </c>
      <c r="D21">
        <v>34.283000000000001</v>
      </c>
      <c r="E21" t="s">
        <v>68</v>
      </c>
      <c r="F21" t="s">
        <v>61</v>
      </c>
      <c r="G21" t="s">
        <v>14</v>
      </c>
      <c r="H21">
        <v>35.265000000000001</v>
      </c>
      <c r="L21" s="1" t="s">
        <v>22</v>
      </c>
      <c r="M21">
        <f t="shared" ref="M21:M25" si="4">M13-$Q$12</f>
        <v>0.12611111111110951</v>
      </c>
      <c r="N21">
        <f t="shared" ref="N21:N25" si="5">N13-$R$12</f>
        <v>0.34866666666666823</v>
      </c>
      <c r="O21">
        <f t="shared" ref="O21:O25" si="6">O13-$S$12</f>
        <v>-7.5888888888887784E-2</v>
      </c>
      <c r="Q21" s="2" t="s">
        <v>96</v>
      </c>
      <c r="R21" s="2">
        <v>0.52169403596820674</v>
      </c>
      <c r="S21" s="2"/>
      <c r="U21" s="2" t="s">
        <v>96</v>
      </c>
      <c r="V21" s="2">
        <v>0.46948049929619895</v>
      </c>
      <c r="W21" s="2"/>
      <c r="Y21" s="2" t="s">
        <v>96</v>
      </c>
      <c r="Z21" s="2">
        <v>-0.96477111220492406</v>
      </c>
      <c r="AA21" s="2"/>
    </row>
    <row r="22" spans="1:27" x14ac:dyDescent="0.25">
      <c r="A22" t="s">
        <v>30</v>
      </c>
      <c r="B22" t="s">
        <v>22</v>
      </c>
      <c r="C22" t="s">
        <v>14</v>
      </c>
      <c r="D22">
        <v>33.765000000000001</v>
      </c>
      <c r="E22" t="s">
        <v>69</v>
      </c>
      <c r="F22" t="s">
        <v>61</v>
      </c>
      <c r="G22" t="s">
        <v>14</v>
      </c>
      <c r="H22">
        <v>32.9</v>
      </c>
      <c r="L22" s="1" t="s">
        <v>35</v>
      </c>
      <c r="M22">
        <f t="shared" si="4"/>
        <v>-0.13388888888888495</v>
      </c>
      <c r="N22">
        <f t="shared" si="5"/>
        <v>-0.6344999999999974</v>
      </c>
      <c r="O22">
        <f t="shared" si="6"/>
        <v>-4.9222222222216949E-2</v>
      </c>
      <c r="Q22" s="2" t="s">
        <v>97</v>
      </c>
      <c r="R22" s="2">
        <v>0</v>
      </c>
      <c r="S22" s="2"/>
      <c r="U22" s="2" t="s">
        <v>97</v>
      </c>
      <c r="V22" s="2">
        <v>0</v>
      </c>
      <c r="W22" s="2"/>
      <c r="Y22" s="2" t="s">
        <v>97</v>
      </c>
      <c r="Z22" s="2">
        <v>0</v>
      </c>
      <c r="AA22" s="2"/>
    </row>
    <row r="23" spans="1:27" x14ac:dyDescent="0.25">
      <c r="A23" t="s">
        <v>31</v>
      </c>
      <c r="B23" t="s">
        <v>22</v>
      </c>
      <c r="C23" t="s">
        <v>18</v>
      </c>
      <c r="D23">
        <v>26.488</v>
      </c>
      <c r="E23" t="s">
        <v>70</v>
      </c>
      <c r="F23" t="s">
        <v>61</v>
      </c>
      <c r="G23" t="s">
        <v>18</v>
      </c>
      <c r="H23">
        <v>26.474</v>
      </c>
      <c r="L23" s="1" t="s">
        <v>48</v>
      </c>
      <c r="M23">
        <f t="shared" si="4"/>
        <v>-2.0253888888888927</v>
      </c>
      <c r="N23">
        <f t="shared" si="5"/>
        <v>-0.79416666666667091</v>
      </c>
      <c r="O23">
        <f t="shared" si="6"/>
        <v>-1.9815555555555564</v>
      </c>
      <c r="Q23" s="2" t="s">
        <v>98</v>
      </c>
      <c r="R23" s="2">
        <v>2</v>
      </c>
      <c r="S23" s="2"/>
      <c r="U23" s="2" t="s">
        <v>98</v>
      </c>
      <c r="V23" s="2">
        <v>2</v>
      </c>
      <c r="W23" s="2"/>
      <c r="Y23" s="2" t="s">
        <v>98</v>
      </c>
      <c r="Z23" s="2">
        <v>2</v>
      </c>
      <c r="AA23" s="2"/>
    </row>
    <row r="24" spans="1:27" x14ac:dyDescent="0.25">
      <c r="A24" t="s">
        <v>32</v>
      </c>
      <c r="B24" t="s">
        <v>22</v>
      </c>
      <c r="C24" t="s">
        <v>18</v>
      </c>
      <c r="D24">
        <v>26.587</v>
      </c>
      <c r="E24" t="s">
        <v>71</v>
      </c>
      <c r="F24" t="s">
        <v>61</v>
      </c>
      <c r="G24" t="s">
        <v>18</v>
      </c>
      <c r="H24">
        <v>26.036999999999999</v>
      </c>
      <c r="L24" s="1" t="s">
        <v>61</v>
      </c>
      <c r="M24">
        <f t="shared" si="4"/>
        <v>-1.152388888888888</v>
      </c>
      <c r="N24">
        <f t="shared" si="5"/>
        <v>0.43333333333333535</v>
      </c>
      <c r="O24">
        <f t="shared" si="6"/>
        <v>-1.1848888888888931</v>
      </c>
      <c r="Q24" s="2" t="s">
        <v>99</v>
      </c>
      <c r="R24" s="2">
        <v>7.2131711047853964</v>
      </c>
      <c r="S24" s="2"/>
      <c r="U24" s="2" t="s">
        <v>99</v>
      </c>
      <c r="V24" s="2">
        <v>0.92911828288020915</v>
      </c>
      <c r="W24" s="2"/>
      <c r="Y24" s="2" t="s">
        <v>99</v>
      </c>
      <c r="Z24" s="2">
        <v>3.96051108938906</v>
      </c>
      <c r="AA24" s="2"/>
    </row>
    <row r="25" spans="1:27" x14ac:dyDescent="0.25">
      <c r="A25" t="s">
        <v>33</v>
      </c>
      <c r="B25" t="s">
        <v>22</v>
      </c>
      <c r="C25" t="s">
        <v>18</v>
      </c>
      <c r="D25">
        <v>26.594999999999999</v>
      </c>
      <c r="E25" t="s">
        <v>72</v>
      </c>
      <c r="F25" t="s">
        <v>61</v>
      </c>
      <c r="G25" t="s">
        <v>18</v>
      </c>
      <c r="H25">
        <v>26.404</v>
      </c>
      <c r="L25" s="1" t="s">
        <v>74</v>
      </c>
      <c r="M25">
        <f t="shared" si="4"/>
        <v>-1.6472222222222239</v>
      </c>
      <c r="N25">
        <f t="shared" si="5"/>
        <v>-0.66999999999999993</v>
      </c>
      <c r="O25">
        <f t="shared" si="6"/>
        <v>-1.0395555555555562</v>
      </c>
      <c r="Q25" s="2" t="s">
        <v>100</v>
      </c>
      <c r="R25" s="2">
        <v>9.3414078349163716E-3</v>
      </c>
      <c r="S25" s="2"/>
      <c r="U25" s="2" t="s">
        <v>100</v>
      </c>
      <c r="V25" s="2">
        <v>0.2254568843985188</v>
      </c>
      <c r="W25" s="2"/>
      <c r="Y25" s="2" t="s">
        <v>100</v>
      </c>
      <c r="Z25" s="2">
        <v>2.9119453907105908E-2</v>
      </c>
      <c r="AA25" s="2"/>
    </row>
    <row r="26" spans="1:27" x14ac:dyDescent="0.25">
      <c r="A26" t="s">
        <v>34</v>
      </c>
      <c r="B26" t="s">
        <v>35</v>
      </c>
      <c r="C26" t="s">
        <v>6</v>
      </c>
      <c r="D26">
        <v>20.396999999999998</v>
      </c>
      <c r="E26" t="s">
        <v>73</v>
      </c>
      <c r="F26" t="s">
        <v>74</v>
      </c>
      <c r="G26" t="s">
        <v>6</v>
      </c>
      <c r="H26">
        <v>21.234000000000002</v>
      </c>
      <c r="Q26" s="2" t="s">
        <v>101</v>
      </c>
      <c r="R26" s="2">
        <v>2.9199855803537269</v>
      </c>
      <c r="S26" s="2"/>
      <c r="U26" s="2" t="s">
        <v>101</v>
      </c>
      <c r="V26" s="2">
        <v>2.9199855803537269</v>
      </c>
      <c r="W26" s="2"/>
      <c r="Y26" s="2" t="s">
        <v>101</v>
      </c>
      <c r="Z26" s="2">
        <v>2.9199855803537269</v>
      </c>
      <c r="AA26" s="2"/>
    </row>
    <row r="27" spans="1:27" x14ac:dyDescent="0.25">
      <c r="A27" t="s">
        <v>36</v>
      </c>
      <c r="B27" t="s">
        <v>35</v>
      </c>
      <c r="C27" t="s">
        <v>6</v>
      </c>
      <c r="D27">
        <v>20.006</v>
      </c>
      <c r="E27" t="s">
        <v>75</v>
      </c>
      <c r="F27" t="s">
        <v>74</v>
      </c>
      <c r="G27" t="s">
        <v>6</v>
      </c>
      <c r="H27">
        <v>21.259</v>
      </c>
      <c r="L27" s="1" t="s">
        <v>89</v>
      </c>
      <c r="M27" s="1" t="s">
        <v>10</v>
      </c>
      <c r="N27" s="1" t="s">
        <v>14</v>
      </c>
      <c r="O27" s="1" t="s">
        <v>18</v>
      </c>
      <c r="Q27" s="2" t="s">
        <v>102</v>
      </c>
      <c r="R27" s="5">
        <v>1.8682815669832743E-2</v>
      </c>
      <c r="S27" s="2"/>
      <c r="U27" s="2" t="s">
        <v>102</v>
      </c>
      <c r="V27" s="5">
        <v>0.4509137687970376</v>
      </c>
      <c r="W27" s="2"/>
      <c r="Y27" s="2" t="s">
        <v>102</v>
      </c>
      <c r="Z27" s="5">
        <v>5.8238907814211816E-2</v>
      </c>
      <c r="AA27" s="2"/>
    </row>
    <row r="28" spans="1:27" ht="15.75" thickBot="1" x14ac:dyDescent="0.3">
      <c r="A28" t="s">
        <v>37</v>
      </c>
      <c r="B28" t="s">
        <v>35</v>
      </c>
      <c r="C28" t="s">
        <v>6</v>
      </c>
      <c r="D28">
        <v>19.983000000000001</v>
      </c>
      <c r="E28" t="s">
        <v>76</v>
      </c>
      <c r="F28" t="s">
        <v>74</v>
      </c>
      <c r="G28" t="s">
        <v>6</v>
      </c>
      <c r="H28">
        <v>21.213999999999999</v>
      </c>
      <c r="L28" s="1" t="s">
        <v>5</v>
      </c>
      <c r="M28">
        <f>2^-M20</f>
        <v>0.9946233614031611</v>
      </c>
      <c r="N28">
        <f t="shared" ref="N28:O28" si="7">2^-N20</f>
        <v>0.82026766676008156</v>
      </c>
      <c r="O28">
        <f t="shared" si="7"/>
        <v>0.9169334216167615</v>
      </c>
      <c r="Q28" s="3" t="s">
        <v>103</v>
      </c>
      <c r="R28" s="3">
        <v>4.3026527297494637</v>
      </c>
      <c r="S28" s="3"/>
      <c r="U28" s="3" t="s">
        <v>103</v>
      </c>
      <c r="V28" s="3">
        <v>4.3026527297494637</v>
      </c>
      <c r="W28" s="3"/>
      <c r="Y28" s="3" t="s">
        <v>103</v>
      </c>
      <c r="Z28" s="3">
        <v>4.3026527297494637</v>
      </c>
      <c r="AA28" s="3"/>
    </row>
    <row r="29" spans="1:27" x14ac:dyDescent="0.25">
      <c r="A29" t="s">
        <v>38</v>
      </c>
      <c r="B29" t="s">
        <v>35</v>
      </c>
      <c r="C29" t="s">
        <v>10</v>
      </c>
      <c r="D29">
        <v>30.045000000000002</v>
      </c>
      <c r="E29" t="s">
        <v>77</v>
      </c>
      <c r="F29" t="s">
        <v>74</v>
      </c>
      <c r="G29" t="s">
        <v>10</v>
      </c>
      <c r="H29">
        <v>29.742000000000001</v>
      </c>
      <c r="L29" s="1" t="s">
        <v>22</v>
      </c>
      <c r="M29">
        <f t="shared" ref="M29:O33" si="8">2^-M21</f>
        <v>0.91629807202163249</v>
      </c>
      <c r="N29">
        <f t="shared" si="8"/>
        <v>0.78530954274564091</v>
      </c>
      <c r="O29">
        <f t="shared" si="8"/>
        <v>1.0540102441392709</v>
      </c>
    </row>
    <row r="30" spans="1:27" x14ac:dyDescent="0.25">
      <c r="A30" t="s">
        <v>39</v>
      </c>
      <c r="B30" t="s">
        <v>35</v>
      </c>
      <c r="C30" t="s">
        <v>10</v>
      </c>
      <c r="D30">
        <v>29.969000000000001</v>
      </c>
      <c r="E30" t="s">
        <v>78</v>
      </c>
      <c r="F30" t="s">
        <v>74</v>
      </c>
      <c r="G30" t="s">
        <v>10</v>
      </c>
      <c r="H30">
        <v>29.643999999999998</v>
      </c>
      <c r="L30" s="1" t="s">
        <v>35</v>
      </c>
      <c r="M30">
        <f t="shared" si="8"/>
        <v>1.0972474283292821</v>
      </c>
      <c r="N30">
        <f t="shared" si="8"/>
        <v>1.5523996360440064</v>
      </c>
      <c r="O30">
        <f t="shared" si="8"/>
        <v>1.0347069479566977</v>
      </c>
    </row>
    <row r="31" spans="1:27" x14ac:dyDescent="0.25">
      <c r="A31" t="s">
        <v>40</v>
      </c>
      <c r="B31" t="s">
        <v>35</v>
      </c>
      <c r="C31" t="s">
        <v>10</v>
      </c>
      <c r="D31">
        <v>30.283999999999999</v>
      </c>
      <c r="E31" t="s">
        <v>79</v>
      </c>
      <c r="F31" t="s">
        <v>74</v>
      </c>
      <c r="G31" t="s">
        <v>10</v>
      </c>
      <c r="H31">
        <v>30.423999999999999</v>
      </c>
      <c r="L31" s="1" t="s">
        <v>48</v>
      </c>
      <c r="M31">
        <f t="shared" si="8"/>
        <v>4.0710159923439955</v>
      </c>
      <c r="N31">
        <f t="shared" si="8"/>
        <v>1.7340754437091912</v>
      </c>
      <c r="O31">
        <f t="shared" si="8"/>
        <v>3.949186650546038</v>
      </c>
    </row>
    <row r="32" spans="1:27" x14ac:dyDescent="0.25">
      <c r="A32" t="s">
        <v>41</v>
      </c>
      <c r="B32" t="s">
        <v>35</v>
      </c>
      <c r="C32" t="s">
        <v>14</v>
      </c>
      <c r="D32">
        <v>33.363</v>
      </c>
      <c r="E32" t="s">
        <v>80</v>
      </c>
      <c r="F32" t="s">
        <v>74</v>
      </c>
      <c r="G32" t="s">
        <v>14</v>
      </c>
      <c r="H32">
        <v>34.337000000000003</v>
      </c>
      <c r="L32" s="1" t="s">
        <v>61</v>
      </c>
      <c r="M32">
        <f t="shared" si="8"/>
        <v>2.2228165528493764</v>
      </c>
      <c r="N32">
        <f t="shared" si="8"/>
        <v>0.74054877614328107</v>
      </c>
      <c r="O32">
        <f t="shared" si="8"/>
        <v>2.2734588462193988</v>
      </c>
    </row>
    <row r="33" spans="1:15" x14ac:dyDescent="0.25">
      <c r="A33" t="s">
        <v>42</v>
      </c>
      <c r="B33" t="s">
        <v>35</v>
      </c>
      <c r="C33" t="s">
        <v>14</v>
      </c>
      <c r="D33">
        <v>32.558999999999997</v>
      </c>
      <c r="E33" t="s">
        <v>81</v>
      </c>
      <c r="F33" t="s">
        <v>74</v>
      </c>
      <c r="G33" t="s">
        <v>14</v>
      </c>
      <c r="H33">
        <v>34.606999999999999</v>
      </c>
      <c r="L33" s="1" t="s">
        <v>74</v>
      </c>
      <c r="M33">
        <f t="shared" si="8"/>
        <v>3.1322996244591312</v>
      </c>
      <c r="N33">
        <f t="shared" si="8"/>
        <v>1.5910729675098372</v>
      </c>
      <c r="O33">
        <f t="shared" si="8"/>
        <v>2.0555942982521005</v>
      </c>
    </row>
    <row r="34" spans="1:15" x14ac:dyDescent="0.25">
      <c r="A34" t="s">
        <v>43</v>
      </c>
      <c r="B34" t="s">
        <v>35</v>
      </c>
      <c r="C34" t="s">
        <v>14</v>
      </c>
      <c r="D34">
        <v>33.438000000000002</v>
      </c>
      <c r="E34" t="s">
        <v>82</v>
      </c>
      <c r="F34" t="s">
        <v>74</v>
      </c>
      <c r="G34" t="s">
        <v>14</v>
      </c>
      <c r="H34">
        <v>33.628</v>
      </c>
    </row>
    <row r="35" spans="1:15" x14ac:dyDescent="0.25">
      <c r="A35" t="s">
        <v>44</v>
      </c>
      <c r="B35" t="s">
        <v>35</v>
      </c>
      <c r="C35" t="s">
        <v>18</v>
      </c>
      <c r="D35">
        <v>26.648</v>
      </c>
      <c r="E35" t="s">
        <v>83</v>
      </c>
      <c r="F35" t="s">
        <v>74</v>
      </c>
      <c r="G35" t="s">
        <v>18</v>
      </c>
      <c r="H35">
        <v>26.933</v>
      </c>
    </row>
    <row r="36" spans="1:15" x14ac:dyDescent="0.25">
      <c r="A36" t="s">
        <v>45</v>
      </c>
      <c r="B36" t="s">
        <v>35</v>
      </c>
      <c r="C36" t="s">
        <v>18</v>
      </c>
      <c r="D36">
        <v>26.920999999999999</v>
      </c>
      <c r="E36" t="s">
        <v>84</v>
      </c>
      <c r="F36" t="s">
        <v>74</v>
      </c>
      <c r="G36" t="s">
        <v>18</v>
      </c>
      <c r="H36">
        <v>26.887</v>
      </c>
    </row>
    <row r="37" spans="1:15" x14ac:dyDescent="0.25">
      <c r="A37" t="s">
        <v>46</v>
      </c>
      <c r="B37" t="s">
        <v>35</v>
      </c>
      <c r="C37" t="s">
        <v>18</v>
      </c>
      <c r="D37">
        <v>26.879000000000001</v>
      </c>
      <c r="E37" t="s">
        <v>85</v>
      </c>
      <c r="F37" t="s">
        <v>74</v>
      </c>
      <c r="G37" t="s">
        <v>18</v>
      </c>
      <c r="H37">
        <v>26.978000000000002</v>
      </c>
    </row>
  </sheetData>
  <mergeCells count="3">
    <mergeCell ref="Q14:S14"/>
    <mergeCell ref="U14:W14"/>
    <mergeCell ref="Y14:A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2021-02-10T00:13:32Z</dcterms:created>
  <dcterms:modified xsi:type="dcterms:W3CDTF">2021-02-14T00:37:56Z</dcterms:modified>
</cp:coreProperties>
</file>