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ging Characteriation\b-Gal Staining\"/>
    </mc:Choice>
  </mc:AlternateContent>
  <xr:revisionPtr revIDLastSave="0" documentId="13_ncr:1_{5400267E-F351-44F8-948D-7102D9107752}" xr6:coauthVersionLast="47" xr6:coauthVersionMax="47" xr10:uidLastSave="{00000000-0000-0000-0000-000000000000}"/>
  <bookViews>
    <workbookView xWindow="1170" yWindow="1170" windowWidth="24240" windowHeight="16740" xr2:uid="{7460E7AF-A10A-4CC1-87B5-1B8B51B8E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Q32" i="1" s="1"/>
  <c r="J32" i="1"/>
  <c r="E32" i="1"/>
  <c r="O31" i="1"/>
  <c r="J31" i="1"/>
  <c r="E31" i="1"/>
  <c r="O30" i="1"/>
  <c r="J30" i="1"/>
  <c r="E30" i="1"/>
  <c r="O28" i="1"/>
  <c r="Q28" i="1" s="1"/>
  <c r="J28" i="1"/>
  <c r="E28" i="1"/>
  <c r="O27" i="1"/>
  <c r="J27" i="1"/>
  <c r="Q27" i="1" s="1"/>
  <c r="E27" i="1"/>
  <c r="O26" i="1"/>
  <c r="J26" i="1"/>
  <c r="E26" i="1"/>
  <c r="O21" i="1"/>
  <c r="J21" i="1"/>
  <c r="E21" i="1"/>
  <c r="O20" i="1"/>
  <c r="J20" i="1"/>
  <c r="E20" i="1"/>
  <c r="O19" i="1"/>
  <c r="J19" i="1"/>
  <c r="E19" i="1"/>
  <c r="O17" i="1"/>
  <c r="Q17" i="1" s="1"/>
  <c r="J17" i="1"/>
  <c r="E17" i="1"/>
  <c r="O16" i="1"/>
  <c r="Q16" i="1" s="1"/>
  <c r="J16" i="1"/>
  <c r="E16" i="1"/>
  <c r="O15" i="1"/>
  <c r="Q15" i="1" s="1"/>
  <c r="J15" i="1"/>
  <c r="E15" i="1"/>
  <c r="O5" i="1"/>
  <c r="O6" i="1"/>
  <c r="O8" i="1"/>
  <c r="O9" i="1"/>
  <c r="O10" i="1"/>
  <c r="O4" i="1"/>
  <c r="J5" i="1"/>
  <c r="J6" i="1"/>
  <c r="J8" i="1"/>
  <c r="J9" i="1"/>
  <c r="J10" i="1"/>
  <c r="J4" i="1"/>
  <c r="E5" i="1"/>
  <c r="E6" i="1"/>
  <c r="E8" i="1"/>
  <c r="E9" i="1"/>
  <c r="E10" i="1"/>
  <c r="E4" i="1"/>
  <c r="Q26" i="1" l="1"/>
  <c r="Q30" i="1"/>
  <c r="Q31" i="1"/>
  <c r="Q4" i="1"/>
  <c r="Q10" i="1"/>
  <c r="Q9" i="1"/>
  <c r="Q8" i="1"/>
  <c r="Q6" i="1"/>
  <c r="Q5" i="1"/>
</calcChain>
</file>

<file path=xl/sharedStrings.xml><?xml version="1.0" encoding="utf-8"?>
<sst xmlns="http://schemas.openxmlformats.org/spreadsheetml/2006/main" count="124" uniqueCount="48">
  <si>
    <t>Total</t>
  </si>
  <si>
    <t>b-Gal +</t>
  </si>
  <si>
    <t>Percent %</t>
  </si>
  <si>
    <t>Ctrl HUVEC 1</t>
  </si>
  <si>
    <t>Ctrl HUVEC 2</t>
  </si>
  <si>
    <t>Ctrl HUVEC 3</t>
  </si>
  <si>
    <t>Ctrl HUVEC 4</t>
  </si>
  <si>
    <t>Ctrl HUVEC 5</t>
  </si>
  <si>
    <t>Ctrl HUVEC 6</t>
  </si>
  <si>
    <t>RS HUVEC 1</t>
  </si>
  <si>
    <t>RS HUVEC 2</t>
  </si>
  <si>
    <t>RS HUVEC 3</t>
  </si>
  <si>
    <t>RS HUVEC 4</t>
  </si>
  <si>
    <t>RS HUVEC 5</t>
  </si>
  <si>
    <t>RS HUVEC 6</t>
  </si>
  <si>
    <t>Technical 1</t>
  </si>
  <si>
    <t>Technical 2</t>
  </si>
  <si>
    <t>Technical 3</t>
  </si>
  <si>
    <t>Average %</t>
  </si>
  <si>
    <t>Replicate 1</t>
  </si>
  <si>
    <t>Replicate 2</t>
  </si>
  <si>
    <t>Replicate 3</t>
  </si>
  <si>
    <t>Total Cells</t>
  </si>
  <si>
    <t>Ctrl HUVEC 7</t>
  </si>
  <si>
    <t>Ctrl HUVEC 8</t>
  </si>
  <si>
    <t>Ctrl HUVEC 9</t>
  </si>
  <si>
    <t>RS HUVEC 7</t>
  </si>
  <si>
    <t>RS HUVEC 8</t>
  </si>
  <si>
    <t>RS HUVEC 9</t>
  </si>
  <si>
    <t>Ctrl HUVEC</t>
  </si>
  <si>
    <t>RS HUVEC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</si>
  <si>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</si>
  <si>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</si>
  <si>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</si>
  <si>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</si>
  <si>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</si>
  <si>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</si>
  <si>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</si>
  <si>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</si>
  <si>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</si>
  <si>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</si>
  <si>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</si>
  <si>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</si>
  <si>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</si>
  <si>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</si>
  <si>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Statistics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</si>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</sst>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9C3-24EC-4F4A-AC12-3D9904D55B3D}">
  <dimension ref="B2:U43"/>
  <sheetViews>
    <sheetView tabSelected="1" topLeftCell="B1" workbookViewId="0">
      <selection activeCell="V12" sqref="V12"/>
    </sheetView>
  </sheetViews>
  <sheetFormatPr defaultRowHeight="15" x14ac:dyDescent="0.25"/>
  <cols>
    <col min="2" max="2" width="12" bestFit="1" customWidth="1"/>
    <col min="5" max="5" width="9.85546875" bestFit="1" customWidth="1"/>
    <col min="7" max="7" width="12" bestFit="1" customWidth="1"/>
    <col min="10" max="10" width="9.85546875" bestFit="1" customWidth="1"/>
    <col min="12" max="12" width="12" bestFit="1" customWidth="1"/>
    <col min="15" max="15" width="9.85546875" bestFit="1" customWidth="1"/>
    <col min="17" max="17" width="10.28515625" bestFit="1" customWidth="1"/>
    <col min="19" max="20" width="12" bestFit="1" customWidth="1"/>
  </cols>
  <sheetData>
    <row r="2" spans="2:20" x14ac:dyDescent="0.25">
      <c r="B2" s="4" t="s">
        <v>15</v>
      </c>
      <c r="C2" s="4"/>
      <c r="D2" s="4"/>
      <c r="E2" s="4"/>
      <c r="G2" s="4" t="s">
        <v>16</v>
      </c>
      <c r="H2" s="4"/>
      <c r="I2" s="4"/>
      <c r="J2" s="4"/>
      <c r="L2" s="4" t="s">
        <v>17</v>
      </c>
      <c r="M2" s="4"/>
      <c r="N2" s="4"/>
      <c r="O2" s="4"/>
    </row>
    <row r="3" spans="2:20" x14ac:dyDescent="0.25">
      <c r="B3" s="1"/>
      <c r="C3" s="1" t="s">
        <v>0</v>
      </c>
      <c r="D3" s="1" t="s">
        <v>1</v>
      </c>
      <c r="E3" s="1" t="s">
        <v>2</v>
      </c>
      <c r="G3" s="1"/>
      <c r="H3" s="1" t="s">
        <v>0</v>
      </c>
      <c r="I3" s="1" t="s">
        <v>1</v>
      </c>
      <c r="J3" s="1" t="s">
        <v>2</v>
      </c>
      <c r="K3" s="1"/>
      <c r="L3" s="1"/>
      <c r="M3" s="1" t="s">
        <v>0</v>
      </c>
      <c r="N3" s="1" t="s">
        <v>1</v>
      </c>
      <c r="O3" s="1" t="s">
        <v>2</v>
      </c>
      <c r="Q3" s="1" t="s">
        <v>18</v>
      </c>
      <c r="S3" s="1" t="s">
        <v>29</v>
      </c>
      <c r="T3" s="1" t="s">
        <v>30</v>
      </c>
    </row>
    <row r="4" spans="2:20" x14ac:dyDescent="0.25">
      <c r="B4" s="1" t="s">
        <v>3</v>
      </c>
      <c r="C4">
        <v>868</v>
      </c>
      <c r="D4">
        <v>32</v>
      </c>
      <c r="E4">
        <f>D4/C4*100</f>
        <v>3.6866359447004609</v>
      </c>
      <c r="G4" s="1" t="s">
        <v>3</v>
      </c>
      <c r="H4">
        <v>725</v>
      </c>
      <c r="I4">
        <v>25</v>
      </c>
      <c r="J4">
        <f>I4/H4*100</f>
        <v>3.4482758620689653</v>
      </c>
      <c r="L4" s="1" t="s">
        <v>3</v>
      </c>
      <c r="M4">
        <v>876</v>
      </c>
      <c r="N4">
        <v>25</v>
      </c>
      <c r="O4">
        <f>N4/M4*100</f>
        <v>2.8538812785388128</v>
      </c>
      <c r="Q4">
        <f>AVERAGE(O4,J4,E4)</f>
        <v>3.3295976951027462</v>
      </c>
      <c r="S4">
        <v>3.3295976951027462</v>
      </c>
      <c r="T4">
        <v>91.018575219432535</v>
      </c>
    </row>
    <row r="5" spans="2:20" x14ac:dyDescent="0.25">
      <c r="B5" s="1" t="s">
        <v>4</v>
      </c>
      <c r="C5">
        <v>780</v>
      </c>
      <c r="D5">
        <v>18</v>
      </c>
      <c r="E5">
        <f t="shared" ref="E5:E10" si="0">D5/C5*100</f>
        <v>2.3076923076923079</v>
      </c>
      <c r="G5" s="1" t="s">
        <v>4</v>
      </c>
      <c r="H5">
        <v>739</v>
      </c>
      <c r="I5">
        <v>10</v>
      </c>
      <c r="J5">
        <f t="shared" ref="J5:J10" si="1">I5/H5*100</f>
        <v>1.3531799729364005</v>
      </c>
      <c r="L5" s="1" t="s">
        <v>4</v>
      </c>
      <c r="M5">
        <v>868</v>
      </c>
      <c r="N5">
        <v>14</v>
      </c>
      <c r="O5">
        <f t="shared" ref="O5:O10" si="2">N5/M5*100</f>
        <v>1.6129032258064515</v>
      </c>
      <c r="Q5">
        <f t="shared" ref="Q5:Q10" si="3">AVERAGE(O5,J5,E5)</f>
        <v>1.7579251688117197</v>
      </c>
      <c r="S5">
        <v>1.7579251688117197</v>
      </c>
      <c r="T5">
        <v>91.406455497468258</v>
      </c>
    </row>
    <row r="6" spans="2:20" x14ac:dyDescent="0.25">
      <c r="B6" s="1" t="s">
        <v>5</v>
      </c>
      <c r="C6">
        <v>976</v>
      </c>
      <c r="D6">
        <v>22</v>
      </c>
      <c r="E6">
        <f t="shared" si="0"/>
        <v>2.2540983606557377</v>
      </c>
      <c r="G6" s="1" t="s">
        <v>5</v>
      </c>
      <c r="H6">
        <v>810</v>
      </c>
      <c r="I6">
        <v>15</v>
      </c>
      <c r="J6">
        <f t="shared" si="1"/>
        <v>1.8518518518518516</v>
      </c>
      <c r="L6" s="1" t="s">
        <v>5</v>
      </c>
      <c r="M6">
        <v>816</v>
      </c>
      <c r="N6">
        <v>11</v>
      </c>
      <c r="O6">
        <f t="shared" si="2"/>
        <v>1.3480392156862746</v>
      </c>
      <c r="Q6">
        <f t="shared" si="3"/>
        <v>1.8179964760646214</v>
      </c>
      <c r="S6">
        <v>1.8179964760646214</v>
      </c>
      <c r="T6">
        <v>86.692560647227936</v>
      </c>
    </row>
    <row r="7" spans="2:20" x14ac:dyDescent="0.25">
      <c r="B7" s="1"/>
      <c r="G7" s="1"/>
      <c r="L7" s="1"/>
      <c r="S7">
        <v>3.8600448623094716</v>
      </c>
      <c r="T7">
        <v>56.895279834602128</v>
      </c>
    </row>
    <row r="8" spans="2:20" x14ac:dyDescent="0.25">
      <c r="B8" s="1" t="s">
        <v>9</v>
      </c>
      <c r="C8">
        <v>142</v>
      </c>
      <c r="D8">
        <v>126</v>
      </c>
      <c r="E8">
        <f t="shared" si="0"/>
        <v>88.732394366197184</v>
      </c>
      <c r="G8" s="1" t="s">
        <v>9</v>
      </c>
      <c r="H8">
        <v>142</v>
      </c>
      <c r="I8">
        <v>129</v>
      </c>
      <c r="J8">
        <f t="shared" si="1"/>
        <v>90.845070422535215</v>
      </c>
      <c r="L8" s="1" t="s">
        <v>9</v>
      </c>
      <c r="M8">
        <v>92</v>
      </c>
      <c r="N8">
        <v>86</v>
      </c>
      <c r="O8">
        <f t="shared" si="2"/>
        <v>93.478260869565219</v>
      </c>
      <c r="Q8">
        <f t="shared" si="3"/>
        <v>91.018575219432535</v>
      </c>
      <c r="S8">
        <v>3.1098023172839113</v>
      </c>
      <c r="T8">
        <v>54.110203054718717</v>
      </c>
    </row>
    <row r="9" spans="2:20" x14ac:dyDescent="0.25">
      <c r="B9" s="1" t="s">
        <v>10</v>
      </c>
      <c r="C9">
        <v>111</v>
      </c>
      <c r="D9">
        <v>105</v>
      </c>
      <c r="E9">
        <f t="shared" si="0"/>
        <v>94.594594594594597</v>
      </c>
      <c r="G9" s="1" t="s">
        <v>10</v>
      </c>
      <c r="H9">
        <v>128</v>
      </c>
      <c r="I9">
        <v>115</v>
      </c>
      <c r="J9">
        <f t="shared" si="1"/>
        <v>89.84375</v>
      </c>
      <c r="L9" s="1" t="s">
        <v>10</v>
      </c>
      <c r="M9">
        <v>137</v>
      </c>
      <c r="N9">
        <v>123</v>
      </c>
      <c r="O9">
        <f t="shared" si="2"/>
        <v>89.78102189781022</v>
      </c>
      <c r="Q9">
        <f t="shared" si="3"/>
        <v>91.406455497468258</v>
      </c>
      <c r="S9">
        <v>4.0958103071106171</v>
      </c>
      <c r="T9">
        <v>61.050168408946213</v>
      </c>
    </row>
    <row r="10" spans="2:20" x14ac:dyDescent="0.25">
      <c r="B10" s="1" t="s">
        <v>11</v>
      </c>
      <c r="C10">
        <v>116</v>
      </c>
      <c r="D10">
        <v>98</v>
      </c>
      <c r="E10">
        <f t="shared" si="0"/>
        <v>84.482758620689651</v>
      </c>
      <c r="G10" s="1" t="s">
        <v>11</v>
      </c>
      <c r="H10">
        <v>122</v>
      </c>
      <c r="I10">
        <v>106</v>
      </c>
      <c r="J10">
        <f t="shared" si="1"/>
        <v>86.885245901639337</v>
      </c>
      <c r="L10" s="1" t="s">
        <v>11</v>
      </c>
      <c r="M10">
        <v>124</v>
      </c>
      <c r="N10">
        <v>110</v>
      </c>
      <c r="O10">
        <f t="shared" si="2"/>
        <v>88.709677419354833</v>
      </c>
      <c r="Q10">
        <f t="shared" si="3"/>
        <v>86.692560647227936</v>
      </c>
      <c r="S10">
        <v>5.3755039691483226</v>
      </c>
      <c r="T10">
        <v>58.659011659583747</v>
      </c>
    </row>
    <row r="11" spans="2:20" x14ac:dyDescent="0.25">
      <c r="S11">
        <v>5.3364996129723403</v>
      </c>
      <c r="T11">
        <v>62.45876498755252</v>
      </c>
    </row>
    <row r="12" spans="2:20" x14ac:dyDescent="0.25">
      <c r="S12">
        <v>3.6482153356499816</v>
      </c>
      <c r="T12">
        <v>70.87155963302753</v>
      </c>
    </row>
    <row r="13" spans="2:20" x14ac:dyDescent="0.25">
      <c r="C13" s="4" t="s">
        <v>19</v>
      </c>
      <c r="D13" s="4"/>
      <c r="E13" s="4"/>
      <c r="H13" s="4" t="s">
        <v>20</v>
      </c>
      <c r="I13" s="4"/>
      <c r="J13" s="4"/>
      <c r="M13" s="4" t="s">
        <v>21</v>
      </c>
      <c r="N13" s="4"/>
      <c r="O13" s="4"/>
    </row>
    <row r="14" spans="2:20" x14ac:dyDescent="0.25">
      <c r="C14" s="1" t="s">
        <v>22</v>
      </c>
      <c r="D14" s="1" t="s">
        <v>1</v>
      </c>
      <c r="E14" s="1" t="s">
        <v>2</v>
      </c>
      <c r="H14" s="1" t="s">
        <v>22</v>
      </c>
      <c r="I14" s="1" t="s">
        <v>1</v>
      </c>
      <c r="J14" s="1" t="s">
        <v>2</v>
      </c>
      <c r="M14" s="1" t="s">
        <v>22</v>
      </c>
      <c r="N14" s="1" t="s">
        <v>1</v>
      </c>
      <c r="O14" s="1" t="s">
        <v>2</v>
      </c>
      <c r="Q14" s="1" t="s">
        <v>18</v>
      </c>
      <c r="S14" s="1" t="s">
        <v>45</v>
      </c>
    </row>
    <row r="15" spans="2:20" x14ac:dyDescent="0.25">
      <c r="B15" s="1" t="s">
        <v>6</v>
      </c>
      <c r="C15">
        <v>784</v>
      </c>
      <c r="D15">
        <v>32</v>
      </c>
      <c r="E15">
        <f>D15/C15*100</f>
        <v>4.0816326530612246</v>
      </c>
      <c r="G15" s="1" t="s">
        <v>6</v>
      </c>
      <c r="H15">
        <v>633</v>
      </c>
      <c r="I15">
        <v>22</v>
      </c>
      <c r="J15">
        <f>I15/H15*100</f>
        <v>3.4755134281200633</v>
      </c>
      <c r="L15" s="1" t="s">
        <v>6</v>
      </c>
      <c r="M15">
        <v>696</v>
      </c>
      <c r="N15">
        <v>28</v>
      </c>
      <c r="O15">
        <f>N15/M15*100</f>
        <v>4.0229885057471266</v>
      </c>
      <c r="Q15">
        <f>AVERAGE(O15,J15,E15)</f>
        <v>3.8600448623094716</v>
      </c>
      <c r="S15" t="s">
        <v>31</v>
      </c>
    </row>
    <row r="16" spans="2:20" ht="15.75" thickBot="1" x14ac:dyDescent="0.3">
      <c r="B16" s="1" t="s">
        <v>7</v>
      </c>
      <c r="C16">
        <v>672</v>
      </c>
      <c r="D16">
        <v>18</v>
      </c>
      <c r="E16">
        <f t="shared" ref="E16:E21" si="4">D16/C16*100</f>
        <v>2.6785714285714284</v>
      </c>
      <c r="G16" s="1" t="s">
        <v>7</v>
      </c>
      <c r="H16">
        <v>631</v>
      </c>
      <c r="I16">
        <v>21</v>
      </c>
      <c r="J16">
        <f t="shared" ref="J16:J21" si="5">I16/H16*100</f>
        <v>3.3280507131537238</v>
      </c>
      <c r="L16" s="1" t="s">
        <v>7</v>
      </c>
      <c r="M16">
        <v>632</v>
      </c>
      <c r="N16">
        <v>21</v>
      </c>
      <c r="O16">
        <f t="shared" ref="O16:O21" si="6">N16/M16*100</f>
        <v>3.3227848101265818</v>
      </c>
      <c r="Q16">
        <f t="shared" ref="Q16:Q17" si="7">AVERAGE(O16,J16,E16)</f>
        <v>3.1098023172839113</v>
      </c>
    </row>
    <row r="17" spans="2:21" x14ac:dyDescent="0.25">
      <c r="B17" s="1" t="s">
        <v>8</v>
      </c>
      <c r="C17">
        <v>714</v>
      </c>
      <c r="D17">
        <v>20</v>
      </c>
      <c r="E17">
        <f t="shared" si="4"/>
        <v>2.801120448179272</v>
      </c>
      <c r="G17" s="1" t="s">
        <v>8</v>
      </c>
      <c r="H17">
        <v>576</v>
      </c>
      <c r="I17">
        <v>28</v>
      </c>
      <c r="J17">
        <f t="shared" si="5"/>
        <v>4.8611111111111116</v>
      </c>
      <c r="L17" s="1" t="s">
        <v>8</v>
      </c>
      <c r="M17">
        <v>627</v>
      </c>
      <c r="N17">
        <v>29</v>
      </c>
      <c r="O17">
        <f t="shared" si="6"/>
        <v>4.6251993620414673</v>
      </c>
      <c r="Q17">
        <f t="shared" si="7"/>
        <v>4.0958103071106171</v>
      </c>
      <c r="S17" s="3"/>
      <c r="T17" s="3" t="s">
        <v>32</v>
      </c>
      <c r="U17" s="3" t="s">
        <v>33</v>
      </c>
    </row>
    <row r="18" spans="2:21" x14ac:dyDescent="0.25">
      <c r="B18" s="1"/>
      <c r="G18" s="1"/>
      <c r="L18" s="1"/>
      <c r="S18" t="s">
        <v>34</v>
      </c>
      <c r="T18">
        <v>3.5923773049393031</v>
      </c>
      <c r="U18">
        <v>70.351397660284405</v>
      </c>
    </row>
    <row r="19" spans="2:21" x14ac:dyDescent="0.25">
      <c r="B19" s="1" t="s">
        <v>12</v>
      </c>
      <c r="C19">
        <v>370</v>
      </c>
      <c r="D19">
        <v>181</v>
      </c>
      <c r="E19">
        <f t="shared" si="4"/>
        <v>48.918918918918919</v>
      </c>
      <c r="G19" s="1" t="s">
        <v>12</v>
      </c>
      <c r="H19">
        <v>486</v>
      </c>
      <c r="I19">
        <v>308</v>
      </c>
      <c r="J19">
        <f t="shared" si="5"/>
        <v>63.374485596707821</v>
      </c>
      <c r="L19" s="1" t="s">
        <v>12</v>
      </c>
      <c r="M19">
        <v>423</v>
      </c>
      <c r="N19">
        <v>247</v>
      </c>
      <c r="O19">
        <f t="shared" si="6"/>
        <v>58.392434988179666</v>
      </c>
      <c r="Q19">
        <v>56.895279834602128</v>
      </c>
      <c r="S19" t="s">
        <v>35</v>
      </c>
      <c r="T19">
        <v>1.6706607035358232</v>
      </c>
      <c r="U19">
        <v>233.51422258359344</v>
      </c>
    </row>
    <row r="20" spans="2:21" x14ac:dyDescent="0.25">
      <c r="B20" s="1" t="s">
        <v>13</v>
      </c>
      <c r="C20">
        <v>599</v>
      </c>
      <c r="D20">
        <v>273</v>
      </c>
      <c r="E20">
        <f t="shared" si="4"/>
        <v>45.575959933222038</v>
      </c>
      <c r="G20" s="1" t="s">
        <v>13</v>
      </c>
      <c r="H20">
        <v>376</v>
      </c>
      <c r="I20">
        <v>242</v>
      </c>
      <c r="J20">
        <f t="shared" si="5"/>
        <v>64.361702127659569</v>
      </c>
      <c r="L20" s="1" t="s">
        <v>13</v>
      </c>
      <c r="M20">
        <v>397</v>
      </c>
      <c r="N20">
        <v>208</v>
      </c>
      <c r="O20">
        <f t="shared" si="6"/>
        <v>52.392947103274558</v>
      </c>
      <c r="Q20">
        <v>54.110203054718717</v>
      </c>
      <c r="S20" t="s">
        <v>36</v>
      </c>
      <c r="T20">
        <v>9</v>
      </c>
      <c r="U20">
        <v>9</v>
      </c>
    </row>
    <row r="21" spans="2:21" x14ac:dyDescent="0.25">
      <c r="B21" s="1" t="s">
        <v>14</v>
      </c>
      <c r="C21">
        <v>464</v>
      </c>
      <c r="D21">
        <v>275</v>
      </c>
      <c r="E21">
        <f t="shared" si="4"/>
        <v>59.267241379310342</v>
      </c>
      <c r="G21" s="1" t="s">
        <v>14</v>
      </c>
      <c r="H21">
        <v>365</v>
      </c>
      <c r="I21">
        <v>230</v>
      </c>
      <c r="J21">
        <f t="shared" si="5"/>
        <v>63.013698630136986</v>
      </c>
      <c r="L21" s="1" t="s">
        <v>14</v>
      </c>
      <c r="M21">
        <v>299</v>
      </c>
      <c r="N21">
        <v>182</v>
      </c>
      <c r="O21">
        <f t="shared" si="6"/>
        <v>60.869565217391312</v>
      </c>
      <c r="Q21">
        <v>61.050168408946213</v>
      </c>
      <c r="S21" t="s">
        <v>37</v>
      </c>
      <c r="T21">
        <v>-0.68401812564667253</v>
      </c>
    </row>
    <row r="22" spans="2:21" x14ac:dyDescent="0.25">
      <c r="S22" t="s">
        <v>38</v>
      </c>
      <c r="T22">
        <v>0</v>
      </c>
    </row>
    <row r="23" spans="2:21" x14ac:dyDescent="0.25">
      <c r="S23" t="s">
        <v>39</v>
      </c>
      <c r="T23">
        <v>8</v>
      </c>
    </row>
    <row r="24" spans="2:21" x14ac:dyDescent="0.25">
      <c r="C24" s="4" t="s">
        <v>19</v>
      </c>
      <c r="D24" s="4"/>
      <c r="E24" s="4"/>
      <c r="H24" s="4" t="s">
        <v>20</v>
      </c>
      <c r="I24" s="4"/>
      <c r="J24" s="4"/>
      <c r="M24" s="4" t="s">
        <v>21</v>
      </c>
      <c r="N24" s="4"/>
      <c r="O24" s="4"/>
      <c r="S24" t="s">
        <v>40</v>
      </c>
      <c r="T24">
        <v>-12.368303939819846</v>
      </c>
    </row>
    <row r="25" spans="2:21" x14ac:dyDescent="0.25">
      <c r="C25" s="1" t="s">
        <v>22</v>
      </c>
      <c r="D25" s="1" t="s">
        <v>1</v>
      </c>
      <c r="E25" s="1" t="s">
        <v>2</v>
      </c>
      <c r="H25" s="1" t="s">
        <v>22</v>
      </c>
      <c r="I25" s="1" t="s">
        <v>1</v>
      </c>
      <c r="J25" s="1" t="s">
        <v>2</v>
      </c>
      <c r="M25" s="1" t="s">
        <v>22</v>
      </c>
      <c r="N25" s="1" t="s">
        <v>1</v>
      </c>
      <c r="O25" s="1" t="s">
        <v>2</v>
      </c>
      <c r="Q25" s="1" t="s">
        <v>18</v>
      </c>
      <c r="S25" t="s">
        <v>41</v>
      </c>
      <c r="T25">
        <v>8.5109111266639061E-7</v>
      </c>
    </row>
    <row r="26" spans="2:21" x14ac:dyDescent="0.25">
      <c r="B26" s="1" t="s">
        <v>23</v>
      </c>
      <c r="C26">
        <v>261</v>
      </c>
      <c r="D26">
        <v>14</v>
      </c>
      <c r="E26">
        <f>D26/C26*100</f>
        <v>5.3639846743295019</v>
      </c>
      <c r="G26" s="1" t="s">
        <v>23</v>
      </c>
      <c r="H26">
        <v>324</v>
      </c>
      <c r="I26">
        <v>12</v>
      </c>
      <c r="J26">
        <f>I26/H26*100</f>
        <v>3.7037037037037033</v>
      </c>
      <c r="L26" s="1" t="s">
        <v>23</v>
      </c>
      <c r="M26">
        <v>340</v>
      </c>
      <c r="N26">
        <v>24</v>
      </c>
      <c r="O26">
        <f>N26/M26*100</f>
        <v>7.0588235294117645</v>
      </c>
      <c r="Q26">
        <f>AVERAGE(O26,J26,E26)</f>
        <v>5.3755039691483226</v>
      </c>
      <c r="S26" t="s">
        <v>42</v>
      </c>
      <c r="T26">
        <v>1.8595480375308981</v>
      </c>
    </row>
    <row r="27" spans="2:21" x14ac:dyDescent="0.25">
      <c r="B27" s="1" t="s">
        <v>24</v>
      </c>
      <c r="C27">
        <v>283</v>
      </c>
      <c r="D27">
        <v>13</v>
      </c>
      <c r="E27">
        <f t="shared" ref="E27:E28" si="8">D27/C27*100</f>
        <v>4.5936395759717312</v>
      </c>
      <c r="G27" s="1" t="s">
        <v>24</v>
      </c>
      <c r="H27">
        <v>269</v>
      </c>
      <c r="I27">
        <v>18</v>
      </c>
      <c r="J27">
        <f t="shared" ref="J27:J28" si="9">I27/H27*100</f>
        <v>6.6914498141263934</v>
      </c>
      <c r="L27" s="1" t="s">
        <v>24</v>
      </c>
      <c r="M27">
        <v>254</v>
      </c>
      <c r="N27">
        <v>12</v>
      </c>
      <c r="O27">
        <f t="shared" ref="O27:O28" si="10">N27/M27*100</f>
        <v>4.7244094488188972</v>
      </c>
      <c r="Q27">
        <f t="shared" ref="Q27:Q28" si="11">AVERAGE(O27,J27,E27)</f>
        <v>5.3364996129723403</v>
      </c>
      <c r="S27" t="s">
        <v>43</v>
      </c>
      <c r="T27" s="1">
        <v>1.7021822253327812E-6</v>
      </c>
    </row>
    <row r="28" spans="2:21" ht="15.75" thickBot="1" x14ac:dyDescent="0.3">
      <c r="B28" s="1" t="s">
        <v>25</v>
      </c>
      <c r="C28">
        <v>302</v>
      </c>
      <c r="D28">
        <v>9</v>
      </c>
      <c r="E28">
        <f t="shared" si="8"/>
        <v>2.9801324503311259</v>
      </c>
      <c r="G28" s="1" t="s">
        <v>25</v>
      </c>
      <c r="H28">
        <v>297</v>
      </c>
      <c r="I28">
        <v>9</v>
      </c>
      <c r="J28">
        <f t="shared" si="9"/>
        <v>3.0303030303030303</v>
      </c>
      <c r="L28" s="1" t="s">
        <v>25</v>
      </c>
      <c r="M28">
        <v>304</v>
      </c>
      <c r="N28">
        <v>15</v>
      </c>
      <c r="O28">
        <f t="shared" si="10"/>
        <v>4.9342105263157894</v>
      </c>
      <c r="Q28">
        <f t="shared" si="11"/>
        <v>3.6482153356499816</v>
      </c>
      <c r="S28" s="2" t="s">
        <v>44</v>
      </c>
      <c r="T28" s="2">
        <v>2.3060041352041671</v>
      </c>
      <c r="U28" s="2"/>
    </row>
    <row r="29" spans="2:21" x14ac:dyDescent="0.25">
      <c r="B29" s="1"/>
      <c r="G29" s="1"/>
      <c r="L29" s="1"/>
    </row>
    <row r="30" spans="2:21" x14ac:dyDescent="0.25">
      <c r="B30" s="1" t="s">
        <v>26</v>
      </c>
      <c r="C30">
        <v>112</v>
      </c>
      <c r="D30">
        <v>67</v>
      </c>
      <c r="E30">
        <f t="shared" ref="E30:E32" si="12">D30/C30*100</f>
        <v>59.821428571428569</v>
      </c>
      <c r="G30" s="1" t="s">
        <v>26</v>
      </c>
      <c r="H30">
        <v>114</v>
      </c>
      <c r="I30">
        <v>66</v>
      </c>
      <c r="J30">
        <f t="shared" ref="J30:J32" si="13">I30/H30*100</f>
        <v>57.894736842105267</v>
      </c>
      <c r="L30" s="1" t="s">
        <v>26</v>
      </c>
      <c r="M30">
        <v>115</v>
      </c>
      <c r="N30">
        <v>67</v>
      </c>
      <c r="O30">
        <f t="shared" ref="O30:O32" si="14">N30/M30*100</f>
        <v>58.260869565217391</v>
      </c>
      <c r="Q30">
        <f t="shared" ref="Q30:Q32" si="15">AVERAGE(O30,J30,E30)</f>
        <v>58.659011659583747</v>
      </c>
      <c r="S30" t="s">
        <v>46</v>
      </c>
    </row>
    <row r="31" spans="2:21" ht="15.75" thickBot="1" x14ac:dyDescent="0.3">
      <c r="B31" s="1" t="s">
        <v>27</v>
      </c>
      <c r="C31">
        <v>77</v>
      </c>
      <c r="D31">
        <v>46</v>
      </c>
      <c r="E31">
        <f t="shared" si="12"/>
        <v>59.740259740259738</v>
      </c>
      <c r="G31" s="1" t="s">
        <v>27</v>
      </c>
      <c r="H31">
        <v>103</v>
      </c>
      <c r="I31">
        <v>62</v>
      </c>
      <c r="J31">
        <f t="shared" si="13"/>
        <v>60.194174757281552</v>
      </c>
      <c r="L31" s="1" t="s">
        <v>27</v>
      </c>
      <c r="M31">
        <v>86</v>
      </c>
      <c r="N31">
        <v>58</v>
      </c>
      <c r="O31">
        <f t="shared" si="14"/>
        <v>67.441860465116278</v>
      </c>
      <c r="Q31">
        <f t="shared" si="15"/>
        <v>62.45876498755252</v>
      </c>
    </row>
    <row r="32" spans="2:21" x14ac:dyDescent="0.25">
      <c r="B32" s="1" t="s">
        <v>28</v>
      </c>
      <c r="C32">
        <v>109</v>
      </c>
      <c r="D32">
        <v>69</v>
      </c>
      <c r="E32">
        <f t="shared" si="12"/>
        <v>63.302752293577981</v>
      </c>
      <c r="G32" s="1" t="s">
        <v>28</v>
      </c>
      <c r="H32">
        <v>109</v>
      </c>
      <c r="I32">
        <v>81</v>
      </c>
      <c r="J32">
        <f t="shared" si="13"/>
        <v>74.311926605504581</v>
      </c>
      <c r="L32" s="1" t="s">
        <v>28</v>
      </c>
      <c r="M32">
        <v>108</v>
      </c>
      <c r="N32">
        <v>81</v>
      </c>
      <c r="O32">
        <f t="shared" si="14"/>
        <v>75</v>
      </c>
      <c r="Q32">
        <f t="shared" si="15"/>
        <v>70.87155963302753</v>
      </c>
      <c r="S32" s="7"/>
      <c r="T32" s="7" t="s">
        <v>32</v>
      </c>
      <c r="U32" s="7" t="s">
        <v>33</v>
      </c>
    </row>
    <row r="33" spans="19:21" x14ac:dyDescent="0.25">
      <c r="S33" s="5" t="s">
        <v>34</v>
      </c>
      <c r="T33" s="5">
        <v>3.5923773049393031</v>
      </c>
      <c r="U33" s="5">
        <v>70.351397660284405</v>
      </c>
    </row>
    <row r="34" spans="19:21" x14ac:dyDescent="0.25">
      <c r="S34" s="5" t="s">
        <v>35</v>
      </c>
      <c r="T34" s="5">
        <v>1.6706607035358232</v>
      </c>
      <c r="U34" s="5">
        <v>233.51422258359344</v>
      </c>
    </row>
    <row r="35" spans="19:21" x14ac:dyDescent="0.25">
      <c r="S35" s="5" t="s">
        <v>36</v>
      </c>
      <c r="T35" s="5">
        <v>9</v>
      </c>
      <c r="U35" s="5">
        <v>9</v>
      </c>
    </row>
    <row r="36" spans="19:21" x14ac:dyDescent="0.25">
      <c r="S36" s="5" t="s">
        <v>47</v>
      </c>
      <c r="T36" s="5">
        <v>117.59244164356463</v>
      </c>
      <c r="U36" s="5"/>
    </row>
    <row r="37" spans="19:21" x14ac:dyDescent="0.25">
      <c r="S37" s="5" t="s">
        <v>38</v>
      </c>
      <c r="T37" s="5">
        <v>0</v>
      </c>
      <c r="U37" s="5"/>
    </row>
    <row r="38" spans="19:21" x14ac:dyDescent="0.25">
      <c r="S38" s="5" t="s">
        <v>39</v>
      </c>
      <c r="T38" s="5">
        <v>16</v>
      </c>
      <c r="U38" s="5"/>
    </row>
    <row r="39" spans="19:21" x14ac:dyDescent="0.25">
      <c r="S39" s="5" t="s">
        <v>40</v>
      </c>
      <c r="T39" s="5">
        <v>-13.059498744218825</v>
      </c>
      <c r="U39" s="5"/>
    </row>
    <row r="40" spans="19:21" x14ac:dyDescent="0.25">
      <c r="S40" s="5" t="s">
        <v>41</v>
      </c>
      <c r="T40" s="5">
        <v>2.9915113605362062E-10</v>
      </c>
      <c r="U40" s="5"/>
    </row>
    <row r="41" spans="19:21" x14ac:dyDescent="0.25">
      <c r="S41" s="5" t="s">
        <v>42</v>
      </c>
      <c r="T41" s="5">
        <v>1.7458836762762506</v>
      </c>
      <c r="U41" s="5"/>
    </row>
    <row r="42" spans="19:21" x14ac:dyDescent="0.25">
      <c r="S42" s="5" t="s">
        <v>43</v>
      </c>
      <c r="T42" s="5">
        <v>5.9830227210724124E-10</v>
      </c>
      <c r="U42" s="5"/>
    </row>
    <row r="43" spans="19:21" ht="15.75" thickBot="1" x14ac:dyDescent="0.3">
      <c r="S43" s="6" t="s">
        <v>44</v>
      </c>
      <c r="T43" s="6">
        <v>2.119905299221255</v>
      </c>
      <c r="U43" s="6"/>
    </row>
  </sheetData>
  <mergeCells count="9">
    <mergeCell ref="C24:E24"/>
    <mergeCell ref="H24:J24"/>
    <mergeCell ref="M24:O24"/>
    <mergeCell ref="B2:E2"/>
    <mergeCell ref="G2:J2"/>
    <mergeCell ref="L2:O2"/>
    <mergeCell ref="C13:E13"/>
    <mergeCell ref="H13:J13"/>
    <mergeCell ref="M13:O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2021-02-25T02:29:32Z</dcterms:created>
  <dcterms:modified xsi:type="dcterms:W3CDTF">2023-04-06T16:52:21Z</dcterms:modified>
</cp:coreProperties>
</file>