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B2C0B9E4-6C63-4A26-93E0-E77756810095}" xr6:coauthVersionLast="47" xr6:coauthVersionMax="47" xr10:uidLastSave="{00000000-0000-0000-0000-000000000000}"/>
  <bookViews>
    <workbookView xWindow="7270" yWindow="9140" windowWidth="1397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3" i="1"/>
  <c r="E11" i="1"/>
  <c r="D10" i="1"/>
  <c r="E16" i="1"/>
  <c r="E15" i="1"/>
  <c r="E14" i="1"/>
  <c r="E12" i="1"/>
  <c r="G3" i="1"/>
  <c r="G4" i="1"/>
  <c r="G5" i="1"/>
  <c r="G6" i="1"/>
  <c r="G2" i="1"/>
  <c r="E2" i="1"/>
  <c r="D2" i="1"/>
  <c r="D3" i="1"/>
  <c r="E3" i="1"/>
  <c r="E4" i="1"/>
  <c r="E5" i="1"/>
  <c r="E6" i="1"/>
  <c r="E7" i="1"/>
  <c r="E8" i="1"/>
  <c r="E9" i="1"/>
  <c r="E10" i="1"/>
  <c r="D9" i="1"/>
  <c r="D4" i="1"/>
  <c r="D5" i="1"/>
  <c r="D6" i="1"/>
  <c r="D7" i="1"/>
  <c r="D8" i="1"/>
  <c r="D11" i="1"/>
  <c r="D12" i="1"/>
  <c r="D13" i="1"/>
  <c r="D14" i="1"/>
  <c r="D15" i="1"/>
  <c r="D16" i="1"/>
  <c r="D17" i="1"/>
  <c r="C19" i="1"/>
  <c r="B19" i="1"/>
</calcChain>
</file>

<file path=xl/sharedStrings.xml><?xml version="1.0" encoding="utf-8"?>
<sst xmlns="http://schemas.openxmlformats.org/spreadsheetml/2006/main" count="10" uniqueCount="9">
  <si>
    <t>Distance</t>
  </si>
  <si>
    <t>Velocity</t>
  </si>
  <si>
    <t>Hood Angle</t>
  </si>
  <si>
    <t>Predicted hood angle</t>
  </si>
  <si>
    <t>Predicted velocity</t>
  </si>
  <si>
    <t>Adjusted velocity</t>
  </si>
  <si>
    <t>Adj 2</t>
  </si>
  <si>
    <t>Low goal velocity</t>
  </si>
  <si>
    <t>Low goal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</si>
</sst>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Hood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5.1398739999999998</c:v>
                </c:pt>
                <c:pt idx="1">
                  <c:v>6.1108739999999999</c:v>
                </c:pt>
                <c:pt idx="2">
                  <c:v>7.0518739999999998</c:v>
                </c:pt>
                <c:pt idx="3">
                  <c:v>8.1638739999999999</c:v>
                </c:pt>
                <c:pt idx="4">
                  <c:v>8.9798740000000006</c:v>
                </c:pt>
                <c:pt idx="5">
                  <c:v>9.8768740000000008</c:v>
                </c:pt>
                <c:pt idx="6">
                  <c:v>10.961874</c:v>
                </c:pt>
                <c:pt idx="7">
                  <c:v>11.948874</c:v>
                </c:pt>
                <c:pt idx="8">
                  <c:v>12.873874000000001</c:v>
                </c:pt>
                <c:pt idx="9">
                  <c:v>13.778874</c:v>
                </c:pt>
                <c:pt idx="10">
                  <c:v>14.951874</c:v>
                </c:pt>
                <c:pt idx="11">
                  <c:v>15.857874000000001</c:v>
                </c:pt>
                <c:pt idx="12">
                  <c:v>16.678874</c:v>
                </c:pt>
                <c:pt idx="13">
                  <c:v>17.840873999999999</c:v>
                </c:pt>
                <c:pt idx="14">
                  <c:v>19.388874000000001</c:v>
                </c:pt>
                <c:pt idx="15">
                  <c:v>20.253874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019-B412-E3DAAFA5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10959"/>
        <c:axId val="1416113871"/>
      </c:scatterChart>
      <c:valAx>
        <c:axId val="14161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3871"/>
        <c:crosses val="autoZero"/>
        <c:crossBetween val="midCat"/>
      </c:valAx>
      <c:valAx>
        <c:axId val="14161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5.1398739999999998</c:v>
                </c:pt>
                <c:pt idx="1">
                  <c:v>6.1108739999999999</c:v>
                </c:pt>
                <c:pt idx="2">
                  <c:v>7.0518739999999998</c:v>
                </c:pt>
                <c:pt idx="3">
                  <c:v>8.1638739999999999</c:v>
                </c:pt>
                <c:pt idx="4">
                  <c:v>8.9798740000000006</c:v>
                </c:pt>
                <c:pt idx="5">
                  <c:v>9.8768740000000008</c:v>
                </c:pt>
                <c:pt idx="6">
                  <c:v>10.961874</c:v>
                </c:pt>
                <c:pt idx="7">
                  <c:v>11.948874</c:v>
                </c:pt>
                <c:pt idx="8">
                  <c:v>12.873874000000001</c:v>
                </c:pt>
                <c:pt idx="9">
                  <c:v>13.778874</c:v>
                </c:pt>
                <c:pt idx="10">
                  <c:v>14.951874</c:v>
                </c:pt>
                <c:pt idx="11">
                  <c:v>15.857874000000001</c:v>
                </c:pt>
                <c:pt idx="12">
                  <c:v>16.678874</c:v>
                </c:pt>
                <c:pt idx="13">
                  <c:v>17.840873999999999</c:v>
                </c:pt>
                <c:pt idx="14">
                  <c:v>19.388874000000001</c:v>
                </c:pt>
                <c:pt idx="15">
                  <c:v>20.253874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8800</c:v>
                </c:pt>
                <c:pt idx="1">
                  <c:v>8850</c:v>
                </c:pt>
                <c:pt idx="2">
                  <c:v>9000</c:v>
                </c:pt>
                <c:pt idx="3">
                  <c:v>9177</c:v>
                </c:pt>
                <c:pt idx="4">
                  <c:v>9370</c:v>
                </c:pt>
                <c:pt idx="5">
                  <c:v>9600</c:v>
                </c:pt>
                <c:pt idx="6">
                  <c:v>10050</c:v>
                </c:pt>
                <c:pt idx="7">
                  <c:v>10400</c:v>
                </c:pt>
                <c:pt idx="8">
                  <c:v>10679</c:v>
                </c:pt>
                <c:pt idx="9">
                  <c:v>11000</c:v>
                </c:pt>
                <c:pt idx="10">
                  <c:v>11390</c:v>
                </c:pt>
                <c:pt idx="11">
                  <c:v>11718</c:v>
                </c:pt>
                <c:pt idx="12">
                  <c:v>12001</c:v>
                </c:pt>
                <c:pt idx="13">
                  <c:v>12403</c:v>
                </c:pt>
                <c:pt idx="14">
                  <c:v>13000</c:v>
                </c:pt>
                <c:pt idx="15">
                  <c:v>13350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A-41F9-871E-E4987C77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37999"/>
        <c:axId val="1416138415"/>
      </c:scatterChart>
      <c:valAx>
        <c:axId val="14161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8415"/>
        <c:crosses val="autoZero"/>
        <c:crossBetween val="midCat"/>
      </c:valAx>
      <c:valAx>
        <c:axId val="14161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Adj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5.1398739999999998</c:v>
                </c:pt>
                <c:pt idx="1">
                  <c:v>6.1108739999999999</c:v>
                </c:pt>
                <c:pt idx="2">
                  <c:v>7.0518739999999998</c:v>
                </c:pt>
                <c:pt idx="3">
                  <c:v>8.1638739999999999</c:v>
                </c:pt>
                <c:pt idx="4">
                  <c:v>8.9798740000000006</c:v>
                </c:pt>
                <c:pt idx="5">
                  <c:v>9.8768740000000008</c:v>
                </c:pt>
                <c:pt idx="6">
                  <c:v>10.961874</c:v>
                </c:pt>
                <c:pt idx="7">
                  <c:v>11.948874</c:v>
                </c:pt>
                <c:pt idx="8">
                  <c:v>12.873874000000001</c:v>
                </c:pt>
                <c:pt idx="9">
                  <c:v>13.778874</c:v>
                </c:pt>
                <c:pt idx="10">
                  <c:v>14.951874</c:v>
                </c:pt>
                <c:pt idx="11">
                  <c:v>15.857874000000001</c:v>
                </c:pt>
                <c:pt idx="12">
                  <c:v>16.678874</c:v>
                </c:pt>
                <c:pt idx="13">
                  <c:v>17.840873999999999</c:v>
                </c:pt>
                <c:pt idx="14">
                  <c:v>19.388874000000001</c:v>
                </c:pt>
                <c:pt idx="15">
                  <c:v>20.253874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9153.9999761200015</c:v>
                </c:pt>
                <c:pt idx="1">
                  <c:v>9204.8806578025014</c:v>
                </c:pt>
                <c:pt idx="2">
                  <c:v>9357.5227028499994</c:v>
                </c:pt>
                <c:pt idx="3">
                  <c:v>9537.6403160060509</c:v>
                </c:pt>
                <c:pt idx="4">
                  <c:v>9734.0397473004996</c:v>
                </c:pt>
                <c:pt idx="5">
                  <c:v>9968.0908830400003</c:v>
                </c:pt>
                <c:pt idx="6">
                  <c:v>10426.017018182501</c:v>
                </c:pt>
                <c:pt idx="7">
                  <c:v>10782.181789960001</c:v>
                </c:pt>
                <c:pt idx="8">
                  <c:v>11066.095993748351</c:v>
                </c:pt>
                <c:pt idx="9">
                  <c:v>11392.74997015</c:v>
                </c:pt>
                <c:pt idx="10">
                  <c:v>11689.619287273501</c:v>
                </c:pt>
                <c:pt idx="11">
                  <c:v>12023.396559110701</c:v>
                </c:pt>
                <c:pt idx="12">
                  <c:v>12311.381217433651</c:v>
                </c:pt>
                <c:pt idx="13">
                  <c:v>12720.461898160951</c:v>
                </c:pt>
                <c:pt idx="14">
                  <c:v>13327.977237450001</c:v>
                </c:pt>
                <c:pt idx="15">
                  <c:v>13684.142009227502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0-4CFD-AFC6-C6F9D84C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65776"/>
        <c:axId val="604674512"/>
      </c:scatterChart>
      <c:valAx>
        <c:axId val="6046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4512"/>
        <c:crosses val="autoZero"/>
        <c:crossBetween val="midCat"/>
      </c:valAx>
      <c:valAx>
        <c:axId val="604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0</xdr:row>
      <xdr:rowOff>0</xdr:rowOff>
    </xdr:from>
    <xdr:to>
      <xdr:col>15</xdr:col>
      <xdr:colOff>314325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73FEF-3A8A-4EC7-BA74-605F173C5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15</xdr:row>
      <xdr:rowOff>133350</xdr:rowOff>
    </xdr:from>
    <xdr:to>
      <xdr:col>15</xdr:col>
      <xdr:colOff>307975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F2069-28A8-45E5-A9F7-8629E2CDD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3174</xdr:colOff>
      <xdr:row>31</xdr:row>
      <xdr:rowOff>107950</xdr:rowOff>
    </xdr:from>
    <xdr:to>
      <xdr:col>15</xdr:col>
      <xdr:colOff>304799</xdr:colOff>
      <xdr:row>49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E377C-BD78-4255-A34E-AC92EF6F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G19"/>
  <sheetViews>
    <sheetView tabSelected="1" topLeftCell="A20" zoomScaleNormal="100" workbookViewId="0">
      <selection activeCell="F12" sqref="F12"/>
    </sheetView>
  </sheetViews>
  <sheetFormatPr defaultRowHeight="14.5"/>
  <cols>
    <col min="2" max="2" width="22.90625" customWidth="1"/>
    <col min="3" max="3" width="27.26953125" customWidth="1"/>
    <col min="4" max="4" width="16.1796875" customWidth="1"/>
    <col min="6" max="6" width="14.7265625" customWidth="1"/>
    <col min="7" max="7" width="17.26953125" customWidth="1"/>
  </cols>
  <sheetData>
    <row r="1" spans="1:7">
      <c r="A1" t="s">
        <v>0</v>
      </c>
      <c r="B1" t="s">
        <v>2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>
      <c r="A2" s="1">
        <v>5.1398739999999998</v>
      </c>
      <c r="B2">
        <v>0</v>
      </c>
      <c r="C2">
        <v>8800</v>
      </c>
      <c r="D2">
        <f>C2*1.02272727</f>
        <v>8999.999976000001</v>
      </c>
      <c r="E2">
        <f>(D2+200)*0.995</f>
        <v>9153.9999761200015</v>
      </c>
      <c r="F2">
        <v>5100</v>
      </c>
      <c r="G2">
        <f>((F2*1.02272727)+200)*0.995</f>
        <v>5388.8295316150006</v>
      </c>
    </row>
    <row r="3" spans="1:7">
      <c r="A3" s="1">
        <v>6.1108739999999999</v>
      </c>
      <c r="B3">
        <v>0.2</v>
      </c>
      <c r="C3">
        <v>8850</v>
      </c>
      <c r="D3">
        <f>C3*1.02272727</f>
        <v>9051.1363395000008</v>
      </c>
      <c r="E3">
        <f t="shared" ref="E3:E17" si="0">(D3+200)*0.995</f>
        <v>9204.8806578025014</v>
      </c>
      <c r="F3">
        <v>6500</v>
      </c>
      <c r="G3">
        <f t="shared" ref="G3:G6" si="1">((F3*1.02272727)+200)*0.995</f>
        <v>6813.4886187250004</v>
      </c>
    </row>
    <row r="4" spans="1:7">
      <c r="A4" s="1">
        <v>7.0518739999999998</v>
      </c>
      <c r="B4">
        <v>0.4</v>
      </c>
      <c r="C4">
        <v>9000</v>
      </c>
      <c r="D4">
        <f t="shared" ref="D4:D17" si="2">C4*1.02272727</f>
        <v>9204.5454300000001</v>
      </c>
      <c r="E4">
        <f t="shared" si="0"/>
        <v>9357.5227028499994</v>
      </c>
      <c r="F4">
        <v>7500</v>
      </c>
      <c r="G4">
        <f t="shared" si="1"/>
        <v>7831.1022523750007</v>
      </c>
    </row>
    <row r="5" spans="1:7">
      <c r="A5" s="1">
        <v>8.1638739999999999</v>
      </c>
      <c r="B5">
        <v>0.7</v>
      </c>
      <c r="C5">
        <v>9177</v>
      </c>
      <c r="D5">
        <f t="shared" si="2"/>
        <v>9385.568156790001</v>
      </c>
      <c r="E5">
        <f t="shared" si="0"/>
        <v>9537.6403160060509</v>
      </c>
      <c r="F5">
        <v>7800</v>
      </c>
      <c r="G5">
        <f t="shared" si="1"/>
        <v>8136.3863424700003</v>
      </c>
    </row>
    <row r="6" spans="1:7">
      <c r="A6" s="1">
        <v>8.9798740000000006</v>
      </c>
      <c r="B6">
        <v>0.75</v>
      </c>
      <c r="C6">
        <v>9370</v>
      </c>
      <c r="D6">
        <f t="shared" si="2"/>
        <v>9582.9545199000004</v>
      </c>
      <c r="E6">
        <f t="shared" si="0"/>
        <v>9734.0397473004996</v>
      </c>
      <c r="F6">
        <v>10050</v>
      </c>
      <c r="G6">
        <f t="shared" si="1"/>
        <v>10426.017018182501</v>
      </c>
    </row>
    <row r="7" spans="1:7">
      <c r="A7" s="1">
        <v>9.8768740000000008</v>
      </c>
      <c r="B7">
        <v>0.75</v>
      </c>
      <c r="C7">
        <v>9600</v>
      </c>
      <c r="D7">
        <f t="shared" si="2"/>
        <v>9818.1817920000012</v>
      </c>
      <c r="E7">
        <f t="shared" si="0"/>
        <v>9968.0908830400003</v>
      </c>
    </row>
    <row r="8" spans="1:7">
      <c r="A8" s="1">
        <v>10.961874</v>
      </c>
      <c r="B8">
        <v>0.75</v>
      </c>
      <c r="C8">
        <v>10050</v>
      </c>
      <c r="D8">
        <f t="shared" si="2"/>
        <v>10278.409063500001</v>
      </c>
      <c r="E8">
        <f t="shared" si="0"/>
        <v>10426.017018182501</v>
      </c>
    </row>
    <row r="9" spans="1:7">
      <c r="A9" s="1">
        <v>11.948874</v>
      </c>
      <c r="B9">
        <v>0.75</v>
      </c>
      <c r="C9">
        <v>10400</v>
      </c>
      <c r="D9">
        <f>C9*1.02272727</f>
        <v>10636.363608000001</v>
      </c>
      <c r="E9">
        <f t="shared" si="0"/>
        <v>10782.181789960001</v>
      </c>
    </row>
    <row r="10" spans="1:7">
      <c r="A10" s="1">
        <v>12.873874000000001</v>
      </c>
      <c r="B10">
        <v>0.75</v>
      </c>
      <c r="C10">
        <v>10679</v>
      </c>
      <c r="D10">
        <f>C10*1.02272727</f>
        <v>10921.704516330001</v>
      </c>
      <c r="E10">
        <f t="shared" si="0"/>
        <v>11066.095993748351</v>
      </c>
    </row>
    <row r="11" spans="1:7">
      <c r="A11" s="1">
        <v>13.778874</v>
      </c>
      <c r="B11">
        <v>0.9</v>
      </c>
      <c r="C11">
        <v>11000</v>
      </c>
      <c r="D11">
        <f t="shared" si="2"/>
        <v>11249.999970000001</v>
      </c>
      <c r="E11">
        <f>(D11+200)*0.995</f>
        <v>11392.74997015</v>
      </c>
    </row>
    <row r="12" spans="1:7">
      <c r="A12" s="1">
        <v>14.951874</v>
      </c>
      <c r="B12">
        <v>1</v>
      </c>
      <c r="C12">
        <v>11390</v>
      </c>
      <c r="D12">
        <f t="shared" si="2"/>
        <v>11648.863605300001</v>
      </c>
      <c r="E12">
        <f>(D12+200)*0.995-100</f>
        <v>11689.619287273501</v>
      </c>
    </row>
    <row r="13" spans="1:7">
      <c r="A13" s="1">
        <v>15.857874000000001</v>
      </c>
      <c r="B13">
        <v>1</v>
      </c>
      <c r="C13">
        <v>11718</v>
      </c>
      <c r="D13">
        <f t="shared" si="2"/>
        <v>11984.318149860001</v>
      </c>
      <c r="E13">
        <f>(D13+200)*0.995-100</f>
        <v>12023.396559110701</v>
      </c>
    </row>
    <row r="14" spans="1:7">
      <c r="A14" s="1">
        <v>16.678874</v>
      </c>
      <c r="B14">
        <v>1</v>
      </c>
      <c r="C14">
        <v>12001</v>
      </c>
      <c r="D14">
        <f t="shared" si="2"/>
        <v>12273.749967270001</v>
      </c>
      <c r="E14">
        <f>(D14+200)*0.995-100</f>
        <v>12311.381217433651</v>
      </c>
    </row>
    <row r="15" spans="1:7">
      <c r="A15" s="1">
        <v>17.840873999999999</v>
      </c>
      <c r="B15">
        <v>1</v>
      </c>
      <c r="C15">
        <v>12403</v>
      </c>
      <c r="D15">
        <f t="shared" si="2"/>
        <v>12684.88632981</v>
      </c>
      <c r="E15">
        <f>(D15+200)*0.995-100</f>
        <v>12720.461898160951</v>
      </c>
    </row>
    <row r="16" spans="1:7">
      <c r="A16" s="1">
        <v>19.388874000000001</v>
      </c>
      <c r="B16">
        <v>1</v>
      </c>
      <c r="C16">
        <v>13000</v>
      </c>
      <c r="D16">
        <f t="shared" si="2"/>
        <v>13295.454510000001</v>
      </c>
      <c r="E16">
        <f>(D16+200)*0.995-100</f>
        <v>13327.977237450001</v>
      </c>
    </row>
    <row r="17" spans="1:5">
      <c r="A17" s="1">
        <v>20.253874</v>
      </c>
      <c r="B17">
        <v>1</v>
      </c>
      <c r="C17">
        <v>13350</v>
      </c>
      <c r="D17">
        <f t="shared" si="2"/>
        <v>13653.409054500002</v>
      </c>
      <c r="E17">
        <f>(D17+200)*0.995-100</f>
        <v>13684.142009227502</v>
      </c>
    </row>
    <row r="18" spans="1:5">
      <c r="A18" t="s">
        <v>0</v>
      </c>
      <c r="B18" t="s">
        <v>3</v>
      </c>
      <c r="C18" t="s">
        <v>4</v>
      </c>
    </row>
    <row r="19" spans="1:5">
      <c r="A19" s="1">
        <v>20.231999999999999</v>
      </c>
      <c r="B19">
        <f>0.2092*(A19)-1.0698</f>
        <v>3.1627343999999997</v>
      </c>
      <c r="C19">
        <f>345.56*A19+6249</f>
        <v>13240.369920000001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2022-04-22T22:47:54Z</dcterms:modified>
</cp:coreProperties>
</file>