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drawings/drawing9.xml" ContentType="application/vnd.openxmlformats-officedocument.drawing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drawings/drawing8.xml" ContentType="application/vnd.openxmlformats-officedocument.drawingml.chartshapes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alcChain.xml" ContentType="application/vnd.openxmlformats-officedocument.spreadsheetml.calcChain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sharedStrings.xml" ContentType="application/vnd.openxmlformats-officedocument.spreadsheetml.sharedStrings+xml"/>
  <Override PartName="/xl/drawings/drawing10.xml" ContentType="application/vnd.openxmlformats-officedocument.drawingml.chartshape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590" yWindow="-165" windowWidth="17115" windowHeight="9720" activeTab="5"/>
  </bookViews>
  <sheets>
    <sheet name="Data" sheetId="1" r:id="rId1"/>
    <sheet name="Wyoming" sheetId="4" r:id="rId2"/>
    <sheet name="Idaho" sheetId="5" r:id="rId3"/>
    <sheet name="Idaho (2)" sheetId="8" r:id="rId4"/>
    <sheet name="Regulation" sheetId="6" r:id="rId5"/>
    <sheet name="New Graph" sheetId="10" r:id="rId6"/>
    <sheet name="Sheet3" sheetId="3" r:id="rId7"/>
  </sheets>
  <definedNames>
    <definedName name="_xlnm.Print_Area" localSheetId="0">Data!$B$3:$EY$96</definedName>
    <definedName name="_xlnm.Print_Titles" localSheetId="0">Data!$A:$A,Data!$1:$2</definedName>
  </definedNames>
  <calcPr calcId="125725"/>
</workbook>
</file>

<file path=xl/calcChain.xml><?xml version="1.0" encoding="utf-8"?>
<calcChain xmlns="http://schemas.openxmlformats.org/spreadsheetml/2006/main">
  <c r="EX124" i="1"/>
  <c r="EW124"/>
  <c r="EV124"/>
  <c r="EU124"/>
  <c r="ET124"/>
  <c r="ES124"/>
  <c r="ER124"/>
  <c r="EQ124"/>
  <c r="EP124"/>
  <c r="EO124"/>
  <c r="EN124"/>
  <c r="EM124"/>
  <c r="EL124"/>
  <c r="EK124"/>
  <c r="EJ124"/>
  <c r="EI124"/>
  <c r="EH124"/>
  <c r="EG124"/>
  <c r="EF124"/>
  <c r="EE124"/>
  <c r="ED124"/>
  <c r="EC124"/>
  <c r="EB124"/>
  <c r="EA124"/>
  <c r="DZ124"/>
  <c r="DY124"/>
  <c r="DX124"/>
  <c r="DW124"/>
  <c r="DV124"/>
  <c r="DU124"/>
  <c r="DT124"/>
  <c r="DS124"/>
  <c r="DR124"/>
  <c r="DQ124"/>
  <c r="DP124"/>
  <c r="DO124"/>
  <c r="DN124"/>
  <c r="DM124"/>
  <c r="DL124"/>
  <c r="DK124"/>
  <c r="DJ124"/>
  <c r="DI124"/>
  <c r="DH124"/>
  <c r="DG124"/>
  <c r="DF124"/>
  <c r="DE124"/>
  <c r="DD124"/>
  <c r="DC124"/>
  <c r="DB124"/>
  <c r="DA124"/>
  <c r="CZ124"/>
  <c r="CY124"/>
  <c r="CX124"/>
  <c r="CW124"/>
  <c r="CV124"/>
  <c r="CU124"/>
  <c r="CT124"/>
  <c r="CS124"/>
  <c r="CR124"/>
  <c r="CQ124"/>
  <c r="CP124"/>
  <c r="CO124"/>
  <c r="CN124"/>
  <c r="CM124"/>
  <c r="CL124"/>
  <c r="CK124"/>
  <c r="CJ124"/>
  <c r="CI124"/>
  <c r="CH124"/>
  <c r="CG124"/>
  <c r="CF124"/>
  <c r="CE124"/>
  <c r="CD124"/>
  <c r="CC124"/>
  <c r="CB124"/>
  <c r="CA124"/>
  <c r="BZ124"/>
  <c r="BY124"/>
  <c r="BX124"/>
  <c r="BW124"/>
  <c r="BV124"/>
  <c r="BU124"/>
  <c r="BT124"/>
  <c r="BS124"/>
  <c r="BR124"/>
  <c r="BQ124"/>
  <c r="BP124"/>
  <c r="BO124"/>
  <c r="BN124"/>
  <c r="BM124"/>
  <c r="BL124"/>
  <c r="BK124"/>
  <c r="BJ124"/>
  <c r="BI124"/>
  <c r="BH124"/>
  <c r="BG124"/>
  <c r="BF124"/>
  <c r="BE124"/>
  <c r="BD124"/>
  <c r="BC124"/>
  <c r="BB124"/>
  <c r="BA124"/>
  <c r="AZ124"/>
  <c r="AY124"/>
  <c r="AX124"/>
  <c r="AW124"/>
  <c r="AV124"/>
  <c r="AU124"/>
  <c r="AT124"/>
  <c r="AS124"/>
  <c r="AR124"/>
  <c r="AQ124"/>
  <c r="AP124"/>
  <c r="AO124"/>
  <c r="AN124"/>
  <c r="AM124"/>
  <c r="AL124"/>
  <c r="AK124"/>
  <c r="AJ124"/>
  <c r="AI124"/>
  <c r="AH124"/>
  <c r="AG124"/>
  <c r="AF124"/>
  <c r="AE124"/>
  <c r="AD124"/>
  <c r="AC124"/>
  <c r="AB124"/>
  <c r="AA124"/>
  <c r="Z124"/>
  <c r="Y124"/>
  <c r="X124"/>
  <c r="W124"/>
  <c r="V124"/>
  <c r="U124"/>
  <c r="T124"/>
  <c r="S124"/>
  <c r="R124"/>
  <c r="Q124"/>
  <c r="P124"/>
  <c r="O124"/>
  <c r="N124"/>
  <c r="M124"/>
  <c r="L124"/>
  <c r="K124"/>
  <c r="J124"/>
  <c r="I124"/>
  <c r="H124"/>
  <c r="G124"/>
  <c r="F124"/>
  <c r="E124"/>
  <c r="D124"/>
  <c r="EY76"/>
  <c r="DS115" l="1"/>
  <c r="DS114"/>
  <c r="DL115"/>
  <c r="DL114"/>
  <c r="DE115"/>
  <c r="DE114"/>
  <c r="CX115"/>
  <c r="CX114"/>
  <c r="CQ115"/>
  <c r="CQ114"/>
  <c r="CJ115"/>
  <c r="CJ114"/>
  <c r="BO115"/>
  <c r="BO114"/>
  <c r="AV62"/>
  <c r="AW62"/>
  <c r="AX62"/>
  <c r="AY62"/>
  <c r="AZ62"/>
  <c r="AV79"/>
  <c r="AW79"/>
  <c r="AX79"/>
  <c r="AY79"/>
  <c r="AZ79"/>
  <c r="AV85"/>
  <c r="AW85"/>
  <c r="AX85"/>
  <c r="AY85"/>
  <c r="AZ85"/>
  <c r="AV88"/>
  <c r="AW88"/>
  <c r="AW91" s="1"/>
  <c r="AW122" s="1"/>
  <c r="AX88"/>
  <c r="AY88"/>
  <c r="AY91" s="1"/>
  <c r="AY122" s="1"/>
  <c r="AZ88"/>
  <c r="AV91"/>
  <c r="AV122" s="1"/>
  <c r="AX91"/>
  <c r="AX122" s="1"/>
  <c r="AZ91"/>
  <c r="AZ122" s="1"/>
  <c r="AV105"/>
  <c r="AW105"/>
  <c r="AW117" s="1"/>
  <c r="AX105"/>
  <c r="AY105"/>
  <c r="AZ105"/>
  <c r="AV107"/>
  <c r="AV110" s="1"/>
  <c r="AW107"/>
  <c r="AX107"/>
  <c r="AX110" s="1"/>
  <c r="AY107"/>
  <c r="AZ107"/>
  <c r="AZ110" s="1"/>
  <c r="AW110"/>
  <c r="AY110"/>
  <c r="AV111"/>
  <c r="AW111"/>
  <c r="AX111"/>
  <c r="AY111"/>
  <c r="AZ111"/>
  <c r="AV114"/>
  <c r="AW114"/>
  <c r="AX114"/>
  <c r="AY114"/>
  <c r="AZ114"/>
  <c r="AV115"/>
  <c r="AW115"/>
  <c r="AX115"/>
  <c r="AY115"/>
  <c r="AZ115"/>
  <c r="AV117"/>
  <c r="AX117"/>
  <c r="AY117"/>
  <c r="AZ117"/>
  <c r="B62"/>
  <c r="C62"/>
  <c r="C85" s="1"/>
  <c r="D62"/>
  <c r="D85" s="1"/>
  <c r="D83" s="1"/>
  <c r="E62"/>
  <c r="E85" s="1"/>
  <c r="F62"/>
  <c r="G62"/>
  <c r="G85" s="1"/>
  <c r="H62"/>
  <c r="H85" s="1"/>
  <c r="H83" s="1"/>
  <c r="I62"/>
  <c r="I85" s="1"/>
  <c r="J62"/>
  <c r="K62"/>
  <c r="K85" s="1"/>
  <c r="L62"/>
  <c r="L85" s="1"/>
  <c r="L83" s="1"/>
  <c r="M62"/>
  <c r="M85" s="1"/>
  <c r="N62"/>
  <c r="O62"/>
  <c r="O85" s="1"/>
  <c r="P62"/>
  <c r="P85" s="1"/>
  <c r="P83" s="1"/>
  <c r="Q62"/>
  <c r="Q85" s="1"/>
  <c r="R62"/>
  <c r="S62"/>
  <c r="S85" s="1"/>
  <c r="T62"/>
  <c r="T85" s="1"/>
  <c r="T83" s="1"/>
  <c r="U62"/>
  <c r="U85" s="1"/>
  <c r="V62"/>
  <c r="W62"/>
  <c r="W85" s="1"/>
  <c r="X62"/>
  <c r="X85" s="1"/>
  <c r="X83" s="1"/>
  <c r="Y62"/>
  <c r="Y85" s="1"/>
  <c r="Z62"/>
  <c r="AA62"/>
  <c r="AA85" s="1"/>
  <c r="AB62"/>
  <c r="AB85" s="1"/>
  <c r="AB83" s="1"/>
  <c r="AC62"/>
  <c r="AC85" s="1"/>
  <c r="AD62"/>
  <c r="AE62"/>
  <c r="AE85" s="1"/>
  <c r="AF62"/>
  <c r="AF85" s="1"/>
  <c r="AF83" s="1"/>
  <c r="AG62"/>
  <c r="AG85" s="1"/>
  <c r="AH62"/>
  <c r="AI62"/>
  <c r="AI85" s="1"/>
  <c r="AJ62"/>
  <c r="AJ85" s="1"/>
  <c r="AJ83" s="1"/>
  <c r="AK62"/>
  <c r="AK85" s="1"/>
  <c r="AL62"/>
  <c r="AM62"/>
  <c r="AM85" s="1"/>
  <c r="AN62"/>
  <c r="AN85" s="1"/>
  <c r="AN83" s="1"/>
  <c r="AO62"/>
  <c r="AO85" s="1"/>
  <c r="AP62"/>
  <c r="AQ62"/>
  <c r="AQ85" s="1"/>
  <c r="AR62"/>
  <c r="AR85" s="1"/>
  <c r="AR83" s="1"/>
  <c r="AS62"/>
  <c r="AS85" s="1"/>
  <c r="AT62"/>
  <c r="B79"/>
  <c r="B88" s="1"/>
  <c r="B91" s="1"/>
  <c r="B122" s="1"/>
  <c r="C79"/>
  <c r="C88" s="1"/>
  <c r="C91" s="1"/>
  <c r="C122" s="1"/>
  <c r="D79"/>
  <c r="D88" s="1"/>
  <c r="D91" s="1"/>
  <c r="D122" s="1"/>
  <c r="E79"/>
  <c r="F79"/>
  <c r="F88" s="1"/>
  <c r="F91" s="1"/>
  <c r="F122" s="1"/>
  <c r="G79"/>
  <c r="G88" s="1"/>
  <c r="G91" s="1"/>
  <c r="G122" s="1"/>
  <c r="H79"/>
  <c r="H88" s="1"/>
  <c r="H91" s="1"/>
  <c r="H122" s="1"/>
  <c r="I79"/>
  <c r="J79"/>
  <c r="J88" s="1"/>
  <c r="J91" s="1"/>
  <c r="J122" s="1"/>
  <c r="K79"/>
  <c r="K88" s="1"/>
  <c r="K91" s="1"/>
  <c r="K122" s="1"/>
  <c r="L79"/>
  <c r="L88" s="1"/>
  <c r="L91" s="1"/>
  <c r="L122" s="1"/>
  <c r="M79"/>
  <c r="N79"/>
  <c r="N88" s="1"/>
  <c r="N91" s="1"/>
  <c r="N122" s="1"/>
  <c r="O79"/>
  <c r="O88" s="1"/>
  <c r="O91" s="1"/>
  <c r="O122" s="1"/>
  <c r="P79"/>
  <c r="P88" s="1"/>
  <c r="P91" s="1"/>
  <c r="P122" s="1"/>
  <c r="Q79"/>
  <c r="R79"/>
  <c r="R88" s="1"/>
  <c r="R91" s="1"/>
  <c r="R122" s="1"/>
  <c r="S79"/>
  <c r="S88" s="1"/>
  <c r="S91" s="1"/>
  <c r="S122" s="1"/>
  <c r="T79"/>
  <c r="T88" s="1"/>
  <c r="T91" s="1"/>
  <c r="T122" s="1"/>
  <c r="U79"/>
  <c r="V79"/>
  <c r="V88" s="1"/>
  <c r="V91" s="1"/>
  <c r="V122" s="1"/>
  <c r="W79"/>
  <c r="W88" s="1"/>
  <c r="W91" s="1"/>
  <c r="W122" s="1"/>
  <c r="X79"/>
  <c r="X88" s="1"/>
  <c r="X91" s="1"/>
  <c r="X122" s="1"/>
  <c r="Y79"/>
  <c r="Z79"/>
  <c r="Z88" s="1"/>
  <c r="Z91" s="1"/>
  <c r="Z122" s="1"/>
  <c r="AA79"/>
  <c r="AA88" s="1"/>
  <c r="AA91" s="1"/>
  <c r="AA122" s="1"/>
  <c r="AB79"/>
  <c r="AB88" s="1"/>
  <c r="AB91" s="1"/>
  <c r="AB122" s="1"/>
  <c r="AC79"/>
  <c r="AD79"/>
  <c r="AD88" s="1"/>
  <c r="AD91" s="1"/>
  <c r="AD122" s="1"/>
  <c r="AE79"/>
  <c r="AE88" s="1"/>
  <c r="AE91" s="1"/>
  <c r="AE122" s="1"/>
  <c r="AF79"/>
  <c r="AF88" s="1"/>
  <c r="AF91" s="1"/>
  <c r="AF122" s="1"/>
  <c r="AG79"/>
  <c r="AH79"/>
  <c r="AH88" s="1"/>
  <c r="AH91" s="1"/>
  <c r="AH122" s="1"/>
  <c r="AI79"/>
  <c r="AI88" s="1"/>
  <c r="AI91" s="1"/>
  <c r="AI122" s="1"/>
  <c r="AJ79"/>
  <c r="AJ88" s="1"/>
  <c r="AJ91" s="1"/>
  <c r="AJ122" s="1"/>
  <c r="AK79"/>
  <c r="AL79"/>
  <c r="AL88" s="1"/>
  <c r="AL91" s="1"/>
  <c r="AL122" s="1"/>
  <c r="AM79"/>
  <c r="AM88" s="1"/>
  <c r="AM91" s="1"/>
  <c r="AM122" s="1"/>
  <c r="AN79"/>
  <c r="AN88" s="1"/>
  <c r="AN91" s="1"/>
  <c r="AN122" s="1"/>
  <c r="AO79"/>
  <c r="AP79"/>
  <c r="AP88" s="1"/>
  <c r="AP91" s="1"/>
  <c r="AP122" s="1"/>
  <c r="AQ79"/>
  <c r="AQ88" s="1"/>
  <c r="AQ91" s="1"/>
  <c r="AQ122" s="1"/>
  <c r="AR79"/>
  <c r="AR88" s="1"/>
  <c r="AR91" s="1"/>
  <c r="AR122" s="1"/>
  <c r="AS79"/>
  <c r="AT79"/>
  <c r="AT88" s="1"/>
  <c r="AT91" s="1"/>
  <c r="AT122" s="1"/>
  <c r="B85"/>
  <c r="B83" s="1"/>
  <c r="F85"/>
  <c r="F83" s="1"/>
  <c r="J85"/>
  <c r="J83" s="1"/>
  <c r="N85"/>
  <c r="N83" s="1"/>
  <c r="R85"/>
  <c r="R83" s="1"/>
  <c r="V85"/>
  <c r="V83" s="1"/>
  <c r="Z85"/>
  <c r="Z83" s="1"/>
  <c r="AD85"/>
  <c r="AH85"/>
  <c r="AL85"/>
  <c r="AP85"/>
  <c r="AT85"/>
  <c r="E88"/>
  <c r="E91" s="1"/>
  <c r="E122" s="1"/>
  <c r="I88"/>
  <c r="I91" s="1"/>
  <c r="I122" s="1"/>
  <c r="M88"/>
  <c r="M91" s="1"/>
  <c r="M122" s="1"/>
  <c r="Q88"/>
  <c r="Q91" s="1"/>
  <c r="Q122" s="1"/>
  <c r="U88"/>
  <c r="U91" s="1"/>
  <c r="U122" s="1"/>
  <c r="Y88"/>
  <c r="Y91" s="1"/>
  <c r="Y122" s="1"/>
  <c r="AC88"/>
  <c r="AC91" s="1"/>
  <c r="AC122" s="1"/>
  <c r="AG88"/>
  <c r="AG91" s="1"/>
  <c r="AG122" s="1"/>
  <c r="AK88"/>
  <c r="AK91" s="1"/>
  <c r="AK122" s="1"/>
  <c r="AO88"/>
  <c r="AO91" s="1"/>
  <c r="AO122" s="1"/>
  <c r="AS88"/>
  <c r="AS91" s="1"/>
  <c r="AS122" s="1"/>
  <c r="B105"/>
  <c r="C105"/>
  <c r="C117" s="1"/>
  <c r="D105"/>
  <c r="E105"/>
  <c r="E117" s="1"/>
  <c r="F105"/>
  <c r="G105"/>
  <c r="G117" s="1"/>
  <c r="H105"/>
  <c r="I105"/>
  <c r="I117" s="1"/>
  <c r="J105"/>
  <c r="K105"/>
  <c r="K117" s="1"/>
  <c r="L105"/>
  <c r="M105"/>
  <c r="M117" s="1"/>
  <c r="N105"/>
  <c r="O105"/>
  <c r="O117" s="1"/>
  <c r="P105"/>
  <c r="Q105"/>
  <c r="Q117" s="1"/>
  <c r="R105"/>
  <c r="S105"/>
  <c r="S117" s="1"/>
  <c r="T105"/>
  <c r="U105"/>
  <c r="U117" s="1"/>
  <c r="V105"/>
  <c r="W105"/>
  <c r="W117" s="1"/>
  <c r="X105"/>
  <c r="Y105"/>
  <c r="Y117" s="1"/>
  <c r="Z105"/>
  <c r="AA105"/>
  <c r="AA117" s="1"/>
  <c r="AB105"/>
  <c r="AC105"/>
  <c r="AC117" s="1"/>
  <c r="AD105"/>
  <c r="AE105"/>
  <c r="AE117" s="1"/>
  <c r="AF105"/>
  <c r="AG105"/>
  <c r="AG117" s="1"/>
  <c r="AH105"/>
  <c r="AI105"/>
  <c r="AI117" s="1"/>
  <c r="AJ105"/>
  <c r="AK105"/>
  <c r="AK117" s="1"/>
  <c r="AL105"/>
  <c r="AM105"/>
  <c r="AM117" s="1"/>
  <c r="AN105"/>
  <c r="AO105"/>
  <c r="AO117" s="1"/>
  <c r="AP105"/>
  <c r="AQ105"/>
  <c r="AQ117" s="1"/>
  <c r="AR105"/>
  <c r="AS105"/>
  <c r="AS117" s="1"/>
  <c r="AT105"/>
  <c r="B107"/>
  <c r="B110" s="1"/>
  <c r="C107"/>
  <c r="D107"/>
  <c r="D110" s="1"/>
  <c r="E107"/>
  <c r="F107"/>
  <c r="F110" s="1"/>
  <c r="G107"/>
  <c r="H107"/>
  <c r="H110" s="1"/>
  <c r="I107"/>
  <c r="J107"/>
  <c r="J110" s="1"/>
  <c r="K107"/>
  <c r="L107"/>
  <c r="L110" s="1"/>
  <c r="M107"/>
  <c r="N107"/>
  <c r="N110" s="1"/>
  <c r="O107"/>
  <c r="P107"/>
  <c r="P110" s="1"/>
  <c r="Q107"/>
  <c r="R107"/>
  <c r="R110" s="1"/>
  <c r="S107"/>
  <c r="T107"/>
  <c r="T110" s="1"/>
  <c r="U107"/>
  <c r="V107"/>
  <c r="V110" s="1"/>
  <c r="W107"/>
  <c r="X107"/>
  <c r="X110" s="1"/>
  <c r="Y107"/>
  <c r="Z107"/>
  <c r="Z110" s="1"/>
  <c r="AA107"/>
  <c r="AB107"/>
  <c r="AB110" s="1"/>
  <c r="AC107"/>
  <c r="AD107"/>
  <c r="AD110" s="1"/>
  <c r="AE107"/>
  <c r="AF107"/>
  <c r="AF110" s="1"/>
  <c r="AG107"/>
  <c r="AH107"/>
  <c r="AH110" s="1"/>
  <c r="AI107"/>
  <c r="AJ107"/>
  <c r="AJ110" s="1"/>
  <c r="AK107"/>
  <c r="AL107"/>
  <c r="AL110" s="1"/>
  <c r="AM107"/>
  <c r="AN107"/>
  <c r="AN110" s="1"/>
  <c r="AO107"/>
  <c r="AP107"/>
  <c r="AP110" s="1"/>
  <c r="AQ107"/>
  <c r="AR107"/>
  <c r="AR110" s="1"/>
  <c r="AS107"/>
  <c r="AT107"/>
  <c r="AT110" s="1"/>
  <c r="C110"/>
  <c r="E110"/>
  <c r="G110"/>
  <c r="I110"/>
  <c r="K110"/>
  <c r="M110"/>
  <c r="O110"/>
  <c r="Q110"/>
  <c r="S110"/>
  <c r="U110"/>
  <c r="W110"/>
  <c r="Y110"/>
  <c r="AA110"/>
  <c r="AC110"/>
  <c r="AE110"/>
  <c r="AG110"/>
  <c r="AI110"/>
  <c r="AK110"/>
  <c r="AM110"/>
  <c r="AO110"/>
  <c r="AQ110"/>
  <c r="AS110"/>
  <c r="C111"/>
  <c r="E111"/>
  <c r="G111"/>
  <c r="I111"/>
  <c r="K111"/>
  <c r="M111"/>
  <c r="O111"/>
  <c r="Q111"/>
  <c r="S111"/>
  <c r="U111"/>
  <c r="W111"/>
  <c r="Y111"/>
  <c r="AA111"/>
  <c r="AC111"/>
  <c r="AE111"/>
  <c r="AG111"/>
  <c r="AI111"/>
  <c r="AK111"/>
  <c r="AM111"/>
  <c r="AO111"/>
  <c r="AQ111"/>
  <c r="AS111"/>
  <c r="B114"/>
  <c r="C114"/>
  <c r="D114"/>
  <c r="E114"/>
  <c r="F114"/>
  <c r="G114"/>
  <c r="H114"/>
  <c r="I114"/>
  <c r="J114"/>
  <c r="K114"/>
  <c r="L114"/>
  <c r="M114"/>
  <c r="N114"/>
  <c r="O114"/>
  <c r="P114"/>
  <c r="Q114"/>
  <c r="R114"/>
  <c r="S114"/>
  <c r="T114"/>
  <c r="U114"/>
  <c r="V114"/>
  <c r="W114"/>
  <c r="X114"/>
  <c r="Y114"/>
  <c r="Z114"/>
  <c r="AA114"/>
  <c r="AB114"/>
  <c r="AC114"/>
  <c r="AD114"/>
  <c r="AE114"/>
  <c r="AF114"/>
  <c r="AG114"/>
  <c r="AH114"/>
  <c r="AI114"/>
  <c r="AJ114"/>
  <c r="AK114"/>
  <c r="AL114"/>
  <c r="AM114"/>
  <c r="AN114"/>
  <c r="AO114"/>
  <c r="AP114"/>
  <c r="AQ114"/>
  <c r="AR114"/>
  <c r="AS114"/>
  <c r="AT114"/>
  <c r="B115"/>
  <c r="C115"/>
  <c r="D115"/>
  <c r="E115"/>
  <c r="F115"/>
  <c r="G115"/>
  <c r="H115"/>
  <c r="I115"/>
  <c r="J115"/>
  <c r="K115"/>
  <c r="L115"/>
  <c r="M115"/>
  <c r="N115"/>
  <c r="O115"/>
  <c r="P115"/>
  <c r="Q115"/>
  <c r="R115"/>
  <c r="S115"/>
  <c r="T115"/>
  <c r="U115"/>
  <c r="V115"/>
  <c r="W115"/>
  <c r="X115"/>
  <c r="Y115"/>
  <c r="Z115"/>
  <c r="AA115"/>
  <c r="AB115"/>
  <c r="AC115"/>
  <c r="AD115"/>
  <c r="AE115"/>
  <c r="AF115"/>
  <c r="AG115"/>
  <c r="AH115"/>
  <c r="AI115"/>
  <c r="AJ115"/>
  <c r="AK115"/>
  <c r="AL115"/>
  <c r="AM115"/>
  <c r="AN115"/>
  <c r="AO115"/>
  <c r="AP115"/>
  <c r="AQ115"/>
  <c r="AR115"/>
  <c r="AS115"/>
  <c r="AT115"/>
  <c r="B117"/>
  <c r="D117"/>
  <c r="F117"/>
  <c r="H117"/>
  <c r="J117"/>
  <c r="L117"/>
  <c r="N117"/>
  <c r="P117"/>
  <c r="R117"/>
  <c r="T117"/>
  <c r="V117"/>
  <c r="X117"/>
  <c r="Z117"/>
  <c r="AB117"/>
  <c r="AD117"/>
  <c r="AF117"/>
  <c r="AH117"/>
  <c r="AJ117"/>
  <c r="AL117"/>
  <c r="AN117"/>
  <c r="AP117"/>
  <c r="AR117"/>
  <c r="AT117"/>
  <c r="EY9"/>
  <c r="AF86" l="1"/>
  <c r="AF92"/>
  <c r="AR92"/>
  <c r="AR86"/>
  <c r="AT111"/>
  <c r="AR111"/>
  <c r="AP111"/>
  <c r="AN111"/>
  <c r="AL111"/>
  <c r="AJ111"/>
  <c r="AH111"/>
  <c r="AF111"/>
  <c r="AD111"/>
  <c r="AB111"/>
  <c r="Z111"/>
  <c r="X111"/>
  <c r="V111"/>
  <c r="T111"/>
  <c r="R111"/>
  <c r="P111"/>
  <c r="N111"/>
  <c r="L111"/>
  <c r="J111"/>
  <c r="H111"/>
  <c r="F111"/>
  <c r="D111"/>
  <c r="B111"/>
  <c r="AD83"/>
  <c r="AD92" s="1"/>
  <c r="AZ83"/>
  <c r="AX83"/>
  <c r="AV83"/>
  <c r="AY83"/>
  <c r="AW83"/>
  <c r="AT83"/>
  <c r="AP83"/>
  <c r="AL83"/>
  <c r="AH83"/>
  <c r="AD86"/>
  <c r="Z86"/>
  <c r="Z92"/>
  <c r="V86"/>
  <c r="V92"/>
  <c r="R86"/>
  <c r="R92"/>
  <c r="N86"/>
  <c r="N92"/>
  <c r="J86"/>
  <c r="J92"/>
  <c r="F86"/>
  <c r="F92"/>
  <c r="B86"/>
  <c r="B92"/>
  <c r="AB86"/>
  <c r="AB92"/>
  <c r="X86"/>
  <c r="X92"/>
  <c r="T86"/>
  <c r="T92"/>
  <c r="P86"/>
  <c r="P92"/>
  <c r="L86"/>
  <c r="L92"/>
  <c r="H86"/>
  <c r="H92"/>
  <c r="D86"/>
  <c r="D92"/>
  <c r="AS83"/>
  <c r="AQ83"/>
  <c r="AO83"/>
  <c r="AM83"/>
  <c r="AK83"/>
  <c r="AI83"/>
  <c r="AG83"/>
  <c r="AE83"/>
  <c r="AC83"/>
  <c r="AA83"/>
  <c r="Y83"/>
  <c r="W83"/>
  <c r="U83"/>
  <c r="S83"/>
  <c r="Q83"/>
  <c r="O83"/>
  <c r="M83"/>
  <c r="K83"/>
  <c r="I83"/>
  <c r="G83"/>
  <c r="E83"/>
  <c r="C83"/>
  <c r="EY94"/>
  <c r="EY90"/>
  <c r="EY89"/>
  <c r="EY78"/>
  <c r="EY77"/>
  <c r="EY75"/>
  <c r="EY74"/>
  <c r="EY73"/>
  <c r="EY72"/>
  <c r="EY71"/>
  <c r="EY70"/>
  <c r="EY69"/>
  <c r="EY68"/>
  <c r="EY67"/>
  <c r="EY66"/>
  <c r="EY65"/>
  <c r="EY61"/>
  <c r="EY60"/>
  <c r="EY59"/>
  <c r="EY58"/>
  <c r="EY57"/>
  <c r="EY56"/>
  <c r="EY55"/>
  <c r="EY54"/>
  <c r="EY53"/>
  <c r="EY52"/>
  <c r="EY51"/>
  <c r="EY50"/>
  <c r="EY49"/>
  <c r="EY48"/>
  <c r="EY47"/>
  <c r="EY46"/>
  <c r="EY45"/>
  <c r="EY44"/>
  <c r="EY43"/>
  <c r="EY42"/>
  <c r="EY41"/>
  <c r="EY40"/>
  <c r="EY39"/>
  <c r="EY38"/>
  <c r="EY37"/>
  <c r="EY36"/>
  <c r="EY35"/>
  <c r="EY34"/>
  <c r="EY33"/>
  <c r="EY32"/>
  <c r="EY31"/>
  <c r="EY29"/>
  <c r="EY28"/>
  <c r="EY26"/>
  <c r="EY25"/>
  <c r="EY24"/>
  <c r="EY23"/>
  <c r="EY22"/>
  <c r="EY21"/>
  <c r="EY20"/>
  <c r="EY19"/>
  <c r="EY18"/>
  <c r="EY16"/>
  <c r="EY15"/>
  <c r="EY14"/>
  <c r="EY13"/>
  <c r="EY12"/>
  <c r="EY11"/>
  <c r="EY10"/>
  <c r="EY8"/>
  <c r="AU79"/>
  <c r="BA79"/>
  <c r="BB79"/>
  <c r="BC79"/>
  <c r="BD79"/>
  <c r="BE79"/>
  <c r="BF79"/>
  <c r="BG79"/>
  <c r="BH79"/>
  <c r="BI79"/>
  <c r="BJ79"/>
  <c r="BK79"/>
  <c r="BL79"/>
  <c r="BM79"/>
  <c r="BN79"/>
  <c r="BO79"/>
  <c r="BP79"/>
  <c r="BQ79"/>
  <c r="BR79"/>
  <c r="BS79"/>
  <c r="BT79"/>
  <c r="BU79"/>
  <c r="BV79"/>
  <c r="BW79"/>
  <c r="BX79"/>
  <c r="BY79"/>
  <c r="BZ79"/>
  <c r="CA79"/>
  <c r="CB79"/>
  <c r="CC79"/>
  <c r="CD79"/>
  <c r="CE79"/>
  <c r="CF79"/>
  <c r="CG79"/>
  <c r="CH79"/>
  <c r="CI79"/>
  <c r="CJ79"/>
  <c r="CK79"/>
  <c r="CL79"/>
  <c r="CM79"/>
  <c r="CN79"/>
  <c r="CO79"/>
  <c r="CP79"/>
  <c r="CQ79"/>
  <c r="CR79"/>
  <c r="CS79"/>
  <c r="CT79"/>
  <c r="CU79"/>
  <c r="CV79"/>
  <c r="CW79"/>
  <c r="CX79"/>
  <c r="CY79"/>
  <c r="CZ79"/>
  <c r="DA79"/>
  <c r="DB79"/>
  <c r="DC79"/>
  <c r="DD79"/>
  <c r="DD88" s="1"/>
  <c r="DD91" s="1"/>
  <c r="DD122" s="1"/>
  <c r="DE79"/>
  <c r="DE88" s="1"/>
  <c r="DE91" s="1"/>
  <c r="DE122" s="1"/>
  <c r="DF79"/>
  <c r="DG79"/>
  <c r="DG88" s="1"/>
  <c r="DG91" s="1"/>
  <c r="DG122" s="1"/>
  <c r="DH79"/>
  <c r="DI79"/>
  <c r="DJ79"/>
  <c r="DJ88" s="1"/>
  <c r="DJ91" s="1"/>
  <c r="DJ122" s="1"/>
  <c r="DK79"/>
  <c r="DK88" s="1"/>
  <c r="DK91" s="1"/>
  <c r="DK122" s="1"/>
  <c r="DL79"/>
  <c r="DL88" s="1"/>
  <c r="DL91" s="1"/>
  <c r="DL122" s="1"/>
  <c r="DM79"/>
  <c r="DN79"/>
  <c r="DO79"/>
  <c r="DO88" s="1"/>
  <c r="DO91" s="1"/>
  <c r="DO122" s="1"/>
  <c r="DP79"/>
  <c r="DQ79"/>
  <c r="DR79"/>
  <c r="DR88" s="1"/>
  <c r="DR91" s="1"/>
  <c r="DR122" s="1"/>
  <c r="DS79"/>
  <c r="DS88" s="1"/>
  <c r="DS91" s="1"/>
  <c r="DS122" s="1"/>
  <c r="DT79"/>
  <c r="DT88" s="1"/>
  <c r="DT91" s="1"/>
  <c r="DT122" s="1"/>
  <c r="DU79"/>
  <c r="DV79"/>
  <c r="DW79"/>
  <c r="DW88" s="1"/>
  <c r="DW91" s="1"/>
  <c r="DW122" s="1"/>
  <c r="DX79"/>
  <c r="DY79"/>
  <c r="DZ79"/>
  <c r="DZ88" s="1"/>
  <c r="DZ91" s="1"/>
  <c r="DZ122" s="1"/>
  <c r="EA79"/>
  <c r="EA88" s="1"/>
  <c r="EA91" s="1"/>
  <c r="EA122" s="1"/>
  <c r="EB79"/>
  <c r="EB88" s="1"/>
  <c r="EB91" s="1"/>
  <c r="EB122" s="1"/>
  <c r="EC79"/>
  <c r="ED79"/>
  <c r="EE79"/>
  <c r="EE88" s="1"/>
  <c r="EE91" s="1"/>
  <c r="EE122" s="1"/>
  <c r="EF79"/>
  <c r="EG79"/>
  <c r="EH79"/>
  <c r="EH88" s="1"/>
  <c r="EH91" s="1"/>
  <c r="EH122" s="1"/>
  <c r="EI79"/>
  <c r="EI88" s="1"/>
  <c r="EI91" s="1"/>
  <c r="EI122" s="1"/>
  <c r="EJ79"/>
  <c r="EJ88" s="1"/>
  <c r="EJ91" s="1"/>
  <c r="EJ122" s="1"/>
  <c r="EK79"/>
  <c r="EL79"/>
  <c r="EM79"/>
  <c r="EM88" s="1"/>
  <c r="EM91" s="1"/>
  <c r="EM122" s="1"/>
  <c r="EN79"/>
  <c r="EO79"/>
  <c r="EP79"/>
  <c r="EP88" s="1"/>
  <c r="EP91" s="1"/>
  <c r="EP122" s="1"/>
  <c r="EQ79"/>
  <c r="EQ88" s="1"/>
  <c r="EQ91" s="1"/>
  <c r="EQ122" s="1"/>
  <c r="ER79"/>
  <c r="ER88" s="1"/>
  <c r="ER91" s="1"/>
  <c r="ER122" s="1"/>
  <c r="ES79"/>
  <c r="ET79"/>
  <c r="ET88" s="1"/>
  <c r="ET91" s="1"/>
  <c r="ET122" s="1"/>
  <c r="EU79"/>
  <c r="EV79"/>
  <c r="EV88" s="1"/>
  <c r="EV91" s="1"/>
  <c r="EV122" s="1"/>
  <c r="EW79"/>
  <c r="EX79"/>
  <c r="EX88" s="1"/>
  <c r="EX91" s="1"/>
  <c r="EX122" s="1"/>
  <c r="AU62"/>
  <c r="BA62"/>
  <c r="BA85" s="1"/>
  <c r="BB62"/>
  <c r="BC62"/>
  <c r="BC85" s="1"/>
  <c r="BD62"/>
  <c r="BE62"/>
  <c r="BE85" s="1"/>
  <c r="BF62"/>
  <c r="BG62"/>
  <c r="BG85" s="1"/>
  <c r="BH62"/>
  <c r="BI62"/>
  <c r="BI85" s="1"/>
  <c r="BJ62"/>
  <c r="BK62"/>
  <c r="BK85" s="1"/>
  <c r="BL62"/>
  <c r="BM62"/>
  <c r="BM85" s="1"/>
  <c r="BN62"/>
  <c r="BO62"/>
  <c r="BO85" s="1"/>
  <c r="BP62"/>
  <c r="BQ62"/>
  <c r="BQ85" s="1"/>
  <c r="BR62"/>
  <c r="BS62"/>
  <c r="BS85" s="1"/>
  <c r="BT62"/>
  <c r="BU62"/>
  <c r="BU85" s="1"/>
  <c r="BV62"/>
  <c r="BW62"/>
  <c r="BW85" s="1"/>
  <c r="BX62"/>
  <c r="BY62"/>
  <c r="BY85" s="1"/>
  <c r="BZ62"/>
  <c r="CA62"/>
  <c r="CA85" s="1"/>
  <c r="CB62"/>
  <c r="CC62"/>
  <c r="CC85" s="1"/>
  <c r="CD62"/>
  <c r="CE62"/>
  <c r="CE85" s="1"/>
  <c r="CF62"/>
  <c r="CG62"/>
  <c r="CG85" s="1"/>
  <c r="CH62"/>
  <c r="CI62"/>
  <c r="CI85" s="1"/>
  <c r="CJ62"/>
  <c r="CK62"/>
  <c r="CK85" s="1"/>
  <c r="CL62"/>
  <c r="CM62"/>
  <c r="CM85" s="1"/>
  <c r="CN62"/>
  <c r="CO62"/>
  <c r="CO85" s="1"/>
  <c r="CP62"/>
  <c r="CQ62"/>
  <c r="CQ85" s="1"/>
  <c r="CR62"/>
  <c r="CS62"/>
  <c r="CS85" s="1"/>
  <c r="CT62"/>
  <c r="CU62"/>
  <c r="CU85" s="1"/>
  <c r="CV62"/>
  <c r="CW62"/>
  <c r="CW85" s="1"/>
  <c r="CX62"/>
  <c r="CY62"/>
  <c r="CY85" s="1"/>
  <c r="CZ62"/>
  <c r="DA62"/>
  <c r="DA85" s="1"/>
  <c r="DB62"/>
  <c r="DC62"/>
  <c r="DC85" s="1"/>
  <c r="DD62"/>
  <c r="DE62"/>
  <c r="DE85" s="1"/>
  <c r="DF62"/>
  <c r="DG62"/>
  <c r="DG85" s="1"/>
  <c r="DH62"/>
  <c r="DI62"/>
  <c r="DI85" s="1"/>
  <c r="DJ62"/>
  <c r="DK62"/>
  <c r="DK85" s="1"/>
  <c r="DL62"/>
  <c r="DM62"/>
  <c r="DM85" s="1"/>
  <c r="DN62"/>
  <c r="DO62"/>
  <c r="DO85" s="1"/>
  <c r="DP62"/>
  <c r="DQ62"/>
  <c r="DQ85" s="1"/>
  <c r="DR62"/>
  <c r="DS62"/>
  <c r="DS85" s="1"/>
  <c r="DT62"/>
  <c r="DU62"/>
  <c r="DU85" s="1"/>
  <c r="DV62"/>
  <c r="DW62"/>
  <c r="DW85" s="1"/>
  <c r="DX62"/>
  <c r="DY62"/>
  <c r="DY85" s="1"/>
  <c r="DZ62"/>
  <c r="EA62"/>
  <c r="EA85" s="1"/>
  <c r="EB62"/>
  <c r="EC62"/>
  <c r="EC85" s="1"/>
  <c r="ED62"/>
  <c r="EE62"/>
  <c r="EE85" s="1"/>
  <c r="EF62"/>
  <c r="EG62"/>
  <c r="EG85" s="1"/>
  <c r="EH62"/>
  <c r="EI62"/>
  <c r="EI85" s="1"/>
  <c r="EJ62"/>
  <c r="EK62"/>
  <c r="EK85" s="1"/>
  <c r="EL62"/>
  <c r="EM62"/>
  <c r="EM85" s="1"/>
  <c r="EN62"/>
  <c r="EO62"/>
  <c r="EO85" s="1"/>
  <c r="EP62"/>
  <c r="EQ62"/>
  <c r="EQ85" s="1"/>
  <c r="ER62"/>
  <c r="ES62"/>
  <c r="ET62"/>
  <c r="EU62"/>
  <c r="EV62"/>
  <c r="EW62"/>
  <c r="EX62"/>
  <c r="EX105"/>
  <c r="EX117" s="1"/>
  <c r="EW105"/>
  <c r="EW117" s="1"/>
  <c r="EV105"/>
  <c r="EV117" s="1"/>
  <c r="EU105"/>
  <c r="EU117" s="1"/>
  <c r="ET105"/>
  <c r="ET117" s="1"/>
  <c r="ES105"/>
  <c r="ES117" s="1"/>
  <c r="ER105"/>
  <c r="ER117" s="1"/>
  <c r="EQ105"/>
  <c r="EQ117" s="1"/>
  <c r="EP105"/>
  <c r="EP117" s="1"/>
  <c r="EO105"/>
  <c r="EO117" s="1"/>
  <c r="EN105"/>
  <c r="EN117" s="1"/>
  <c r="EM105"/>
  <c r="EM117" s="1"/>
  <c r="EL105"/>
  <c r="EL117" s="1"/>
  <c r="EK105"/>
  <c r="EK117" s="1"/>
  <c r="EJ105"/>
  <c r="EJ117" s="1"/>
  <c r="EI105"/>
  <c r="EI117" s="1"/>
  <c r="EH105"/>
  <c r="EH117" s="1"/>
  <c r="EG105"/>
  <c r="EG117" s="1"/>
  <c r="EF105"/>
  <c r="EF117" s="1"/>
  <c r="EE105"/>
  <c r="EE117" s="1"/>
  <c r="ED105"/>
  <c r="ED117" s="1"/>
  <c r="EC105"/>
  <c r="EC117" s="1"/>
  <c r="EB105"/>
  <c r="EB117" s="1"/>
  <c r="EA105"/>
  <c r="EA117" s="1"/>
  <c r="DZ105"/>
  <c r="DZ117" s="1"/>
  <c r="DY105"/>
  <c r="DY117" s="1"/>
  <c r="DX105"/>
  <c r="DX117" s="1"/>
  <c r="DW105"/>
  <c r="DW117" s="1"/>
  <c r="DV105"/>
  <c r="DV117" s="1"/>
  <c r="DU105"/>
  <c r="DU117" s="1"/>
  <c r="DT105"/>
  <c r="DT117" s="1"/>
  <c r="DS105"/>
  <c r="DS117" s="1"/>
  <c r="DR105"/>
  <c r="DR117" s="1"/>
  <c r="DQ105"/>
  <c r="DQ117" s="1"/>
  <c r="DP105"/>
  <c r="DP117" s="1"/>
  <c r="DO105"/>
  <c r="DO117" s="1"/>
  <c r="DN105"/>
  <c r="DN117" s="1"/>
  <c r="DM105"/>
  <c r="DM117" s="1"/>
  <c r="DL105"/>
  <c r="DL117" s="1"/>
  <c r="DK105"/>
  <c r="DK117" s="1"/>
  <c r="DJ105"/>
  <c r="DJ117" s="1"/>
  <c r="DI105"/>
  <c r="DI117" s="1"/>
  <c r="DH105"/>
  <c r="DH117" s="1"/>
  <c r="DG105"/>
  <c r="DG117" s="1"/>
  <c r="DF105"/>
  <c r="DF117" s="1"/>
  <c r="DE105"/>
  <c r="DE117" s="1"/>
  <c r="DD105"/>
  <c r="DD117" s="1"/>
  <c r="DC105"/>
  <c r="DC117" s="1"/>
  <c r="DB105"/>
  <c r="DB117" s="1"/>
  <c r="DA105"/>
  <c r="DA117" s="1"/>
  <c r="CZ105"/>
  <c r="CZ117" s="1"/>
  <c r="CY105"/>
  <c r="CY117" s="1"/>
  <c r="CX105"/>
  <c r="CX117" s="1"/>
  <c r="CW105"/>
  <c r="CW117" s="1"/>
  <c r="CV105"/>
  <c r="CV117" s="1"/>
  <c r="CU105"/>
  <c r="CU117" s="1"/>
  <c r="CT105"/>
  <c r="CT117" s="1"/>
  <c r="CS105"/>
  <c r="CS117" s="1"/>
  <c r="CR105"/>
  <c r="CR117" s="1"/>
  <c r="CQ105"/>
  <c r="CQ117" s="1"/>
  <c r="CP105"/>
  <c r="CP117" s="1"/>
  <c r="CO105"/>
  <c r="CO117" s="1"/>
  <c r="CN105"/>
  <c r="CN117" s="1"/>
  <c r="CM105"/>
  <c r="CM117" s="1"/>
  <c r="CL105"/>
  <c r="CL117" s="1"/>
  <c r="CK105"/>
  <c r="CK117" s="1"/>
  <c r="CJ105"/>
  <c r="CJ117" s="1"/>
  <c r="CI105"/>
  <c r="CI117" s="1"/>
  <c r="CH105"/>
  <c r="CH117" s="1"/>
  <c r="CG105"/>
  <c r="CG117" s="1"/>
  <c r="CF105"/>
  <c r="CF117" s="1"/>
  <c r="CE105"/>
  <c r="CE117" s="1"/>
  <c r="CD105"/>
  <c r="CD117" s="1"/>
  <c r="CC105"/>
  <c r="CC117" s="1"/>
  <c r="CB105"/>
  <c r="CB117" s="1"/>
  <c r="CA105"/>
  <c r="CA117" s="1"/>
  <c r="BZ105"/>
  <c r="BZ117" s="1"/>
  <c r="BY105"/>
  <c r="BY117" s="1"/>
  <c r="BX105"/>
  <c r="BX117" s="1"/>
  <c r="BW105"/>
  <c r="BW117" s="1"/>
  <c r="BV105"/>
  <c r="BV117" s="1"/>
  <c r="BU105"/>
  <c r="BU117" s="1"/>
  <c r="BT105"/>
  <c r="BT117" s="1"/>
  <c r="BS105"/>
  <c r="BS117" s="1"/>
  <c r="BR105"/>
  <c r="BR117" s="1"/>
  <c r="BQ105"/>
  <c r="BQ117" s="1"/>
  <c r="BP105"/>
  <c r="BP117" s="1"/>
  <c r="BO105"/>
  <c r="BO117" s="1"/>
  <c r="BN105"/>
  <c r="BN117" s="1"/>
  <c r="BM105"/>
  <c r="BM117" s="1"/>
  <c r="BL105"/>
  <c r="BL117" s="1"/>
  <c r="BK105"/>
  <c r="BK117" s="1"/>
  <c r="BJ105"/>
  <c r="BJ117" s="1"/>
  <c r="BI105"/>
  <c r="BI117" s="1"/>
  <c r="BH105"/>
  <c r="BH117" s="1"/>
  <c r="BG105"/>
  <c r="BG117" s="1"/>
  <c r="BF105"/>
  <c r="BF117" s="1"/>
  <c r="BE105"/>
  <c r="BE117" s="1"/>
  <c r="BD105"/>
  <c r="BD117" s="1"/>
  <c r="BC105"/>
  <c r="BC117" s="1"/>
  <c r="BB105"/>
  <c r="BB117" s="1"/>
  <c r="BA105"/>
  <c r="BA117" s="1"/>
  <c r="AU105"/>
  <c r="AU117" s="1"/>
  <c r="CF115"/>
  <c r="CE115"/>
  <c r="CD115"/>
  <c r="CC115"/>
  <c r="CB115"/>
  <c r="CA115"/>
  <c r="BZ115"/>
  <c r="BY115"/>
  <c r="BX115"/>
  <c r="BW115"/>
  <c r="BV115"/>
  <c r="BU115"/>
  <c r="BT115"/>
  <c r="BS115"/>
  <c r="BR115"/>
  <c r="BQ115"/>
  <c r="BF115"/>
  <c r="BE115"/>
  <c r="BD115"/>
  <c r="BC115"/>
  <c r="BB115"/>
  <c r="BA115"/>
  <c r="AU115"/>
  <c r="CF114"/>
  <c r="CE114"/>
  <c r="CD114"/>
  <c r="CC114"/>
  <c r="CB114"/>
  <c r="CA114"/>
  <c r="BZ114"/>
  <c r="BY114"/>
  <c r="BX114"/>
  <c r="BW114"/>
  <c r="BV114"/>
  <c r="BU114"/>
  <c r="BT114"/>
  <c r="BS114"/>
  <c r="BR114"/>
  <c r="BQ114"/>
  <c r="BF114"/>
  <c r="BE114"/>
  <c r="BD114"/>
  <c r="BC114"/>
  <c r="BB114"/>
  <c r="BA114"/>
  <c r="AU114"/>
  <c r="EX107"/>
  <c r="EX111" s="1"/>
  <c r="EW107"/>
  <c r="EW111" s="1"/>
  <c r="EV107"/>
  <c r="EV111" s="1"/>
  <c r="EU107"/>
  <c r="EU111" s="1"/>
  <c r="ET107"/>
  <c r="ET111" s="1"/>
  <c r="ES107"/>
  <c r="ES111" s="1"/>
  <c r="ER107"/>
  <c r="ER111" s="1"/>
  <c r="EQ107"/>
  <c r="EQ111" s="1"/>
  <c r="EP107"/>
  <c r="EP111" s="1"/>
  <c r="EO107"/>
  <c r="EO111" s="1"/>
  <c r="EM107"/>
  <c r="EM111" s="1"/>
  <c r="EL107"/>
  <c r="EL111" s="1"/>
  <c r="EK107"/>
  <c r="EK111" s="1"/>
  <c r="EJ107"/>
  <c r="EJ111" s="1"/>
  <c r="EI107"/>
  <c r="EI111" s="1"/>
  <c r="EH107"/>
  <c r="EH111" s="1"/>
  <c r="EF107"/>
  <c r="EF111" s="1"/>
  <c r="EE107"/>
  <c r="EE111" s="1"/>
  <c r="ED107"/>
  <c r="ED111" s="1"/>
  <c r="EC107"/>
  <c r="EC111" s="1"/>
  <c r="EB107"/>
  <c r="EB111" s="1"/>
  <c r="EA107"/>
  <c r="EA111" s="1"/>
  <c r="DY107"/>
  <c r="DY111" s="1"/>
  <c r="DX107"/>
  <c r="DX111" s="1"/>
  <c r="DW107"/>
  <c r="DW111" s="1"/>
  <c r="DV107"/>
  <c r="DV111" s="1"/>
  <c r="DU107"/>
  <c r="DU111" s="1"/>
  <c r="DT107"/>
  <c r="DT111" s="1"/>
  <c r="DR107"/>
  <c r="DR111" s="1"/>
  <c r="DQ107"/>
  <c r="DQ111" s="1"/>
  <c r="DP107"/>
  <c r="DP111" s="1"/>
  <c r="DO107"/>
  <c r="DO111" s="1"/>
  <c r="DN107"/>
  <c r="DN111" s="1"/>
  <c r="DM107"/>
  <c r="DM111" s="1"/>
  <c r="DK107"/>
  <c r="DK111" s="1"/>
  <c r="DJ107"/>
  <c r="DJ111" s="1"/>
  <c r="DI107"/>
  <c r="DI111" s="1"/>
  <c r="DH107"/>
  <c r="DH111" s="1"/>
  <c r="DG107"/>
  <c r="DG111" s="1"/>
  <c r="DF107"/>
  <c r="DF111" s="1"/>
  <c r="DD107"/>
  <c r="DD111" s="1"/>
  <c r="DC107"/>
  <c r="DC111" s="1"/>
  <c r="DB107"/>
  <c r="DB111" s="1"/>
  <c r="DA107"/>
  <c r="DA111" s="1"/>
  <c r="CZ107"/>
  <c r="CZ111" s="1"/>
  <c r="CY107"/>
  <c r="CY111" s="1"/>
  <c r="CW107"/>
  <c r="CW111" s="1"/>
  <c r="CV107"/>
  <c r="CV111" s="1"/>
  <c r="CU107"/>
  <c r="CU111" s="1"/>
  <c r="CT107"/>
  <c r="CT111" s="1"/>
  <c r="CS107"/>
  <c r="CS111" s="1"/>
  <c r="CR107"/>
  <c r="CR111" s="1"/>
  <c r="CQ107"/>
  <c r="CQ111" s="1"/>
  <c r="CP107"/>
  <c r="CP111" s="1"/>
  <c r="CO107"/>
  <c r="CO111" s="1"/>
  <c r="CN107"/>
  <c r="CN111" s="1"/>
  <c r="CM107"/>
  <c r="CM111" s="1"/>
  <c r="CL107"/>
  <c r="CL111" s="1"/>
  <c r="CK107"/>
  <c r="CK111" s="1"/>
  <c r="CI107"/>
  <c r="CI111" s="1"/>
  <c r="CH107"/>
  <c r="CH111" s="1"/>
  <c r="CG107"/>
  <c r="CG111" s="1"/>
  <c r="CF107"/>
  <c r="CF111" s="1"/>
  <c r="CE107"/>
  <c r="CE111" s="1"/>
  <c r="CD107"/>
  <c r="CD111" s="1"/>
  <c r="CB107"/>
  <c r="CB111" s="1"/>
  <c r="CA107"/>
  <c r="CA111" s="1"/>
  <c r="BZ107"/>
  <c r="BZ111" s="1"/>
  <c r="BY107"/>
  <c r="BY111" s="1"/>
  <c r="BX107"/>
  <c r="BX111" s="1"/>
  <c r="BW107"/>
  <c r="BW111" s="1"/>
  <c r="BU107"/>
  <c r="BU111" s="1"/>
  <c r="BT107"/>
  <c r="BT111" s="1"/>
  <c r="BS107"/>
  <c r="BS111" s="1"/>
  <c r="BR107"/>
  <c r="BR111" s="1"/>
  <c r="BQ107"/>
  <c r="BQ111" s="1"/>
  <c r="BP107"/>
  <c r="BP111" s="1"/>
  <c r="BN107"/>
  <c r="BN111" s="1"/>
  <c r="BM107"/>
  <c r="BM111" s="1"/>
  <c r="BL107"/>
  <c r="BL111" s="1"/>
  <c r="BK107"/>
  <c r="BK111" s="1"/>
  <c r="BJ107"/>
  <c r="BJ111" s="1"/>
  <c r="BI107"/>
  <c r="BI111" s="1"/>
  <c r="BG107"/>
  <c r="BG111" s="1"/>
  <c r="BF107"/>
  <c r="BF111" s="1"/>
  <c r="BE107"/>
  <c r="BE111" s="1"/>
  <c r="BD107"/>
  <c r="BD111" s="1"/>
  <c r="BC107"/>
  <c r="BC111" s="1"/>
  <c r="BB107"/>
  <c r="BB111" s="1"/>
  <c r="AU107"/>
  <c r="AU111" s="1"/>
  <c r="EX110"/>
  <c r="EW110"/>
  <c r="EV110"/>
  <c r="ET110"/>
  <c r="ES110"/>
  <c r="ER110"/>
  <c r="EQ110"/>
  <c r="EP110"/>
  <c r="EO110"/>
  <c r="EM110"/>
  <c r="EL110"/>
  <c r="EK110"/>
  <c r="EJ110"/>
  <c r="EI110"/>
  <c r="EH110"/>
  <c r="EF110"/>
  <c r="EE110"/>
  <c r="ED110"/>
  <c r="EC110"/>
  <c r="EB110"/>
  <c r="EA110"/>
  <c r="DY110"/>
  <c r="DX110"/>
  <c r="DW110"/>
  <c r="DV110"/>
  <c r="DU110"/>
  <c r="DT110"/>
  <c r="DR110"/>
  <c r="DQ110"/>
  <c r="DP110"/>
  <c r="DO110"/>
  <c r="DN110"/>
  <c r="DM110"/>
  <c r="DK110"/>
  <c r="DJ110"/>
  <c r="DI110"/>
  <c r="DH110"/>
  <c r="DG110"/>
  <c r="DF110"/>
  <c r="DD110"/>
  <c r="DC110"/>
  <c r="DB110"/>
  <c r="DA110"/>
  <c r="CZ110"/>
  <c r="CY110"/>
  <c r="CW110"/>
  <c r="CV110"/>
  <c r="CU110"/>
  <c r="CT110"/>
  <c r="CS110"/>
  <c r="CR110"/>
  <c r="CP110"/>
  <c r="CO110"/>
  <c r="CN110"/>
  <c r="CM110"/>
  <c r="CL110"/>
  <c r="CK110"/>
  <c r="CI110"/>
  <c r="CH110"/>
  <c r="CG110"/>
  <c r="CF110"/>
  <c r="CE110"/>
  <c r="CD110"/>
  <c r="CB110"/>
  <c r="CA110"/>
  <c r="BZ110"/>
  <c r="BY110"/>
  <c r="BX110"/>
  <c r="BW110"/>
  <c r="BU110"/>
  <c r="BT110"/>
  <c r="BS110"/>
  <c r="BR110"/>
  <c r="BQ110"/>
  <c r="BP110"/>
  <c r="BN110"/>
  <c r="BM110"/>
  <c r="BL110"/>
  <c r="BK110"/>
  <c r="BJ110"/>
  <c r="BI110"/>
  <c r="BG110"/>
  <c r="BF110"/>
  <c r="BE110"/>
  <c r="BD110"/>
  <c r="BC110"/>
  <c r="BB110"/>
  <c r="EX85"/>
  <c r="EW85"/>
  <c r="EW88"/>
  <c r="EW91" s="1"/>
  <c r="EW122" s="1"/>
  <c r="EV85"/>
  <c r="EU85"/>
  <c r="EU88"/>
  <c r="EU91" s="1"/>
  <c r="EU122" s="1"/>
  <c r="ET85"/>
  <c r="ES85"/>
  <c r="ES88"/>
  <c r="ES91" s="1"/>
  <c r="ES122" s="1"/>
  <c r="ER85"/>
  <c r="EP85"/>
  <c r="EO88"/>
  <c r="EO91" s="1"/>
  <c r="EO122" s="1"/>
  <c r="EN85"/>
  <c r="EN88"/>
  <c r="EN91" s="1"/>
  <c r="EN122" s="1"/>
  <c r="EL85"/>
  <c r="EL88"/>
  <c r="EL91" s="1"/>
  <c r="EL122" s="1"/>
  <c r="EK88"/>
  <c r="EK91" s="1"/>
  <c r="EK122" s="1"/>
  <c r="EJ85"/>
  <c r="EH85"/>
  <c r="EG88"/>
  <c r="EG91" s="1"/>
  <c r="EG122" s="1"/>
  <c r="EF85"/>
  <c r="EF88"/>
  <c r="EF91" s="1"/>
  <c r="EF122" s="1"/>
  <c r="ED85"/>
  <c r="ED88"/>
  <c r="ED91" s="1"/>
  <c r="ED122" s="1"/>
  <c r="EC88"/>
  <c r="EC91" s="1"/>
  <c r="EC122" s="1"/>
  <c r="EB85"/>
  <c r="DZ85"/>
  <c r="DY88"/>
  <c r="DY91" s="1"/>
  <c r="DY122" s="1"/>
  <c r="DX85"/>
  <c r="DX88"/>
  <c r="DX91" s="1"/>
  <c r="DX122" s="1"/>
  <c r="DV85"/>
  <c r="DV88"/>
  <c r="DV91" s="1"/>
  <c r="DV122" s="1"/>
  <c r="DU88"/>
  <c r="DU91" s="1"/>
  <c r="DU122" s="1"/>
  <c r="DT85"/>
  <c r="DR85"/>
  <c r="DQ88"/>
  <c r="DQ91" s="1"/>
  <c r="DQ122" s="1"/>
  <c r="DP85"/>
  <c r="DP88"/>
  <c r="DP91" s="1"/>
  <c r="DP122" s="1"/>
  <c r="DN85"/>
  <c r="DN88"/>
  <c r="DN91" s="1"/>
  <c r="DN122" s="1"/>
  <c r="DM88"/>
  <c r="DM91" s="1"/>
  <c r="DM122" s="1"/>
  <c r="DL85"/>
  <c r="DJ85"/>
  <c r="DI88"/>
  <c r="DI91" s="1"/>
  <c r="DI122" s="1"/>
  <c r="DH85"/>
  <c r="DH88"/>
  <c r="DH91" s="1"/>
  <c r="DH122" s="1"/>
  <c r="DF85"/>
  <c r="DF88"/>
  <c r="DF91" s="1"/>
  <c r="DF122" s="1"/>
  <c r="DD85"/>
  <c r="DC88"/>
  <c r="DC91" s="1"/>
  <c r="DC122" s="1"/>
  <c r="DB85"/>
  <c r="DB88"/>
  <c r="DB91" s="1"/>
  <c r="DB122" s="1"/>
  <c r="DA88"/>
  <c r="DA91" s="1"/>
  <c r="DA122" s="1"/>
  <c r="CZ85"/>
  <c r="CZ88"/>
  <c r="CZ91" s="1"/>
  <c r="CZ122" s="1"/>
  <c r="CY88"/>
  <c r="CY91" s="1"/>
  <c r="CY122" s="1"/>
  <c r="CX85"/>
  <c r="CX88"/>
  <c r="CX91" s="1"/>
  <c r="CX122" s="1"/>
  <c r="CW88"/>
  <c r="CW91" s="1"/>
  <c r="CW122" s="1"/>
  <c r="CV85"/>
  <c r="CV88"/>
  <c r="CV91" s="1"/>
  <c r="CV122" s="1"/>
  <c r="CU88"/>
  <c r="CU91" s="1"/>
  <c r="CU122" s="1"/>
  <c r="CT85"/>
  <c r="CT88"/>
  <c r="CT91" s="1"/>
  <c r="CT122" s="1"/>
  <c r="CS88"/>
  <c r="CS91" s="1"/>
  <c r="CS122" s="1"/>
  <c r="CR85"/>
  <c r="CR88"/>
  <c r="CR91" s="1"/>
  <c r="CR122" s="1"/>
  <c r="CQ88"/>
  <c r="CQ91" s="1"/>
  <c r="CQ122" s="1"/>
  <c r="CP85"/>
  <c r="CP88"/>
  <c r="CP91" s="1"/>
  <c r="CP122" s="1"/>
  <c r="CO88"/>
  <c r="CO91" s="1"/>
  <c r="CO122" s="1"/>
  <c r="CN85"/>
  <c r="CN88"/>
  <c r="CN91" s="1"/>
  <c r="CN122" s="1"/>
  <c r="CM88"/>
  <c r="CM91" s="1"/>
  <c r="CM122" s="1"/>
  <c r="CL85"/>
  <c r="CL88"/>
  <c r="CL91" s="1"/>
  <c r="CL122" s="1"/>
  <c r="CK88"/>
  <c r="CK91" s="1"/>
  <c r="CK122" s="1"/>
  <c r="CJ85"/>
  <c r="CJ88"/>
  <c r="CJ91" s="1"/>
  <c r="CJ122" s="1"/>
  <c r="CI88"/>
  <c r="CI91" s="1"/>
  <c r="CI122" s="1"/>
  <c r="CH85"/>
  <c r="CH88"/>
  <c r="CH91" s="1"/>
  <c r="CH122" s="1"/>
  <c r="CG88"/>
  <c r="CG91" s="1"/>
  <c r="CG122" s="1"/>
  <c r="CF85"/>
  <c r="CF88"/>
  <c r="CF91" s="1"/>
  <c r="CF122" s="1"/>
  <c r="CE88"/>
  <c r="CE91" s="1"/>
  <c r="CE122" s="1"/>
  <c r="CD85"/>
  <c r="CD88"/>
  <c r="CD91" s="1"/>
  <c r="CD122" s="1"/>
  <c r="CC88"/>
  <c r="CC91" s="1"/>
  <c r="CC122" s="1"/>
  <c r="CB85"/>
  <c r="CB88"/>
  <c r="CB91" s="1"/>
  <c r="CB122" s="1"/>
  <c r="CA88"/>
  <c r="CA91" s="1"/>
  <c r="CA122" s="1"/>
  <c r="BZ85"/>
  <c r="BZ88"/>
  <c r="BZ91" s="1"/>
  <c r="BZ122" s="1"/>
  <c r="BY88"/>
  <c r="BY91" s="1"/>
  <c r="BY122" s="1"/>
  <c r="BX85"/>
  <c r="BX88"/>
  <c r="BX91" s="1"/>
  <c r="BX122" s="1"/>
  <c r="BW88"/>
  <c r="BW91" s="1"/>
  <c r="BW122" s="1"/>
  <c r="BV85"/>
  <c r="BV88"/>
  <c r="BV91" s="1"/>
  <c r="BV122" s="1"/>
  <c r="BU88"/>
  <c r="BU91" s="1"/>
  <c r="BU122" s="1"/>
  <c r="BT85"/>
  <c r="BT88"/>
  <c r="BT91" s="1"/>
  <c r="BT122" s="1"/>
  <c r="BS88"/>
  <c r="BS91" s="1"/>
  <c r="BS122" s="1"/>
  <c r="BR85"/>
  <c r="BR88"/>
  <c r="BR91" s="1"/>
  <c r="BR122" s="1"/>
  <c r="BQ88"/>
  <c r="BQ91" s="1"/>
  <c r="BQ122" s="1"/>
  <c r="BP85"/>
  <c r="BP88"/>
  <c r="BP91" s="1"/>
  <c r="BP122" s="1"/>
  <c r="BO88"/>
  <c r="BO91" s="1"/>
  <c r="BO122" s="1"/>
  <c r="BN85"/>
  <c r="BN88"/>
  <c r="BN91" s="1"/>
  <c r="BN122" s="1"/>
  <c r="BM88"/>
  <c r="BM91" s="1"/>
  <c r="BM122" s="1"/>
  <c r="BL85"/>
  <c r="BL88"/>
  <c r="BL91" s="1"/>
  <c r="BL122" s="1"/>
  <c r="BK88"/>
  <c r="BK91" s="1"/>
  <c r="BK122" s="1"/>
  <c r="BJ85"/>
  <c r="BJ88"/>
  <c r="BJ91" s="1"/>
  <c r="BJ122" s="1"/>
  <c r="BI88"/>
  <c r="BI91" s="1"/>
  <c r="BI122" s="1"/>
  <c r="BH85"/>
  <c r="BH88"/>
  <c r="BH91" s="1"/>
  <c r="BH122" s="1"/>
  <c r="BG88"/>
  <c r="BG91" s="1"/>
  <c r="BG122" s="1"/>
  <c r="BF85"/>
  <c r="BF88"/>
  <c r="BF91" s="1"/>
  <c r="BF122" s="1"/>
  <c r="BE88"/>
  <c r="BE91" s="1"/>
  <c r="BE122" s="1"/>
  <c r="BD85"/>
  <c r="BD88"/>
  <c r="BD91" s="1"/>
  <c r="BD122" s="1"/>
  <c r="BC88"/>
  <c r="BC91" s="1"/>
  <c r="BC122" s="1"/>
  <c r="BB85"/>
  <c r="BB88"/>
  <c r="BB91" s="1"/>
  <c r="BB122" s="1"/>
  <c r="BA88"/>
  <c r="BA91" s="1"/>
  <c r="BA122" s="1"/>
  <c r="AU85"/>
  <c r="AU88"/>
  <c r="AU91" s="1"/>
  <c r="AU122" s="1"/>
  <c r="AS86" l="1"/>
  <c r="AS92"/>
  <c r="AW86"/>
  <c r="AW92"/>
  <c r="AV92"/>
  <c r="AV86"/>
  <c r="AZ92"/>
  <c r="AZ86"/>
  <c r="AE86"/>
  <c r="AE92"/>
  <c r="AQ86"/>
  <c r="AQ92"/>
  <c r="AT92"/>
  <c r="AT86"/>
  <c r="AY86"/>
  <c r="AY92"/>
  <c r="AX92"/>
  <c r="AX86"/>
  <c r="EU110"/>
  <c r="EN107"/>
  <c r="EN111" s="1"/>
  <c r="EG107"/>
  <c r="EG111" s="1"/>
  <c r="DZ107"/>
  <c r="DZ111" s="1"/>
  <c r="DS107"/>
  <c r="DS111" s="1"/>
  <c r="DL107"/>
  <c r="DL111" s="1"/>
  <c r="DE107"/>
  <c r="DE111" s="1"/>
  <c r="CX107"/>
  <c r="CX111" s="1"/>
  <c r="CQ110"/>
  <c r="CJ107"/>
  <c r="CJ111" s="1"/>
  <c r="CC107"/>
  <c r="CC111" s="1"/>
  <c r="BV107"/>
  <c r="BO107"/>
  <c r="BO111" s="1"/>
  <c r="BH107"/>
  <c r="BH111" s="1"/>
  <c r="C86"/>
  <c r="C92"/>
  <c r="G86"/>
  <c r="G92"/>
  <c r="K86"/>
  <c r="K92"/>
  <c r="O86"/>
  <c r="O92"/>
  <c r="S86"/>
  <c r="S92"/>
  <c r="W86"/>
  <c r="W92"/>
  <c r="AA86"/>
  <c r="AA92"/>
  <c r="E86"/>
  <c r="E92"/>
  <c r="I86"/>
  <c r="I92"/>
  <c r="M86"/>
  <c r="M92"/>
  <c r="Q86"/>
  <c r="Q92"/>
  <c r="U86"/>
  <c r="U92"/>
  <c r="Y86"/>
  <c r="Y92"/>
  <c r="AC86"/>
  <c r="AC92"/>
  <c r="EY62"/>
  <c r="BA107"/>
  <c r="BA111" s="1"/>
  <c r="AU110"/>
  <c r="AU83"/>
  <c r="BB83"/>
  <c r="BC83"/>
  <c r="BF83"/>
  <c r="BG83"/>
  <c r="BJ83"/>
  <c r="BK83"/>
  <c r="BN83"/>
  <c r="BO83"/>
  <c r="BR83"/>
  <c r="BS83"/>
  <c r="BV83"/>
  <c r="BW83"/>
  <c r="BZ83"/>
  <c r="BZ92" s="1"/>
  <c r="CA83"/>
  <c r="CA92" s="1"/>
  <c r="CD83"/>
  <c r="CD92" s="1"/>
  <c r="CE83"/>
  <c r="CE92" s="1"/>
  <c r="CH83"/>
  <c r="CH92" s="1"/>
  <c r="CI83"/>
  <c r="CI92" s="1"/>
  <c r="CL83"/>
  <c r="CL92" s="1"/>
  <c r="CM83"/>
  <c r="CM92" s="1"/>
  <c r="CP83"/>
  <c r="CP92" s="1"/>
  <c r="CQ83"/>
  <c r="CQ92" s="1"/>
  <c r="CT83"/>
  <c r="CT92" s="1"/>
  <c r="CU83"/>
  <c r="CU92" s="1"/>
  <c r="CX83"/>
  <c r="CX92" s="1"/>
  <c r="CY83"/>
  <c r="CY92" s="1"/>
  <c r="DE83"/>
  <c r="DE92" s="1"/>
  <c r="DJ83"/>
  <c r="DJ86" s="1"/>
  <c r="DN83"/>
  <c r="DN86" s="1"/>
  <c r="DR83"/>
  <c r="DR86" s="1"/>
  <c r="DV83"/>
  <c r="DV86" s="1"/>
  <c r="DZ83"/>
  <c r="DZ86" s="1"/>
  <c r="ED83"/>
  <c r="ED86" s="1"/>
  <c r="ES83"/>
  <c r="EV83"/>
  <c r="EW83"/>
  <c r="EW92" s="1"/>
  <c r="EH83"/>
  <c r="EH86" s="1"/>
  <c r="EL83"/>
  <c r="EY79"/>
  <c r="CH86"/>
  <c r="EP83"/>
  <c r="EP86" s="1"/>
  <c r="CD86"/>
  <c r="EY88"/>
  <c r="DN92"/>
  <c r="DC83"/>
  <c r="DC86" s="1"/>
  <c r="EY85"/>
  <c r="DG83"/>
  <c r="DK83"/>
  <c r="DO83"/>
  <c r="DS83"/>
  <c r="DW83"/>
  <c r="EA83"/>
  <c r="EE83"/>
  <c r="EI83"/>
  <c r="EM83"/>
  <c r="EQ83"/>
  <c r="BA83"/>
  <c r="BD83"/>
  <c r="BE83"/>
  <c r="BH83"/>
  <c r="BI83"/>
  <c r="BL83"/>
  <c r="BM83"/>
  <c r="BP83"/>
  <c r="BQ83"/>
  <c r="BT83"/>
  <c r="BU83"/>
  <c r="BX83"/>
  <c r="BY83"/>
  <c r="CB83"/>
  <c r="CC83"/>
  <c r="CF83"/>
  <c r="CG83"/>
  <c r="CJ83"/>
  <c r="CK83"/>
  <c r="CN83"/>
  <c r="CO83"/>
  <c r="CR83"/>
  <c r="CS83"/>
  <c r="CV83"/>
  <c r="CW83"/>
  <c r="CZ83"/>
  <c r="DA83"/>
  <c r="DB83"/>
  <c r="DF83"/>
  <c r="ET83"/>
  <c r="EU83"/>
  <c r="DD83"/>
  <c r="DH83"/>
  <c r="DI83"/>
  <c r="DL83"/>
  <c r="DM83"/>
  <c r="DP83"/>
  <c r="DQ83"/>
  <c r="DT83"/>
  <c r="DU83"/>
  <c r="DX83"/>
  <c r="DY83"/>
  <c r="EB83"/>
  <c r="EC83"/>
  <c r="EF83"/>
  <c r="EG83"/>
  <c r="EJ83"/>
  <c r="EK83"/>
  <c r="EN83"/>
  <c r="EO83"/>
  <c r="ER83"/>
  <c r="EX83"/>
  <c r="EY91"/>
  <c r="BY86" l="1"/>
  <c r="BY92"/>
  <c r="BU86"/>
  <c r="BU92"/>
  <c r="BQ86"/>
  <c r="BQ92"/>
  <c r="BM86"/>
  <c r="BM92"/>
  <c r="BI86"/>
  <c r="BI92"/>
  <c r="BE86"/>
  <c r="BE92"/>
  <c r="BA86"/>
  <c r="BA92"/>
  <c r="BV92"/>
  <c r="BV86"/>
  <c r="BR92"/>
  <c r="BR86"/>
  <c r="BN92"/>
  <c r="BN86"/>
  <c r="BJ92"/>
  <c r="BJ86"/>
  <c r="BF92"/>
  <c r="BF86"/>
  <c r="BB92"/>
  <c r="BB86"/>
  <c r="BX92"/>
  <c r="BX86"/>
  <c r="BT92"/>
  <c r="BT86"/>
  <c r="BP92"/>
  <c r="BP86"/>
  <c r="BL92"/>
  <c r="BL86"/>
  <c r="BH92"/>
  <c r="BH86"/>
  <c r="BD92"/>
  <c r="BD86"/>
  <c r="BW86"/>
  <c r="BW92"/>
  <c r="BS86"/>
  <c r="BS92"/>
  <c r="BO86"/>
  <c r="BO92"/>
  <c r="BK86"/>
  <c r="BK92"/>
  <c r="BG86"/>
  <c r="BG92"/>
  <c r="BC86"/>
  <c r="BC92"/>
  <c r="AU86"/>
  <c r="AU92"/>
  <c r="CX86"/>
  <c r="EN110"/>
  <c r="EG110"/>
  <c r="DZ110"/>
  <c r="DS110"/>
  <c r="DL110"/>
  <c r="DE110"/>
  <c r="CX110"/>
  <c r="CJ110"/>
  <c r="CC110"/>
  <c r="BV111"/>
  <c r="BV110"/>
  <c r="BO110"/>
  <c r="BH110"/>
  <c r="CQ86"/>
  <c r="DR92"/>
  <c r="EW86"/>
  <c r="CM86"/>
  <c r="CI86"/>
  <c r="BA110"/>
  <c r="EP92"/>
  <c r="DV92"/>
  <c r="CU86"/>
  <c r="CE86"/>
  <c r="CA86"/>
  <c r="DJ92"/>
  <c r="DZ92"/>
  <c r="CY86"/>
  <c r="DE86"/>
  <c r="EH92"/>
  <c r="DC92"/>
  <c r="ED92"/>
  <c r="BZ86"/>
  <c r="CL86"/>
  <c r="CP86"/>
  <c r="CT86"/>
  <c r="ES92"/>
  <c r="ES86"/>
  <c r="EV92"/>
  <c r="EV86"/>
  <c r="EL86"/>
  <c r="EL92"/>
  <c r="EQ92"/>
  <c r="EQ86"/>
  <c r="EI92"/>
  <c r="EI86"/>
  <c r="EA92"/>
  <c r="EA86"/>
  <c r="DS92"/>
  <c r="DS86"/>
  <c r="DK92"/>
  <c r="DK86"/>
  <c r="EM92"/>
  <c r="EM86"/>
  <c r="EE92"/>
  <c r="EE86"/>
  <c r="DW92"/>
  <c r="DW86"/>
  <c r="DO92"/>
  <c r="DO86"/>
  <c r="DG92"/>
  <c r="DG86"/>
  <c r="DF86"/>
  <c r="DF92"/>
  <c r="DA92"/>
  <c r="DA86"/>
  <c r="CW92"/>
  <c r="CW86"/>
  <c r="CS92"/>
  <c r="CS86"/>
  <c r="CO92"/>
  <c r="CO86"/>
  <c r="CK92"/>
  <c r="CK86"/>
  <c r="CG92"/>
  <c r="CG86"/>
  <c r="CC92"/>
  <c r="CC86"/>
  <c r="ET86"/>
  <c r="ET92"/>
  <c r="DB92"/>
  <c r="DB86"/>
  <c r="CZ92"/>
  <c r="CZ86"/>
  <c r="CV86"/>
  <c r="CV92"/>
  <c r="CR92"/>
  <c r="CR86"/>
  <c r="CN92"/>
  <c r="CN86"/>
  <c r="CJ86"/>
  <c r="CJ92"/>
  <c r="CF86"/>
  <c r="CF92"/>
  <c r="CB92"/>
  <c r="CB86"/>
  <c r="EU92"/>
  <c r="EU86"/>
  <c r="EX92"/>
  <c r="EX86"/>
  <c r="EO92"/>
  <c r="EO86"/>
  <c r="EK92"/>
  <c r="EK86"/>
  <c r="EG92"/>
  <c r="EG86"/>
  <c r="EC92"/>
  <c r="EC86"/>
  <c r="DY92"/>
  <c r="DY86"/>
  <c r="DU92"/>
  <c r="DU86"/>
  <c r="DQ92"/>
  <c r="DQ86"/>
  <c r="DM92"/>
  <c r="DM86"/>
  <c r="DI92"/>
  <c r="DI86"/>
  <c r="DD86"/>
  <c r="DD92"/>
  <c r="ER92"/>
  <c r="ER86"/>
  <c r="EN92"/>
  <c r="EN86"/>
  <c r="EJ92"/>
  <c r="EJ86"/>
  <c r="EF92"/>
  <c r="EF86"/>
  <c r="EB92"/>
  <c r="EB86"/>
  <c r="DX92"/>
  <c r="DX86"/>
  <c r="DT92"/>
  <c r="DT86"/>
  <c r="DP92"/>
  <c r="DP86"/>
  <c r="DL92"/>
  <c r="DL86"/>
  <c r="DH92"/>
  <c r="DH86"/>
  <c r="EY83"/>
  <c r="EY92" l="1"/>
  <c r="EY86"/>
</calcChain>
</file>

<file path=xl/sharedStrings.xml><?xml version="1.0" encoding="utf-8"?>
<sst xmlns="http://schemas.openxmlformats.org/spreadsheetml/2006/main" count="123" uniqueCount="109">
  <si>
    <t>DAILY DISCHARGE IN CFS OF BEAR RIVER CANALS WITH COMPACT ALLOCATIONS IN THE CENTRAL DIVISION</t>
  </si>
  <si>
    <t>WYOMING DIVERSIONS</t>
  </si>
  <si>
    <t xml:space="preserve"> BEAR RIVER CANALS</t>
  </si>
  <si>
    <t xml:space="preserve">  Bridge Pump</t>
  </si>
  <si>
    <t xml:space="preserve">  Alonzo F. Sights (Main Stem)</t>
  </si>
  <si>
    <t xml:space="preserve">  Wyman No. 1 (East)</t>
  </si>
  <si>
    <t xml:space="preserve">  Wyman No. 2 (West)</t>
  </si>
  <si>
    <t xml:space="preserve">  Oscar E. Snyder</t>
  </si>
  <si>
    <t xml:space="preserve">  Rocky Point (D2)</t>
  </si>
  <si>
    <t xml:space="preserve">  Cook Bros</t>
  </si>
  <si>
    <t xml:space="preserve">  John R. Richards Terr</t>
  </si>
  <si>
    <t>TRIBUTARY DIVERSIONS</t>
  </si>
  <si>
    <t xml:space="preserve">  Abraham Stoner (Sublette Cr)</t>
  </si>
  <si>
    <t xml:space="preserve">  D.C.P. (Bruner Cr)</t>
  </si>
  <si>
    <t xml:space="preserve">  Curtis Pump (Bruner Cr)</t>
  </si>
  <si>
    <t xml:space="preserve">  Haggerty No. 3 (Bruner Cr)</t>
  </si>
  <si>
    <t xml:space="preserve">  Goodell (Pine Cr)</t>
  </si>
  <si>
    <t xml:space="preserve">  V.H. (Pine Cr)</t>
  </si>
  <si>
    <t xml:space="preserve">  Dimond No. 2 (Spring Cr)</t>
  </si>
  <si>
    <t xml:space="preserve">  Kenyon (Spring Cr)</t>
  </si>
  <si>
    <t>SMITH'S FORK DIVERSIONS</t>
  </si>
  <si>
    <t xml:space="preserve">  Quinn-Bourne</t>
  </si>
  <si>
    <t xml:space="preserve">  Francis-Larson</t>
  </si>
  <si>
    <t xml:space="preserve">  Button Flat</t>
  </si>
  <si>
    <t xml:space="preserve">  Progress</t>
  </si>
  <si>
    <t xml:space="preserve">  Larson Pump</t>
  </si>
  <si>
    <t xml:space="preserve">  Nate North Pump</t>
  </si>
  <si>
    <t xml:space="preserve">  Nate South Pump</t>
  </si>
  <si>
    <t xml:space="preserve">  Emelle</t>
  </si>
  <si>
    <t xml:space="preserve">  Seven C Ranch North Pivot Pump</t>
  </si>
  <si>
    <t xml:space="preserve">  Seven C Ranch South Pump &amp; Pipeline</t>
  </si>
  <si>
    <t xml:space="preserve">  Cooper </t>
  </si>
  <si>
    <t xml:space="preserve">  Wheelock</t>
  </si>
  <si>
    <t xml:space="preserve">  Covey (Headgate)</t>
  </si>
  <si>
    <t xml:space="preserve">  Covey (Bruner Cr)</t>
  </si>
  <si>
    <t xml:space="preserve">  Covey (Spring Cr)</t>
  </si>
  <si>
    <t xml:space="preserve">  Whites Water</t>
  </si>
  <si>
    <t xml:space="preserve">  South Branch Irr (N Branch)</t>
  </si>
  <si>
    <t xml:space="preserve">  Stoner &amp; Nichols (M Branch)</t>
  </si>
  <si>
    <t xml:space="preserve">  Minnie Roberts (M Branch)</t>
  </si>
  <si>
    <t xml:space="preserve">  N Cokeville / Morgan (M Branch)</t>
  </si>
  <si>
    <t xml:space="preserve">  Star (M Branch)</t>
  </si>
  <si>
    <t xml:space="preserve">  Cokeville Water (M Branch)</t>
  </si>
  <si>
    <t xml:space="preserve">  Igo No. 3 (M Branch)</t>
  </si>
  <si>
    <t xml:space="preserve">  Smith's Fork Ditch (M Branch)</t>
  </si>
  <si>
    <t xml:space="preserve">  Igo No. 2 (M Branch)</t>
  </si>
  <si>
    <t xml:space="preserve">  Petersen Pump (S Branch)</t>
  </si>
  <si>
    <t xml:space="preserve">  Bourne (S Branch)</t>
  </si>
  <si>
    <t xml:space="preserve">  Forgeon Irr (S Branch)</t>
  </si>
  <si>
    <t>TOTAL WYOMING DIVERSIONS</t>
  </si>
  <si>
    <t xml:space="preserve"> </t>
  </si>
  <si>
    <t>IDAHO DIVERSIONS</t>
  </si>
  <si>
    <t xml:space="preserve">  Miller Ditch</t>
  </si>
  <si>
    <t xml:space="preserve">  Nuffer Canal</t>
  </si>
  <si>
    <t xml:space="preserve">  Sorensen Ditch</t>
  </si>
  <si>
    <t xml:space="preserve">  Dingle Irrigation Ditch</t>
  </si>
  <si>
    <t xml:space="preserve">  Ream Crockett Canal</t>
  </si>
  <si>
    <t xml:space="preserve">  Black Otter Canal</t>
  </si>
  <si>
    <t xml:space="preserve">  Preston Montpelier Canal</t>
  </si>
  <si>
    <t xml:space="preserve">  West Fork Canal</t>
  </si>
  <si>
    <t>TOTAL IDAHO DIVERSIONS</t>
  </si>
  <si>
    <t>Total Divertible Flow</t>
  </si>
  <si>
    <t>Wyoming Diversions</t>
  </si>
  <si>
    <t>Wyoming Allocation (43%)</t>
  </si>
  <si>
    <t>Idaho Diversions</t>
  </si>
  <si>
    <t>Rainbow Inlet Canal-Bear Lake</t>
  </si>
  <si>
    <t>Bear River below Stewart Dam</t>
  </si>
  <si>
    <t xml:space="preserve">  Sub Total</t>
  </si>
  <si>
    <t>Idaho Allocation (57%)</t>
  </si>
  <si>
    <t>Bear River @ Border WY</t>
  </si>
  <si>
    <t>NOTE:  Wyoming is limited to 43% of the total divertible flow.  The remainder of the divertible flow is available for use within Idaho.</t>
  </si>
  <si>
    <t xml:space="preserve">  Grade (Grade Canyon Cr)</t>
  </si>
  <si>
    <t xml:space="preserve">  Reed Ditch (N Branch)</t>
  </si>
  <si>
    <t xml:space="preserve">  Gastenanga South (M Branch)</t>
  </si>
  <si>
    <t xml:space="preserve">  Gastenanga North (M Branch)</t>
  </si>
  <si>
    <t xml:space="preserve">  Star Two Pump (M Branch)</t>
  </si>
  <si>
    <t>May</t>
  </si>
  <si>
    <t>June</t>
  </si>
  <si>
    <t>July</t>
  </si>
  <si>
    <t>August</t>
  </si>
  <si>
    <t>September</t>
  </si>
  <si>
    <t>Total</t>
  </si>
  <si>
    <t xml:space="preserve">  Tanner (M Branch)</t>
  </si>
  <si>
    <t>Regulation</t>
  </si>
  <si>
    <t>Rainbow</t>
  </si>
  <si>
    <t>Stewart</t>
  </si>
  <si>
    <t>Total Available to Idaho</t>
  </si>
  <si>
    <t>Standard Allocation</t>
  </si>
  <si>
    <t>Wyoming</t>
  </si>
  <si>
    <t>Idaho</t>
  </si>
  <si>
    <t>Projected Divertible Flow</t>
  </si>
  <si>
    <t>Projected Wyoming Allocation</t>
  </si>
  <si>
    <t>Projected Idaho Allocation</t>
  </si>
  <si>
    <t>Gains/Loss in Idaho Section</t>
  </si>
  <si>
    <t xml:space="preserve">  Rigby</t>
  </si>
  <si>
    <t xml:space="preserve">  Williamson (Jensen) Ditch</t>
  </si>
  <si>
    <t xml:space="preserve">  J Smith (Loyd) Ditch</t>
  </si>
  <si>
    <t xml:space="preserve">  Keetch (LaRocco Kent) Canal</t>
  </si>
  <si>
    <t xml:space="preserve">  J Keetch (Pugmire) Ditch</t>
  </si>
  <si>
    <t xml:space="preserve">  Thornock Pump and Pivot</t>
  </si>
  <si>
    <t xml:space="preserve">  C.B.D. No 7</t>
  </si>
  <si>
    <t xml:space="preserve">  F Keetch</t>
  </si>
  <si>
    <t>Gains/Loss in Idaho Section (continuous)</t>
  </si>
  <si>
    <t>Gains/Loss in Idaho Section (offset 2 days)</t>
  </si>
  <si>
    <t>MAY</t>
  </si>
  <si>
    <t>JUN</t>
  </si>
  <si>
    <t>JUL</t>
  </si>
  <si>
    <t>AUG</t>
  </si>
  <si>
    <t>SEP</t>
  </si>
</sst>
</file>

<file path=xl/styles.xml><?xml version="1.0" encoding="utf-8"?>
<styleSheet xmlns="http://schemas.openxmlformats.org/spreadsheetml/2006/main">
  <numFmts count="1">
    <numFmt numFmtId="164" formatCode="0.0"/>
  </numFmts>
  <fonts count="16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name val="Arial Unicode MS"/>
      <family val="2"/>
    </font>
    <font>
      <b/>
      <sz val="10"/>
      <name val="Arial"/>
      <family val="2"/>
    </font>
    <font>
      <b/>
      <sz val="10"/>
      <name val="Arial"/>
      <family val="2"/>
    </font>
    <font>
      <b/>
      <sz val="10"/>
      <name val="Arial Unicode MS"/>
      <family val="2"/>
    </font>
    <font>
      <sz val="10"/>
      <color indexed="10"/>
      <name val="Arial"/>
      <family val="2"/>
    </font>
    <font>
      <sz val="10"/>
      <color indexed="10"/>
      <name val="Arial Unicode MS"/>
      <family val="2"/>
    </font>
    <font>
      <sz val="10"/>
      <color theme="1"/>
      <name val="Arial"/>
      <family val="2"/>
    </font>
    <font>
      <sz val="12"/>
      <color theme="1"/>
      <name val="Times New Roman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3" fillId="0" borderId="0"/>
    <xf numFmtId="0" fontId="2" fillId="0" borderId="0"/>
    <xf numFmtId="0" fontId="1" fillId="0" borderId="0"/>
    <xf numFmtId="0" fontId="5" fillId="0" borderId="0"/>
    <xf numFmtId="0" fontId="15" fillId="0" borderId="0"/>
    <xf numFmtId="0" fontId="1" fillId="0" borderId="0"/>
  </cellStyleXfs>
  <cellXfs count="29">
    <xf numFmtId="0" fontId="0" fillId="0" borderId="0" xfId="0"/>
    <xf numFmtId="164" fontId="5" fillId="0" borderId="0" xfId="0" applyNumberFormat="1" applyFont="1"/>
    <xf numFmtId="1" fontId="0" fillId="0" borderId="0" xfId="0" applyNumberFormat="1"/>
    <xf numFmtId="1" fontId="5" fillId="0" borderId="0" xfId="0" applyNumberFormat="1" applyFont="1"/>
    <xf numFmtId="0" fontId="0" fillId="0" borderId="0" xfId="0" applyAlignment="1">
      <alignment horizontal="right"/>
    </xf>
    <xf numFmtId="164" fontId="0" fillId="0" borderId="0" xfId="0" applyNumberFormat="1"/>
    <xf numFmtId="1" fontId="0" fillId="0" borderId="0" xfId="0" applyNumberFormat="1" applyFill="1"/>
    <xf numFmtId="0" fontId="6" fillId="0" borderId="0" xfId="0" applyFont="1" applyAlignment="1">
      <alignment horizontal="center"/>
    </xf>
    <xf numFmtId="0" fontId="7" fillId="0" borderId="0" xfId="0" applyFont="1"/>
    <xf numFmtId="0" fontId="8" fillId="0" borderId="0" xfId="0" applyFont="1"/>
    <xf numFmtId="14" fontId="0" fillId="0" borderId="0" xfId="0" applyNumberFormat="1"/>
    <xf numFmtId="0" fontId="9" fillId="0" borderId="0" xfId="0" applyFont="1" applyAlignment="1">
      <alignment horizontal="right"/>
    </xf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0" fillId="0" borderId="0" xfId="0" applyFill="1"/>
    <xf numFmtId="0" fontId="5" fillId="0" borderId="0" xfId="0" applyFont="1"/>
    <xf numFmtId="0" fontId="5" fillId="0" borderId="0" xfId="0" applyFont="1" applyFill="1"/>
    <xf numFmtId="0" fontId="14" fillId="0" borderId="0" xfId="2" applyFont="1"/>
    <xf numFmtId="1" fontId="13" fillId="0" borderId="0" xfId="0" applyNumberFormat="1" applyFont="1"/>
    <xf numFmtId="0" fontId="0" fillId="0" borderId="0" xfId="0"/>
    <xf numFmtId="1" fontId="0" fillId="0" borderId="0" xfId="0" applyNumberFormat="1"/>
    <xf numFmtId="1" fontId="0" fillId="0" borderId="0" xfId="0" applyNumberFormat="1" applyFill="1"/>
    <xf numFmtId="0" fontId="0" fillId="0" borderId="0" xfId="0" applyFill="1"/>
    <xf numFmtId="0" fontId="5" fillId="0" borderId="0" xfId="0" applyFont="1"/>
    <xf numFmtId="1" fontId="0" fillId="0" borderId="0" xfId="0" applyNumberFormat="1"/>
    <xf numFmtId="1" fontId="14" fillId="0" borderId="0" xfId="2" applyNumberFormat="1" applyFont="1"/>
    <xf numFmtId="1" fontId="8" fillId="0" borderId="0" xfId="0" applyNumberFormat="1" applyFont="1"/>
  </cellXfs>
  <cellStyles count="7">
    <cellStyle name="Normal" xfId="0" builtinId="0"/>
    <cellStyle name="Normal 2" xfId="1"/>
    <cellStyle name="Normal 2 2" xfId="6"/>
    <cellStyle name="Normal 2 3" xfId="3"/>
    <cellStyle name="Normal 3" xfId="4"/>
    <cellStyle name="Normal 4" xfId="5"/>
    <cellStyle name="Normal_Data_1" xfId="2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chartsheet" Target="chartsheets/sheet2.xml"/><Relationship Id="rId7" Type="http://schemas.openxmlformats.org/officeDocument/2006/relationships/worksheet" Target="worksheets/sheet2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5.xml"/><Relationship Id="rId11" Type="http://schemas.openxmlformats.org/officeDocument/2006/relationships/calcChain" Target="calcChain.xml"/><Relationship Id="rId5" Type="http://schemas.openxmlformats.org/officeDocument/2006/relationships/chartsheet" Target="chartsheets/sheet4.xml"/><Relationship Id="rId10" Type="http://schemas.openxmlformats.org/officeDocument/2006/relationships/sharedStrings" Target="sharedStrings.xml"/><Relationship Id="rId4" Type="http://schemas.openxmlformats.org/officeDocument/2006/relationships/chartsheet" Target="chartsheets/sheet3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2012 - CENTRAL DIVISION</a:t>
            </a:r>
          </a:p>
        </c:rich>
      </c:tx>
      <c:layout>
        <c:manualLayout>
          <c:xMode val="edge"/>
          <c:yMode val="edge"/>
          <c:x val="0.38656387665198338"/>
          <c:y val="2.0168067226890758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1497797356828217E-2"/>
          <c:y val="0.12268907563025212"/>
          <c:w val="0.85572687224670274"/>
          <c:h val="0.71092436974789919"/>
        </c:manualLayout>
      </c:layout>
      <c:lineChart>
        <c:grouping val="standard"/>
        <c:ser>
          <c:idx val="0"/>
          <c:order val="0"/>
          <c:tx>
            <c:v>Divertible Flow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Data!$B$3:$EX$3</c:f>
              <c:strCache>
                <c:ptCount val="138"/>
                <c:pt idx="14">
                  <c:v>May</c:v>
                </c:pt>
                <c:pt idx="45">
                  <c:v>June</c:v>
                </c:pt>
                <c:pt idx="75">
                  <c:v>July</c:v>
                </c:pt>
                <c:pt idx="106">
                  <c:v>August</c:v>
                </c:pt>
                <c:pt idx="137">
                  <c:v>September</c:v>
                </c:pt>
              </c:strCache>
            </c:strRef>
          </c:cat>
          <c:val>
            <c:numRef>
              <c:f>Data!$B$83:$EX$83</c:f>
              <c:numCache>
                <c:formatCode>0</c:formatCode>
                <c:ptCount val="153"/>
                <c:pt idx="0">
                  <c:v>609.67899999999986</c:v>
                </c:pt>
                <c:pt idx="1">
                  <c:v>682.05499999999995</c:v>
                </c:pt>
                <c:pt idx="2">
                  <c:v>686.36</c:v>
                </c:pt>
                <c:pt idx="3">
                  <c:v>641.50800000000004</c:v>
                </c:pt>
                <c:pt idx="4">
                  <c:v>600.86699999999996</c:v>
                </c:pt>
                <c:pt idx="5">
                  <c:v>619.36099999999999</c:v>
                </c:pt>
                <c:pt idx="6">
                  <c:v>636.45399999999995</c:v>
                </c:pt>
                <c:pt idx="7">
                  <c:v>627.79200000000003</c:v>
                </c:pt>
                <c:pt idx="8">
                  <c:v>628.51600000000008</c:v>
                </c:pt>
                <c:pt idx="9">
                  <c:v>643.21299999999997</c:v>
                </c:pt>
                <c:pt idx="10">
                  <c:v>647.173</c:v>
                </c:pt>
                <c:pt idx="11">
                  <c:v>665.57000000000016</c:v>
                </c:pt>
                <c:pt idx="12">
                  <c:v>671.17899999999986</c:v>
                </c:pt>
                <c:pt idx="13">
                  <c:v>692.50700000000006</c:v>
                </c:pt>
                <c:pt idx="14">
                  <c:v>697.95900000000006</c:v>
                </c:pt>
                <c:pt idx="15">
                  <c:v>694.31399999999996</c:v>
                </c:pt>
                <c:pt idx="16">
                  <c:v>725.59800000000018</c:v>
                </c:pt>
                <c:pt idx="17">
                  <c:v>740.697</c:v>
                </c:pt>
                <c:pt idx="18">
                  <c:v>738.75400000000013</c:v>
                </c:pt>
                <c:pt idx="19">
                  <c:v>730.66300000000001</c:v>
                </c:pt>
                <c:pt idx="20">
                  <c:v>747.548</c:v>
                </c:pt>
                <c:pt idx="21">
                  <c:v>773.76700000000005</c:v>
                </c:pt>
                <c:pt idx="22">
                  <c:v>782.96800000000007</c:v>
                </c:pt>
                <c:pt idx="23">
                  <c:v>790.63499999999999</c:v>
                </c:pt>
                <c:pt idx="24">
                  <c:v>805.43500000000006</c:v>
                </c:pt>
                <c:pt idx="25">
                  <c:v>798.16399999999999</c:v>
                </c:pt>
                <c:pt idx="26">
                  <c:v>807.79200000000014</c:v>
                </c:pt>
                <c:pt idx="27">
                  <c:v>817.15800000000013</c:v>
                </c:pt>
                <c:pt idx="28">
                  <c:v>845.21399999999994</c:v>
                </c:pt>
                <c:pt idx="29">
                  <c:v>873.18399999999997</c:v>
                </c:pt>
                <c:pt idx="30">
                  <c:v>876.91399999999999</c:v>
                </c:pt>
                <c:pt idx="31">
                  <c:v>878.41200000000003</c:v>
                </c:pt>
                <c:pt idx="32">
                  <c:v>912.79099999999994</c:v>
                </c:pt>
                <c:pt idx="33">
                  <c:v>963.1880000000001</c:v>
                </c:pt>
                <c:pt idx="34">
                  <c:v>1040.5409999999999</c:v>
                </c:pt>
                <c:pt idx="35">
                  <c:v>1045.328</c:v>
                </c:pt>
                <c:pt idx="36">
                  <c:v>1045.8150000000001</c:v>
                </c:pt>
                <c:pt idx="37">
                  <c:v>1026.5520000000001</c:v>
                </c:pt>
                <c:pt idx="38">
                  <c:v>1005.873</c:v>
                </c:pt>
                <c:pt idx="39">
                  <c:v>1003.606</c:v>
                </c:pt>
                <c:pt idx="40">
                  <c:v>991.24700000000007</c:v>
                </c:pt>
                <c:pt idx="41">
                  <c:v>939.83699999999999</c:v>
                </c:pt>
                <c:pt idx="42">
                  <c:v>900.26700000000005</c:v>
                </c:pt>
                <c:pt idx="43">
                  <c:v>890.99300000000017</c:v>
                </c:pt>
                <c:pt idx="44">
                  <c:v>856.34400000000005</c:v>
                </c:pt>
                <c:pt idx="45">
                  <c:v>777.66200000000003</c:v>
                </c:pt>
                <c:pt idx="46">
                  <c:v>776.62000000000012</c:v>
                </c:pt>
                <c:pt idx="47">
                  <c:v>763.2650000000001</c:v>
                </c:pt>
                <c:pt idx="48">
                  <c:v>725.08500000000004</c:v>
                </c:pt>
                <c:pt idx="49">
                  <c:v>691.96199999999999</c:v>
                </c:pt>
                <c:pt idx="50">
                  <c:v>702.53399999999988</c:v>
                </c:pt>
                <c:pt idx="51">
                  <c:v>692.17100000000005</c:v>
                </c:pt>
                <c:pt idx="52">
                  <c:v>674.36199999999997</c:v>
                </c:pt>
                <c:pt idx="53">
                  <c:v>660.19200000000001</c:v>
                </c:pt>
                <c:pt idx="54">
                  <c:v>642.88699999999994</c:v>
                </c:pt>
                <c:pt idx="55">
                  <c:v>605.33600000000013</c:v>
                </c:pt>
                <c:pt idx="56">
                  <c:v>576.31099999999992</c:v>
                </c:pt>
                <c:pt idx="57">
                  <c:v>532.59500000000003</c:v>
                </c:pt>
                <c:pt idx="58">
                  <c:v>556.14099999999996</c:v>
                </c:pt>
                <c:pt idx="59">
                  <c:v>538.55399999999997</c:v>
                </c:pt>
                <c:pt idx="60">
                  <c:v>538.08799999999997</c:v>
                </c:pt>
                <c:pt idx="61">
                  <c:v>527.55799999999999</c:v>
                </c:pt>
                <c:pt idx="62">
                  <c:v>516.56099999999992</c:v>
                </c:pt>
                <c:pt idx="63">
                  <c:v>380.76499999999999</c:v>
                </c:pt>
                <c:pt idx="64">
                  <c:v>458.90599999999995</c:v>
                </c:pt>
                <c:pt idx="65">
                  <c:v>467.404</c:v>
                </c:pt>
                <c:pt idx="66">
                  <c:v>479.93899999999996</c:v>
                </c:pt>
                <c:pt idx="67">
                  <c:v>507.178</c:v>
                </c:pt>
                <c:pt idx="68">
                  <c:v>513.89100000000008</c:v>
                </c:pt>
                <c:pt idx="69">
                  <c:v>525.83400000000006</c:v>
                </c:pt>
                <c:pt idx="70">
                  <c:v>509.75300000000004</c:v>
                </c:pt>
                <c:pt idx="71">
                  <c:v>498.85699999999997</c:v>
                </c:pt>
                <c:pt idx="72">
                  <c:v>468.84500000000003</c:v>
                </c:pt>
                <c:pt idx="73">
                  <c:v>446.12200000000001</c:v>
                </c:pt>
                <c:pt idx="74">
                  <c:v>440.42599999999999</c:v>
                </c:pt>
                <c:pt idx="75">
                  <c:v>439.14300000000003</c:v>
                </c:pt>
                <c:pt idx="76">
                  <c:v>417.72800000000001</c:v>
                </c:pt>
                <c:pt idx="77">
                  <c:v>394.98199999999997</c:v>
                </c:pt>
                <c:pt idx="78">
                  <c:v>419.29300000000001</c:v>
                </c:pt>
                <c:pt idx="79">
                  <c:v>410.55400000000003</c:v>
                </c:pt>
                <c:pt idx="80">
                  <c:v>412.18753742563246</c:v>
                </c:pt>
                <c:pt idx="81">
                  <c:v>411.90739089447698</c:v>
                </c:pt>
                <c:pt idx="82">
                  <c:v>408.51026884026828</c:v>
                </c:pt>
                <c:pt idx="83">
                  <c:v>375.63481899531683</c:v>
                </c:pt>
                <c:pt idx="84">
                  <c:v>361.38319566298048</c:v>
                </c:pt>
                <c:pt idx="85">
                  <c:v>353.88811822763915</c:v>
                </c:pt>
                <c:pt idx="86">
                  <c:v>353.23614400086859</c:v>
                </c:pt>
                <c:pt idx="87">
                  <c:v>365.06042891074765</c:v>
                </c:pt>
                <c:pt idx="88">
                  <c:v>359.51461285389837</c:v>
                </c:pt>
                <c:pt idx="89">
                  <c:v>356.03019432100592</c:v>
                </c:pt>
                <c:pt idx="90">
                  <c:v>329.17003186386404</c:v>
                </c:pt>
                <c:pt idx="91">
                  <c:v>307.48681774878605</c:v>
                </c:pt>
                <c:pt idx="92">
                  <c:v>309.58953996645653</c:v>
                </c:pt>
                <c:pt idx="93">
                  <c:v>307.99312727247195</c:v>
                </c:pt>
                <c:pt idx="94">
                  <c:v>303.37370356154071</c:v>
                </c:pt>
                <c:pt idx="95">
                  <c:v>300.22563270330068</c:v>
                </c:pt>
                <c:pt idx="96">
                  <c:v>297.80054189517193</c:v>
                </c:pt>
                <c:pt idx="97">
                  <c:v>296.5496812451031</c:v>
                </c:pt>
                <c:pt idx="98">
                  <c:v>286.64290507613441</c:v>
                </c:pt>
                <c:pt idx="99">
                  <c:v>279.59221197537488</c:v>
                </c:pt>
                <c:pt idx="100">
                  <c:v>271.417560721906</c:v>
                </c:pt>
                <c:pt idx="101">
                  <c:v>268.93262931244323</c:v>
                </c:pt>
                <c:pt idx="102">
                  <c:v>265.80936976725786</c:v>
                </c:pt>
                <c:pt idx="103">
                  <c:v>259.96645204144079</c:v>
                </c:pt>
                <c:pt idx="104">
                  <c:v>233.30592552032871</c:v>
                </c:pt>
                <c:pt idx="105">
                  <c:v>211.19414171239453</c:v>
                </c:pt>
                <c:pt idx="106">
                  <c:v>210.78544086172309</c:v>
                </c:pt>
                <c:pt idx="107">
                  <c:v>215.00737363975776</c:v>
                </c:pt>
                <c:pt idx="108">
                  <c:v>218.41920829142367</c:v>
                </c:pt>
                <c:pt idx="109">
                  <c:v>227.3332873733363</c:v>
                </c:pt>
                <c:pt idx="110">
                  <c:v>226.9740230387612</c:v>
                </c:pt>
                <c:pt idx="111">
                  <c:v>213.05506621199166</c:v>
                </c:pt>
                <c:pt idx="112">
                  <c:v>202.54791568848799</c:v>
                </c:pt>
                <c:pt idx="113">
                  <c:v>190.08046441912893</c:v>
                </c:pt>
                <c:pt idx="114">
                  <c:v>168.26174439398085</c:v>
                </c:pt>
                <c:pt idx="115">
                  <c:v>178.19314460357901</c:v>
                </c:pt>
                <c:pt idx="116">
                  <c:v>192.16545691893552</c:v>
                </c:pt>
                <c:pt idx="117">
                  <c:v>212.8354620195534</c:v>
                </c:pt>
                <c:pt idx="118">
                  <c:v>237.95687635599521</c:v>
                </c:pt>
                <c:pt idx="119">
                  <c:v>234.07064806862354</c:v>
                </c:pt>
                <c:pt idx="120">
                  <c:v>219.80983766833199</c:v>
                </c:pt>
                <c:pt idx="121">
                  <c:v>204.50962833101016</c:v>
                </c:pt>
                <c:pt idx="122">
                  <c:v>206.09765293770874</c:v>
                </c:pt>
                <c:pt idx="123">
                  <c:v>207.96012220492116</c:v>
                </c:pt>
                <c:pt idx="124">
                  <c:v>206.3165771057698</c:v>
                </c:pt>
                <c:pt idx="125">
                  <c:v>215.05508044167948</c:v>
                </c:pt>
                <c:pt idx="126">
                  <c:v>210.40413773596094</c:v>
                </c:pt>
                <c:pt idx="127">
                  <c:v>224.256</c:v>
                </c:pt>
                <c:pt idx="128">
                  <c:v>224.00700000000001</c:v>
                </c:pt>
                <c:pt idx="129">
                  <c:v>237.04699999999997</c:v>
                </c:pt>
                <c:pt idx="130">
                  <c:v>240.10300000000001</c:v>
                </c:pt>
                <c:pt idx="131">
                  <c:v>215.89200000000002</c:v>
                </c:pt>
                <c:pt idx="132">
                  <c:v>219.227</c:v>
                </c:pt>
                <c:pt idx="133">
                  <c:v>217.04500000000002</c:v>
                </c:pt>
                <c:pt idx="134">
                  <c:v>217.67200000000003</c:v>
                </c:pt>
                <c:pt idx="135">
                  <c:v>220.90800000000002</c:v>
                </c:pt>
                <c:pt idx="136">
                  <c:v>218.53400000000002</c:v>
                </c:pt>
                <c:pt idx="137">
                  <c:v>217.404</c:v>
                </c:pt>
                <c:pt idx="138">
                  <c:v>215.57899999999998</c:v>
                </c:pt>
                <c:pt idx="139">
                  <c:v>216.15192894326879</c:v>
                </c:pt>
                <c:pt idx="140">
                  <c:v>213.55571207045369</c:v>
                </c:pt>
                <c:pt idx="141">
                  <c:v>207.00297395084635</c:v>
                </c:pt>
                <c:pt idx="142">
                  <c:v>201.36394146672771</c:v>
                </c:pt>
                <c:pt idx="143">
                  <c:v>203.82911618473997</c:v>
                </c:pt>
                <c:pt idx="144">
                  <c:v>206.20260957218443</c:v>
                </c:pt>
                <c:pt idx="145">
                  <c:v>207.45714904063408</c:v>
                </c:pt>
                <c:pt idx="146">
                  <c:v>213.76558583294121</c:v>
                </c:pt>
                <c:pt idx="147">
                  <c:v>215.96501531575058</c:v>
                </c:pt>
                <c:pt idx="148">
                  <c:v>218.56768170385047</c:v>
                </c:pt>
                <c:pt idx="149">
                  <c:v>219.86329868995389</c:v>
                </c:pt>
                <c:pt idx="150">
                  <c:v>220.16696273683465</c:v>
                </c:pt>
                <c:pt idx="151">
                  <c:v>219.51975045653654</c:v>
                </c:pt>
                <c:pt idx="152">
                  <c:v>217.43923629863627</c:v>
                </c:pt>
              </c:numCache>
            </c:numRef>
          </c:val>
          <c:smooth val="1"/>
        </c:ser>
        <c:ser>
          <c:idx val="1"/>
          <c:order val="1"/>
          <c:tx>
            <c:v>Wyoming Allocation</c:v>
          </c:tx>
          <c:spPr>
            <a:ln w="25400">
              <a:solidFill>
                <a:srgbClr val="FF00FF"/>
              </a:solidFill>
              <a:prstDash val="lgDashDotDot"/>
            </a:ln>
          </c:spPr>
          <c:marker>
            <c:symbol val="none"/>
          </c:marker>
          <c:val>
            <c:numRef>
              <c:f>Data!$B$86:$EX$86</c:f>
              <c:numCache>
                <c:formatCode>0</c:formatCode>
                <c:ptCount val="153"/>
                <c:pt idx="0">
                  <c:v>262.16196999999994</c:v>
                </c:pt>
                <c:pt idx="1">
                  <c:v>293.28364999999997</c:v>
                </c:pt>
                <c:pt idx="2">
                  <c:v>295.13479999999998</c:v>
                </c:pt>
                <c:pt idx="3">
                  <c:v>275.84844000000004</c:v>
                </c:pt>
                <c:pt idx="4">
                  <c:v>258.37280999999996</c:v>
                </c:pt>
                <c:pt idx="5">
                  <c:v>266.32522999999998</c:v>
                </c:pt>
                <c:pt idx="6">
                  <c:v>273.67521999999997</c:v>
                </c:pt>
                <c:pt idx="7">
                  <c:v>269.95056</c:v>
                </c:pt>
                <c:pt idx="8">
                  <c:v>270.26188000000002</c:v>
                </c:pt>
                <c:pt idx="9">
                  <c:v>276.58159000000001</c:v>
                </c:pt>
                <c:pt idx="10">
                  <c:v>278.28438999999997</c:v>
                </c:pt>
                <c:pt idx="11">
                  <c:v>286.19510000000008</c:v>
                </c:pt>
                <c:pt idx="12">
                  <c:v>288.60696999999993</c:v>
                </c:pt>
                <c:pt idx="13">
                  <c:v>297.77800999999999</c:v>
                </c:pt>
                <c:pt idx="14">
                  <c:v>300.12237000000005</c:v>
                </c:pt>
                <c:pt idx="15">
                  <c:v>298.55501999999996</c:v>
                </c:pt>
                <c:pt idx="16">
                  <c:v>312.00714000000005</c:v>
                </c:pt>
                <c:pt idx="17">
                  <c:v>318.49970999999999</c:v>
                </c:pt>
                <c:pt idx="18">
                  <c:v>317.66422000000006</c:v>
                </c:pt>
                <c:pt idx="19">
                  <c:v>314.18509</c:v>
                </c:pt>
                <c:pt idx="20">
                  <c:v>321.44563999999997</c:v>
                </c:pt>
                <c:pt idx="21">
                  <c:v>332.71981</c:v>
                </c:pt>
                <c:pt idx="22">
                  <c:v>336.67624000000001</c:v>
                </c:pt>
                <c:pt idx="23">
                  <c:v>339.97305</c:v>
                </c:pt>
                <c:pt idx="24">
                  <c:v>346.33705000000003</c:v>
                </c:pt>
                <c:pt idx="25">
                  <c:v>343.21051999999997</c:v>
                </c:pt>
                <c:pt idx="26">
                  <c:v>347.35056000000003</c:v>
                </c:pt>
                <c:pt idx="27">
                  <c:v>351.37794000000002</c:v>
                </c:pt>
                <c:pt idx="28">
                  <c:v>363.44201999999996</c:v>
                </c:pt>
                <c:pt idx="29">
                  <c:v>375.46911999999998</c:v>
                </c:pt>
                <c:pt idx="30">
                  <c:v>377.07301999999999</c:v>
                </c:pt>
                <c:pt idx="41">
                  <c:v>404.12991</c:v>
                </c:pt>
                <c:pt idx="42">
                  <c:v>387.11481000000003</c:v>
                </c:pt>
                <c:pt idx="43">
                  <c:v>383.12699000000009</c:v>
                </c:pt>
                <c:pt idx="44">
                  <c:v>368.22792000000004</c:v>
                </c:pt>
                <c:pt idx="45">
                  <c:v>334.39465999999999</c:v>
                </c:pt>
                <c:pt idx="46">
                  <c:v>333.94660000000005</c:v>
                </c:pt>
                <c:pt idx="47">
                  <c:v>328.20395000000002</c:v>
                </c:pt>
                <c:pt idx="48">
                  <c:v>311.78655000000003</c:v>
                </c:pt>
                <c:pt idx="49">
                  <c:v>297.54365999999999</c:v>
                </c:pt>
                <c:pt idx="50">
                  <c:v>302.08961999999997</c:v>
                </c:pt>
                <c:pt idx="51">
                  <c:v>297.63353000000001</c:v>
                </c:pt>
                <c:pt idx="52">
                  <c:v>289.97566</c:v>
                </c:pt>
                <c:pt idx="53">
                  <c:v>283.88256000000001</c:v>
                </c:pt>
                <c:pt idx="54">
                  <c:v>276.44140999999996</c:v>
                </c:pt>
                <c:pt idx="55">
                  <c:v>260.29448000000008</c:v>
                </c:pt>
                <c:pt idx="56">
                  <c:v>247.81372999999996</c:v>
                </c:pt>
                <c:pt idx="57">
                  <c:v>229.01585</c:v>
                </c:pt>
                <c:pt idx="58">
                  <c:v>239.14062999999999</c:v>
                </c:pt>
                <c:pt idx="59">
                  <c:v>231.57821999999999</c:v>
                </c:pt>
                <c:pt idx="60">
                  <c:v>231.37783999999999</c:v>
                </c:pt>
                <c:pt idx="61">
                  <c:v>226.84994</c:v>
                </c:pt>
                <c:pt idx="62">
                  <c:v>222.12122999999997</c:v>
                </c:pt>
                <c:pt idx="63">
                  <c:v>163.72895</c:v>
                </c:pt>
                <c:pt idx="64">
                  <c:v>197.32957999999996</c:v>
                </c:pt>
                <c:pt idx="65">
                  <c:v>200.98372000000001</c:v>
                </c:pt>
                <c:pt idx="66">
                  <c:v>206.37376999999998</c:v>
                </c:pt>
                <c:pt idx="67">
                  <c:v>218.08653999999999</c:v>
                </c:pt>
                <c:pt idx="68">
                  <c:v>220.97313000000003</c:v>
                </c:pt>
                <c:pt idx="69">
                  <c:v>226.10862000000003</c:v>
                </c:pt>
                <c:pt idx="70">
                  <c:v>219.19379000000001</c:v>
                </c:pt>
                <c:pt idx="71">
                  <c:v>214.50850999999997</c:v>
                </c:pt>
                <c:pt idx="72">
                  <c:v>201.60335000000001</c:v>
                </c:pt>
                <c:pt idx="73">
                  <c:v>191.83246</c:v>
                </c:pt>
                <c:pt idx="74">
                  <c:v>189.38317999999998</c:v>
                </c:pt>
                <c:pt idx="75">
                  <c:v>188.83149</c:v>
                </c:pt>
                <c:pt idx="76">
                  <c:v>179.62304</c:v>
                </c:pt>
                <c:pt idx="77">
                  <c:v>169.84225999999998</c:v>
                </c:pt>
                <c:pt idx="78">
                  <c:v>180.29598999999999</c:v>
                </c:pt>
                <c:pt idx="79">
                  <c:v>176.53822000000002</c:v>
                </c:pt>
                <c:pt idx="80">
                  <c:v>177.24064109302196</c:v>
                </c:pt>
                <c:pt idx="81">
                  <c:v>177.12017808462511</c:v>
                </c:pt>
                <c:pt idx="82">
                  <c:v>175.65941560131535</c:v>
                </c:pt>
                <c:pt idx="83">
                  <c:v>161.52297216798624</c:v>
                </c:pt>
                <c:pt idx="84">
                  <c:v>155.3947741350816</c:v>
                </c:pt>
                <c:pt idx="85">
                  <c:v>152.17189083788483</c:v>
                </c:pt>
                <c:pt idx="86">
                  <c:v>151.8915419203735</c:v>
                </c:pt>
                <c:pt idx="87">
                  <c:v>156.9759844316215</c:v>
                </c:pt>
                <c:pt idx="88">
                  <c:v>154.5912835271763</c:v>
                </c:pt>
                <c:pt idx="89">
                  <c:v>153.09298355803256</c:v>
                </c:pt>
                <c:pt idx="90">
                  <c:v>141.54311370146152</c:v>
                </c:pt>
                <c:pt idx="91">
                  <c:v>132.21933163197801</c:v>
                </c:pt>
                <c:pt idx="92">
                  <c:v>133.12350218557631</c:v>
                </c:pt>
                <c:pt idx="93">
                  <c:v>132.43704472716294</c:v>
                </c:pt>
                <c:pt idx="94">
                  <c:v>130.45069253146249</c:v>
                </c:pt>
                <c:pt idx="95">
                  <c:v>129.09702206241928</c:v>
                </c:pt>
                <c:pt idx="96">
                  <c:v>128.05423301492394</c:v>
                </c:pt>
                <c:pt idx="97">
                  <c:v>127.51636293539433</c:v>
                </c:pt>
                <c:pt idx="98">
                  <c:v>123.2564491827378</c:v>
                </c:pt>
                <c:pt idx="99">
                  <c:v>120.2246511494112</c:v>
                </c:pt>
                <c:pt idx="100">
                  <c:v>116.70955111041958</c:v>
                </c:pt>
                <c:pt idx="101">
                  <c:v>115.64103060435059</c:v>
                </c:pt>
                <c:pt idx="102">
                  <c:v>114.29802899992087</c:v>
                </c:pt>
                <c:pt idx="103">
                  <c:v>111.78557437781954</c:v>
                </c:pt>
                <c:pt idx="104">
                  <c:v>100.32154797374135</c:v>
                </c:pt>
                <c:pt idx="105">
                  <c:v>90.81348093632964</c:v>
                </c:pt>
                <c:pt idx="106">
                  <c:v>90.63773957054093</c:v>
                </c:pt>
                <c:pt idx="107">
                  <c:v>92.45317066509584</c:v>
                </c:pt>
                <c:pt idx="108">
                  <c:v>93.920259565312179</c:v>
                </c:pt>
                <c:pt idx="109">
                  <c:v>97.753313570534615</c:v>
                </c:pt>
                <c:pt idx="110">
                  <c:v>97.598829906667319</c:v>
                </c:pt>
                <c:pt idx="111">
                  <c:v>91.613678471156405</c:v>
                </c:pt>
                <c:pt idx="112">
                  <c:v>87.095603746049832</c:v>
                </c:pt>
                <c:pt idx="113">
                  <c:v>81.734599700225445</c:v>
                </c:pt>
                <c:pt idx="114">
                  <c:v>72.352550089411764</c:v>
                </c:pt>
                <c:pt idx="115">
                  <c:v>76.623052179538973</c:v>
                </c:pt>
                <c:pt idx="116">
                  <c:v>82.631146475142273</c:v>
                </c:pt>
                <c:pt idx="117">
                  <c:v>91.519248668407968</c:v>
                </c:pt>
                <c:pt idx="118">
                  <c:v>102.32145683307793</c:v>
                </c:pt>
                <c:pt idx="119">
                  <c:v>100.65037866950811</c:v>
                </c:pt>
                <c:pt idx="120">
                  <c:v>94.518230197382749</c:v>
                </c:pt>
                <c:pt idx="121">
                  <c:v>87.93914018233437</c:v>
                </c:pt>
                <c:pt idx="122">
                  <c:v>88.621990763214754</c:v>
                </c:pt>
                <c:pt idx="123">
                  <c:v>89.422852548116097</c:v>
                </c:pt>
                <c:pt idx="124">
                  <c:v>88.716128155481016</c:v>
                </c:pt>
                <c:pt idx="125">
                  <c:v>92.473684589922172</c:v>
                </c:pt>
                <c:pt idx="126">
                  <c:v>90.473779226463208</c:v>
                </c:pt>
                <c:pt idx="127">
                  <c:v>96.430080000000004</c:v>
                </c:pt>
                <c:pt idx="128">
                  <c:v>96.323009999999996</c:v>
                </c:pt>
                <c:pt idx="129">
                  <c:v>101.93020999999999</c:v>
                </c:pt>
                <c:pt idx="130">
                  <c:v>103.24429000000001</c:v>
                </c:pt>
                <c:pt idx="131">
                  <c:v>92.833560000000006</c:v>
                </c:pt>
                <c:pt idx="132">
                  <c:v>94.267610000000005</c:v>
                </c:pt>
                <c:pt idx="133">
                  <c:v>93.329350000000005</c:v>
                </c:pt>
                <c:pt idx="134">
                  <c:v>93.598960000000005</c:v>
                </c:pt>
                <c:pt idx="135">
                  <c:v>94.990440000000007</c:v>
                </c:pt>
                <c:pt idx="136">
                  <c:v>93.969620000000006</c:v>
                </c:pt>
                <c:pt idx="137">
                  <c:v>93.483719999999991</c:v>
                </c:pt>
                <c:pt idx="138">
                  <c:v>92.698969999999989</c:v>
                </c:pt>
                <c:pt idx="139">
                  <c:v>92.94532944560558</c:v>
                </c:pt>
                <c:pt idx="140">
                  <c:v>91.828956190295088</c:v>
                </c:pt>
                <c:pt idx="141">
                  <c:v>89.011278798863927</c:v>
                </c:pt>
                <c:pt idx="142">
                  <c:v>86.586494830692914</c:v>
                </c:pt>
                <c:pt idx="143">
                  <c:v>87.646519959438194</c:v>
                </c:pt>
                <c:pt idx="144">
                  <c:v>88.667122116039309</c:v>
                </c:pt>
                <c:pt idx="145">
                  <c:v>89.206574087472646</c:v>
                </c:pt>
                <c:pt idx="146">
                  <c:v>91.919201908164723</c:v>
                </c:pt>
                <c:pt idx="147">
                  <c:v>92.864956585772745</c:v>
                </c:pt>
                <c:pt idx="148">
                  <c:v>93.984103132655704</c:v>
                </c:pt>
                <c:pt idx="149">
                  <c:v>94.541218436680168</c:v>
                </c:pt>
                <c:pt idx="150">
                  <c:v>94.671793976838899</c:v>
                </c:pt>
                <c:pt idx="151">
                  <c:v>94.393492696310716</c:v>
                </c:pt>
                <c:pt idx="152">
                  <c:v>93.498871608413594</c:v>
                </c:pt>
              </c:numCache>
            </c:numRef>
          </c:val>
        </c:ser>
        <c:ser>
          <c:idx val="2"/>
          <c:order val="2"/>
          <c:tx>
            <c:v>Wyoming Diversions</c:v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val>
            <c:numRef>
              <c:f>Data!$B$85:$EX$85</c:f>
              <c:numCache>
                <c:formatCode>0</c:formatCode>
                <c:ptCount val="153"/>
                <c:pt idx="0">
                  <c:v>223.27899999999994</c:v>
                </c:pt>
                <c:pt idx="1">
                  <c:v>226.88499999999996</c:v>
                </c:pt>
                <c:pt idx="2">
                  <c:v>225.42</c:v>
                </c:pt>
                <c:pt idx="3">
                  <c:v>228.798</c:v>
                </c:pt>
                <c:pt idx="4">
                  <c:v>237.07699999999994</c:v>
                </c:pt>
                <c:pt idx="5">
                  <c:v>237.49100000000001</c:v>
                </c:pt>
                <c:pt idx="6">
                  <c:v>253.52399999999994</c:v>
                </c:pt>
                <c:pt idx="7">
                  <c:v>255.09199999999996</c:v>
                </c:pt>
                <c:pt idx="8">
                  <c:v>266.04599999999999</c:v>
                </c:pt>
                <c:pt idx="9">
                  <c:v>284.97300000000001</c:v>
                </c:pt>
                <c:pt idx="10">
                  <c:v>302.16299999999995</c:v>
                </c:pt>
                <c:pt idx="11">
                  <c:v>315.72000000000008</c:v>
                </c:pt>
                <c:pt idx="12">
                  <c:v>316.63899999999995</c:v>
                </c:pt>
                <c:pt idx="13">
                  <c:v>333.27699999999999</c:v>
                </c:pt>
                <c:pt idx="14">
                  <c:v>333.84900000000005</c:v>
                </c:pt>
                <c:pt idx="15">
                  <c:v>336.82399999999996</c:v>
                </c:pt>
                <c:pt idx="16">
                  <c:v>358.7580000000001</c:v>
                </c:pt>
                <c:pt idx="17">
                  <c:v>373.24700000000001</c:v>
                </c:pt>
                <c:pt idx="18">
                  <c:v>368.24400000000003</c:v>
                </c:pt>
                <c:pt idx="19">
                  <c:v>359.89299999999997</c:v>
                </c:pt>
                <c:pt idx="20">
                  <c:v>369.51800000000003</c:v>
                </c:pt>
                <c:pt idx="21">
                  <c:v>400.47700000000009</c:v>
                </c:pt>
                <c:pt idx="22">
                  <c:v>409.41800000000001</c:v>
                </c:pt>
                <c:pt idx="23">
                  <c:v>414.51500000000004</c:v>
                </c:pt>
                <c:pt idx="24">
                  <c:v>426.74500000000006</c:v>
                </c:pt>
                <c:pt idx="25">
                  <c:v>419.70400000000001</c:v>
                </c:pt>
                <c:pt idx="26">
                  <c:v>426.76200000000011</c:v>
                </c:pt>
                <c:pt idx="27">
                  <c:v>428.7580000000001</c:v>
                </c:pt>
                <c:pt idx="28">
                  <c:v>446.26400000000001</c:v>
                </c:pt>
                <c:pt idx="29">
                  <c:v>455.28399999999993</c:v>
                </c:pt>
                <c:pt idx="30">
                  <c:v>457.68399999999997</c:v>
                </c:pt>
                <c:pt idx="31">
                  <c:v>459.65199999999999</c:v>
                </c:pt>
                <c:pt idx="32">
                  <c:v>462.50099999999998</c:v>
                </c:pt>
                <c:pt idx="33">
                  <c:v>465.36800000000005</c:v>
                </c:pt>
                <c:pt idx="34">
                  <c:v>492.94099999999997</c:v>
                </c:pt>
                <c:pt idx="35">
                  <c:v>499.29800000000006</c:v>
                </c:pt>
                <c:pt idx="36">
                  <c:v>503.15500000000003</c:v>
                </c:pt>
                <c:pt idx="37">
                  <c:v>495.48200000000008</c:v>
                </c:pt>
                <c:pt idx="38">
                  <c:v>484.71300000000008</c:v>
                </c:pt>
                <c:pt idx="39">
                  <c:v>478.25599999999997</c:v>
                </c:pt>
                <c:pt idx="40">
                  <c:v>475.60700000000008</c:v>
                </c:pt>
                <c:pt idx="41">
                  <c:v>456.95700000000005</c:v>
                </c:pt>
                <c:pt idx="42">
                  <c:v>444.78700000000009</c:v>
                </c:pt>
                <c:pt idx="43">
                  <c:v>440.71300000000014</c:v>
                </c:pt>
                <c:pt idx="44">
                  <c:v>437.99400000000003</c:v>
                </c:pt>
                <c:pt idx="45">
                  <c:v>427.37200000000007</c:v>
                </c:pt>
                <c:pt idx="46">
                  <c:v>422.66</c:v>
                </c:pt>
                <c:pt idx="47">
                  <c:v>416.6450000000001</c:v>
                </c:pt>
                <c:pt idx="48">
                  <c:v>388.5750000000001</c:v>
                </c:pt>
                <c:pt idx="49">
                  <c:v>353.03199999999998</c:v>
                </c:pt>
                <c:pt idx="50">
                  <c:v>355.69399999999996</c:v>
                </c:pt>
                <c:pt idx="51">
                  <c:v>354.07099999999997</c:v>
                </c:pt>
                <c:pt idx="52">
                  <c:v>343.39199999999994</c:v>
                </c:pt>
                <c:pt idx="53">
                  <c:v>338.85200000000003</c:v>
                </c:pt>
                <c:pt idx="54">
                  <c:v>330.67699999999996</c:v>
                </c:pt>
                <c:pt idx="55">
                  <c:v>302.24600000000009</c:v>
                </c:pt>
                <c:pt idx="56">
                  <c:v>270.03100000000001</c:v>
                </c:pt>
                <c:pt idx="57">
                  <c:v>255.59499999999997</c:v>
                </c:pt>
                <c:pt idx="58">
                  <c:v>254.03099999999998</c:v>
                </c:pt>
                <c:pt idx="59">
                  <c:v>250.00400000000002</c:v>
                </c:pt>
                <c:pt idx="60">
                  <c:v>248.09800000000001</c:v>
                </c:pt>
                <c:pt idx="61">
                  <c:v>247.13800000000003</c:v>
                </c:pt>
                <c:pt idx="62">
                  <c:v>243.41099999999994</c:v>
                </c:pt>
                <c:pt idx="63">
                  <c:v>210.285</c:v>
                </c:pt>
                <c:pt idx="64">
                  <c:v>194.74599999999998</c:v>
                </c:pt>
                <c:pt idx="65">
                  <c:v>199.41399999999999</c:v>
                </c:pt>
                <c:pt idx="66">
                  <c:v>208.119</c:v>
                </c:pt>
                <c:pt idx="67">
                  <c:v>205.52799999999999</c:v>
                </c:pt>
                <c:pt idx="68">
                  <c:v>206.911</c:v>
                </c:pt>
                <c:pt idx="69">
                  <c:v>192.72399999999999</c:v>
                </c:pt>
                <c:pt idx="70">
                  <c:v>186.41300000000001</c:v>
                </c:pt>
                <c:pt idx="71">
                  <c:v>186.227</c:v>
                </c:pt>
                <c:pt idx="72">
                  <c:v>195.11500000000004</c:v>
                </c:pt>
                <c:pt idx="73">
                  <c:v>200.18200000000002</c:v>
                </c:pt>
                <c:pt idx="74">
                  <c:v>203.28599999999997</c:v>
                </c:pt>
                <c:pt idx="75">
                  <c:v>206.113</c:v>
                </c:pt>
                <c:pt idx="76">
                  <c:v>205.75800000000001</c:v>
                </c:pt>
                <c:pt idx="77">
                  <c:v>204.71200000000002</c:v>
                </c:pt>
                <c:pt idx="78">
                  <c:v>196.78299999999999</c:v>
                </c:pt>
                <c:pt idx="79">
                  <c:v>192.01400000000004</c:v>
                </c:pt>
                <c:pt idx="80">
                  <c:v>194.76299999999998</c:v>
                </c:pt>
                <c:pt idx="81">
                  <c:v>192.43499999999997</c:v>
                </c:pt>
                <c:pt idx="82">
                  <c:v>189.14500000000001</c:v>
                </c:pt>
                <c:pt idx="83">
                  <c:v>191.90800000000002</c:v>
                </c:pt>
                <c:pt idx="84">
                  <c:v>187.65899999999996</c:v>
                </c:pt>
                <c:pt idx="85">
                  <c:v>183.72499999999999</c:v>
                </c:pt>
                <c:pt idx="86">
                  <c:v>174.82800000000003</c:v>
                </c:pt>
                <c:pt idx="87">
                  <c:v>169.02400000000003</c:v>
                </c:pt>
                <c:pt idx="88">
                  <c:v>170.411</c:v>
                </c:pt>
                <c:pt idx="89">
                  <c:v>170.54299999999998</c:v>
                </c:pt>
                <c:pt idx="90">
                  <c:v>148.45100000000002</c:v>
                </c:pt>
                <c:pt idx="91">
                  <c:v>133.226</c:v>
                </c:pt>
                <c:pt idx="92">
                  <c:v>131.99399999999997</c:v>
                </c:pt>
                <c:pt idx="93">
                  <c:v>133.96899999999999</c:v>
                </c:pt>
                <c:pt idx="94">
                  <c:v>133.01400000000001</c:v>
                </c:pt>
                <c:pt idx="95">
                  <c:v>132.721</c:v>
                </c:pt>
                <c:pt idx="96">
                  <c:v>131.25</c:v>
                </c:pt>
                <c:pt idx="97">
                  <c:v>129.35200000000003</c:v>
                </c:pt>
                <c:pt idx="98">
                  <c:v>122.154</c:v>
                </c:pt>
                <c:pt idx="99">
                  <c:v>120.09399999999999</c:v>
                </c:pt>
                <c:pt idx="100">
                  <c:v>117.94499999999999</c:v>
                </c:pt>
                <c:pt idx="101">
                  <c:v>116.20099999999998</c:v>
                </c:pt>
                <c:pt idx="102">
                  <c:v>118.13399999999999</c:v>
                </c:pt>
                <c:pt idx="103">
                  <c:v>117.383</c:v>
                </c:pt>
                <c:pt idx="104">
                  <c:v>111.49199999999998</c:v>
                </c:pt>
                <c:pt idx="105">
                  <c:v>106.00499999999998</c:v>
                </c:pt>
                <c:pt idx="106">
                  <c:v>104.86599999999999</c:v>
                </c:pt>
                <c:pt idx="107">
                  <c:v>113.58000000000001</c:v>
                </c:pt>
                <c:pt idx="108">
                  <c:v>112.37599999999999</c:v>
                </c:pt>
                <c:pt idx="109">
                  <c:v>115.07999999999998</c:v>
                </c:pt>
                <c:pt idx="110">
                  <c:v>114.41899999999998</c:v>
                </c:pt>
                <c:pt idx="111">
                  <c:v>111.05</c:v>
                </c:pt>
                <c:pt idx="112">
                  <c:v>106.78</c:v>
                </c:pt>
                <c:pt idx="113">
                  <c:v>97.929000000000016</c:v>
                </c:pt>
                <c:pt idx="114">
                  <c:v>81.637</c:v>
                </c:pt>
                <c:pt idx="115">
                  <c:v>78.054000000000002</c:v>
                </c:pt>
                <c:pt idx="116">
                  <c:v>76.034000000000006</c:v>
                </c:pt>
                <c:pt idx="117">
                  <c:v>75.957000000000008</c:v>
                </c:pt>
                <c:pt idx="118">
                  <c:v>73.988</c:v>
                </c:pt>
                <c:pt idx="119">
                  <c:v>67.482000000000014</c:v>
                </c:pt>
                <c:pt idx="120">
                  <c:v>58.030000000000008</c:v>
                </c:pt>
                <c:pt idx="121">
                  <c:v>52.53</c:v>
                </c:pt>
                <c:pt idx="122">
                  <c:v>57.075000000000003</c:v>
                </c:pt>
                <c:pt idx="123">
                  <c:v>63.829000000000008</c:v>
                </c:pt>
                <c:pt idx="124">
                  <c:v>64.603000000000009</c:v>
                </c:pt>
                <c:pt idx="125">
                  <c:v>65.489000000000004</c:v>
                </c:pt>
                <c:pt idx="126">
                  <c:v>65.832000000000008</c:v>
                </c:pt>
                <c:pt idx="127">
                  <c:v>81.286000000000001</c:v>
                </c:pt>
                <c:pt idx="128">
                  <c:v>81.706999999999994</c:v>
                </c:pt>
                <c:pt idx="129">
                  <c:v>83.146999999999991</c:v>
                </c:pt>
                <c:pt idx="130">
                  <c:v>84.702999999999989</c:v>
                </c:pt>
                <c:pt idx="131">
                  <c:v>84.492000000000019</c:v>
                </c:pt>
                <c:pt idx="132">
                  <c:v>88.426999999999992</c:v>
                </c:pt>
                <c:pt idx="133">
                  <c:v>88.845000000000013</c:v>
                </c:pt>
                <c:pt idx="134">
                  <c:v>91.602000000000004</c:v>
                </c:pt>
                <c:pt idx="135">
                  <c:v>96.068000000000012</c:v>
                </c:pt>
                <c:pt idx="136">
                  <c:v>96.924000000000007</c:v>
                </c:pt>
                <c:pt idx="137">
                  <c:v>97.024000000000015</c:v>
                </c:pt>
                <c:pt idx="138">
                  <c:v>96.428999999999988</c:v>
                </c:pt>
                <c:pt idx="139">
                  <c:v>96.435000000000002</c:v>
                </c:pt>
                <c:pt idx="140">
                  <c:v>96.26</c:v>
                </c:pt>
                <c:pt idx="141">
                  <c:v>92.123000000000019</c:v>
                </c:pt>
                <c:pt idx="142">
                  <c:v>94.737000000000009</c:v>
                </c:pt>
                <c:pt idx="143">
                  <c:v>95.558000000000007</c:v>
                </c:pt>
                <c:pt idx="144">
                  <c:v>96.432000000000002</c:v>
                </c:pt>
                <c:pt idx="145">
                  <c:v>94.551000000000016</c:v>
                </c:pt>
                <c:pt idx="146">
                  <c:v>97.454999999999998</c:v>
                </c:pt>
                <c:pt idx="147">
                  <c:v>96.974999999999994</c:v>
                </c:pt>
                <c:pt idx="148">
                  <c:v>95.22999999999999</c:v>
                </c:pt>
                <c:pt idx="149">
                  <c:v>95.190999999999988</c:v>
                </c:pt>
                <c:pt idx="150">
                  <c:v>94.122999999999976</c:v>
                </c:pt>
                <c:pt idx="151">
                  <c:v>93.412000000000006</c:v>
                </c:pt>
                <c:pt idx="152">
                  <c:v>94.995999999999981</c:v>
                </c:pt>
              </c:numCache>
            </c:numRef>
          </c:val>
        </c:ser>
        <c:ser>
          <c:idx val="3"/>
          <c:order val="3"/>
          <c:tx>
            <c:v>Water Emergency</c:v>
          </c:tx>
          <c:spPr>
            <a:ln w="12700">
              <a:solidFill>
                <a:srgbClr val="969696"/>
              </a:solidFill>
              <a:prstDash val="lgDash"/>
            </a:ln>
          </c:spPr>
          <c:marker>
            <c:symbol val="none"/>
          </c:marker>
          <c:val>
            <c:numRef>
              <c:f>Data!$B$120:$EX$120</c:f>
              <c:numCache>
                <c:formatCode>General</c:formatCode>
                <c:ptCount val="153"/>
                <c:pt idx="0">
                  <c:v>870</c:v>
                </c:pt>
                <c:pt idx="1">
                  <c:v>870</c:v>
                </c:pt>
                <c:pt idx="2">
                  <c:v>870</c:v>
                </c:pt>
                <c:pt idx="3">
                  <c:v>870</c:v>
                </c:pt>
                <c:pt idx="4">
                  <c:v>870</c:v>
                </c:pt>
                <c:pt idx="5">
                  <c:v>870</c:v>
                </c:pt>
                <c:pt idx="6">
                  <c:v>870</c:v>
                </c:pt>
                <c:pt idx="7">
                  <c:v>870</c:v>
                </c:pt>
                <c:pt idx="8">
                  <c:v>870</c:v>
                </c:pt>
                <c:pt idx="9">
                  <c:v>870</c:v>
                </c:pt>
                <c:pt idx="10">
                  <c:v>870</c:v>
                </c:pt>
                <c:pt idx="11">
                  <c:v>870</c:v>
                </c:pt>
                <c:pt idx="12">
                  <c:v>870</c:v>
                </c:pt>
                <c:pt idx="13">
                  <c:v>870</c:v>
                </c:pt>
                <c:pt idx="14">
                  <c:v>870</c:v>
                </c:pt>
                <c:pt idx="15">
                  <c:v>870</c:v>
                </c:pt>
                <c:pt idx="16">
                  <c:v>870</c:v>
                </c:pt>
                <c:pt idx="17">
                  <c:v>870</c:v>
                </c:pt>
                <c:pt idx="18">
                  <c:v>870</c:v>
                </c:pt>
                <c:pt idx="19">
                  <c:v>870</c:v>
                </c:pt>
                <c:pt idx="20">
                  <c:v>870</c:v>
                </c:pt>
                <c:pt idx="21">
                  <c:v>870</c:v>
                </c:pt>
                <c:pt idx="22">
                  <c:v>870</c:v>
                </c:pt>
                <c:pt idx="23">
                  <c:v>870</c:v>
                </c:pt>
                <c:pt idx="24">
                  <c:v>870</c:v>
                </c:pt>
                <c:pt idx="25">
                  <c:v>870</c:v>
                </c:pt>
                <c:pt idx="26">
                  <c:v>870</c:v>
                </c:pt>
                <c:pt idx="27">
                  <c:v>870</c:v>
                </c:pt>
                <c:pt idx="28">
                  <c:v>870</c:v>
                </c:pt>
                <c:pt idx="29">
                  <c:v>870</c:v>
                </c:pt>
                <c:pt idx="30">
                  <c:v>870</c:v>
                </c:pt>
                <c:pt idx="31">
                  <c:v>870</c:v>
                </c:pt>
                <c:pt idx="32">
                  <c:v>870</c:v>
                </c:pt>
                <c:pt idx="33">
                  <c:v>870</c:v>
                </c:pt>
                <c:pt idx="34">
                  <c:v>870</c:v>
                </c:pt>
                <c:pt idx="35">
                  <c:v>870</c:v>
                </c:pt>
                <c:pt idx="36">
                  <c:v>870</c:v>
                </c:pt>
                <c:pt idx="37">
                  <c:v>870</c:v>
                </c:pt>
                <c:pt idx="38">
                  <c:v>870</c:v>
                </c:pt>
                <c:pt idx="39">
                  <c:v>870</c:v>
                </c:pt>
                <c:pt idx="40">
                  <c:v>870</c:v>
                </c:pt>
                <c:pt idx="41">
                  <c:v>870</c:v>
                </c:pt>
                <c:pt idx="42">
                  <c:v>870</c:v>
                </c:pt>
                <c:pt idx="43">
                  <c:v>870</c:v>
                </c:pt>
                <c:pt idx="44">
                  <c:v>870</c:v>
                </c:pt>
                <c:pt idx="45">
                  <c:v>870</c:v>
                </c:pt>
                <c:pt idx="46">
                  <c:v>870</c:v>
                </c:pt>
                <c:pt idx="47">
                  <c:v>870</c:v>
                </c:pt>
                <c:pt idx="48">
                  <c:v>870</c:v>
                </c:pt>
                <c:pt idx="49">
                  <c:v>870</c:v>
                </c:pt>
                <c:pt idx="50">
                  <c:v>870</c:v>
                </c:pt>
                <c:pt idx="51">
                  <c:v>870</c:v>
                </c:pt>
                <c:pt idx="52">
                  <c:v>870</c:v>
                </c:pt>
                <c:pt idx="53">
                  <c:v>870</c:v>
                </c:pt>
                <c:pt idx="54">
                  <c:v>870</c:v>
                </c:pt>
                <c:pt idx="55">
                  <c:v>870</c:v>
                </c:pt>
                <c:pt idx="56">
                  <c:v>870</c:v>
                </c:pt>
                <c:pt idx="57">
                  <c:v>870</c:v>
                </c:pt>
                <c:pt idx="58">
                  <c:v>870</c:v>
                </c:pt>
                <c:pt idx="59">
                  <c:v>870</c:v>
                </c:pt>
                <c:pt idx="60">
                  <c:v>870</c:v>
                </c:pt>
                <c:pt idx="61">
                  <c:v>870</c:v>
                </c:pt>
                <c:pt idx="62">
                  <c:v>870</c:v>
                </c:pt>
                <c:pt idx="63">
                  <c:v>870</c:v>
                </c:pt>
                <c:pt idx="64">
                  <c:v>870</c:v>
                </c:pt>
                <c:pt idx="65">
                  <c:v>870</c:v>
                </c:pt>
                <c:pt idx="66">
                  <c:v>870</c:v>
                </c:pt>
                <c:pt idx="67">
                  <c:v>870</c:v>
                </c:pt>
                <c:pt idx="68">
                  <c:v>870</c:v>
                </c:pt>
                <c:pt idx="69">
                  <c:v>870</c:v>
                </c:pt>
                <c:pt idx="70">
                  <c:v>870</c:v>
                </c:pt>
                <c:pt idx="71">
                  <c:v>870</c:v>
                </c:pt>
                <c:pt idx="72">
                  <c:v>870</c:v>
                </c:pt>
                <c:pt idx="73">
                  <c:v>870</c:v>
                </c:pt>
                <c:pt idx="74">
                  <c:v>870</c:v>
                </c:pt>
                <c:pt idx="75">
                  <c:v>870</c:v>
                </c:pt>
                <c:pt idx="76">
                  <c:v>870</c:v>
                </c:pt>
                <c:pt idx="77">
                  <c:v>870</c:v>
                </c:pt>
                <c:pt idx="78">
                  <c:v>870</c:v>
                </c:pt>
                <c:pt idx="79">
                  <c:v>870</c:v>
                </c:pt>
                <c:pt idx="80">
                  <c:v>870</c:v>
                </c:pt>
                <c:pt idx="81">
                  <c:v>870</c:v>
                </c:pt>
                <c:pt idx="82">
                  <c:v>870</c:v>
                </c:pt>
                <c:pt idx="83">
                  <c:v>870</c:v>
                </c:pt>
                <c:pt idx="84">
                  <c:v>870</c:v>
                </c:pt>
                <c:pt idx="85">
                  <c:v>870</c:v>
                </c:pt>
                <c:pt idx="86">
                  <c:v>870</c:v>
                </c:pt>
                <c:pt idx="87">
                  <c:v>870</c:v>
                </c:pt>
                <c:pt idx="88">
                  <c:v>870</c:v>
                </c:pt>
                <c:pt idx="89">
                  <c:v>870</c:v>
                </c:pt>
                <c:pt idx="90">
                  <c:v>870</c:v>
                </c:pt>
                <c:pt idx="91">
                  <c:v>870</c:v>
                </c:pt>
                <c:pt idx="92">
                  <c:v>870</c:v>
                </c:pt>
                <c:pt idx="93">
                  <c:v>870</c:v>
                </c:pt>
                <c:pt idx="94">
                  <c:v>870</c:v>
                </c:pt>
                <c:pt idx="95">
                  <c:v>870</c:v>
                </c:pt>
                <c:pt idx="96">
                  <c:v>870</c:v>
                </c:pt>
                <c:pt idx="97">
                  <c:v>870</c:v>
                </c:pt>
                <c:pt idx="98">
                  <c:v>870</c:v>
                </c:pt>
                <c:pt idx="99">
                  <c:v>870</c:v>
                </c:pt>
                <c:pt idx="100">
                  <c:v>870</c:v>
                </c:pt>
                <c:pt idx="101">
                  <c:v>870</c:v>
                </c:pt>
                <c:pt idx="102">
                  <c:v>870</c:v>
                </c:pt>
                <c:pt idx="103">
                  <c:v>870</c:v>
                </c:pt>
                <c:pt idx="104">
                  <c:v>870</c:v>
                </c:pt>
                <c:pt idx="105">
                  <c:v>870</c:v>
                </c:pt>
                <c:pt idx="106">
                  <c:v>870</c:v>
                </c:pt>
                <c:pt idx="107">
                  <c:v>870</c:v>
                </c:pt>
                <c:pt idx="108">
                  <c:v>870</c:v>
                </c:pt>
                <c:pt idx="109">
                  <c:v>870</c:v>
                </c:pt>
                <c:pt idx="110">
                  <c:v>870</c:v>
                </c:pt>
                <c:pt idx="111">
                  <c:v>870</c:v>
                </c:pt>
                <c:pt idx="112">
                  <c:v>870</c:v>
                </c:pt>
                <c:pt idx="113">
                  <c:v>870</c:v>
                </c:pt>
                <c:pt idx="114">
                  <c:v>870</c:v>
                </c:pt>
                <c:pt idx="115">
                  <c:v>870</c:v>
                </c:pt>
                <c:pt idx="116">
                  <c:v>870</c:v>
                </c:pt>
                <c:pt idx="117">
                  <c:v>870</c:v>
                </c:pt>
                <c:pt idx="118">
                  <c:v>870</c:v>
                </c:pt>
                <c:pt idx="119">
                  <c:v>870</c:v>
                </c:pt>
                <c:pt idx="120">
                  <c:v>870</c:v>
                </c:pt>
                <c:pt idx="121">
                  <c:v>870</c:v>
                </c:pt>
                <c:pt idx="122">
                  <c:v>870</c:v>
                </c:pt>
                <c:pt idx="123">
                  <c:v>870</c:v>
                </c:pt>
                <c:pt idx="124">
                  <c:v>870</c:v>
                </c:pt>
                <c:pt idx="125">
                  <c:v>870</c:v>
                </c:pt>
                <c:pt idx="126">
                  <c:v>870</c:v>
                </c:pt>
                <c:pt idx="127">
                  <c:v>870</c:v>
                </c:pt>
                <c:pt idx="128">
                  <c:v>870</c:v>
                </c:pt>
                <c:pt idx="129">
                  <c:v>870</c:v>
                </c:pt>
                <c:pt idx="130">
                  <c:v>870</c:v>
                </c:pt>
                <c:pt idx="131">
                  <c:v>870</c:v>
                </c:pt>
                <c:pt idx="132">
                  <c:v>870</c:v>
                </c:pt>
                <c:pt idx="133">
                  <c:v>870</c:v>
                </c:pt>
                <c:pt idx="134">
                  <c:v>870</c:v>
                </c:pt>
                <c:pt idx="135">
                  <c:v>870</c:v>
                </c:pt>
                <c:pt idx="136">
                  <c:v>870</c:v>
                </c:pt>
                <c:pt idx="137">
                  <c:v>870</c:v>
                </c:pt>
                <c:pt idx="138">
                  <c:v>870</c:v>
                </c:pt>
                <c:pt idx="139">
                  <c:v>870</c:v>
                </c:pt>
                <c:pt idx="140">
                  <c:v>870</c:v>
                </c:pt>
                <c:pt idx="141">
                  <c:v>870</c:v>
                </c:pt>
                <c:pt idx="142">
                  <c:v>870</c:v>
                </c:pt>
                <c:pt idx="143">
                  <c:v>870</c:v>
                </c:pt>
                <c:pt idx="144">
                  <c:v>870</c:v>
                </c:pt>
                <c:pt idx="145">
                  <c:v>870</c:v>
                </c:pt>
                <c:pt idx="146">
                  <c:v>870</c:v>
                </c:pt>
                <c:pt idx="147">
                  <c:v>870</c:v>
                </c:pt>
                <c:pt idx="148">
                  <c:v>870</c:v>
                </c:pt>
                <c:pt idx="149">
                  <c:v>870</c:v>
                </c:pt>
                <c:pt idx="150">
                  <c:v>870</c:v>
                </c:pt>
                <c:pt idx="151">
                  <c:v>870</c:v>
                </c:pt>
                <c:pt idx="152">
                  <c:v>870</c:v>
                </c:pt>
              </c:numCache>
            </c:numRef>
          </c:val>
        </c:ser>
        <c:marker val="1"/>
        <c:axId val="59637760"/>
        <c:axId val="59760640"/>
      </c:lineChart>
      <c:catAx>
        <c:axId val="59637760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60000" vert="horz"/>
          <a:lstStyle/>
          <a:p>
            <a:pPr>
              <a:defRPr sz="7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9760640"/>
        <c:crosses val="autoZero"/>
        <c:auto val="1"/>
        <c:lblAlgn val="ctr"/>
        <c:lblOffset val="100"/>
        <c:tickLblSkip val="1"/>
        <c:tickMarkSkip val="1"/>
      </c:catAx>
      <c:valAx>
        <c:axId val="59760640"/>
        <c:scaling>
          <c:orientation val="minMax"/>
          <c:max val="120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Flow Rate (cfs)</a:t>
                </a:r>
              </a:p>
            </c:rich>
          </c:tx>
          <c:layout>
            <c:manualLayout>
              <c:xMode val="edge"/>
              <c:yMode val="edge"/>
              <c:x val="1.2114537444933921E-2"/>
              <c:y val="0.39663865546218485"/>
            </c:manualLayout>
          </c:layout>
          <c:spPr>
            <a:noFill/>
            <a:ln w="25400">
              <a:noFill/>
            </a:ln>
          </c:spPr>
        </c:title>
        <c:numFmt formatCode="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963776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7.8193832599118954E-2"/>
          <c:y val="0.87114845938375396"/>
          <c:w val="0.85903083700441174"/>
          <c:h val="6.72268907563025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2012 - CENTRAL DIVISION</a:t>
            </a:r>
          </a:p>
        </c:rich>
      </c:tx>
      <c:layout>
        <c:manualLayout>
          <c:xMode val="edge"/>
          <c:yMode val="edge"/>
          <c:x val="0.38656387665198338"/>
          <c:y val="2.0168067226890758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1497797356828217E-2"/>
          <c:y val="0.12268907563025212"/>
          <c:w val="0.85572687224670274"/>
          <c:h val="0.71092436974789919"/>
        </c:manualLayout>
      </c:layout>
      <c:lineChart>
        <c:grouping val="standard"/>
        <c:ser>
          <c:idx val="0"/>
          <c:order val="0"/>
          <c:tx>
            <c:v>Divertible Flow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Data!$B$3:$EX$3</c:f>
              <c:strCache>
                <c:ptCount val="138"/>
                <c:pt idx="14">
                  <c:v>May</c:v>
                </c:pt>
                <c:pt idx="45">
                  <c:v>June</c:v>
                </c:pt>
                <c:pt idx="75">
                  <c:v>July</c:v>
                </c:pt>
                <c:pt idx="106">
                  <c:v>August</c:v>
                </c:pt>
                <c:pt idx="137">
                  <c:v>September</c:v>
                </c:pt>
              </c:strCache>
            </c:strRef>
          </c:cat>
          <c:val>
            <c:numRef>
              <c:f>Data!$B$83:$EX$83</c:f>
              <c:numCache>
                <c:formatCode>0</c:formatCode>
                <c:ptCount val="153"/>
                <c:pt idx="0">
                  <c:v>609.67899999999986</c:v>
                </c:pt>
                <c:pt idx="1">
                  <c:v>682.05499999999995</c:v>
                </c:pt>
                <c:pt idx="2">
                  <c:v>686.36</c:v>
                </c:pt>
                <c:pt idx="3">
                  <c:v>641.50800000000004</c:v>
                </c:pt>
                <c:pt idx="4">
                  <c:v>600.86699999999996</c:v>
                </c:pt>
                <c:pt idx="5">
                  <c:v>619.36099999999999</c:v>
                </c:pt>
                <c:pt idx="6">
                  <c:v>636.45399999999995</c:v>
                </c:pt>
                <c:pt idx="7">
                  <c:v>627.79200000000003</c:v>
                </c:pt>
                <c:pt idx="8">
                  <c:v>628.51600000000008</c:v>
                </c:pt>
                <c:pt idx="9">
                  <c:v>643.21299999999997</c:v>
                </c:pt>
                <c:pt idx="10">
                  <c:v>647.173</c:v>
                </c:pt>
                <c:pt idx="11">
                  <c:v>665.57000000000016</c:v>
                </c:pt>
                <c:pt idx="12">
                  <c:v>671.17899999999986</c:v>
                </c:pt>
                <c:pt idx="13">
                  <c:v>692.50700000000006</c:v>
                </c:pt>
                <c:pt idx="14">
                  <c:v>697.95900000000006</c:v>
                </c:pt>
                <c:pt idx="15">
                  <c:v>694.31399999999996</c:v>
                </c:pt>
                <c:pt idx="16">
                  <c:v>725.59800000000018</c:v>
                </c:pt>
                <c:pt idx="17">
                  <c:v>740.697</c:v>
                </c:pt>
                <c:pt idx="18">
                  <c:v>738.75400000000013</c:v>
                </c:pt>
                <c:pt idx="19">
                  <c:v>730.66300000000001</c:v>
                </c:pt>
                <c:pt idx="20">
                  <c:v>747.548</c:v>
                </c:pt>
                <c:pt idx="21">
                  <c:v>773.76700000000005</c:v>
                </c:pt>
                <c:pt idx="22">
                  <c:v>782.96800000000007</c:v>
                </c:pt>
                <c:pt idx="23">
                  <c:v>790.63499999999999</c:v>
                </c:pt>
                <c:pt idx="24">
                  <c:v>805.43500000000006</c:v>
                </c:pt>
                <c:pt idx="25">
                  <c:v>798.16399999999999</c:v>
                </c:pt>
                <c:pt idx="26">
                  <c:v>807.79200000000014</c:v>
                </c:pt>
                <c:pt idx="27">
                  <c:v>817.15800000000013</c:v>
                </c:pt>
                <c:pt idx="28">
                  <c:v>845.21399999999994</c:v>
                </c:pt>
                <c:pt idx="29">
                  <c:v>873.18399999999997</c:v>
                </c:pt>
                <c:pt idx="30">
                  <c:v>876.91399999999999</c:v>
                </c:pt>
                <c:pt idx="31">
                  <c:v>878.41200000000003</c:v>
                </c:pt>
                <c:pt idx="32">
                  <c:v>912.79099999999994</c:v>
                </c:pt>
                <c:pt idx="33">
                  <c:v>963.1880000000001</c:v>
                </c:pt>
                <c:pt idx="34">
                  <c:v>1040.5409999999999</c:v>
                </c:pt>
                <c:pt idx="35">
                  <c:v>1045.328</c:v>
                </c:pt>
                <c:pt idx="36">
                  <c:v>1045.8150000000001</c:v>
                </c:pt>
                <c:pt idx="37">
                  <c:v>1026.5520000000001</c:v>
                </c:pt>
                <c:pt idx="38">
                  <c:v>1005.873</c:v>
                </c:pt>
                <c:pt idx="39">
                  <c:v>1003.606</c:v>
                </c:pt>
                <c:pt idx="40">
                  <c:v>991.24700000000007</c:v>
                </c:pt>
                <c:pt idx="41">
                  <c:v>939.83699999999999</c:v>
                </c:pt>
                <c:pt idx="42">
                  <c:v>900.26700000000005</c:v>
                </c:pt>
                <c:pt idx="43">
                  <c:v>890.99300000000017</c:v>
                </c:pt>
                <c:pt idx="44">
                  <c:v>856.34400000000005</c:v>
                </c:pt>
                <c:pt idx="45">
                  <c:v>777.66200000000003</c:v>
                </c:pt>
                <c:pt idx="46">
                  <c:v>776.62000000000012</c:v>
                </c:pt>
                <c:pt idx="47">
                  <c:v>763.2650000000001</c:v>
                </c:pt>
                <c:pt idx="48">
                  <c:v>725.08500000000004</c:v>
                </c:pt>
                <c:pt idx="49">
                  <c:v>691.96199999999999</c:v>
                </c:pt>
                <c:pt idx="50">
                  <c:v>702.53399999999988</c:v>
                </c:pt>
                <c:pt idx="51">
                  <c:v>692.17100000000005</c:v>
                </c:pt>
                <c:pt idx="52">
                  <c:v>674.36199999999997</c:v>
                </c:pt>
                <c:pt idx="53">
                  <c:v>660.19200000000001</c:v>
                </c:pt>
                <c:pt idx="54">
                  <c:v>642.88699999999994</c:v>
                </c:pt>
                <c:pt idx="55">
                  <c:v>605.33600000000013</c:v>
                </c:pt>
                <c:pt idx="56">
                  <c:v>576.31099999999992</c:v>
                </c:pt>
                <c:pt idx="57">
                  <c:v>532.59500000000003</c:v>
                </c:pt>
                <c:pt idx="58">
                  <c:v>556.14099999999996</c:v>
                </c:pt>
                <c:pt idx="59">
                  <c:v>538.55399999999997</c:v>
                </c:pt>
                <c:pt idx="60">
                  <c:v>538.08799999999997</c:v>
                </c:pt>
                <c:pt idx="61">
                  <c:v>527.55799999999999</c:v>
                </c:pt>
                <c:pt idx="62">
                  <c:v>516.56099999999992</c:v>
                </c:pt>
                <c:pt idx="63">
                  <c:v>380.76499999999999</c:v>
                </c:pt>
                <c:pt idx="64">
                  <c:v>458.90599999999995</c:v>
                </c:pt>
                <c:pt idx="65">
                  <c:v>467.404</c:v>
                </c:pt>
                <c:pt idx="66">
                  <c:v>479.93899999999996</c:v>
                </c:pt>
                <c:pt idx="67">
                  <c:v>507.178</c:v>
                </c:pt>
                <c:pt idx="68">
                  <c:v>513.89100000000008</c:v>
                </c:pt>
                <c:pt idx="69">
                  <c:v>525.83400000000006</c:v>
                </c:pt>
                <c:pt idx="70">
                  <c:v>509.75300000000004</c:v>
                </c:pt>
                <c:pt idx="71">
                  <c:v>498.85699999999997</c:v>
                </c:pt>
                <c:pt idx="72">
                  <c:v>468.84500000000003</c:v>
                </c:pt>
                <c:pt idx="73">
                  <c:v>446.12200000000001</c:v>
                </c:pt>
                <c:pt idx="74">
                  <c:v>440.42599999999999</c:v>
                </c:pt>
                <c:pt idx="75">
                  <c:v>439.14300000000003</c:v>
                </c:pt>
                <c:pt idx="76">
                  <c:v>417.72800000000001</c:v>
                </c:pt>
                <c:pt idx="77">
                  <c:v>394.98199999999997</c:v>
                </c:pt>
                <c:pt idx="78">
                  <c:v>419.29300000000001</c:v>
                </c:pt>
                <c:pt idx="79">
                  <c:v>410.55400000000003</c:v>
                </c:pt>
                <c:pt idx="80">
                  <c:v>412.18753742563246</c:v>
                </c:pt>
                <c:pt idx="81">
                  <c:v>411.90739089447698</c:v>
                </c:pt>
                <c:pt idx="82">
                  <c:v>408.51026884026828</c:v>
                </c:pt>
                <c:pt idx="83">
                  <c:v>375.63481899531683</c:v>
                </c:pt>
                <c:pt idx="84">
                  <c:v>361.38319566298048</c:v>
                </c:pt>
                <c:pt idx="85">
                  <c:v>353.88811822763915</c:v>
                </c:pt>
                <c:pt idx="86">
                  <c:v>353.23614400086859</c:v>
                </c:pt>
                <c:pt idx="87">
                  <c:v>365.06042891074765</c:v>
                </c:pt>
                <c:pt idx="88">
                  <c:v>359.51461285389837</c:v>
                </c:pt>
                <c:pt idx="89">
                  <c:v>356.03019432100592</c:v>
                </c:pt>
                <c:pt idx="90">
                  <c:v>329.17003186386404</c:v>
                </c:pt>
                <c:pt idx="91">
                  <c:v>307.48681774878605</c:v>
                </c:pt>
                <c:pt idx="92">
                  <c:v>309.58953996645653</c:v>
                </c:pt>
                <c:pt idx="93">
                  <c:v>307.99312727247195</c:v>
                </c:pt>
                <c:pt idx="94">
                  <c:v>303.37370356154071</c:v>
                </c:pt>
                <c:pt idx="95">
                  <c:v>300.22563270330068</c:v>
                </c:pt>
                <c:pt idx="96">
                  <c:v>297.80054189517193</c:v>
                </c:pt>
                <c:pt idx="97">
                  <c:v>296.5496812451031</c:v>
                </c:pt>
                <c:pt idx="98">
                  <c:v>286.64290507613441</c:v>
                </c:pt>
                <c:pt idx="99">
                  <c:v>279.59221197537488</c:v>
                </c:pt>
                <c:pt idx="100">
                  <c:v>271.417560721906</c:v>
                </c:pt>
                <c:pt idx="101">
                  <c:v>268.93262931244323</c:v>
                </c:pt>
                <c:pt idx="102">
                  <c:v>265.80936976725786</c:v>
                </c:pt>
                <c:pt idx="103">
                  <c:v>259.96645204144079</c:v>
                </c:pt>
                <c:pt idx="104">
                  <c:v>233.30592552032871</c:v>
                </c:pt>
                <c:pt idx="105">
                  <c:v>211.19414171239453</c:v>
                </c:pt>
                <c:pt idx="106">
                  <c:v>210.78544086172309</c:v>
                </c:pt>
                <c:pt idx="107">
                  <c:v>215.00737363975776</c:v>
                </c:pt>
                <c:pt idx="108">
                  <c:v>218.41920829142367</c:v>
                </c:pt>
                <c:pt idx="109">
                  <c:v>227.3332873733363</c:v>
                </c:pt>
                <c:pt idx="110">
                  <c:v>226.9740230387612</c:v>
                </c:pt>
                <c:pt idx="111">
                  <c:v>213.05506621199166</c:v>
                </c:pt>
                <c:pt idx="112">
                  <c:v>202.54791568848799</c:v>
                </c:pt>
                <c:pt idx="113">
                  <c:v>190.08046441912893</c:v>
                </c:pt>
                <c:pt idx="114">
                  <c:v>168.26174439398085</c:v>
                </c:pt>
                <c:pt idx="115">
                  <c:v>178.19314460357901</c:v>
                </c:pt>
                <c:pt idx="116">
                  <c:v>192.16545691893552</c:v>
                </c:pt>
                <c:pt idx="117">
                  <c:v>212.8354620195534</c:v>
                </c:pt>
                <c:pt idx="118">
                  <c:v>237.95687635599521</c:v>
                </c:pt>
                <c:pt idx="119">
                  <c:v>234.07064806862354</c:v>
                </c:pt>
                <c:pt idx="120">
                  <c:v>219.80983766833199</c:v>
                </c:pt>
                <c:pt idx="121">
                  <c:v>204.50962833101016</c:v>
                </c:pt>
                <c:pt idx="122">
                  <c:v>206.09765293770874</c:v>
                </c:pt>
                <c:pt idx="123">
                  <c:v>207.96012220492116</c:v>
                </c:pt>
                <c:pt idx="124">
                  <c:v>206.3165771057698</c:v>
                </c:pt>
                <c:pt idx="125">
                  <c:v>215.05508044167948</c:v>
                </c:pt>
                <c:pt idx="126">
                  <c:v>210.40413773596094</c:v>
                </c:pt>
                <c:pt idx="127">
                  <c:v>224.256</c:v>
                </c:pt>
                <c:pt idx="128">
                  <c:v>224.00700000000001</c:v>
                </c:pt>
                <c:pt idx="129">
                  <c:v>237.04699999999997</c:v>
                </c:pt>
                <c:pt idx="130">
                  <c:v>240.10300000000001</c:v>
                </c:pt>
                <c:pt idx="131">
                  <c:v>215.89200000000002</c:v>
                </c:pt>
                <c:pt idx="132">
                  <c:v>219.227</c:v>
                </c:pt>
                <c:pt idx="133">
                  <c:v>217.04500000000002</c:v>
                </c:pt>
                <c:pt idx="134">
                  <c:v>217.67200000000003</c:v>
                </c:pt>
                <c:pt idx="135">
                  <c:v>220.90800000000002</c:v>
                </c:pt>
                <c:pt idx="136">
                  <c:v>218.53400000000002</c:v>
                </c:pt>
                <c:pt idx="137">
                  <c:v>217.404</c:v>
                </c:pt>
                <c:pt idx="138">
                  <c:v>215.57899999999998</c:v>
                </c:pt>
                <c:pt idx="139">
                  <c:v>216.15192894326879</c:v>
                </c:pt>
                <c:pt idx="140">
                  <c:v>213.55571207045369</c:v>
                </c:pt>
                <c:pt idx="141">
                  <c:v>207.00297395084635</c:v>
                </c:pt>
                <c:pt idx="142">
                  <c:v>201.36394146672771</c:v>
                </c:pt>
                <c:pt idx="143">
                  <c:v>203.82911618473997</c:v>
                </c:pt>
                <c:pt idx="144">
                  <c:v>206.20260957218443</c:v>
                </c:pt>
                <c:pt idx="145">
                  <c:v>207.45714904063408</c:v>
                </c:pt>
                <c:pt idx="146">
                  <c:v>213.76558583294121</c:v>
                </c:pt>
                <c:pt idx="147">
                  <c:v>215.96501531575058</c:v>
                </c:pt>
                <c:pt idx="148">
                  <c:v>218.56768170385047</c:v>
                </c:pt>
                <c:pt idx="149">
                  <c:v>219.86329868995389</c:v>
                </c:pt>
                <c:pt idx="150">
                  <c:v>220.16696273683465</c:v>
                </c:pt>
                <c:pt idx="151">
                  <c:v>219.51975045653654</c:v>
                </c:pt>
                <c:pt idx="152">
                  <c:v>217.43923629863627</c:v>
                </c:pt>
              </c:numCache>
            </c:numRef>
          </c:val>
          <c:smooth val="1"/>
        </c:ser>
        <c:ser>
          <c:idx val="1"/>
          <c:order val="1"/>
          <c:tx>
            <c:v>Idaho Allocation</c:v>
          </c:tx>
          <c:spPr>
            <a:ln w="25400">
              <a:solidFill>
                <a:srgbClr val="FF00FF"/>
              </a:solidFill>
              <a:prstDash val="lgDashDotDot"/>
            </a:ln>
          </c:spPr>
          <c:marker>
            <c:symbol val="none"/>
          </c:marker>
          <c:val>
            <c:numRef>
              <c:f>Data!$B$92:$EX$92</c:f>
              <c:numCache>
                <c:formatCode>0</c:formatCode>
                <c:ptCount val="153"/>
                <c:pt idx="0">
                  <c:v>347.51702999999986</c:v>
                </c:pt>
                <c:pt idx="1">
                  <c:v>388.77134999999993</c:v>
                </c:pt>
                <c:pt idx="2">
                  <c:v>391.22519999999997</c:v>
                </c:pt>
                <c:pt idx="3">
                  <c:v>365.65956</c:v>
                </c:pt>
                <c:pt idx="4">
                  <c:v>342.49418999999995</c:v>
                </c:pt>
                <c:pt idx="5">
                  <c:v>353.03576999999996</c:v>
                </c:pt>
                <c:pt idx="6">
                  <c:v>362.77877999999993</c:v>
                </c:pt>
                <c:pt idx="7">
                  <c:v>357.84143999999998</c:v>
                </c:pt>
                <c:pt idx="8">
                  <c:v>358.25412</c:v>
                </c:pt>
                <c:pt idx="9">
                  <c:v>366.63140999999996</c:v>
                </c:pt>
                <c:pt idx="10">
                  <c:v>368.88860999999997</c:v>
                </c:pt>
                <c:pt idx="11">
                  <c:v>379.37490000000008</c:v>
                </c:pt>
                <c:pt idx="12">
                  <c:v>382.57202999999987</c:v>
                </c:pt>
                <c:pt idx="13">
                  <c:v>394.72899000000001</c:v>
                </c:pt>
                <c:pt idx="14">
                  <c:v>397.83663000000001</c:v>
                </c:pt>
                <c:pt idx="15">
                  <c:v>395.75897999999995</c:v>
                </c:pt>
                <c:pt idx="16">
                  <c:v>413.59086000000008</c:v>
                </c:pt>
                <c:pt idx="17">
                  <c:v>422.19728999999995</c:v>
                </c:pt>
                <c:pt idx="18">
                  <c:v>421.08978000000002</c:v>
                </c:pt>
                <c:pt idx="19">
                  <c:v>416.47790999999995</c:v>
                </c:pt>
                <c:pt idx="20">
                  <c:v>426.10235999999998</c:v>
                </c:pt>
                <c:pt idx="21">
                  <c:v>441.04719</c:v>
                </c:pt>
                <c:pt idx="22">
                  <c:v>446.29176000000001</c:v>
                </c:pt>
                <c:pt idx="23">
                  <c:v>450.66194999999993</c:v>
                </c:pt>
                <c:pt idx="24">
                  <c:v>459.09794999999997</c:v>
                </c:pt>
                <c:pt idx="25">
                  <c:v>454.95347999999996</c:v>
                </c:pt>
                <c:pt idx="26">
                  <c:v>460.44144000000006</c:v>
                </c:pt>
                <c:pt idx="27">
                  <c:v>465.78006000000005</c:v>
                </c:pt>
                <c:pt idx="28">
                  <c:v>481.77197999999993</c:v>
                </c:pt>
                <c:pt idx="29">
                  <c:v>497.71487999999994</c:v>
                </c:pt>
                <c:pt idx="30">
                  <c:v>499.84097999999994</c:v>
                </c:pt>
                <c:pt idx="41">
                  <c:v>535.70708999999999</c:v>
                </c:pt>
                <c:pt idx="42">
                  <c:v>513.15219000000002</c:v>
                </c:pt>
                <c:pt idx="43">
                  <c:v>507.86601000000007</c:v>
                </c:pt>
                <c:pt idx="44">
                  <c:v>488.11608000000001</c:v>
                </c:pt>
                <c:pt idx="45">
                  <c:v>443.26733999999999</c:v>
                </c:pt>
                <c:pt idx="46">
                  <c:v>442.67340000000002</c:v>
                </c:pt>
                <c:pt idx="47">
                  <c:v>435.06105000000002</c:v>
                </c:pt>
                <c:pt idx="48">
                  <c:v>413.29845</c:v>
                </c:pt>
                <c:pt idx="49">
                  <c:v>394.41833999999994</c:v>
                </c:pt>
                <c:pt idx="50">
                  <c:v>400.44437999999991</c:v>
                </c:pt>
                <c:pt idx="51">
                  <c:v>394.53746999999998</c:v>
                </c:pt>
                <c:pt idx="52">
                  <c:v>384.38633999999996</c:v>
                </c:pt>
                <c:pt idx="53">
                  <c:v>376.30944</c:v>
                </c:pt>
                <c:pt idx="54">
                  <c:v>366.44558999999992</c:v>
                </c:pt>
                <c:pt idx="55">
                  <c:v>345.04152000000005</c:v>
                </c:pt>
                <c:pt idx="56">
                  <c:v>328.4972699999999</c:v>
                </c:pt>
                <c:pt idx="57">
                  <c:v>303.57914999999997</c:v>
                </c:pt>
                <c:pt idx="58">
                  <c:v>317.00036999999998</c:v>
                </c:pt>
                <c:pt idx="59">
                  <c:v>306.97577999999999</c:v>
                </c:pt>
                <c:pt idx="60">
                  <c:v>306.71015999999997</c:v>
                </c:pt>
                <c:pt idx="61">
                  <c:v>300.70805999999999</c:v>
                </c:pt>
                <c:pt idx="62">
                  <c:v>294.43976999999995</c:v>
                </c:pt>
                <c:pt idx="63">
                  <c:v>217.03604999999996</c:v>
                </c:pt>
                <c:pt idx="64">
                  <c:v>261.57641999999993</c:v>
                </c:pt>
                <c:pt idx="65">
                  <c:v>266.42027999999999</c:v>
                </c:pt>
                <c:pt idx="66">
                  <c:v>273.56522999999993</c:v>
                </c:pt>
                <c:pt idx="67">
                  <c:v>289.09145999999998</c:v>
                </c:pt>
                <c:pt idx="68">
                  <c:v>292.91786999999999</c:v>
                </c:pt>
                <c:pt idx="69">
                  <c:v>299.72538000000003</c:v>
                </c:pt>
                <c:pt idx="70">
                  <c:v>290.55921000000001</c:v>
                </c:pt>
                <c:pt idx="71">
                  <c:v>284.34848999999997</c:v>
                </c:pt>
                <c:pt idx="72">
                  <c:v>267.24164999999999</c:v>
                </c:pt>
                <c:pt idx="73">
                  <c:v>254.28953999999999</c:v>
                </c:pt>
                <c:pt idx="74">
                  <c:v>251.04281999999998</c:v>
                </c:pt>
                <c:pt idx="75">
                  <c:v>250.31151</c:v>
                </c:pt>
                <c:pt idx="76">
                  <c:v>238.10495999999998</c:v>
                </c:pt>
                <c:pt idx="77">
                  <c:v>225.13973999999996</c:v>
                </c:pt>
                <c:pt idx="78">
                  <c:v>238.99700999999999</c:v>
                </c:pt>
                <c:pt idx="79">
                  <c:v>234.01578000000001</c:v>
                </c:pt>
                <c:pt idx="80">
                  <c:v>234.94689633261049</c:v>
                </c:pt>
                <c:pt idx="81">
                  <c:v>234.78721280985187</c:v>
                </c:pt>
                <c:pt idx="82">
                  <c:v>232.85085323895291</c:v>
                </c:pt>
                <c:pt idx="83">
                  <c:v>214.11184682733057</c:v>
                </c:pt>
                <c:pt idx="84">
                  <c:v>205.98842152789885</c:v>
                </c:pt>
                <c:pt idx="85">
                  <c:v>201.71622738975429</c:v>
                </c:pt>
                <c:pt idx="86">
                  <c:v>201.34460208049509</c:v>
                </c:pt>
                <c:pt idx="87">
                  <c:v>208.08444447912615</c:v>
                </c:pt>
                <c:pt idx="88">
                  <c:v>204.92332932672204</c:v>
                </c:pt>
                <c:pt idx="89">
                  <c:v>202.93721076297336</c:v>
                </c:pt>
                <c:pt idx="90">
                  <c:v>187.62691816240249</c:v>
                </c:pt>
                <c:pt idx="91">
                  <c:v>175.26748611680804</c:v>
                </c:pt>
                <c:pt idx="92">
                  <c:v>176.46603778088021</c:v>
                </c:pt>
                <c:pt idx="93">
                  <c:v>175.55608254530901</c:v>
                </c:pt>
                <c:pt idx="94">
                  <c:v>172.92301103007819</c:v>
                </c:pt>
                <c:pt idx="95">
                  <c:v>171.12861064088136</c:v>
                </c:pt>
                <c:pt idx="96">
                  <c:v>169.74630888024799</c:v>
                </c:pt>
                <c:pt idx="97">
                  <c:v>169.03331830970876</c:v>
                </c:pt>
                <c:pt idx="98">
                  <c:v>163.3864558933966</c:v>
                </c:pt>
                <c:pt idx="99">
                  <c:v>159.36756082596366</c:v>
                </c:pt>
                <c:pt idx="100">
                  <c:v>154.7080096114864</c:v>
                </c:pt>
                <c:pt idx="101">
                  <c:v>153.29159870809264</c:v>
                </c:pt>
                <c:pt idx="102">
                  <c:v>151.51134076733697</c:v>
                </c:pt>
                <c:pt idx="103">
                  <c:v>148.18087766362123</c:v>
                </c:pt>
                <c:pt idx="104">
                  <c:v>132.98437754658735</c:v>
                </c:pt>
                <c:pt idx="105">
                  <c:v>120.38066077606487</c:v>
                </c:pt>
                <c:pt idx="106">
                  <c:v>120.14770129118214</c:v>
                </c:pt>
                <c:pt idx="107">
                  <c:v>122.55420297466192</c:v>
                </c:pt>
                <c:pt idx="108">
                  <c:v>124.49894872611148</c:v>
                </c:pt>
                <c:pt idx="109">
                  <c:v>129.57997380280167</c:v>
                </c:pt>
                <c:pt idx="110">
                  <c:v>129.37519313209387</c:v>
                </c:pt>
                <c:pt idx="111">
                  <c:v>121.44138774083524</c:v>
                </c:pt>
                <c:pt idx="112">
                  <c:v>115.45231194243814</c:v>
                </c:pt>
                <c:pt idx="113">
                  <c:v>108.34586471890348</c:v>
                </c:pt>
                <c:pt idx="114">
                  <c:v>95.90919430456907</c:v>
                </c:pt>
                <c:pt idx="115">
                  <c:v>101.57009242404003</c:v>
                </c:pt>
                <c:pt idx="116">
                  <c:v>109.53431044379323</c:v>
                </c:pt>
                <c:pt idx="117">
                  <c:v>121.31621335114544</c:v>
                </c:pt>
                <c:pt idx="118">
                  <c:v>135.63541952291726</c:v>
                </c:pt>
                <c:pt idx="119">
                  <c:v>133.4202693991154</c:v>
                </c:pt>
                <c:pt idx="120">
                  <c:v>125.29160747094923</c:v>
                </c:pt>
                <c:pt idx="121">
                  <c:v>116.57048814867578</c:v>
                </c:pt>
                <c:pt idx="122">
                  <c:v>117.47566217449398</c:v>
                </c:pt>
                <c:pt idx="123">
                  <c:v>118.53726965680505</c:v>
                </c:pt>
                <c:pt idx="124">
                  <c:v>117.60044895028878</c:v>
                </c:pt>
                <c:pt idx="125">
                  <c:v>122.58139585175729</c:v>
                </c:pt>
                <c:pt idx="126">
                  <c:v>119.93035850949772</c:v>
                </c:pt>
                <c:pt idx="127">
                  <c:v>127.82591999999998</c:v>
                </c:pt>
                <c:pt idx="128">
                  <c:v>127.68398999999999</c:v>
                </c:pt>
                <c:pt idx="129">
                  <c:v>135.11678999999998</c:v>
                </c:pt>
                <c:pt idx="130">
                  <c:v>136.85871</c:v>
                </c:pt>
                <c:pt idx="131">
                  <c:v>123.05844</c:v>
                </c:pt>
                <c:pt idx="132">
                  <c:v>124.95938999999998</c:v>
                </c:pt>
                <c:pt idx="133">
                  <c:v>123.71565</c:v>
                </c:pt>
                <c:pt idx="134">
                  <c:v>124.07304000000001</c:v>
                </c:pt>
                <c:pt idx="135">
                  <c:v>125.91755999999999</c:v>
                </c:pt>
                <c:pt idx="136">
                  <c:v>124.56438</c:v>
                </c:pt>
                <c:pt idx="137">
                  <c:v>123.92027999999999</c:v>
                </c:pt>
                <c:pt idx="138">
                  <c:v>122.88002999999998</c:v>
                </c:pt>
                <c:pt idx="139">
                  <c:v>123.20659949766319</c:v>
                </c:pt>
                <c:pt idx="140">
                  <c:v>121.72675588015859</c:v>
                </c:pt>
                <c:pt idx="141">
                  <c:v>117.99169515198241</c:v>
                </c:pt>
                <c:pt idx="142">
                  <c:v>114.77744663603478</c:v>
                </c:pt>
                <c:pt idx="143">
                  <c:v>116.18259622530178</c:v>
                </c:pt>
                <c:pt idx="144">
                  <c:v>117.53548745614512</c:v>
                </c:pt>
                <c:pt idx="145">
                  <c:v>118.25057495316142</c:v>
                </c:pt>
                <c:pt idx="146">
                  <c:v>121.84638392477648</c:v>
                </c:pt>
                <c:pt idx="147">
                  <c:v>123.10005872997782</c:v>
                </c:pt>
                <c:pt idx="148">
                  <c:v>124.58357857119475</c:v>
                </c:pt>
                <c:pt idx="149">
                  <c:v>125.32208025327371</c:v>
                </c:pt>
                <c:pt idx="150">
                  <c:v>125.49516875999574</c:v>
                </c:pt>
                <c:pt idx="151">
                  <c:v>125.12625776022581</c:v>
                </c:pt>
                <c:pt idx="152">
                  <c:v>123.94036469022267</c:v>
                </c:pt>
              </c:numCache>
            </c:numRef>
          </c:val>
        </c:ser>
        <c:ser>
          <c:idx val="2"/>
          <c:order val="2"/>
          <c:tx>
            <c:v>Available to Idaho</c:v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val>
            <c:numRef>
              <c:f>Data!$B$91:$EX$91</c:f>
              <c:numCache>
                <c:formatCode>0</c:formatCode>
                <c:ptCount val="153"/>
                <c:pt idx="0">
                  <c:v>386.4</c:v>
                </c:pt>
                <c:pt idx="1">
                  <c:v>455.17</c:v>
                </c:pt>
                <c:pt idx="2">
                  <c:v>460.94</c:v>
                </c:pt>
                <c:pt idx="3">
                  <c:v>412.71</c:v>
                </c:pt>
                <c:pt idx="4">
                  <c:v>363.79</c:v>
                </c:pt>
                <c:pt idx="5">
                  <c:v>381.87</c:v>
                </c:pt>
                <c:pt idx="6">
                  <c:v>382.93</c:v>
                </c:pt>
                <c:pt idx="7">
                  <c:v>372.70000000000005</c:v>
                </c:pt>
                <c:pt idx="8">
                  <c:v>362.47</c:v>
                </c:pt>
                <c:pt idx="9">
                  <c:v>358.24</c:v>
                </c:pt>
                <c:pt idx="10">
                  <c:v>345.01</c:v>
                </c:pt>
                <c:pt idx="11">
                  <c:v>349.85</c:v>
                </c:pt>
                <c:pt idx="12">
                  <c:v>354.53999999999996</c:v>
                </c:pt>
                <c:pt idx="13">
                  <c:v>359.23</c:v>
                </c:pt>
                <c:pt idx="14">
                  <c:v>364.11</c:v>
                </c:pt>
                <c:pt idx="15">
                  <c:v>357.49</c:v>
                </c:pt>
                <c:pt idx="16">
                  <c:v>366.84000000000003</c:v>
                </c:pt>
                <c:pt idx="17">
                  <c:v>367.45</c:v>
                </c:pt>
                <c:pt idx="18">
                  <c:v>370.51000000000005</c:v>
                </c:pt>
                <c:pt idx="19">
                  <c:v>370.77</c:v>
                </c:pt>
                <c:pt idx="20">
                  <c:v>378.03000000000003</c:v>
                </c:pt>
                <c:pt idx="21">
                  <c:v>373.29</c:v>
                </c:pt>
                <c:pt idx="22">
                  <c:v>373.55</c:v>
                </c:pt>
                <c:pt idx="23">
                  <c:v>376.12</c:v>
                </c:pt>
                <c:pt idx="24">
                  <c:v>378.69</c:v>
                </c:pt>
                <c:pt idx="25">
                  <c:v>378.46</c:v>
                </c:pt>
                <c:pt idx="26">
                  <c:v>381.03</c:v>
                </c:pt>
                <c:pt idx="27">
                  <c:v>388.4</c:v>
                </c:pt>
                <c:pt idx="28">
                  <c:v>398.95</c:v>
                </c:pt>
                <c:pt idx="29">
                  <c:v>417.9</c:v>
                </c:pt>
                <c:pt idx="30">
                  <c:v>419.23000000000008</c:v>
                </c:pt>
                <c:pt idx="31">
                  <c:v>418.76</c:v>
                </c:pt>
                <c:pt idx="32">
                  <c:v>450.29</c:v>
                </c:pt>
                <c:pt idx="33">
                  <c:v>497.82</c:v>
                </c:pt>
                <c:pt idx="34">
                  <c:v>547.59999999999991</c:v>
                </c:pt>
                <c:pt idx="35">
                  <c:v>546.03</c:v>
                </c:pt>
                <c:pt idx="36">
                  <c:v>542.66</c:v>
                </c:pt>
                <c:pt idx="37">
                  <c:v>531.06999999999994</c:v>
                </c:pt>
                <c:pt idx="38">
                  <c:v>521.16</c:v>
                </c:pt>
                <c:pt idx="39">
                  <c:v>525.35</c:v>
                </c:pt>
                <c:pt idx="40">
                  <c:v>515.64</c:v>
                </c:pt>
                <c:pt idx="41">
                  <c:v>482.88</c:v>
                </c:pt>
                <c:pt idx="42">
                  <c:v>455.48</c:v>
                </c:pt>
                <c:pt idx="43">
                  <c:v>450.28</c:v>
                </c:pt>
                <c:pt idx="44">
                  <c:v>418.35</c:v>
                </c:pt>
                <c:pt idx="45">
                  <c:v>350.29</c:v>
                </c:pt>
                <c:pt idx="46">
                  <c:v>353.96000000000004</c:v>
                </c:pt>
                <c:pt idx="47">
                  <c:v>346.62</c:v>
                </c:pt>
                <c:pt idx="48">
                  <c:v>336.51</c:v>
                </c:pt>
                <c:pt idx="49">
                  <c:v>338.93</c:v>
                </c:pt>
                <c:pt idx="50">
                  <c:v>346.84</c:v>
                </c:pt>
                <c:pt idx="51">
                  <c:v>338.1</c:v>
                </c:pt>
                <c:pt idx="52">
                  <c:v>330.97</c:v>
                </c:pt>
                <c:pt idx="53">
                  <c:v>321.34000000000003</c:v>
                </c:pt>
                <c:pt idx="54">
                  <c:v>312.20999999999998</c:v>
                </c:pt>
                <c:pt idx="55">
                  <c:v>303.09000000000003</c:v>
                </c:pt>
                <c:pt idx="56">
                  <c:v>306.27999999999997</c:v>
                </c:pt>
                <c:pt idx="57">
                  <c:v>277</c:v>
                </c:pt>
                <c:pt idx="58">
                  <c:v>302.11</c:v>
                </c:pt>
                <c:pt idx="59">
                  <c:v>288.54999999999995</c:v>
                </c:pt>
                <c:pt idx="60">
                  <c:v>289.99</c:v>
                </c:pt>
                <c:pt idx="61">
                  <c:v>280.41999999999996</c:v>
                </c:pt>
                <c:pt idx="62">
                  <c:v>273.14999999999998</c:v>
                </c:pt>
                <c:pt idx="63">
                  <c:v>170.48</c:v>
                </c:pt>
                <c:pt idx="64">
                  <c:v>264.15999999999997</c:v>
                </c:pt>
                <c:pt idx="65">
                  <c:v>267.99</c:v>
                </c:pt>
                <c:pt idx="66">
                  <c:v>271.82</c:v>
                </c:pt>
                <c:pt idx="67">
                  <c:v>301.65000000000003</c:v>
                </c:pt>
                <c:pt idx="68">
                  <c:v>306.98</c:v>
                </c:pt>
                <c:pt idx="69">
                  <c:v>333.11</c:v>
                </c:pt>
                <c:pt idx="70">
                  <c:v>323.34000000000003</c:v>
                </c:pt>
                <c:pt idx="71">
                  <c:v>312.63</c:v>
                </c:pt>
                <c:pt idx="72">
                  <c:v>273.73</c:v>
                </c:pt>
                <c:pt idx="73">
                  <c:v>245.94</c:v>
                </c:pt>
                <c:pt idx="74">
                  <c:v>237.14000000000001</c:v>
                </c:pt>
                <c:pt idx="75">
                  <c:v>233.03</c:v>
                </c:pt>
                <c:pt idx="76">
                  <c:v>211.97</c:v>
                </c:pt>
                <c:pt idx="77">
                  <c:v>190.26999999999998</c:v>
                </c:pt>
                <c:pt idx="78">
                  <c:v>222.51</c:v>
                </c:pt>
                <c:pt idx="79">
                  <c:v>218.54</c:v>
                </c:pt>
                <c:pt idx="80">
                  <c:v>217.42453742563248</c:v>
                </c:pt>
                <c:pt idx="81">
                  <c:v>219.472390894477</c:v>
                </c:pt>
                <c:pt idx="82">
                  <c:v>219.3652688402683</c:v>
                </c:pt>
                <c:pt idx="83">
                  <c:v>183.72681899531682</c:v>
                </c:pt>
                <c:pt idx="84">
                  <c:v>173.72419566298049</c:v>
                </c:pt>
                <c:pt idx="85">
                  <c:v>170.16311822763916</c:v>
                </c:pt>
                <c:pt idx="86">
                  <c:v>178.40814400086856</c:v>
                </c:pt>
                <c:pt idx="87">
                  <c:v>196.03642891074765</c:v>
                </c:pt>
                <c:pt idx="88">
                  <c:v>189.10361285389834</c:v>
                </c:pt>
                <c:pt idx="89">
                  <c:v>185.48719432100594</c:v>
                </c:pt>
                <c:pt idx="90">
                  <c:v>180.71903186386402</c:v>
                </c:pt>
                <c:pt idx="91">
                  <c:v>174.26081774878605</c:v>
                </c:pt>
                <c:pt idx="92">
                  <c:v>177.59553996645656</c:v>
                </c:pt>
                <c:pt idx="93">
                  <c:v>174.02412727247193</c:v>
                </c:pt>
                <c:pt idx="94">
                  <c:v>170.3597035615407</c:v>
                </c:pt>
                <c:pt idx="95">
                  <c:v>167.5046327033007</c:v>
                </c:pt>
                <c:pt idx="96">
                  <c:v>166.55054189517196</c:v>
                </c:pt>
                <c:pt idx="97">
                  <c:v>167.19768124510307</c:v>
                </c:pt>
                <c:pt idx="98">
                  <c:v>164.48890507613439</c:v>
                </c:pt>
                <c:pt idx="99">
                  <c:v>159.49821197537489</c:v>
                </c:pt>
                <c:pt idx="100">
                  <c:v>153.47256072190601</c:v>
                </c:pt>
                <c:pt idx="101">
                  <c:v>152.73162931244326</c:v>
                </c:pt>
                <c:pt idx="102">
                  <c:v>147.67536976725788</c:v>
                </c:pt>
                <c:pt idx="103">
                  <c:v>142.58345204144078</c:v>
                </c:pt>
                <c:pt idx="104">
                  <c:v>121.81392552032874</c:v>
                </c:pt>
                <c:pt idx="105">
                  <c:v>105.18914171239456</c:v>
                </c:pt>
                <c:pt idx="106">
                  <c:v>105.91944086172312</c:v>
                </c:pt>
                <c:pt idx="107">
                  <c:v>101.42737363975776</c:v>
                </c:pt>
                <c:pt idx="108">
                  <c:v>106.04320829142368</c:v>
                </c:pt>
                <c:pt idx="109">
                  <c:v>112.25328737333633</c:v>
                </c:pt>
                <c:pt idx="110">
                  <c:v>112.55502303876122</c:v>
                </c:pt>
                <c:pt idx="111">
                  <c:v>102.00506621199166</c:v>
                </c:pt>
                <c:pt idx="112">
                  <c:v>95.767915688487975</c:v>
                </c:pt>
                <c:pt idx="113">
                  <c:v>92.151464419128899</c:v>
                </c:pt>
                <c:pt idx="114">
                  <c:v>86.624744393980848</c:v>
                </c:pt>
                <c:pt idx="115">
                  <c:v>100.13914460357901</c:v>
                </c:pt>
                <c:pt idx="116">
                  <c:v>116.13145691893551</c:v>
                </c:pt>
                <c:pt idx="117">
                  <c:v>136.87846201955341</c:v>
                </c:pt>
                <c:pt idx="118">
                  <c:v>163.96887635599521</c:v>
                </c:pt>
                <c:pt idx="119">
                  <c:v>166.58864806862354</c:v>
                </c:pt>
                <c:pt idx="120">
                  <c:v>161.77983766833199</c:v>
                </c:pt>
                <c:pt idx="121">
                  <c:v>151.97962833101016</c:v>
                </c:pt>
                <c:pt idx="122">
                  <c:v>149.02265293770873</c:v>
                </c:pt>
                <c:pt idx="123">
                  <c:v>144.13112220492116</c:v>
                </c:pt>
                <c:pt idx="124">
                  <c:v>141.71357710576979</c:v>
                </c:pt>
                <c:pt idx="125">
                  <c:v>149.56608044167947</c:v>
                </c:pt>
                <c:pt idx="126">
                  <c:v>144.57213773596095</c:v>
                </c:pt>
                <c:pt idx="127">
                  <c:v>142.97</c:v>
                </c:pt>
                <c:pt idx="128">
                  <c:v>142.30000000000001</c:v>
                </c:pt>
                <c:pt idx="129">
                  <c:v>153.89999999999998</c:v>
                </c:pt>
                <c:pt idx="130">
                  <c:v>155.4</c:v>
                </c:pt>
                <c:pt idx="131">
                  <c:v>131.4</c:v>
                </c:pt>
                <c:pt idx="132">
                  <c:v>130.80000000000001</c:v>
                </c:pt>
                <c:pt idx="133">
                  <c:v>128.19999999999999</c:v>
                </c:pt>
                <c:pt idx="134">
                  <c:v>126.07000000000001</c:v>
                </c:pt>
                <c:pt idx="135">
                  <c:v>124.84</c:v>
                </c:pt>
                <c:pt idx="136">
                  <c:v>121.61000000000001</c:v>
                </c:pt>
                <c:pt idx="137">
                  <c:v>120.38</c:v>
                </c:pt>
                <c:pt idx="138">
                  <c:v>119.14999999999999</c:v>
                </c:pt>
                <c:pt idx="139">
                  <c:v>119.71692894326877</c:v>
                </c:pt>
                <c:pt idx="140">
                  <c:v>117.2957120704537</c:v>
                </c:pt>
                <c:pt idx="141">
                  <c:v>114.87997395084635</c:v>
                </c:pt>
                <c:pt idx="142">
                  <c:v>106.6269414667277</c:v>
                </c:pt>
                <c:pt idx="143">
                  <c:v>108.27111618473998</c:v>
                </c:pt>
                <c:pt idx="144">
                  <c:v>109.77060957218441</c:v>
                </c:pt>
                <c:pt idx="145">
                  <c:v>112.90614904063405</c:v>
                </c:pt>
                <c:pt idx="146">
                  <c:v>116.31058583294123</c:v>
                </c:pt>
                <c:pt idx="147">
                  <c:v>118.9900153157506</c:v>
                </c:pt>
                <c:pt idx="148">
                  <c:v>123.33768170385048</c:v>
                </c:pt>
                <c:pt idx="149">
                  <c:v>124.67229868995391</c:v>
                </c:pt>
                <c:pt idx="150">
                  <c:v>126.04396273683466</c:v>
                </c:pt>
                <c:pt idx="151">
                  <c:v>126.10775045653654</c:v>
                </c:pt>
                <c:pt idx="152">
                  <c:v>122.44323629863631</c:v>
                </c:pt>
              </c:numCache>
            </c:numRef>
          </c:val>
        </c:ser>
        <c:ser>
          <c:idx val="3"/>
          <c:order val="3"/>
          <c:tx>
            <c:v>Water Emergency</c:v>
          </c:tx>
          <c:spPr>
            <a:ln w="12700">
              <a:solidFill>
                <a:srgbClr val="969696"/>
              </a:solidFill>
              <a:prstDash val="lgDash"/>
            </a:ln>
          </c:spPr>
          <c:marker>
            <c:symbol val="none"/>
          </c:marker>
          <c:val>
            <c:numRef>
              <c:f>Data!$B$120:$EX$120</c:f>
              <c:numCache>
                <c:formatCode>General</c:formatCode>
                <c:ptCount val="153"/>
                <c:pt idx="0">
                  <c:v>870</c:v>
                </c:pt>
                <c:pt idx="1">
                  <c:v>870</c:v>
                </c:pt>
                <c:pt idx="2">
                  <c:v>870</c:v>
                </c:pt>
                <c:pt idx="3">
                  <c:v>870</c:v>
                </c:pt>
                <c:pt idx="4">
                  <c:v>870</c:v>
                </c:pt>
                <c:pt idx="5">
                  <c:v>870</c:v>
                </c:pt>
                <c:pt idx="6">
                  <c:v>870</c:v>
                </c:pt>
                <c:pt idx="7">
                  <c:v>870</c:v>
                </c:pt>
                <c:pt idx="8">
                  <c:v>870</c:v>
                </c:pt>
                <c:pt idx="9">
                  <c:v>870</c:v>
                </c:pt>
                <c:pt idx="10">
                  <c:v>870</c:v>
                </c:pt>
                <c:pt idx="11">
                  <c:v>870</c:v>
                </c:pt>
                <c:pt idx="12">
                  <c:v>870</c:v>
                </c:pt>
                <c:pt idx="13">
                  <c:v>870</c:v>
                </c:pt>
                <c:pt idx="14">
                  <c:v>870</c:v>
                </c:pt>
                <c:pt idx="15">
                  <c:v>870</c:v>
                </c:pt>
                <c:pt idx="16">
                  <c:v>870</c:v>
                </c:pt>
                <c:pt idx="17">
                  <c:v>870</c:v>
                </c:pt>
                <c:pt idx="18">
                  <c:v>870</c:v>
                </c:pt>
                <c:pt idx="19">
                  <c:v>870</c:v>
                </c:pt>
                <c:pt idx="20">
                  <c:v>870</c:v>
                </c:pt>
                <c:pt idx="21">
                  <c:v>870</c:v>
                </c:pt>
                <c:pt idx="22">
                  <c:v>870</c:v>
                </c:pt>
                <c:pt idx="23">
                  <c:v>870</c:v>
                </c:pt>
                <c:pt idx="24">
                  <c:v>870</c:v>
                </c:pt>
                <c:pt idx="25">
                  <c:v>870</c:v>
                </c:pt>
                <c:pt idx="26">
                  <c:v>870</c:v>
                </c:pt>
                <c:pt idx="27">
                  <c:v>870</c:v>
                </c:pt>
                <c:pt idx="28">
                  <c:v>870</c:v>
                </c:pt>
                <c:pt idx="29">
                  <c:v>870</c:v>
                </c:pt>
                <c:pt idx="30">
                  <c:v>870</c:v>
                </c:pt>
                <c:pt idx="31">
                  <c:v>870</c:v>
                </c:pt>
                <c:pt idx="32">
                  <c:v>870</c:v>
                </c:pt>
                <c:pt idx="33">
                  <c:v>870</c:v>
                </c:pt>
                <c:pt idx="34">
                  <c:v>870</c:v>
                </c:pt>
                <c:pt idx="35">
                  <c:v>870</c:v>
                </c:pt>
                <c:pt idx="36">
                  <c:v>870</c:v>
                </c:pt>
                <c:pt idx="37">
                  <c:v>870</c:v>
                </c:pt>
                <c:pt idx="38">
                  <c:v>870</c:v>
                </c:pt>
                <c:pt idx="39">
                  <c:v>870</c:v>
                </c:pt>
                <c:pt idx="40">
                  <c:v>870</c:v>
                </c:pt>
                <c:pt idx="41">
                  <c:v>870</c:v>
                </c:pt>
                <c:pt idx="42">
                  <c:v>870</c:v>
                </c:pt>
                <c:pt idx="43">
                  <c:v>870</c:v>
                </c:pt>
                <c:pt idx="44">
                  <c:v>870</c:v>
                </c:pt>
                <c:pt idx="45">
                  <c:v>870</c:v>
                </c:pt>
                <c:pt idx="46">
                  <c:v>870</c:v>
                </c:pt>
                <c:pt idx="47">
                  <c:v>870</c:v>
                </c:pt>
                <c:pt idx="48">
                  <c:v>870</c:v>
                </c:pt>
                <c:pt idx="49">
                  <c:v>870</c:v>
                </c:pt>
                <c:pt idx="50">
                  <c:v>870</c:v>
                </c:pt>
                <c:pt idx="51">
                  <c:v>870</c:v>
                </c:pt>
                <c:pt idx="52">
                  <c:v>870</c:v>
                </c:pt>
                <c:pt idx="53">
                  <c:v>870</c:v>
                </c:pt>
                <c:pt idx="54">
                  <c:v>870</c:v>
                </c:pt>
                <c:pt idx="55">
                  <c:v>870</c:v>
                </c:pt>
                <c:pt idx="56">
                  <c:v>870</c:v>
                </c:pt>
                <c:pt idx="57">
                  <c:v>870</c:v>
                </c:pt>
                <c:pt idx="58">
                  <c:v>870</c:v>
                </c:pt>
                <c:pt idx="59">
                  <c:v>870</c:v>
                </c:pt>
                <c:pt idx="60">
                  <c:v>870</c:v>
                </c:pt>
                <c:pt idx="61">
                  <c:v>870</c:v>
                </c:pt>
                <c:pt idx="62">
                  <c:v>870</c:v>
                </c:pt>
                <c:pt idx="63">
                  <c:v>870</c:v>
                </c:pt>
                <c:pt idx="64">
                  <c:v>870</c:v>
                </c:pt>
                <c:pt idx="65">
                  <c:v>870</c:v>
                </c:pt>
                <c:pt idx="66">
                  <c:v>870</c:v>
                </c:pt>
                <c:pt idx="67">
                  <c:v>870</c:v>
                </c:pt>
                <c:pt idx="68">
                  <c:v>870</c:v>
                </c:pt>
                <c:pt idx="69">
                  <c:v>870</c:v>
                </c:pt>
                <c:pt idx="70">
                  <c:v>870</c:v>
                </c:pt>
                <c:pt idx="71">
                  <c:v>870</c:v>
                </c:pt>
                <c:pt idx="72">
                  <c:v>870</c:v>
                </c:pt>
                <c:pt idx="73">
                  <c:v>870</c:v>
                </c:pt>
                <c:pt idx="74">
                  <c:v>870</c:v>
                </c:pt>
                <c:pt idx="75">
                  <c:v>870</c:v>
                </c:pt>
                <c:pt idx="76">
                  <c:v>870</c:v>
                </c:pt>
                <c:pt idx="77">
                  <c:v>870</c:v>
                </c:pt>
                <c:pt idx="78">
                  <c:v>870</c:v>
                </c:pt>
                <c:pt idx="79">
                  <c:v>870</c:v>
                </c:pt>
                <c:pt idx="80">
                  <c:v>870</c:v>
                </c:pt>
                <c:pt idx="81">
                  <c:v>870</c:v>
                </c:pt>
                <c:pt idx="82">
                  <c:v>870</c:v>
                </c:pt>
                <c:pt idx="83">
                  <c:v>870</c:v>
                </c:pt>
                <c:pt idx="84">
                  <c:v>870</c:v>
                </c:pt>
                <c:pt idx="85">
                  <c:v>870</c:v>
                </c:pt>
                <c:pt idx="86">
                  <c:v>870</c:v>
                </c:pt>
                <c:pt idx="87">
                  <c:v>870</c:v>
                </c:pt>
                <c:pt idx="88">
                  <c:v>870</c:v>
                </c:pt>
                <c:pt idx="89">
                  <c:v>870</c:v>
                </c:pt>
                <c:pt idx="90">
                  <c:v>870</c:v>
                </c:pt>
                <c:pt idx="91">
                  <c:v>870</c:v>
                </c:pt>
                <c:pt idx="92">
                  <c:v>870</c:v>
                </c:pt>
                <c:pt idx="93">
                  <c:v>870</c:v>
                </c:pt>
                <c:pt idx="94">
                  <c:v>870</c:v>
                </c:pt>
                <c:pt idx="95">
                  <c:v>870</c:v>
                </c:pt>
                <c:pt idx="96">
                  <c:v>870</c:v>
                </c:pt>
                <c:pt idx="97">
                  <c:v>870</c:v>
                </c:pt>
                <c:pt idx="98">
                  <c:v>870</c:v>
                </c:pt>
                <c:pt idx="99">
                  <c:v>870</c:v>
                </c:pt>
                <c:pt idx="100">
                  <c:v>870</c:v>
                </c:pt>
                <c:pt idx="101">
                  <c:v>870</c:v>
                </c:pt>
                <c:pt idx="102">
                  <c:v>870</c:v>
                </c:pt>
                <c:pt idx="103">
                  <c:v>870</c:v>
                </c:pt>
                <c:pt idx="104">
                  <c:v>870</c:v>
                </c:pt>
                <c:pt idx="105">
                  <c:v>870</c:v>
                </c:pt>
                <c:pt idx="106">
                  <c:v>870</c:v>
                </c:pt>
                <c:pt idx="107">
                  <c:v>870</c:v>
                </c:pt>
                <c:pt idx="108">
                  <c:v>870</c:v>
                </c:pt>
                <c:pt idx="109">
                  <c:v>870</c:v>
                </c:pt>
                <c:pt idx="110">
                  <c:v>870</c:v>
                </c:pt>
                <c:pt idx="111">
                  <c:v>870</c:v>
                </c:pt>
                <c:pt idx="112">
                  <c:v>870</c:v>
                </c:pt>
                <c:pt idx="113">
                  <c:v>870</c:v>
                </c:pt>
                <c:pt idx="114">
                  <c:v>870</c:v>
                </c:pt>
                <c:pt idx="115">
                  <c:v>870</c:v>
                </c:pt>
                <c:pt idx="116">
                  <c:v>870</c:v>
                </c:pt>
                <c:pt idx="117">
                  <c:v>870</c:v>
                </c:pt>
                <c:pt idx="118">
                  <c:v>870</c:v>
                </c:pt>
                <c:pt idx="119">
                  <c:v>870</c:v>
                </c:pt>
                <c:pt idx="120">
                  <c:v>870</c:v>
                </c:pt>
                <c:pt idx="121">
                  <c:v>870</c:v>
                </c:pt>
                <c:pt idx="122">
                  <c:v>870</c:v>
                </c:pt>
                <c:pt idx="123">
                  <c:v>870</c:v>
                </c:pt>
                <c:pt idx="124">
                  <c:v>870</c:v>
                </c:pt>
                <c:pt idx="125">
                  <c:v>870</c:v>
                </c:pt>
                <c:pt idx="126">
                  <c:v>870</c:v>
                </c:pt>
                <c:pt idx="127">
                  <c:v>870</c:v>
                </c:pt>
                <c:pt idx="128">
                  <c:v>870</c:v>
                </c:pt>
                <c:pt idx="129">
                  <c:v>870</c:v>
                </c:pt>
                <c:pt idx="130">
                  <c:v>870</c:v>
                </c:pt>
                <c:pt idx="131">
                  <c:v>870</c:v>
                </c:pt>
                <c:pt idx="132">
                  <c:v>870</c:v>
                </c:pt>
                <c:pt idx="133">
                  <c:v>870</c:v>
                </c:pt>
                <c:pt idx="134">
                  <c:v>870</c:v>
                </c:pt>
                <c:pt idx="135">
                  <c:v>870</c:v>
                </c:pt>
                <c:pt idx="136">
                  <c:v>870</c:v>
                </c:pt>
                <c:pt idx="137">
                  <c:v>870</c:v>
                </c:pt>
                <c:pt idx="138">
                  <c:v>870</c:v>
                </c:pt>
                <c:pt idx="139">
                  <c:v>870</c:v>
                </c:pt>
                <c:pt idx="140">
                  <c:v>870</c:v>
                </c:pt>
                <c:pt idx="141">
                  <c:v>870</c:v>
                </c:pt>
                <c:pt idx="142">
                  <c:v>870</c:v>
                </c:pt>
                <c:pt idx="143">
                  <c:v>870</c:v>
                </c:pt>
                <c:pt idx="144">
                  <c:v>870</c:v>
                </c:pt>
                <c:pt idx="145">
                  <c:v>870</c:v>
                </c:pt>
                <c:pt idx="146">
                  <c:v>870</c:v>
                </c:pt>
                <c:pt idx="147">
                  <c:v>870</c:v>
                </c:pt>
                <c:pt idx="148">
                  <c:v>870</c:v>
                </c:pt>
                <c:pt idx="149">
                  <c:v>870</c:v>
                </c:pt>
                <c:pt idx="150">
                  <c:v>870</c:v>
                </c:pt>
                <c:pt idx="151">
                  <c:v>870</c:v>
                </c:pt>
                <c:pt idx="152">
                  <c:v>870</c:v>
                </c:pt>
              </c:numCache>
            </c:numRef>
          </c:val>
        </c:ser>
        <c:marker val="1"/>
        <c:axId val="79545472"/>
        <c:axId val="79547392"/>
      </c:lineChart>
      <c:catAx>
        <c:axId val="79545472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60000" vert="horz"/>
          <a:lstStyle/>
          <a:p>
            <a:pPr>
              <a:defRPr sz="7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9547392"/>
        <c:crosses val="autoZero"/>
        <c:auto val="1"/>
        <c:lblAlgn val="ctr"/>
        <c:lblOffset val="100"/>
        <c:tickLblSkip val="1"/>
        <c:tickMarkSkip val="1"/>
      </c:catAx>
      <c:valAx>
        <c:axId val="79547392"/>
        <c:scaling>
          <c:orientation val="minMax"/>
          <c:max val="120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Flow Rate (cfs)</a:t>
                </a:r>
              </a:p>
            </c:rich>
          </c:tx>
          <c:layout>
            <c:manualLayout>
              <c:xMode val="edge"/>
              <c:yMode val="edge"/>
              <c:x val="1.2114537444933921E-2"/>
              <c:y val="0.39663865546218485"/>
            </c:manualLayout>
          </c:layout>
          <c:spPr>
            <a:noFill/>
            <a:ln w="25400">
              <a:noFill/>
            </a:ln>
          </c:spPr>
        </c:title>
        <c:numFmt formatCode="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954547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8.2599118942731281E-2"/>
          <c:y val="0.87114845938375385"/>
          <c:w val="0.85903083700441174"/>
          <c:h val="6.72268907563025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2012 - CENTRAL DIVISION</a:t>
            </a:r>
          </a:p>
        </c:rich>
      </c:tx>
      <c:layout>
        <c:manualLayout>
          <c:xMode val="edge"/>
          <c:yMode val="edge"/>
          <c:x val="0.38656387665198338"/>
          <c:y val="2.0168067226890758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1497797356828217E-2"/>
          <c:y val="0.12268907563025212"/>
          <c:w val="0.85572687224670285"/>
          <c:h val="0.71092436974789919"/>
        </c:manualLayout>
      </c:layout>
      <c:lineChart>
        <c:grouping val="standard"/>
        <c:ser>
          <c:idx val="0"/>
          <c:order val="0"/>
          <c:tx>
            <c:v>Divertible Flow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Data!$B$3:$EX$3</c:f>
              <c:strCache>
                <c:ptCount val="138"/>
                <c:pt idx="14">
                  <c:v>May</c:v>
                </c:pt>
                <c:pt idx="45">
                  <c:v>June</c:v>
                </c:pt>
                <c:pt idx="75">
                  <c:v>July</c:v>
                </c:pt>
                <c:pt idx="106">
                  <c:v>August</c:v>
                </c:pt>
                <c:pt idx="137">
                  <c:v>September</c:v>
                </c:pt>
              </c:strCache>
            </c:strRef>
          </c:cat>
          <c:val>
            <c:numRef>
              <c:f>Data!$B$83:$EX$83</c:f>
              <c:numCache>
                <c:formatCode>0</c:formatCode>
                <c:ptCount val="153"/>
                <c:pt idx="0">
                  <c:v>609.67899999999986</c:v>
                </c:pt>
                <c:pt idx="1">
                  <c:v>682.05499999999995</c:v>
                </c:pt>
                <c:pt idx="2">
                  <c:v>686.36</c:v>
                </c:pt>
                <c:pt idx="3">
                  <c:v>641.50800000000004</c:v>
                </c:pt>
                <c:pt idx="4">
                  <c:v>600.86699999999996</c:v>
                </c:pt>
                <c:pt idx="5">
                  <c:v>619.36099999999999</c:v>
                </c:pt>
                <c:pt idx="6">
                  <c:v>636.45399999999995</c:v>
                </c:pt>
                <c:pt idx="7">
                  <c:v>627.79200000000003</c:v>
                </c:pt>
                <c:pt idx="8">
                  <c:v>628.51600000000008</c:v>
                </c:pt>
                <c:pt idx="9">
                  <c:v>643.21299999999997</c:v>
                </c:pt>
                <c:pt idx="10">
                  <c:v>647.173</c:v>
                </c:pt>
                <c:pt idx="11">
                  <c:v>665.57000000000016</c:v>
                </c:pt>
                <c:pt idx="12">
                  <c:v>671.17899999999986</c:v>
                </c:pt>
                <c:pt idx="13">
                  <c:v>692.50700000000006</c:v>
                </c:pt>
                <c:pt idx="14">
                  <c:v>697.95900000000006</c:v>
                </c:pt>
                <c:pt idx="15">
                  <c:v>694.31399999999996</c:v>
                </c:pt>
                <c:pt idx="16">
                  <c:v>725.59800000000018</c:v>
                </c:pt>
                <c:pt idx="17">
                  <c:v>740.697</c:v>
                </c:pt>
                <c:pt idx="18">
                  <c:v>738.75400000000013</c:v>
                </c:pt>
                <c:pt idx="19">
                  <c:v>730.66300000000001</c:v>
                </c:pt>
                <c:pt idx="20">
                  <c:v>747.548</c:v>
                </c:pt>
                <c:pt idx="21">
                  <c:v>773.76700000000005</c:v>
                </c:pt>
                <c:pt idx="22">
                  <c:v>782.96800000000007</c:v>
                </c:pt>
                <c:pt idx="23">
                  <c:v>790.63499999999999</c:v>
                </c:pt>
                <c:pt idx="24">
                  <c:v>805.43500000000006</c:v>
                </c:pt>
                <c:pt idx="25">
                  <c:v>798.16399999999999</c:v>
                </c:pt>
                <c:pt idx="26">
                  <c:v>807.79200000000014</c:v>
                </c:pt>
                <c:pt idx="27">
                  <c:v>817.15800000000013</c:v>
                </c:pt>
                <c:pt idx="28">
                  <c:v>845.21399999999994</c:v>
                </c:pt>
                <c:pt idx="29">
                  <c:v>873.18399999999997</c:v>
                </c:pt>
                <c:pt idx="30">
                  <c:v>876.91399999999999</c:v>
                </c:pt>
                <c:pt idx="31">
                  <c:v>878.41200000000003</c:v>
                </c:pt>
                <c:pt idx="32">
                  <c:v>912.79099999999994</c:v>
                </c:pt>
                <c:pt idx="33">
                  <c:v>963.1880000000001</c:v>
                </c:pt>
                <c:pt idx="34">
                  <c:v>1040.5409999999999</c:v>
                </c:pt>
                <c:pt idx="35">
                  <c:v>1045.328</c:v>
                </c:pt>
                <c:pt idx="36">
                  <c:v>1045.8150000000001</c:v>
                </c:pt>
                <c:pt idx="37">
                  <c:v>1026.5520000000001</c:v>
                </c:pt>
                <c:pt idx="38">
                  <c:v>1005.873</c:v>
                </c:pt>
                <c:pt idx="39">
                  <c:v>1003.606</c:v>
                </c:pt>
                <c:pt idx="40">
                  <c:v>991.24700000000007</c:v>
                </c:pt>
                <c:pt idx="41">
                  <c:v>939.83699999999999</c:v>
                </c:pt>
                <c:pt idx="42">
                  <c:v>900.26700000000005</c:v>
                </c:pt>
                <c:pt idx="43">
                  <c:v>890.99300000000017</c:v>
                </c:pt>
                <c:pt idx="44">
                  <c:v>856.34400000000005</c:v>
                </c:pt>
                <c:pt idx="45">
                  <c:v>777.66200000000003</c:v>
                </c:pt>
                <c:pt idx="46">
                  <c:v>776.62000000000012</c:v>
                </c:pt>
                <c:pt idx="47">
                  <c:v>763.2650000000001</c:v>
                </c:pt>
                <c:pt idx="48">
                  <c:v>725.08500000000004</c:v>
                </c:pt>
                <c:pt idx="49">
                  <c:v>691.96199999999999</c:v>
                </c:pt>
                <c:pt idx="50">
                  <c:v>702.53399999999988</c:v>
                </c:pt>
                <c:pt idx="51">
                  <c:v>692.17100000000005</c:v>
                </c:pt>
                <c:pt idx="52">
                  <c:v>674.36199999999997</c:v>
                </c:pt>
                <c:pt idx="53">
                  <c:v>660.19200000000001</c:v>
                </c:pt>
                <c:pt idx="54">
                  <c:v>642.88699999999994</c:v>
                </c:pt>
                <c:pt idx="55">
                  <c:v>605.33600000000013</c:v>
                </c:pt>
                <c:pt idx="56">
                  <c:v>576.31099999999992</c:v>
                </c:pt>
                <c:pt idx="57">
                  <c:v>532.59500000000003</c:v>
                </c:pt>
                <c:pt idx="58">
                  <c:v>556.14099999999996</c:v>
                </c:pt>
                <c:pt idx="59">
                  <c:v>538.55399999999997</c:v>
                </c:pt>
                <c:pt idx="60">
                  <c:v>538.08799999999997</c:v>
                </c:pt>
                <c:pt idx="61">
                  <c:v>527.55799999999999</c:v>
                </c:pt>
                <c:pt idx="62">
                  <c:v>516.56099999999992</c:v>
                </c:pt>
                <c:pt idx="63">
                  <c:v>380.76499999999999</c:v>
                </c:pt>
                <c:pt idx="64">
                  <c:v>458.90599999999995</c:v>
                </c:pt>
                <c:pt idx="65">
                  <c:v>467.404</c:v>
                </c:pt>
                <c:pt idx="66">
                  <c:v>479.93899999999996</c:v>
                </c:pt>
                <c:pt idx="67">
                  <c:v>507.178</c:v>
                </c:pt>
                <c:pt idx="68">
                  <c:v>513.89100000000008</c:v>
                </c:pt>
                <c:pt idx="69">
                  <c:v>525.83400000000006</c:v>
                </c:pt>
                <c:pt idx="70">
                  <c:v>509.75300000000004</c:v>
                </c:pt>
                <c:pt idx="71">
                  <c:v>498.85699999999997</c:v>
                </c:pt>
                <c:pt idx="72">
                  <c:v>468.84500000000003</c:v>
                </c:pt>
                <c:pt idx="73">
                  <c:v>446.12200000000001</c:v>
                </c:pt>
                <c:pt idx="74">
                  <c:v>440.42599999999999</c:v>
                </c:pt>
                <c:pt idx="75">
                  <c:v>439.14300000000003</c:v>
                </c:pt>
                <c:pt idx="76">
                  <c:v>417.72800000000001</c:v>
                </c:pt>
                <c:pt idx="77">
                  <c:v>394.98199999999997</c:v>
                </c:pt>
                <c:pt idx="78">
                  <c:v>419.29300000000001</c:v>
                </c:pt>
                <c:pt idx="79">
                  <c:v>410.55400000000003</c:v>
                </c:pt>
                <c:pt idx="80">
                  <c:v>412.18753742563246</c:v>
                </c:pt>
                <c:pt idx="81">
                  <c:v>411.90739089447698</c:v>
                </c:pt>
                <c:pt idx="82">
                  <c:v>408.51026884026828</c:v>
                </c:pt>
                <c:pt idx="83">
                  <c:v>375.63481899531683</c:v>
                </c:pt>
                <c:pt idx="84">
                  <c:v>361.38319566298048</c:v>
                </c:pt>
                <c:pt idx="85">
                  <c:v>353.88811822763915</c:v>
                </c:pt>
                <c:pt idx="86">
                  <c:v>353.23614400086859</c:v>
                </c:pt>
                <c:pt idx="87">
                  <c:v>365.06042891074765</c:v>
                </c:pt>
                <c:pt idx="88">
                  <c:v>359.51461285389837</c:v>
                </c:pt>
                <c:pt idx="89">
                  <c:v>356.03019432100592</c:v>
                </c:pt>
                <c:pt idx="90">
                  <c:v>329.17003186386404</c:v>
                </c:pt>
                <c:pt idx="91">
                  <c:v>307.48681774878605</c:v>
                </c:pt>
                <c:pt idx="92">
                  <c:v>309.58953996645653</c:v>
                </c:pt>
                <c:pt idx="93">
                  <c:v>307.99312727247195</c:v>
                </c:pt>
                <c:pt idx="94">
                  <c:v>303.37370356154071</c:v>
                </c:pt>
                <c:pt idx="95">
                  <c:v>300.22563270330068</c:v>
                </c:pt>
                <c:pt idx="96">
                  <c:v>297.80054189517193</c:v>
                </c:pt>
                <c:pt idx="97">
                  <c:v>296.5496812451031</c:v>
                </c:pt>
                <c:pt idx="98">
                  <c:v>286.64290507613441</c:v>
                </c:pt>
                <c:pt idx="99">
                  <c:v>279.59221197537488</c:v>
                </c:pt>
                <c:pt idx="100">
                  <c:v>271.417560721906</c:v>
                </c:pt>
                <c:pt idx="101">
                  <c:v>268.93262931244323</c:v>
                </c:pt>
                <c:pt idx="102">
                  <c:v>265.80936976725786</c:v>
                </c:pt>
                <c:pt idx="103">
                  <c:v>259.96645204144079</c:v>
                </c:pt>
                <c:pt idx="104">
                  <c:v>233.30592552032871</c:v>
                </c:pt>
                <c:pt idx="105">
                  <c:v>211.19414171239453</c:v>
                </c:pt>
                <c:pt idx="106">
                  <c:v>210.78544086172309</c:v>
                </c:pt>
                <c:pt idx="107">
                  <c:v>215.00737363975776</c:v>
                </c:pt>
                <c:pt idx="108">
                  <c:v>218.41920829142367</c:v>
                </c:pt>
                <c:pt idx="109">
                  <c:v>227.3332873733363</c:v>
                </c:pt>
                <c:pt idx="110">
                  <c:v>226.9740230387612</c:v>
                </c:pt>
                <c:pt idx="111">
                  <c:v>213.05506621199166</c:v>
                </c:pt>
                <c:pt idx="112">
                  <c:v>202.54791568848799</c:v>
                </c:pt>
                <c:pt idx="113">
                  <c:v>190.08046441912893</c:v>
                </c:pt>
                <c:pt idx="114">
                  <c:v>168.26174439398085</c:v>
                </c:pt>
                <c:pt idx="115">
                  <c:v>178.19314460357901</c:v>
                </c:pt>
                <c:pt idx="116">
                  <c:v>192.16545691893552</c:v>
                </c:pt>
                <c:pt idx="117">
                  <c:v>212.8354620195534</c:v>
                </c:pt>
                <c:pt idx="118">
                  <c:v>237.95687635599521</c:v>
                </c:pt>
                <c:pt idx="119">
                  <c:v>234.07064806862354</c:v>
                </c:pt>
                <c:pt idx="120">
                  <c:v>219.80983766833199</c:v>
                </c:pt>
                <c:pt idx="121">
                  <c:v>204.50962833101016</c:v>
                </c:pt>
                <c:pt idx="122">
                  <c:v>206.09765293770874</c:v>
                </c:pt>
                <c:pt idx="123">
                  <c:v>207.96012220492116</c:v>
                </c:pt>
                <c:pt idx="124">
                  <c:v>206.3165771057698</c:v>
                </c:pt>
                <c:pt idx="125">
                  <c:v>215.05508044167948</c:v>
                </c:pt>
                <c:pt idx="126">
                  <c:v>210.40413773596094</c:v>
                </c:pt>
                <c:pt idx="127">
                  <c:v>224.256</c:v>
                </c:pt>
                <c:pt idx="128">
                  <c:v>224.00700000000001</c:v>
                </c:pt>
                <c:pt idx="129">
                  <c:v>237.04699999999997</c:v>
                </c:pt>
                <c:pt idx="130">
                  <c:v>240.10300000000001</c:v>
                </c:pt>
                <c:pt idx="131">
                  <c:v>215.89200000000002</c:v>
                </c:pt>
                <c:pt idx="132">
                  <c:v>219.227</c:v>
                </c:pt>
                <c:pt idx="133">
                  <c:v>217.04500000000002</c:v>
                </c:pt>
                <c:pt idx="134">
                  <c:v>217.67200000000003</c:v>
                </c:pt>
                <c:pt idx="135">
                  <c:v>220.90800000000002</c:v>
                </c:pt>
                <c:pt idx="136">
                  <c:v>218.53400000000002</c:v>
                </c:pt>
                <c:pt idx="137">
                  <c:v>217.404</c:v>
                </c:pt>
                <c:pt idx="138">
                  <c:v>215.57899999999998</c:v>
                </c:pt>
                <c:pt idx="139">
                  <c:v>216.15192894326879</c:v>
                </c:pt>
                <c:pt idx="140">
                  <c:v>213.55571207045369</c:v>
                </c:pt>
                <c:pt idx="141">
                  <c:v>207.00297395084635</c:v>
                </c:pt>
                <c:pt idx="142">
                  <c:v>201.36394146672771</c:v>
                </c:pt>
                <c:pt idx="143">
                  <c:v>203.82911618473997</c:v>
                </c:pt>
                <c:pt idx="144">
                  <c:v>206.20260957218443</c:v>
                </c:pt>
                <c:pt idx="145">
                  <c:v>207.45714904063408</c:v>
                </c:pt>
                <c:pt idx="146">
                  <c:v>213.76558583294121</c:v>
                </c:pt>
                <c:pt idx="147">
                  <c:v>215.96501531575058</c:v>
                </c:pt>
                <c:pt idx="148">
                  <c:v>218.56768170385047</c:v>
                </c:pt>
                <c:pt idx="149">
                  <c:v>219.86329868995389</c:v>
                </c:pt>
                <c:pt idx="150">
                  <c:v>220.16696273683465</c:v>
                </c:pt>
                <c:pt idx="151">
                  <c:v>219.51975045653654</c:v>
                </c:pt>
                <c:pt idx="152">
                  <c:v>217.43923629863627</c:v>
                </c:pt>
              </c:numCache>
            </c:numRef>
          </c:val>
          <c:smooth val="1"/>
        </c:ser>
        <c:ser>
          <c:idx val="1"/>
          <c:order val="1"/>
          <c:tx>
            <c:v>Idaho Allocation</c:v>
          </c:tx>
          <c:spPr>
            <a:ln w="25400">
              <a:solidFill>
                <a:srgbClr val="FF00FF"/>
              </a:solidFill>
              <a:prstDash val="lgDashDotDot"/>
            </a:ln>
          </c:spPr>
          <c:marker>
            <c:symbol val="none"/>
          </c:marker>
          <c:val>
            <c:numRef>
              <c:f>Data!$B$92:$EX$92</c:f>
              <c:numCache>
                <c:formatCode>0</c:formatCode>
                <c:ptCount val="153"/>
                <c:pt idx="0">
                  <c:v>347.51702999999986</c:v>
                </c:pt>
                <c:pt idx="1">
                  <c:v>388.77134999999993</c:v>
                </c:pt>
                <c:pt idx="2">
                  <c:v>391.22519999999997</c:v>
                </c:pt>
                <c:pt idx="3">
                  <c:v>365.65956</c:v>
                </c:pt>
                <c:pt idx="4">
                  <c:v>342.49418999999995</c:v>
                </c:pt>
                <c:pt idx="5">
                  <c:v>353.03576999999996</c:v>
                </c:pt>
                <c:pt idx="6">
                  <c:v>362.77877999999993</c:v>
                </c:pt>
                <c:pt idx="7">
                  <c:v>357.84143999999998</c:v>
                </c:pt>
                <c:pt idx="8">
                  <c:v>358.25412</c:v>
                </c:pt>
                <c:pt idx="9">
                  <c:v>366.63140999999996</c:v>
                </c:pt>
                <c:pt idx="10">
                  <c:v>368.88860999999997</c:v>
                </c:pt>
                <c:pt idx="11">
                  <c:v>379.37490000000008</c:v>
                </c:pt>
                <c:pt idx="12">
                  <c:v>382.57202999999987</c:v>
                </c:pt>
                <c:pt idx="13">
                  <c:v>394.72899000000001</c:v>
                </c:pt>
                <c:pt idx="14">
                  <c:v>397.83663000000001</c:v>
                </c:pt>
                <c:pt idx="15">
                  <c:v>395.75897999999995</c:v>
                </c:pt>
                <c:pt idx="16">
                  <c:v>413.59086000000008</c:v>
                </c:pt>
                <c:pt idx="17">
                  <c:v>422.19728999999995</c:v>
                </c:pt>
                <c:pt idx="18">
                  <c:v>421.08978000000002</c:v>
                </c:pt>
                <c:pt idx="19">
                  <c:v>416.47790999999995</c:v>
                </c:pt>
                <c:pt idx="20">
                  <c:v>426.10235999999998</c:v>
                </c:pt>
                <c:pt idx="21">
                  <c:v>441.04719</c:v>
                </c:pt>
                <c:pt idx="22">
                  <c:v>446.29176000000001</c:v>
                </c:pt>
                <c:pt idx="23">
                  <c:v>450.66194999999993</c:v>
                </c:pt>
                <c:pt idx="24">
                  <c:v>459.09794999999997</c:v>
                </c:pt>
                <c:pt idx="25">
                  <c:v>454.95347999999996</c:v>
                </c:pt>
                <c:pt idx="26">
                  <c:v>460.44144000000006</c:v>
                </c:pt>
                <c:pt idx="27">
                  <c:v>465.78006000000005</c:v>
                </c:pt>
                <c:pt idx="28">
                  <c:v>481.77197999999993</c:v>
                </c:pt>
                <c:pt idx="29">
                  <c:v>497.71487999999994</c:v>
                </c:pt>
                <c:pt idx="30">
                  <c:v>499.84097999999994</c:v>
                </c:pt>
                <c:pt idx="41">
                  <c:v>535.70708999999999</c:v>
                </c:pt>
                <c:pt idx="42">
                  <c:v>513.15219000000002</c:v>
                </c:pt>
                <c:pt idx="43">
                  <c:v>507.86601000000007</c:v>
                </c:pt>
                <c:pt idx="44">
                  <c:v>488.11608000000001</c:v>
                </c:pt>
                <c:pt idx="45">
                  <c:v>443.26733999999999</c:v>
                </c:pt>
                <c:pt idx="46">
                  <c:v>442.67340000000002</c:v>
                </c:pt>
                <c:pt idx="47">
                  <c:v>435.06105000000002</c:v>
                </c:pt>
                <c:pt idx="48">
                  <c:v>413.29845</c:v>
                </c:pt>
                <c:pt idx="49">
                  <c:v>394.41833999999994</c:v>
                </c:pt>
                <c:pt idx="50">
                  <c:v>400.44437999999991</c:v>
                </c:pt>
                <c:pt idx="51">
                  <c:v>394.53746999999998</c:v>
                </c:pt>
                <c:pt idx="52">
                  <c:v>384.38633999999996</c:v>
                </c:pt>
                <c:pt idx="53">
                  <c:v>376.30944</c:v>
                </c:pt>
                <c:pt idx="54">
                  <c:v>366.44558999999992</c:v>
                </c:pt>
                <c:pt idx="55">
                  <c:v>345.04152000000005</c:v>
                </c:pt>
                <c:pt idx="56">
                  <c:v>328.4972699999999</c:v>
                </c:pt>
                <c:pt idx="57">
                  <c:v>303.57914999999997</c:v>
                </c:pt>
                <c:pt idx="58">
                  <c:v>317.00036999999998</c:v>
                </c:pt>
                <c:pt idx="59">
                  <c:v>306.97577999999999</c:v>
                </c:pt>
                <c:pt idx="60">
                  <c:v>306.71015999999997</c:v>
                </c:pt>
                <c:pt idx="61">
                  <c:v>300.70805999999999</c:v>
                </c:pt>
                <c:pt idx="62">
                  <c:v>294.43976999999995</c:v>
                </c:pt>
                <c:pt idx="63">
                  <c:v>217.03604999999996</c:v>
                </c:pt>
                <c:pt idx="64">
                  <c:v>261.57641999999993</c:v>
                </c:pt>
                <c:pt idx="65">
                  <c:v>266.42027999999999</c:v>
                </c:pt>
                <c:pt idx="66">
                  <c:v>273.56522999999993</c:v>
                </c:pt>
                <c:pt idx="67">
                  <c:v>289.09145999999998</c:v>
                </c:pt>
                <c:pt idx="68">
                  <c:v>292.91786999999999</c:v>
                </c:pt>
                <c:pt idx="69">
                  <c:v>299.72538000000003</c:v>
                </c:pt>
                <c:pt idx="70">
                  <c:v>290.55921000000001</c:v>
                </c:pt>
                <c:pt idx="71">
                  <c:v>284.34848999999997</c:v>
                </c:pt>
                <c:pt idx="72">
                  <c:v>267.24164999999999</c:v>
                </c:pt>
                <c:pt idx="73">
                  <c:v>254.28953999999999</c:v>
                </c:pt>
                <c:pt idx="74">
                  <c:v>251.04281999999998</c:v>
                </c:pt>
                <c:pt idx="75">
                  <c:v>250.31151</c:v>
                </c:pt>
                <c:pt idx="76">
                  <c:v>238.10495999999998</c:v>
                </c:pt>
                <c:pt idx="77">
                  <c:v>225.13973999999996</c:v>
                </c:pt>
                <c:pt idx="78">
                  <c:v>238.99700999999999</c:v>
                </c:pt>
                <c:pt idx="79">
                  <c:v>234.01578000000001</c:v>
                </c:pt>
                <c:pt idx="80">
                  <c:v>234.94689633261049</c:v>
                </c:pt>
                <c:pt idx="81">
                  <c:v>234.78721280985187</c:v>
                </c:pt>
                <c:pt idx="82">
                  <c:v>232.85085323895291</c:v>
                </c:pt>
                <c:pt idx="83">
                  <c:v>214.11184682733057</c:v>
                </c:pt>
                <c:pt idx="84">
                  <c:v>205.98842152789885</c:v>
                </c:pt>
                <c:pt idx="85">
                  <c:v>201.71622738975429</c:v>
                </c:pt>
                <c:pt idx="86">
                  <c:v>201.34460208049509</c:v>
                </c:pt>
                <c:pt idx="87">
                  <c:v>208.08444447912615</c:v>
                </c:pt>
                <c:pt idx="88">
                  <c:v>204.92332932672204</c:v>
                </c:pt>
                <c:pt idx="89">
                  <c:v>202.93721076297336</c:v>
                </c:pt>
                <c:pt idx="90">
                  <c:v>187.62691816240249</c:v>
                </c:pt>
                <c:pt idx="91">
                  <c:v>175.26748611680804</c:v>
                </c:pt>
                <c:pt idx="92">
                  <c:v>176.46603778088021</c:v>
                </c:pt>
                <c:pt idx="93">
                  <c:v>175.55608254530901</c:v>
                </c:pt>
                <c:pt idx="94">
                  <c:v>172.92301103007819</c:v>
                </c:pt>
                <c:pt idx="95">
                  <c:v>171.12861064088136</c:v>
                </c:pt>
                <c:pt idx="96">
                  <c:v>169.74630888024799</c:v>
                </c:pt>
                <c:pt idx="97">
                  <c:v>169.03331830970876</c:v>
                </c:pt>
                <c:pt idx="98">
                  <c:v>163.3864558933966</c:v>
                </c:pt>
                <c:pt idx="99">
                  <c:v>159.36756082596366</c:v>
                </c:pt>
                <c:pt idx="100">
                  <c:v>154.7080096114864</c:v>
                </c:pt>
                <c:pt idx="101">
                  <c:v>153.29159870809264</c:v>
                </c:pt>
                <c:pt idx="102">
                  <c:v>151.51134076733697</c:v>
                </c:pt>
                <c:pt idx="103">
                  <c:v>148.18087766362123</c:v>
                </c:pt>
                <c:pt idx="104">
                  <c:v>132.98437754658735</c:v>
                </c:pt>
                <c:pt idx="105">
                  <c:v>120.38066077606487</c:v>
                </c:pt>
                <c:pt idx="106">
                  <c:v>120.14770129118214</c:v>
                </c:pt>
                <c:pt idx="107">
                  <c:v>122.55420297466192</c:v>
                </c:pt>
                <c:pt idx="108">
                  <c:v>124.49894872611148</c:v>
                </c:pt>
                <c:pt idx="109">
                  <c:v>129.57997380280167</c:v>
                </c:pt>
                <c:pt idx="110">
                  <c:v>129.37519313209387</c:v>
                </c:pt>
                <c:pt idx="111">
                  <c:v>121.44138774083524</c:v>
                </c:pt>
                <c:pt idx="112">
                  <c:v>115.45231194243814</c:v>
                </c:pt>
                <c:pt idx="113">
                  <c:v>108.34586471890348</c:v>
                </c:pt>
                <c:pt idx="114">
                  <c:v>95.90919430456907</c:v>
                </c:pt>
                <c:pt idx="115">
                  <c:v>101.57009242404003</c:v>
                </c:pt>
                <c:pt idx="116">
                  <c:v>109.53431044379323</c:v>
                </c:pt>
                <c:pt idx="117">
                  <c:v>121.31621335114544</c:v>
                </c:pt>
                <c:pt idx="118">
                  <c:v>135.63541952291726</c:v>
                </c:pt>
                <c:pt idx="119">
                  <c:v>133.4202693991154</c:v>
                </c:pt>
                <c:pt idx="120">
                  <c:v>125.29160747094923</c:v>
                </c:pt>
                <c:pt idx="121">
                  <c:v>116.57048814867578</c:v>
                </c:pt>
                <c:pt idx="122">
                  <c:v>117.47566217449398</c:v>
                </c:pt>
                <c:pt idx="123">
                  <c:v>118.53726965680505</c:v>
                </c:pt>
                <c:pt idx="124">
                  <c:v>117.60044895028878</c:v>
                </c:pt>
                <c:pt idx="125">
                  <c:v>122.58139585175729</c:v>
                </c:pt>
                <c:pt idx="126">
                  <c:v>119.93035850949772</c:v>
                </c:pt>
                <c:pt idx="127">
                  <c:v>127.82591999999998</c:v>
                </c:pt>
                <c:pt idx="128">
                  <c:v>127.68398999999999</c:v>
                </c:pt>
                <c:pt idx="129">
                  <c:v>135.11678999999998</c:v>
                </c:pt>
                <c:pt idx="130">
                  <c:v>136.85871</c:v>
                </c:pt>
                <c:pt idx="131">
                  <c:v>123.05844</c:v>
                </c:pt>
                <c:pt idx="132">
                  <c:v>124.95938999999998</c:v>
                </c:pt>
                <c:pt idx="133">
                  <c:v>123.71565</c:v>
                </c:pt>
                <c:pt idx="134">
                  <c:v>124.07304000000001</c:v>
                </c:pt>
                <c:pt idx="135">
                  <c:v>125.91755999999999</c:v>
                </c:pt>
                <c:pt idx="136">
                  <c:v>124.56438</c:v>
                </c:pt>
                <c:pt idx="137">
                  <c:v>123.92027999999999</c:v>
                </c:pt>
                <c:pt idx="138">
                  <c:v>122.88002999999998</c:v>
                </c:pt>
                <c:pt idx="139">
                  <c:v>123.20659949766319</c:v>
                </c:pt>
                <c:pt idx="140">
                  <c:v>121.72675588015859</c:v>
                </c:pt>
                <c:pt idx="141">
                  <c:v>117.99169515198241</c:v>
                </c:pt>
                <c:pt idx="142">
                  <c:v>114.77744663603478</c:v>
                </c:pt>
                <c:pt idx="143">
                  <c:v>116.18259622530178</c:v>
                </c:pt>
                <c:pt idx="144">
                  <c:v>117.53548745614512</c:v>
                </c:pt>
                <c:pt idx="145">
                  <c:v>118.25057495316142</c:v>
                </c:pt>
                <c:pt idx="146">
                  <c:v>121.84638392477648</c:v>
                </c:pt>
                <c:pt idx="147">
                  <c:v>123.10005872997782</c:v>
                </c:pt>
                <c:pt idx="148">
                  <c:v>124.58357857119475</c:v>
                </c:pt>
                <c:pt idx="149">
                  <c:v>125.32208025327371</c:v>
                </c:pt>
                <c:pt idx="150">
                  <c:v>125.49516875999574</c:v>
                </c:pt>
                <c:pt idx="151">
                  <c:v>125.12625776022581</c:v>
                </c:pt>
                <c:pt idx="152">
                  <c:v>123.94036469022267</c:v>
                </c:pt>
              </c:numCache>
            </c:numRef>
          </c:val>
        </c:ser>
        <c:ser>
          <c:idx val="2"/>
          <c:order val="2"/>
          <c:tx>
            <c:v>Available to Idaho</c:v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val>
            <c:numRef>
              <c:f>Data!$B$91:$EX$91</c:f>
              <c:numCache>
                <c:formatCode>0</c:formatCode>
                <c:ptCount val="153"/>
                <c:pt idx="0">
                  <c:v>386.4</c:v>
                </c:pt>
                <c:pt idx="1">
                  <c:v>455.17</c:v>
                </c:pt>
                <c:pt idx="2">
                  <c:v>460.94</c:v>
                </c:pt>
                <c:pt idx="3">
                  <c:v>412.71</c:v>
                </c:pt>
                <c:pt idx="4">
                  <c:v>363.79</c:v>
                </c:pt>
                <c:pt idx="5">
                  <c:v>381.87</c:v>
                </c:pt>
                <c:pt idx="6">
                  <c:v>382.93</c:v>
                </c:pt>
                <c:pt idx="7">
                  <c:v>372.70000000000005</c:v>
                </c:pt>
                <c:pt idx="8">
                  <c:v>362.47</c:v>
                </c:pt>
                <c:pt idx="9">
                  <c:v>358.24</c:v>
                </c:pt>
                <c:pt idx="10">
                  <c:v>345.01</c:v>
                </c:pt>
                <c:pt idx="11">
                  <c:v>349.85</c:v>
                </c:pt>
                <c:pt idx="12">
                  <c:v>354.53999999999996</c:v>
                </c:pt>
                <c:pt idx="13">
                  <c:v>359.23</c:v>
                </c:pt>
                <c:pt idx="14">
                  <c:v>364.11</c:v>
                </c:pt>
                <c:pt idx="15">
                  <c:v>357.49</c:v>
                </c:pt>
                <c:pt idx="16">
                  <c:v>366.84000000000003</c:v>
                </c:pt>
                <c:pt idx="17">
                  <c:v>367.45</c:v>
                </c:pt>
                <c:pt idx="18">
                  <c:v>370.51000000000005</c:v>
                </c:pt>
                <c:pt idx="19">
                  <c:v>370.77</c:v>
                </c:pt>
                <c:pt idx="20">
                  <c:v>378.03000000000003</c:v>
                </c:pt>
                <c:pt idx="21">
                  <c:v>373.29</c:v>
                </c:pt>
                <c:pt idx="22">
                  <c:v>373.55</c:v>
                </c:pt>
                <c:pt idx="23">
                  <c:v>376.12</c:v>
                </c:pt>
                <c:pt idx="24">
                  <c:v>378.69</c:v>
                </c:pt>
                <c:pt idx="25">
                  <c:v>378.46</c:v>
                </c:pt>
                <c:pt idx="26">
                  <c:v>381.03</c:v>
                </c:pt>
                <c:pt idx="27">
                  <c:v>388.4</c:v>
                </c:pt>
                <c:pt idx="28">
                  <c:v>398.95</c:v>
                </c:pt>
                <c:pt idx="29">
                  <c:v>417.9</c:v>
                </c:pt>
                <c:pt idx="30">
                  <c:v>419.23000000000008</c:v>
                </c:pt>
                <c:pt idx="31">
                  <c:v>418.76</c:v>
                </c:pt>
                <c:pt idx="32">
                  <c:v>450.29</c:v>
                </c:pt>
                <c:pt idx="33">
                  <c:v>497.82</c:v>
                </c:pt>
                <c:pt idx="34">
                  <c:v>547.59999999999991</c:v>
                </c:pt>
                <c:pt idx="35">
                  <c:v>546.03</c:v>
                </c:pt>
                <c:pt idx="36">
                  <c:v>542.66</c:v>
                </c:pt>
                <c:pt idx="37">
                  <c:v>531.06999999999994</c:v>
                </c:pt>
                <c:pt idx="38">
                  <c:v>521.16</c:v>
                </c:pt>
                <c:pt idx="39">
                  <c:v>525.35</c:v>
                </c:pt>
                <c:pt idx="40">
                  <c:v>515.64</c:v>
                </c:pt>
                <c:pt idx="41">
                  <c:v>482.88</c:v>
                </c:pt>
                <c:pt idx="42">
                  <c:v>455.48</c:v>
                </c:pt>
                <c:pt idx="43">
                  <c:v>450.28</c:v>
                </c:pt>
                <c:pt idx="44">
                  <c:v>418.35</c:v>
                </c:pt>
                <c:pt idx="45">
                  <c:v>350.29</c:v>
                </c:pt>
                <c:pt idx="46">
                  <c:v>353.96000000000004</c:v>
                </c:pt>
                <c:pt idx="47">
                  <c:v>346.62</c:v>
                </c:pt>
                <c:pt idx="48">
                  <c:v>336.51</c:v>
                </c:pt>
                <c:pt idx="49">
                  <c:v>338.93</c:v>
                </c:pt>
                <c:pt idx="50">
                  <c:v>346.84</c:v>
                </c:pt>
                <c:pt idx="51">
                  <c:v>338.1</c:v>
                </c:pt>
                <c:pt idx="52">
                  <c:v>330.97</c:v>
                </c:pt>
                <c:pt idx="53">
                  <c:v>321.34000000000003</c:v>
                </c:pt>
                <c:pt idx="54">
                  <c:v>312.20999999999998</c:v>
                </c:pt>
                <c:pt idx="55">
                  <c:v>303.09000000000003</c:v>
                </c:pt>
                <c:pt idx="56">
                  <c:v>306.27999999999997</c:v>
                </c:pt>
                <c:pt idx="57">
                  <c:v>277</c:v>
                </c:pt>
                <c:pt idx="58">
                  <c:v>302.11</c:v>
                </c:pt>
                <c:pt idx="59">
                  <c:v>288.54999999999995</c:v>
                </c:pt>
                <c:pt idx="60">
                  <c:v>289.99</c:v>
                </c:pt>
                <c:pt idx="61">
                  <c:v>280.41999999999996</c:v>
                </c:pt>
                <c:pt idx="62">
                  <c:v>273.14999999999998</c:v>
                </c:pt>
                <c:pt idx="63">
                  <c:v>170.48</c:v>
                </c:pt>
                <c:pt idx="64">
                  <c:v>264.15999999999997</c:v>
                </c:pt>
                <c:pt idx="65">
                  <c:v>267.99</c:v>
                </c:pt>
                <c:pt idx="66">
                  <c:v>271.82</c:v>
                </c:pt>
                <c:pt idx="67">
                  <c:v>301.65000000000003</c:v>
                </c:pt>
                <c:pt idx="68">
                  <c:v>306.98</c:v>
                </c:pt>
                <c:pt idx="69">
                  <c:v>333.11</c:v>
                </c:pt>
                <c:pt idx="70">
                  <c:v>323.34000000000003</c:v>
                </c:pt>
                <c:pt idx="71">
                  <c:v>312.63</c:v>
                </c:pt>
                <c:pt idx="72">
                  <c:v>273.73</c:v>
                </c:pt>
                <c:pt idx="73">
                  <c:v>245.94</c:v>
                </c:pt>
                <c:pt idx="74">
                  <c:v>237.14000000000001</c:v>
                </c:pt>
                <c:pt idx="75">
                  <c:v>233.03</c:v>
                </c:pt>
                <c:pt idx="76">
                  <c:v>211.97</c:v>
                </c:pt>
                <c:pt idx="77">
                  <c:v>190.26999999999998</c:v>
                </c:pt>
                <c:pt idx="78">
                  <c:v>222.51</c:v>
                </c:pt>
                <c:pt idx="79">
                  <c:v>218.54</c:v>
                </c:pt>
                <c:pt idx="80">
                  <c:v>217.42453742563248</c:v>
                </c:pt>
                <c:pt idx="81">
                  <c:v>219.472390894477</c:v>
                </c:pt>
                <c:pt idx="82">
                  <c:v>219.3652688402683</c:v>
                </c:pt>
                <c:pt idx="83">
                  <c:v>183.72681899531682</c:v>
                </c:pt>
                <c:pt idx="84">
                  <c:v>173.72419566298049</c:v>
                </c:pt>
                <c:pt idx="85">
                  <c:v>170.16311822763916</c:v>
                </c:pt>
                <c:pt idx="86">
                  <c:v>178.40814400086856</c:v>
                </c:pt>
                <c:pt idx="87">
                  <c:v>196.03642891074765</c:v>
                </c:pt>
                <c:pt idx="88">
                  <c:v>189.10361285389834</c:v>
                </c:pt>
                <c:pt idx="89">
                  <c:v>185.48719432100594</c:v>
                </c:pt>
                <c:pt idx="90">
                  <c:v>180.71903186386402</c:v>
                </c:pt>
                <c:pt idx="91">
                  <c:v>174.26081774878605</c:v>
                </c:pt>
                <c:pt idx="92">
                  <c:v>177.59553996645656</c:v>
                </c:pt>
                <c:pt idx="93">
                  <c:v>174.02412727247193</c:v>
                </c:pt>
                <c:pt idx="94">
                  <c:v>170.3597035615407</c:v>
                </c:pt>
                <c:pt idx="95">
                  <c:v>167.5046327033007</c:v>
                </c:pt>
                <c:pt idx="96">
                  <c:v>166.55054189517196</c:v>
                </c:pt>
                <c:pt idx="97">
                  <c:v>167.19768124510307</c:v>
                </c:pt>
                <c:pt idx="98">
                  <c:v>164.48890507613439</c:v>
                </c:pt>
                <c:pt idx="99">
                  <c:v>159.49821197537489</c:v>
                </c:pt>
                <c:pt idx="100">
                  <c:v>153.47256072190601</c:v>
                </c:pt>
                <c:pt idx="101">
                  <c:v>152.73162931244326</c:v>
                </c:pt>
                <c:pt idx="102">
                  <c:v>147.67536976725788</c:v>
                </c:pt>
                <c:pt idx="103">
                  <c:v>142.58345204144078</c:v>
                </c:pt>
                <c:pt idx="104">
                  <c:v>121.81392552032874</c:v>
                </c:pt>
                <c:pt idx="105">
                  <c:v>105.18914171239456</c:v>
                </c:pt>
                <c:pt idx="106">
                  <c:v>105.91944086172312</c:v>
                </c:pt>
                <c:pt idx="107">
                  <c:v>101.42737363975776</c:v>
                </c:pt>
                <c:pt idx="108">
                  <c:v>106.04320829142368</c:v>
                </c:pt>
                <c:pt idx="109">
                  <c:v>112.25328737333633</c:v>
                </c:pt>
                <c:pt idx="110">
                  <c:v>112.55502303876122</c:v>
                </c:pt>
                <c:pt idx="111">
                  <c:v>102.00506621199166</c:v>
                </c:pt>
                <c:pt idx="112">
                  <c:v>95.767915688487975</c:v>
                </c:pt>
                <c:pt idx="113">
                  <c:v>92.151464419128899</c:v>
                </c:pt>
                <c:pt idx="114">
                  <c:v>86.624744393980848</c:v>
                </c:pt>
                <c:pt idx="115">
                  <c:v>100.13914460357901</c:v>
                </c:pt>
                <c:pt idx="116">
                  <c:v>116.13145691893551</c:v>
                </c:pt>
                <c:pt idx="117">
                  <c:v>136.87846201955341</c:v>
                </c:pt>
                <c:pt idx="118">
                  <c:v>163.96887635599521</c:v>
                </c:pt>
                <c:pt idx="119">
                  <c:v>166.58864806862354</c:v>
                </c:pt>
                <c:pt idx="120">
                  <c:v>161.77983766833199</c:v>
                </c:pt>
                <c:pt idx="121">
                  <c:v>151.97962833101016</c:v>
                </c:pt>
                <c:pt idx="122">
                  <c:v>149.02265293770873</c:v>
                </c:pt>
                <c:pt idx="123">
                  <c:v>144.13112220492116</c:v>
                </c:pt>
                <c:pt idx="124">
                  <c:v>141.71357710576979</c:v>
                </c:pt>
                <c:pt idx="125">
                  <c:v>149.56608044167947</c:v>
                </c:pt>
                <c:pt idx="126">
                  <c:v>144.57213773596095</c:v>
                </c:pt>
                <c:pt idx="127">
                  <c:v>142.97</c:v>
                </c:pt>
                <c:pt idx="128">
                  <c:v>142.30000000000001</c:v>
                </c:pt>
                <c:pt idx="129">
                  <c:v>153.89999999999998</c:v>
                </c:pt>
                <c:pt idx="130">
                  <c:v>155.4</c:v>
                </c:pt>
                <c:pt idx="131">
                  <c:v>131.4</c:v>
                </c:pt>
                <c:pt idx="132">
                  <c:v>130.80000000000001</c:v>
                </c:pt>
                <c:pt idx="133">
                  <c:v>128.19999999999999</c:v>
                </c:pt>
                <c:pt idx="134">
                  <c:v>126.07000000000001</c:v>
                </c:pt>
                <c:pt idx="135">
                  <c:v>124.84</c:v>
                </c:pt>
                <c:pt idx="136">
                  <c:v>121.61000000000001</c:v>
                </c:pt>
                <c:pt idx="137">
                  <c:v>120.38</c:v>
                </c:pt>
                <c:pt idx="138">
                  <c:v>119.14999999999999</c:v>
                </c:pt>
                <c:pt idx="139">
                  <c:v>119.71692894326877</c:v>
                </c:pt>
                <c:pt idx="140">
                  <c:v>117.2957120704537</c:v>
                </c:pt>
                <c:pt idx="141">
                  <c:v>114.87997395084635</c:v>
                </c:pt>
                <c:pt idx="142">
                  <c:v>106.6269414667277</c:v>
                </c:pt>
                <c:pt idx="143">
                  <c:v>108.27111618473998</c:v>
                </c:pt>
                <c:pt idx="144">
                  <c:v>109.77060957218441</c:v>
                </c:pt>
                <c:pt idx="145">
                  <c:v>112.90614904063405</c:v>
                </c:pt>
                <c:pt idx="146">
                  <c:v>116.31058583294123</c:v>
                </c:pt>
                <c:pt idx="147">
                  <c:v>118.9900153157506</c:v>
                </c:pt>
                <c:pt idx="148">
                  <c:v>123.33768170385048</c:v>
                </c:pt>
                <c:pt idx="149">
                  <c:v>124.67229868995391</c:v>
                </c:pt>
                <c:pt idx="150">
                  <c:v>126.04396273683466</c:v>
                </c:pt>
                <c:pt idx="151">
                  <c:v>126.10775045653654</c:v>
                </c:pt>
                <c:pt idx="152">
                  <c:v>122.44323629863631</c:v>
                </c:pt>
              </c:numCache>
            </c:numRef>
          </c:val>
        </c:ser>
        <c:ser>
          <c:idx val="3"/>
          <c:order val="3"/>
          <c:tx>
            <c:v>Water Emergency</c:v>
          </c:tx>
          <c:spPr>
            <a:ln w="12700">
              <a:solidFill>
                <a:srgbClr val="969696"/>
              </a:solidFill>
              <a:prstDash val="lgDash"/>
            </a:ln>
          </c:spPr>
          <c:marker>
            <c:symbol val="none"/>
          </c:marker>
          <c:val>
            <c:numRef>
              <c:f>Data!$B$120:$EX$120</c:f>
              <c:numCache>
                <c:formatCode>General</c:formatCode>
                <c:ptCount val="153"/>
                <c:pt idx="0">
                  <c:v>870</c:v>
                </c:pt>
                <c:pt idx="1">
                  <c:v>870</c:v>
                </c:pt>
                <c:pt idx="2">
                  <c:v>870</c:v>
                </c:pt>
                <c:pt idx="3">
                  <c:v>870</c:v>
                </c:pt>
                <c:pt idx="4">
                  <c:v>870</c:v>
                </c:pt>
                <c:pt idx="5">
                  <c:v>870</c:v>
                </c:pt>
                <c:pt idx="6">
                  <c:v>870</c:v>
                </c:pt>
                <c:pt idx="7">
                  <c:v>870</c:v>
                </c:pt>
                <c:pt idx="8">
                  <c:v>870</c:v>
                </c:pt>
                <c:pt idx="9">
                  <c:v>870</c:v>
                </c:pt>
                <c:pt idx="10">
                  <c:v>870</c:v>
                </c:pt>
                <c:pt idx="11">
                  <c:v>870</c:v>
                </c:pt>
                <c:pt idx="12">
                  <c:v>870</c:v>
                </c:pt>
                <c:pt idx="13">
                  <c:v>870</c:v>
                </c:pt>
                <c:pt idx="14">
                  <c:v>870</c:v>
                </c:pt>
                <c:pt idx="15">
                  <c:v>870</c:v>
                </c:pt>
                <c:pt idx="16">
                  <c:v>870</c:v>
                </c:pt>
                <c:pt idx="17">
                  <c:v>870</c:v>
                </c:pt>
                <c:pt idx="18">
                  <c:v>870</c:v>
                </c:pt>
                <c:pt idx="19">
                  <c:v>870</c:v>
                </c:pt>
                <c:pt idx="20">
                  <c:v>870</c:v>
                </c:pt>
                <c:pt idx="21">
                  <c:v>870</c:v>
                </c:pt>
                <c:pt idx="22">
                  <c:v>870</c:v>
                </c:pt>
                <c:pt idx="23">
                  <c:v>870</c:v>
                </c:pt>
                <c:pt idx="24">
                  <c:v>870</c:v>
                </c:pt>
                <c:pt idx="25">
                  <c:v>870</c:v>
                </c:pt>
                <c:pt idx="26">
                  <c:v>870</c:v>
                </c:pt>
                <c:pt idx="27">
                  <c:v>870</c:v>
                </c:pt>
                <c:pt idx="28">
                  <c:v>870</c:v>
                </c:pt>
                <c:pt idx="29">
                  <c:v>870</c:v>
                </c:pt>
                <c:pt idx="30">
                  <c:v>870</c:v>
                </c:pt>
                <c:pt idx="31">
                  <c:v>870</c:v>
                </c:pt>
                <c:pt idx="32">
                  <c:v>870</c:v>
                </c:pt>
                <c:pt idx="33">
                  <c:v>870</c:v>
                </c:pt>
                <c:pt idx="34">
                  <c:v>870</c:v>
                </c:pt>
                <c:pt idx="35">
                  <c:v>870</c:v>
                </c:pt>
                <c:pt idx="36">
                  <c:v>870</c:v>
                </c:pt>
                <c:pt idx="37">
                  <c:v>870</c:v>
                </c:pt>
                <c:pt idx="38">
                  <c:v>870</c:v>
                </c:pt>
                <c:pt idx="39">
                  <c:v>870</c:v>
                </c:pt>
                <c:pt idx="40">
                  <c:v>870</c:v>
                </c:pt>
                <c:pt idx="41">
                  <c:v>870</c:v>
                </c:pt>
                <c:pt idx="42">
                  <c:v>870</c:v>
                </c:pt>
                <c:pt idx="43">
                  <c:v>870</c:v>
                </c:pt>
                <c:pt idx="44">
                  <c:v>870</c:v>
                </c:pt>
                <c:pt idx="45">
                  <c:v>870</c:v>
                </c:pt>
                <c:pt idx="46">
                  <c:v>870</c:v>
                </c:pt>
                <c:pt idx="47">
                  <c:v>870</c:v>
                </c:pt>
                <c:pt idx="48">
                  <c:v>870</c:v>
                </c:pt>
                <c:pt idx="49">
                  <c:v>870</c:v>
                </c:pt>
                <c:pt idx="50">
                  <c:v>870</c:v>
                </c:pt>
                <c:pt idx="51">
                  <c:v>870</c:v>
                </c:pt>
                <c:pt idx="52">
                  <c:v>870</c:v>
                </c:pt>
                <c:pt idx="53">
                  <c:v>870</c:v>
                </c:pt>
                <c:pt idx="54">
                  <c:v>870</c:v>
                </c:pt>
                <c:pt idx="55">
                  <c:v>870</c:v>
                </c:pt>
                <c:pt idx="56">
                  <c:v>870</c:v>
                </c:pt>
                <c:pt idx="57">
                  <c:v>870</c:v>
                </c:pt>
                <c:pt idx="58">
                  <c:v>870</c:v>
                </c:pt>
                <c:pt idx="59">
                  <c:v>870</c:v>
                </c:pt>
                <c:pt idx="60">
                  <c:v>870</c:v>
                </c:pt>
                <c:pt idx="61">
                  <c:v>870</c:v>
                </c:pt>
                <c:pt idx="62">
                  <c:v>870</c:v>
                </c:pt>
                <c:pt idx="63">
                  <c:v>870</c:v>
                </c:pt>
                <c:pt idx="64">
                  <c:v>870</c:v>
                </c:pt>
                <c:pt idx="65">
                  <c:v>870</c:v>
                </c:pt>
                <c:pt idx="66">
                  <c:v>870</c:v>
                </c:pt>
                <c:pt idx="67">
                  <c:v>870</c:v>
                </c:pt>
                <c:pt idx="68">
                  <c:v>870</c:v>
                </c:pt>
                <c:pt idx="69">
                  <c:v>870</c:v>
                </c:pt>
                <c:pt idx="70">
                  <c:v>870</c:v>
                </c:pt>
                <c:pt idx="71">
                  <c:v>870</c:v>
                </c:pt>
                <c:pt idx="72">
                  <c:v>870</c:v>
                </c:pt>
                <c:pt idx="73">
                  <c:v>870</c:v>
                </c:pt>
                <c:pt idx="74">
                  <c:v>870</c:v>
                </c:pt>
                <c:pt idx="75">
                  <c:v>870</c:v>
                </c:pt>
                <c:pt idx="76">
                  <c:v>870</c:v>
                </c:pt>
                <c:pt idx="77">
                  <c:v>870</c:v>
                </c:pt>
                <c:pt idx="78">
                  <c:v>870</c:v>
                </c:pt>
                <c:pt idx="79">
                  <c:v>870</c:v>
                </c:pt>
                <c:pt idx="80">
                  <c:v>870</c:v>
                </c:pt>
                <c:pt idx="81">
                  <c:v>870</c:v>
                </c:pt>
                <c:pt idx="82">
                  <c:v>870</c:v>
                </c:pt>
                <c:pt idx="83">
                  <c:v>870</c:v>
                </c:pt>
                <c:pt idx="84">
                  <c:v>870</c:v>
                </c:pt>
                <c:pt idx="85">
                  <c:v>870</c:v>
                </c:pt>
                <c:pt idx="86">
                  <c:v>870</c:v>
                </c:pt>
                <c:pt idx="87">
                  <c:v>870</c:v>
                </c:pt>
                <c:pt idx="88">
                  <c:v>870</c:v>
                </c:pt>
                <c:pt idx="89">
                  <c:v>870</c:v>
                </c:pt>
                <c:pt idx="90">
                  <c:v>870</c:v>
                </c:pt>
                <c:pt idx="91">
                  <c:v>870</c:v>
                </c:pt>
                <c:pt idx="92">
                  <c:v>870</c:v>
                </c:pt>
                <c:pt idx="93">
                  <c:v>870</c:v>
                </c:pt>
                <c:pt idx="94">
                  <c:v>870</c:v>
                </c:pt>
                <c:pt idx="95">
                  <c:v>870</c:v>
                </c:pt>
                <c:pt idx="96">
                  <c:v>870</c:v>
                </c:pt>
                <c:pt idx="97">
                  <c:v>870</c:v>
                </c:pt>
                <c:pt idx="98">
                  <c:v>870</c:v>
                </c:pt>
                <c:pt idx="99">
                  <c:v>870</c:v>
                </c:pt>
                <c:pt idx="100">
                  <c:v>870</c:v>
                </c:pt>
                <c:pt idx="101">
                  <c:v>870</c:v>
                </c:pt>
                <c:pt idx="102">
                  <c:v>870</c:v>
                </c:pt>
                <c:pt idx="103">
                  <c:v>870</c:v>
                </c:pt>
                <c:pt idx="104">
                  <c:v>870</c:v>
                </c:pt>
                <c:pt idx="105">
                  <c:v>870</c:v>
                </c:pt>
                <c:pt idx="106">
                  <c:v>870</c:v>
                </c:pt>
                <c:pt idx="107">
                  <c:v>870</c:v>
                </c:pt>
                <c:pt idx="108">
                  <c:v>870</c:v>
                </c:pt>
                <c:pt idx="109">
                  <c:v>870</c:v>
                </c:pt>
                <c:pt idx="110">
                  <c:v>870</c:v>
                </c:pt>
                <c:pt idx="111">
                  <c:v>870</c:v>
                </c:pt>
                <c:pt idx="112">
                  <c:v>870</c:v>
                </c:pt>
                <c:pt idx="113">
                  <c:v>870</c:v>
                </c:pt>
                <c:pt idx="114">
                  <c:v>870</c:v>
                </c:pt>
                <c:pt idx="115">
                  <c:v>870</c:v>
                </c:pt>
                <c:pt idx="116">
                  <c:v>870</c:v>
                </c:pt>
                <c:pt idx="117">
                  <c:v>870</c:v>
                </c:pt>
                <c:pt idx="118">
                  <c:v>870</c:v>
                </c:pt>
                <c:pt idx="119">
                  <c:v>870</c:v>
                </c:pt>
                <c:pt idx="120">
                  <c:v>870</c:v>
                </c:pt>
                <c:pt idx="121">
                  <c:v>870</c:v>
                </c:pt>
                <c:pt idx="122">
                  <c:v>870</c:v>
                </c:pt>
                <c:pt idx="123">
                  <c:v>870</c:v>
                </c:pt>
                <c:pt idx="124">
                  <c:v>870</c:v>
                </c:pt>
                <c:pt idx="125">
                  <c:v>870</c:v>
                </c:pt>
                <c:pt idx="126">
                  <c:v>870</c:v>
                </c:pt>
                <c:pt idx="127">
                  <c:v>870</c:v>
                </c:pt>
                <c:pt idx="128">
                  <c:v>870</c:v>
                </c:pt>
                <c:pt idx="129">
                  <c:v>870</c:v>
                </c:pt>
                <c:pt idx="130">
                  <c:v>870</c:v>
                </c:pt>
                <c:pt idx="131">
                  <c:v>870</c:v>
                </c:pt>
                <c:pt idx="132">
                  <c:v>870</c:v>
                </c:pt>
                <c:pt idx="133">
                  <c:v>870</c:v>
                </c:pt>
                <c:pt idx="134">
                  <c:v>870</c:v>
                </c:pt>
                <c:pt idx="135">
                  <c:v>870</c:v>
                </c:pt>
                <c:pt idx="136">
                  <c:v>870</c:v>
                </c:pt>
                <c:pt idx="137">
                  <c:v>870</c:v>
                </c:pt>
                <c:pt idx="138">
                  <c:v>870</c:v>
                </c:pt>
                <c:pt idx="139">
                  <c:v>870</c:v>
                </c:pt>
                <c:pt idx="140">
                  <c:v>870</c:v>
                </c:pt>
                <c:pt idx="141">
                  <c:v>870</c:v>
                </c:pt>
                <c:pt idx="142">
                  <c:v>870</c:v>
                </c:pt>
                <c:pt idx="143">
                  <c:v>870</c:v>
                </c:pt>
                <c:pt idx="144">
                  <c:v>870</c:v>
                </c:pt>
                <c:pt idx="145">
                  <c:v>870</c:v>
                </c:pt>
                <c:pt idx="146">
                  <c:v>870</c:v>
                </c:pt>
                <c:pt idx="147">
                  <c:v>870</c:v>
                </c:pt>
                <c:pt idx="148">
                  <c:v>870</c:v>
                </c:pt>
                <c:pt idx="149">
                  <c:v>870</c:v>
                </c:pt>
                <c:pt idx="150">
                  <c:v>870</c:v>
                </c:pt>
                <c:pt idx="151">
                  <c:v>870</c:v>
                </c:pt>
                <c:pt idx="152">
                  <c:v>870</c:v>
                </c:pt>
              </c:numCache>
            </c:numRef>
          </c:val>
        </c:ser>
        <c:ser>
          <c:idx val="4"/>
          <c:order val="4"/>
          <c:tx>
            <c:v>Border Gage</c:v>
          </c:tx>
          <c:marker>
            <c:symbol val="none"/>
          </c:marker>
          <c:val>
            <c:numRef>
              <c:f>Data!$B$94:$EX$94</c:f>
              <c:numCache>
                <c:formatCode>0</c:formatCode>
                <c:ptCount val="153"/>
                <c:pt idx="0">
                  <c:v>290</c:v>
                </c:pt>
                <c:pt idx="1">
                  <c:v>287</c:v>
                </c:pt>
                <c:pt idx="2">
                  <c:v>272</c:v>
                </c:pt>
                <c:pt idx="3">
                  <c:v>272</c:v>
                </c:pt>
                <c:pt idx="4">
                  <c:v>288</c:v>
                </c:pt>
                <c:pt idx="5">
                  <c:v>278</c:v>
                </c:pt>
                <c:pt idx="6">
                  <c:v>270</c:v>
                </c:pt>
                <c:pt idx="7">
                  <c:v>265</c:v>
                </c:pt>
                <c:pt idx="8">
                  <c:v>257</c:v>
                </c:pt>
                <c:pt idx="9">
                  <c:v>261</c:v>
                </c:pt>
                <c:pt idx="10">
                  <c:v>265</c:v>
                </c:pt>
                <c:pt idx="11">
                  <c:v>254</c:v>
                </c:pt>
                <c:pt idx="12">
                  <c:v>251</c:v>
                </c:pt>
                <c:pt idx="13">
                  <c:v>254</c:v>
                </c:pt>
                <c:pt idx="14">
                  <c:v>257</c:v>
                </c:pt>
                <c:pt idx="15">
                  <c:v>260</c:v>
                </c:pt>
                <c:pt idx="16">
                  <c:v>265</c:v>
                </c:pt>
                <c:pt idx="17">
                  <c:v>273</c:v>
                </c:pt>
                <c:pt idx="18">
                  <c:v>294</c:v>
                </c:pt>
                <c:pt idx="19">
                  <c:v>273</c:v>
                </c:pt>
                <c:pt idx="20">
                  <c:v>244</c:v>
                </c:pt>
                <c:pt idx="21">
                  <c:v>233</c:v>
                </c:pt>
                <c:pt idx="22">
                  <c:v>240</c:v>
                </c:pt>
                <c:pt idx="23">
                  <c:v>242</c:v>
                </c:pt>
                <c:pt idx="24">
                  <c:v>233</c:v>
                </c:pt>
                <c:pt idx="25">
                  <c:v>231</c:v>
                </c:pt>
                <c:pt idx="26">
                  <c:v>238</c:v>
                </c:pt>
                <c:pt idx="27">
                  <c:v>259</c:v>
                </c:pt>
                <c:pt idx="28">
                  <c:v>295</c:v>
                </c:pt>
                <c:pt idx="29">
                  <c:v>313</c:v>
                </c:pt>
                <c:pt idx="30">
                  <c:v>339</c:v>
                </c:pt>
                <c:pt idx="31">
                  <c:v>374</c:v>
                </c:pt>
                <c:pt idx="32">
                  <c:v>389</c:v>
                </c:pt>
                <c:pt idx="33">
                  <c:v>416</c:v>
                </c:pt>
                <c:pt idx="34">
                  <c:v>420</c:v>
                </c:pt>
                <c:pt idx="35">
                  <c:v>435</c:v>
                </c:pt>
                <c:pt idx="36">
                  <c:v>427</c:v>
                </c:pt>
                <c:pt idx="37">
                  <c:v>420</c:v>
                </c:pt>
                <c:pt idx="38">
                  <c:v>408</c:v>
                </c:pt>
                <c:pt idx="39">
                  <c:v>377</c:v>
                </c:pt>
                <c:pt idx="40">
                  <c:v>357</c:v>
                </c:pt>
                <c:pt idx="41">
                  <c:v>347</c:v>
                </c:pt>
                <c:pt idx="42">
                  <c:v>327</c:v>
                </c:pt>
                <c:pt idx="43">
                  <c:v>308</c:v>
                </c:pt>
                <c:pt idx="44">
                  <c:v>289</c:v>
                </c:pt>
                <c:pt idx="45">
                  <c:v>280</c:v>
                </c:pt>
                <c:pt idx="46">
                  <c:v>278</c:v>
                </c:pt>
                <c:pt idx="47">
                  <c:v>275</c:v>
                </c:pt>
                <c:pt idx="48">
                  <c:v>269</c:v>
                </c:pt>
                <c:pt idx="49">
                  <c:v>283</c:v>
                </c:pt>
                <c:pt idx="50">
                  <c:v>285</c:v>
                </c:pt>
                <c:pt idx="51">
                  <c:v>278</c:v>
                </c:pt>
                <c:pt idx="52">
                  <c:v>272</c:v>
                </c:pt>
                <c:pt idx="53">
                  <c:v>266</c:v>
                </c:pt>
                <c:pt idx="54">
                  <c:v>259</c:v>
                </c:pt>
                <c:pt idx="55">
                  <c:v>256</c:v>
                </c:pt>
                <c:pt idx="56">
                  <c:v>269</c:v>
                </c:pt>
                <c:pt idx="57">
                  <c:v>269</c:v>
                </c:pt>
                <c:pt idx="58">
                  <c:v>262</c:v>
                </c:pt>
                <c:pt idx="59">
                  <c:v>251</c:v>
                </c:pt>
                <c:pt idx="60">
                  <c:v>239</c:v>
                </c:pt>
                <c:pt idx="61">
                  <c:v>222</c:v>
                </c:pt>
                <c:pt idx="62">
                  <c:v>206</c:v>
                </c:pt>
                <c:pt idx="63">
                  <c:v>212</c:v>
                </c:pt>
                <c:pt idx="64">
                  <c:v>227</c:v>
                </c:pt>
                <c:pt idx="65">
                  <c:v>263</c:v>
                </c:pt>
                <c:pt idx="66">
                  <c:v>233</c:v>
                </c:pt>
                <c:pt idx="67">
                  <c:v>211</c:v>
                </c:pt>
                <c:pt idx="68">
                  <c:v>320</c:v>
                </c:pt>
                <c:pt idx="69">
                  <c:v>247</c:v>
                </c:pt>
                <c:pt idx="70">
                  <c:v>223</c:v>
                </c:pt>
                <c:pt idx="71">
                  <c:v>211</c:v>
                </c:pt>
                <c:pt idx="72">
                  <c:v>199</c:v>
                </c:pt>
                <c:pt idx="73">
                  <c:v>169</c:v>
                </c:pt>
                <c:pt idx="74">
                  <c:v>171</c:v>
                </c:pt>
                <c:pt idx="75">
                  <c:v>189</c:v>
                </c:pt>
                <c:pt idx="76">
                  <c:v>188</c:v>
                </c:pt>
                <c:pt idx="77">
                  <c:v>171</c:v>
                </c:pt>
                <c:pt idx="78">
                  <c:v>157</c:v>
                </c:pt>
                <c:pt idx="79">
                  <c:v>146</c:v>
                </c:pt>
                <c:pt idx="80">
                  <c:v>138</c:v>
                </c:pt>
                <c:pt idx="81">
                  <c:v>134</c:v>
                </c:pt>
                <c:pt idx="82">
                  <c:v>131</c:v>
                </c:pt>
                <c:pt idx="83">
                  <c:v>129</c:v>
                </c:pt>
                <c:pt idx="84">
                  <c:v>134</c:v>
                </c:pt>
                <c:pt idx="85">
                  <c:v>140</c:v>
                </c:pt>
                <c:pt idx="86">
                  <c:v>131</c:v>
                </c:pt>
                <c:pt idx="87">
                  <c:v>130</c:v>
                </c:pt>
                <c:pt idx="88">
                  <c:v>129</c:v>
                </c:pt>
                <c:pt idx="89">
                  <c:v>123</c:v>
                </c:pt>
                <c:pt idx="90">
                  <c:v>117</c:v>
                </c:pt>
                <c:pt idx="91">
                  <c:v>121</c:v>
                </c:pt>
                <c:pt idx="92">
                  <c:v>131</c:v>
                </c:pt>
                <c:pt idx="93">
                  <c:v>122</c:v>
                </c:pt>
                <c:pt idx="94">
                  <c:v>115</c:v>
                </c:pt>
                <c:pt idx="95">
                  <c:v>110</c:v>
                </c:pt>
                <c:pt idx="96">
                  <c:v>107</c:v>
                </c:pt>
                <c:pt idx="97">
                  <c:v>105</c:v>
                </c:pt>
                <c:pt idx="98">
                  <c:v>99</c:v>
                </c:pt>
                <c:pt idx="99">
                  <c:v>95</c:v>
                </c:pt>
                <c:pt idx="100">
                  <c:v>94</c:v>
                </c:pt>
                <c:pt idx="101">
                  <c:v>92</c:v>
                </c:pt>
                <c:pt idx="102">
                  <c:v>93</c:v>
                </c:pt>
                <c:pt idx="103">
                  <c:v>92</c:v>
                </c:pt>
                <c:pt idx="104">
                  <c:v>90</c:v>
                </c:pt>
                <c:pt idx="105">
                  <c:v>86</c:v>
                </c:pt>
                <c:pt idx="106">
                  <c:v>84</c:v>
                </c:pt>
                <c:pt idx="107">
                  <c:v>85</c:v>
                </c:pt>
                <c:pt idx="108">
                  <c:v>78</c:v>
                </c:pt>
                <c:pt idx="109">
                  <c:v>78</c:v>
                </c:pt>
                <c:pt idx="110">
                  <c:v>78</c:v>
                </c:pt>
                <c:pt idx="111">
                  <c:v>79</c:v>
                </c:pt>
                <c:pt idx="112">
                  <c:v>79</c:v>
                </c:pt>
                <c:pt idx="113">
                  <c:v>94</c:v>
                </c:pt>
                <c:pt idx="114">
                  <c:v>102</c:v>
                </c:pt>
                <c:pt idx="115">
                  <c:v>101</c:v>
                </c:pt>
                <c:pt idx="116">
                  <c:v>94</c:v>
                </c:pt>
                <c:pt idx="117">
                  <c:v>93</c:v>
                </c:pt>
                <c:pt idx="118">
                  <c:v>93</c:v>
                </c:pt>
                <c:pt idx="119">
                  <c:v>92</c:v>
                </c:pt>
                <c:pt idx="120">
                  <c:v>88</c:v>
                </c:pt>
                <c:pt idx="121">
                  <c:v>90</c:v>
                </c:pt>
                <c:pt idx="122">
                  <c:v>93</c:v>
                </c:pt>
                <c:pt idx="123">
                  <c:v>88</c:v>
                </c:pt>
                <c:pt idx="124">
                  <c:v>91</c:v>
                </c:pt>
                <c:pt idx="125">
                  <c:v>85</c:v>
                </c:pt>
                <c:pt idx="126">
                  <c:v>82</c:v>
                </c:pt>
                <c:pt idx="127">
                  <c:v>82</c:v>
                </c:pt>
                <c:pt idx="128">
                  <c:v>81</c:v>
                </c:pt>
                <c:pt idx="129">
                  <c:v>81</c:v>
                </c:pt>
                <c:pt idx="130">
                  <c:v>78</c:v>
                </c:pt>
                <c:pt idx="131">
                  <c:v>77</c:v>
                </c:pt>
                <c:pt idx="132">
                  <c:v>76</c:v>
                </c:pt>
                <c:pt idx="133">
                  <c:v>76</c:v>
                </c:pt>
                <c:pt idx="134">
                  <c:v>76</c:v>
                </c:pt>
                <c:pt idx="135">
                  <c:v>76</c:v>
                </c:pt>
                <c:pt idx="136">
                  <c:v>76</c:v>
                </c:pt>
                <c:pt idx="137">
                  <c:v>76</c:v>
                </c:pt>
                <c:pt idx="138">
                  <c:v>76</c:v>
                </c:pt>
                <c:pt idx="139">
                  <c:v>74</c:v>
                </c:pt>
                <c:pt idx="140">
                  <c:v>73</c:v>
                </c:pt>
                <c:pt idx="141">
                  <c:v>71</c:v>
                </c:pt>
                <c:pt idx="142">
                  <c:v>70</c:v>
                </c:pt>
                <c:pt idx="143">
                  <c:v>69</c:v>
                </c:pt>
                <c:pt idx="144">
                  <c:v>69</c:v>
                </c:pt>
                <c:pt idx="145">
                  <c:v>73</c:v>
                </c:pt>
                <c:pt idx="146">
                  <c:v>75</c:v>
                </c:pt>
                <c:pt idx="147">
                  <c:v>77</c:v>
                </c:pt>
                <c:pt idx="148">
                  <c:v>79</c:v>
                </c:pt>
                <c:pt idx="149">
                  <c:v>79</c:v>
                </c:pt>
                <c:pt idx="150">
                  <c:v>80</c:v>
                </c:pt>
                <c:pt idx="151">
                  <c:v>71</c:v>
                </c:pt>
                <c:pt idx="152">
                  <c:v>71</c:v>
                </c:pt>
              </c:numCache>
            </c:numRef>
          </c:val>
        </c:ser>
        <c:ser>
          <c:idx val="5"/>
          <c:order val="5"/>
          <c:tx>
            <c:v>Idaho Section Gains/Losses</c:v>
          </c:tx>
          <c:spPr>
            <a:ln>
              <a:solidFill>
                <a:srgbClr val="C00000"/>
              </a:solidFill>
              <a:prstDash val="sysDash"/>
            </a:ln>
          </c:spPr>
          <c:marker>
            <c:symbol val="none"/>
          </c:marker>
          <c:val>
            <c:numRef>
              <c:f>Data!$B$122:$EX$122</c:f>
              <c:numCache>
                <c:formatCode>0</c:formatCode>
                <c:ptCount val="153"/>
                <c:pt idx="0">
                  <c:v>96.399999999999977</c:v>
                </c:pt>
                <c:pt idx="1">
                  <c:v>168.17000000000002</c:v>
                </c:pt>
                <c:pt idx="2">
                  <c:v>188.94</c:v>
                </c:pt>
                <c:pt idx="3">
                  <c:v>140.70999999999998</c:v>
                </c:pt>
                <c:pt idx="4">
                  <c:v>75.79000000000002</c:v>
                </c:pt>
                <c:pt idx="5">
                  <c:v>103.87</c:v>
                </c:pt>
                <c:pt idx="6">
                  <c:v>112.93</c:v>
                </c:pt>
                <c:pt idx="7">
                  <c:v>107.70000000000005</c:v>
                </c:pt>
                <c:pt idx="8">
                  <c:v>105.47000000000003</c:v>
                </c:pt>
                <c:pt idx="9">
                  <c:v>97.240000000000009</c:v>
                </c:pt>
                <c:pt idx="10">
                  <c:v>80.009999999999991</c:v>
                </c:pt>
                <c:pt idx="11">
                  <c:v>95.850000000000023</c:v>
                </c:pt>
                <c:pt idx="12">
                  <c:v>103.53999999999996</c:v>
                </c:pt>
                <c:pt idx="13">
                  <c:v>105.23000000000002</c:v>
                </c:pt>
                <c:pt idx="14">
                  <c:v>107.11000000000001</c:v>
                </c:pt>
                <c:pt idx="15">
                  <c:v>97.490000000000009</c:v>
                </c:pt>
                <c:pt idx="16">
                  <c:v>101.84000000000003</c:v>
                </c:pt>
                <c:pt idx="17">
                  <c:v>94.449999999999989</c:v>
                </c:pt>
                <c:pt idx="18">
                  <c:v>76.510000000000048</c:v>
                </c:pt>
                <c:pt idx="19">
                  <c:v>97.769999999999982</c:v>
                </c:pt>
                <c:pt idx="20">
                  <c:v>134.03000000000003</c:v>
                </c:pt>
                <c:pt idx="21">
                  <c:v>140.29000000000002</c:v>
                </c:pt>
                <c:pt idx="22">
                  <c:v>133.55000000000001</c:v>
                </c:pt>
                <c:pt idx="23">
                  <c:v>134.12</c:v>
                </c:pt>
                <c:pt idx="24">
                  <c:v>145.69</c:v>
                </c:pt>
                <c:pt idx="25">
                  <c:v>147.45999999999998</c:v>
                </c:pt>
                <c:pt idx="26">
                  <c:v>143.02999999999997</c:v>
                </c:pt>
                <c:pt idx="27">
                  <c:v>129.39999999999998</c:v>
                </c:pt>
                <c:pt idx="28">
                  <c:v>103.94999999999999</c:v>
                </c:pt>
                <c:pt idx="29">
                  <c:v>104.89999999999998</c:v>
                </c:pt>
                <c:pt idx="30">
                  <c:v>80.230000000000075</c:v>
                </c:pt>
                <c:pt idx="31">
                  <c:v>44.759999999999991</c:v>
                </c:pt>
                <c:pt idx="32">
                  <c:v>61.29000000000002</c:v>
                </c:pt>
                <c:pt idx="33">
                  <c:v>81.819999999999993</c:v>
                </c:pt>
                <c:pt idx="34">
                  <c:v>127.59999999999991</c:v>
                </c:pt>
                <c:pt idx="35">
                  <c:v>111.02999999999997</c:v>
                </c:pt>
                <c:pt idx="36">
                  <c:v>115.65999999999997</c:v>
                </c:pt>
                <c:pt idx="37">
                  <c:v>111.06999999999994</c:v>
                </c:pt>
                <c:pt idx="38">
                  <c:v>113.15999999999997</c:v>
                </c:pt>
                <c:pt idx="39">
                  <c:v>148.35000000000002</c:v>
                </c:pt>
                <c:pt idx="40">
                  <c:v>158.63999999999999</c:v>
                </c:pt>
                <c:pt idx="41">
                  <c:v>135.88</c:v>
                </c:pt>
                <c:pt idx="42">
                  <c:v>128.48000000000002</c:v>
                </c:pt>
                <c:pt idx="43">
                  <c:v>142.27999999999997</c:v>
                </c:pt>
                <c:pt idx="44">
                  <c:v>129.35000000000002</c:v>
                </c:pt>
                <c:pt idx="45">
                  <c:v>70.29000000000002</c:v>
                </c:pt>
                <c:pt idx="46">
                  <c:v>75.960000000000036</c:v>
                </c:pt>
                <c:pt idx="47">
                  <c:v>71.62</c:v>
                </c:pt>
                <c:pt idx="48">
                  <c:v>67.509999999999991</c:v>
                </c:pt>
                <c:pt idx="49">
                  <c:v>55.930000000000007</c:v>
                </c:pt>
                <c:pt idx="50">
                  <c:v>61.839999999999975</c:v>
                </c:pt>
                <c:pt idx="51">
                  <c:v>60.100000000000023</c:v>
                </c:pt>
                <c:pt idx="52">
                  <c:v>58.970000000000027</c:v>
                </c:pt>
                <c:pt idx="53">
                  <c:v>55.340000000000032</c:v>
                </c:pt>
                <c:pt idx="54">
                  <c:v>53.20999999999998</c:v>
                </c:pt>
                <c:pt idx="55">
                  <c:v>47.090000000000032</c:v>
                </c:pt>
                <c:pt idx="56">
                  <c:v>37.279999999999973</c:v>
                </c:pt>
                <c:pt idx="57">
                  <c:v>8</c:v>
                </c:pt>
                <c:pt idx="58">
                  <c:v>40.110000000000014</c:v>
                </c:pt>
                <c:pt idx="59">
                  <c:v>37.549999999999955</c:v>
                </c:pt>
                <c:pt idx="60">
                  <c:v>50.990000000000009</c:v>
                </c:pt>
                <c:pt idx="61">
                  <c:v>58.419999999999959</c:v>
                </c:pt>
                <c:pt idx="62">
                  <c:v>67.149999999999977</c:v>
                </c:pt>
                <c:pt idx="63">
                  <c:v>-41.52000000000001</c:v>
                </c:pt>
                <c:pt idx="64">
                  <c:v>37.159999999999968</c:v>
                </c:pt>
                <c:pt idx="65">
                  <c:v>4.9900000000000091</c:v>
                </c:pt>
                <c:pt idx="66">
                  <c:v>38.819999999999993</c:v>
                </c:pt>
                <c:pt idx="67">
                  <c:v>90.650000000000034</c:v>
                </c:pt>
                <c:pt idx="68">
                  <c:v>-13.019999999999982</c:v>
                </c:pt>
                <c:pt idx="69">
                  <c:v>86.110000000000014</c:v>
                </c:pt>
                <c:pt idx="70">
                  <c:v>100.34000000000003</c:v>
                </c:pt>
                <c:pt idx="71">
                  <c:v>101.63</c:v>
                </c:pt>
                <c:pt idx="72">
                  <c:v>74.730000000000018</c:v>
                </c:pt>
                <c:pt idx="73">
                  <c:v>76.94</c:v>
                </c:pt>
                <c:pt idx="74">
                  <c:v>66.140000000000015</c:v>
                </c:pt>
                <c:pt idx="75">
                  <c:v>44.03</c:v>
                </c:pt>
                <c:pt idx="76">
                  <c:v>23.97</c:v>
                </c:pt>
                <c:pt idx="77">
                  <c:v>19.269999999999982</c:v>
                </c:pt>
                <c:pt idx="78">
                  <c:v>65.509999999999991</c:v>
                </c:pt>
                <c:pt idx="79">
                  <c:v>72.539999999999992</c:v>
                </c:pt>
                <c:pt idx="80">
                  <c:v>79.424537425632479</c:v>
                </c:pt>
                <c:pt idx="81">
                  <c:v>85.472390894477002</c:v>
                </c:pt>
                <c:pt idx="82">
                  <c:v>88.3652688402683</c:v>
                </c:pt>
                <c:pt idx="83">
                  <c:v>54.726818995316819</c:v>
                </c:pt>
                <c:pt idx="84">
                  <c:v>39.724195662980492</c:v>
                </c:pt>
                <c:pt idx="85">
                  <c:v>30.16311822763916</c:v>
                </c:pt>
                <c:pt idx="86">
                  <c:v>47.40814400086856</c:v>
                </c:pt>
                <c:pt idx="87">
                  <c:v>66.036428910747645</c:v>
                </c:pt>
                <c:pt idx="88">
                  <c:v>60.103612853898341</c:v>
                </c:pt>
                <c:pt idx="89">
                  <c:v>62.487194321005944</c:v>
                </c:pt>
                <c:pt idx="90">
                  <c:v>63.719031863864018</c:v>
                </c:pt>
                <c:pt idx="91">
                  <c:v>53.260817748786053</c:v>
                </c:pt>
                <c:pt idx="92">
                  <c:v>46.595539966456556</c:v>
                </c:pt>
                <c:pt idx="93">
                  <c:v>52.024127272471929</c:v>
                </c:pt>
                <c:pt idx="94">
                  <c:v>55.359703561540698</c:v>
                </c:pt>
                <c:pt idx="95">
                  <c:v>57.5046327033007</c:v>
                </c:pt>
                <c:pt idx="96">
                  <c:v>59.550541895171961</c:v>
                </c:pt>
                <c:pt idx="97">
                  <c:v>62.19768124510307</c:v>
                </c:pt>
                <c:pt idx="98">
                  <c:v>65.488905076134387</c:v>
                </c:pt>
                <c:pt idx="99">
                  <c:v>64.498211975374886</c:v>
                </c:pt>
                <c:pt idx="100">
                  <c:v>59.472560721906007</c:v>
                </c:pt>
                <c:pt idx="101">
                  <c:v>60.73162931244326</c:v>
                </c:pt>
                <c:pt idx="102">
                  <c:v>54.675369767257877</c:v>
                </c:pt>
                <c:pt idx="103">
                  <c:v>50.583452041440779</c:v>
                </c:pt>
                <c:pt idx="104">
                  <c:v>31.813925520328738</c:v>
                </c:pt>
                <c:pt idx="105">
                  <c:v>19.189141712394559</c:v>
                </c:pt>
                <c:pt idx="106">
                  <c:v>21.919440861723118</c:v>
                </c:pt>
                <c:pt idx="107">
                  <c:v>16.427373639757761</c:v>
                </c:pt>
                <c:pt idx="108">
                  <c:v>28.043208291423682</c:v>
                </c:pt>
                <c:pt idx="109">
                  <c:v>34.253287373336335</c:v>
                </c:pt>
                <c:pt idx="110">
                  <c:v>34.55502303876122</c:v>
                </c:pt>
                <c:pt idx="111">
                  <c:v>23.005066211991661</c:v>
                </c:pt>
                <c:pt idx="112">
                  <c:v>16.767915688487975</c:v>
                </c:pt>
                <c:pt idx="113">
                  <c:v>-1.8485355808711006</c:v>
                </c:pt>
                <c:pt idx="114">
                  <c:v>-15.375255606019152</c:v>
                </c:pt>
                <c:pt idx="115">
                  <c:v>-0.86085539642098752</c:v>
                </c:pt>
                <c:pt idx="116">
                  <c:v>22.131456918935513</c:v>
                </c:pt>
                <c:pt idx="117">
                  <c:v>43.87846201955341</c:v>
                </c:pt>
                <c:pt idx="118">
                  <c:v>70.968876355995206</c:v>
                </c:pt>
                <c:pt idx="119">
                  <c:v>74.588648068623542</c:v>
                </c:pt>
                <c:pt idx="120">
                  <c:v>73.779837668331993</c:v>
                </c:pt>
                <c:pt idx="121">
                  <c:v>61.979628331010161</c:v>
                </c:pt>
                <c:pt idx="122">
                  <c:v>56.022652937708727</c:v>
                </c:pt>
                <c:pt idx="123">
                  <c:v>56.131122204921155</c:v>
                </c:pt>
                <c:pt idx="124">
                  <c:v>50.713577105769787</c:v>
                </c:pt>
                <c:pt idx="125">
                  <c:v>64.566080441679475</c:v>
                </c:pt>
                <c:pt idx="126">
                  <c:v>62.572137735960951</c:v>
                </c:pt>
                <c:pt idx="127">
                  <c:v>60.97</c:v>
                </c:pt>
                <c:pt idx="128">
                  <c:v>61.300000000000011</c:v>
                </c:pt>
                <c:pt idx="129">
                  <c:v>72.899999999999977</c:v>
                </c:pt>
                <c:pt idx="130">
                  <c:v>77.400000000000006</c:v>
                </c:pt>
                <c:pt idx="131">
                  <c:v>54.400000000000006</c:v>
                </c:pt>
                <c:pt idx="132">
                  <c:v>54.800000000000011</c:v>
                </c:pt>
                <c:pt idx="133">
                  <c:v>52.199999999999989</c:v>
                </c:pt>
                <c:pt idx="134">
                  <c:v>50.070000000000007</c:v>
                </c:pt>
                <c:pt idx="135">
                  <c:v>48.84</c:v>
                </c:pt>
                <c:pt idx="136">
                  <c:v>45.610000000000014</c:v>
                </c:pt>
                <c:pt idx="137">
                  <c:v>44.379999999999995</c:v>
                </c:pt>
                <c:pt idx="138">
                  <c:v>43.149999999999991</c:v>
                </c:pt>
                <c:pt idx="139">
                  <c:v>45.716928943268769</c:v>
                </c:pt>
                <c:pt idx="140">
                  <c:v>44.295712070453703</c:v>
                </c:pt>
                <c:pt idx="141">
                  <c:v>43.879973950846349</c:v>
                </c:pt>
                <c:pt idx="142">
                  <c:v>36.6269414667277</c:v>
                </c:pt>
                <c:pt idx="143">
                  <c:v>39.271116184739981</c:v>
                </c:pt>
                <c:pt idx="144">
                  <c:v>40.770609572184412</c:v>
                </c:pt>
                <c:pt idx="145">
                  <c:v>39.906149040634048</c:v>
                </c:pt>
                <c:pt idx="146">
                  <c:v>41.310585832941229</c:v>
                </c:pt>
                <c:pt idx="147">
                  <c:v>41.990015315750597</c:v>
                </c:pt>
                <c:pt idx="148">
                  <c:v>44.337681703850478</c:v>
                </c:pt>
                <c:pt idx="149">
                  <c:v>45.672298689953905</c:v>
                </c:pt>
                <c:pt idx="150">
                  <c:v>46.043962736834658</c:v>
                </c:pt>
                <c:pt idx="151">
                  <c:v>55.107750456536536</c:v>
                </c:pt>
                <c:pt idx="152">
                  <c:v>51.443236298636307</c:v>
                </c:pt>
              </c:numCache>
            </c:numRef>
          </c:val>
        </c:ser>
        <c:ser>
          <c:idx val="6"/>
          <c:order val="6"/>
          <c:tx>
            <c:v>Idaho Section Gains/Losses (offset 2 days)</c:v>
          </c:tx>
          <c:marker>
            <c:symbol val="none"/>
          </c:marker>
          <c:val>
            <c:numRef>
              <c:f>Data!$B$124:$EX$124</c:f>
              <c:numCache>
                <c:formatCode>0</c:formatCode>
                <c:ptCount val="153"/>
                <c:pt idx="2">
                  <c:v>170.94</c:v>
                </c:pt>
                <c:pt idx="3">
                  <c:v>125.70999999999998</c:v>
                </c:pt>
                <c:pt idx="4">
                  <c:v>91.79000000000002</c:v>
                </c:pt>
                <c:pt idx="5">
                  <c:v>109.87</c:v>
                </c:pt>
                <c:pt idx="6">
                  <c:v>94.93</c:v>
                </c:pt>
                <c:pt idx="7">
                  <c:v>94.700000000000045</c:v>
                </c:pt>
                <c:pt idx="8">
                  <c:v>92.470000000000027</c:v>
                </c:pt>
                <c:pt idx="9">
                  <c:v>93.240000000000009</c:v>
                </c:pt>
                <c:pt idx="10">
                  <c:v>88.009999999999991</c:v>
                </c:pt>
                <c:pt idx="11">
                  <c:v>88.850000000000023</c:v>
                </c:pt>
                <c:pt idx="12">
                  <c:v>89.539999999999964</c:v>
                </c:pt>
                <c:pt idx="13">
                  <c:v>105.23000000000002</c:v>
                </c:pt>
                <c:pt idx="14">
                  <c:v>113.11000000000001</c:v>
                </c:pt>
                <c:pt idx="15">
                  <c:v>103.49000000000001</c:v>
                </c:pt>
                <c:pt idx="16">
                  <c:v>109.84000000000003</c:v>
                </c:pt>
                <c:pt idx="17">
                  <c:v>107.44999999999999</c:v>
                </c:pt>
                <c:pt idx="18">
                  <c:v>105.51000000000005</c:v>
                </c:pt>
                <c:pt idx="19">
                  <c:v>97.769999999999982</c:v>
                </c:pt>
                <c:pt idx="20">
                  <c:v>84.03000000000003</c:v>
                </c:pt>
                <c:pt idx="21">
                  <c:v>100.29000000000002</c:v>
                </c:pt>
                <c:pt idx="22">
                  <c:v>129.55000000000001</c:v>
                </c:pt>
                <c:pt idx="23">
                  <c:v>143.12</c:v>
                </c:pt>
                <c:pt idx="24">
                  <c:v>138.69</c:v>
                </c:pt>
                <c:pt idx="25">
                  <c:v>136.45999999999998</c:v>
                </c:pt>
                <c:pt idx="26">
                  <c:v>148.02999999999997</c:v>
                </c:pt>
                <c:pt idx="27">
                  <c:v>157.39999999999998</c:v>
                </c:pt>
                <c:pt idx="28">
                  <c:v>160.94999999999999</c:v>
                </c:pt>
                <c:pt idx="29">
                  <c:v>158.89999999999998</c:v>
                </c:pt>
                <c:pt idx="30">
                  <c:v>124.23000000000008</c:v>
                </c:pt>
                <c:pt idx="31">
                  <c:v>105.75999999999999</c:v>
                </c:pt>
                <c:pt idx="32">
                  <c:v>111.29000000000002</c:v>
                </c:pt>
                <c:pt idx="33">
                  <c:v>123.82</c:v>
                </c:pt>
                <c:pt idx="34">
                  <c:v>158.59999999999991</c:v>
                </c:pt>
                <c:pt idx="35">
                  <c:v>130.02999999999997</c:v>
                </c:pt>
                <c:pt idx="36">
                  <c:v>122.65999999999997</c:v>
                </c:pt>
                <c:pt idx="37">
                  <c:v>96.069999999999936</c:v>
                </c:pt>
                <c:pt idx="38">
                  <c:v>94.159999999999968</c:v>
                </c:pt>
                <c:pt idx="39">
                  <c:v>105.35000000000002</c:v>
                </c:pt>
                <c:pt idx="40">
                  <c:v>107.63999999999999</c:v>
                </c:pt>
                <c:pt idx="41">
                  <c:v>105.88</c:v>
                </c:pt>
                <c:pt idx="42">
                  <c:v>98.480000000000018</c:v>
                </c:pt>
                <c:pt idx="43">
                  <c:v>103.27999999999997</c:v>
                </c:pt>
                <c:pt idx="44">
                  <c:v>91.350000000000023</c:v>
                </c:pt>
                <c:pt idx="45">
                  <c:v>42.29000000000002</c:v>
                </c:pt>
                <c:pt idx="46">
                  <c:v>64.960000000000036</c:v>
                </c:pt>
                <c:pt idx="47">
                  <c:v>66.62</c:v>
                </c:pt>
                <c:pt idx="48">
                  <c:v>58.509999999999991</c:v>
                </c:pt>
                <c:pt idx="49">
                  <c:v>63.930000000000007</c:v>
                </c:pt>
                <c:pt idx="50">
                  <c:v>77.839999999999975</c:v>
                </c:pt>
                <c:pt idx="51">
                  <c:v>55.100000000000023</c:v>
                </c:pt>
                <c:pt idx="52">
                  <c:v>45.970000000000027</c:v>
                </c:pt>
                <c:pt idx="53">
                  <c:v>43.340000000000032</c:v>
                </c:pt>
                <c:pt idx="54">
                  <c:v>40.20999999999998</c:v>
                </c:pt>
                <c:pt idx="55">
                  <c:v>37.090000000000032</c:v>
                </c:pt>
                <c:pt idx="56">
                  <c:v>47.279999999999973</c:v>
                </c:pt>
                <c:pt idx="57">
                  <c:v>21</c:v>
                </c:pt>
                <c:pt idx="58">
                  <c:v>33.110000000000014</c:v>
                </c:pt>
                <c:pt idx="59">
                  <c:v>19.549999999999955</c:v>
                </c:pt>
                <c:pt idx="60">
                  <c:v>27.990000000000009</c:v>
                </c:pt>
                <c:pt idx="61">
                  <c:v>29.419999999999959</c:v>
                </c:pt>
                <c:pt idx="62">
                  <c:v>34.149999999999977</c:v>
                </c:pt>
                <c:pt idx="63">
                  <c:v>-51.52000000000001</c:v>
                </c:pt>
                <c:pt idx="64">
                  <c:v>58.159999999999968</c:v>
                </c:pt>
                <c:pt idx="65">
                  <c:v>55.990000000000009</c:v>
                </c:pt>
                <c:pt idx="66">
                  <c:v>44.819999999999993</c:v>
                </c:pt>
                <c:pt idx="67">
                  <c:v>38.650000000000034</c:v>
                </c:pt>
                <c:pt idx="68">
                  <c:v>73.980000000000018</c:v>
                </c:pt>
                <c:pt idx="69">
                  <c:v>122.11000000000001</c:v>
                </c:pt>
                <c:pt idx="70">
                  <c:v>3.3400000000000318</c:v>
                </c:pt>
                <c:pt idx="71">
                  <c:v>65.63</c:v>
                </c:pt>
                <c:pt idx="72">
                  <c:v>50.730000000000018</c:v>
                </c:pt>
                <c:pt idx="73">
                  <c:v>34.94</c:v>
                </c:pt>
                <c:pt idx="74">
                  <c:v>38.140000000000015</c:v>
                </c:pt>
                <c:pt idx="75">
                  <c:v>64.03</c:v>
                </c:pt>
                <c:pt idx="76">
                  <c:v>40.97</c:v>
                </c:pt>
                <c:pt idx="77">
                  <c:v>1.2699999999999818</c:v>
                </c:pt>
                <c:pt idx="78">
                  <c:v>34.509999999999991</c:v>
                </c:pt>
                <c:pt idx="79">
                  <c:v>47.539999999999992</c:v>
                </c:pt>
                <c:pt idx="80">
                  <c:v>60.424537425632479</c:v>
                </c:pt>
                <c:pt idx="81">
                  <c:v>73.472390894477002</c:v>
                </c:pt>
                <c:pt idx="82">
                  <c:v>81.3652688402683</c:v>
                </c:pt>
                <c:pt idx="83">
                  <c:v>49.726818995316819</c:v>
                </c:pt>
                <c:pt idx="84">
                  <c:v>42.724195662980492</c:v>
                </c:pt>
                <c:pt idx="85">
                  <c:v>41.16311822763916</c:v>
                </c:pt>
                <c:pt idx="86">
                  <c:v>44.40814400086856</c:v>
                </c:pt>
                <c:pt idx="87">
                  <c:v>56.036428910747645</c:v>
                </c:pt>
                <c:pt idx="88">
                  <c:v>58.103612853898341</c:v>
                </c:pt>
                <c:pt idx="89">
                  <c:v>55.487194321005944</c:v>
                </c:pt>
                <c:pt idx="90">
                  <c:v>51.719031863864018</c:v>
                </c:pt>
                <c:pt idx="91">
                  <c:v>51.260817748786053</c:v>
                </c:pt>
                <c:pt idx="92">
                  <c:v>60.595539966456556</c:v>
                </c:pt>
                <c:pt idx="93">
                  <c:v>53.024127272471929</c:v>
                </c:pt>
                <c:pt idx="94">
                  <c:v>39.359703561540698</c:v>
                </c:pt>
                <c:pt idx="95">
                  <c:v>45.5046327033007</c:v>
                </c:pt>
                <c:pt idx="96">
                  <c:v>51.550541895171961</c:v>
                </c:pt>
                <c:pt idx="97">
                  <c:v>57.19768124510307</c:v>
                </c:pt>
                <c:pt idx="98">
                  <c:v>57.488905076134387</c:v>
                </c:pt>
                <c:pt idx="99">
                  <c:v>54.498211975374886</c:v>
                </c:pt>
                <c:pt idx="100">
                  <c:v>54.472560721906007</c:v>
                </c:pt>
                <c:pt idx="101">
                  <c:v>57.73162931244326</c:v>
                </c:pt>
                <c:pt idx="102">
                  <c:v>53.675369767257877</c:v>
                </c:pt>
                <c:pt idx="103">
                  <c:v>50.583452041440779</c:v>
                </c:pt>
                <c:pt idx="104">
                  <c:v>28.813925520328738</c:v>
                </c:pt>
                <c:pt idx="105">
                  <c:v>13.189141712394559</c:v>
                </c:pt>
                <c:pt idx="106">
                  <c:v>15.919440861723118</c:v>
                </c:pt>
                <c:pt idx="107">
                  <c:v>15.427373639757761</c:v>
                </c:pt>
                <c:pt idx="108">
                  <c:v>22.043208291423682</c:v>
                </c:pt>
                <c:pt idx="109">
                  <c:v>27.253287373336335</c:v>
                </c:pt>
                <c:pt idx="110">
                  <c:v>34.55502303876122</c:v>
                </c:pt>
                <c:pt idx="111">
                  <c:v>24.005066211991661</c:v>
                </c:pt>
                <c:pt idx="112">
                  <c:v>17.767915688487975</c:v>
                </c:pt>
                <c:pt idx="113">
                  <c:v>13.151464419128899</c:v>
                </c:pt>
                <c:pt idx="114">
                  <c:v>7.6247443939808477</c:v>
                </c:pt>
                <c:pt idx="115">
                  <c:v>6.1391446035790125</c:v>
                </c:pt>
                <c:pt idx="116">
                  <c:v>14.131456918935513</c:v>
                </c:pt>
                <c:pt idx="117">
                  <c:v>35.87846201955341</c:v>
                </c:pt>
                <c:pt idx="118">
                  <c:v>69.968876355995206</c:v>
                </c:pt>
                <c:pt idx="119">
                  <c:v>73.588648068623542</c:v>
                </c:pt>
                <c:pt idx="120">
                  <c:v>68.779837668331993</c:v>
                </c:pt>
                <c:pt idx="121">
                  <c:v>59.979628331010161</c:v>
                </c:pt>
                <c:pt idx="122">
                  <c:v>61.022652937708727</c:v>
                </c:pt>
                <c:pt idx="123">
                  <c:v>54.131122204921155</c:v>
                </c:pt>
                <c:pt idx="124">
                  <c:v>48.713577105769787</c:v>
                </c:pt>
                <c:pt idx="125">
                  <c:v>61.566080441679475</c:v>
                </c:pt>
                <c:pt idx="126">
                  <c:v>53.572137735960951</c:v>
                </c:pt>
                <c:pt idx="127">
                  <c:v>57.97</c:v>
                </c:pt>
                <c:pt idx="128">
                  <c:v>60.300000000000011</c:v>
                </c:pt>
                <c:pt idx="129">
                  <c:v>71.899999999999977</c:v>
                </c:pt>
                <c:pt idx="130">
                  <c:v>74.400000000000006</c:v>
                </c:pt>
                <c:pt idx="131">
                  <c:v>50.400000000000006</c:v>
                </c:pt>
                <c:pt idx="132">
                  <c:v>52.800000000000011</c:v>
                </c:pt>
                <c:pt idx="133">
                  <c:v>51.199999999999989</c:v>
                </c:pt>
                <c:pt idx="134">
                  <c:v>50.070000000000007</c:v>
                </c:pt>
                <c:pt idx="135">
                  <c:v>48.84</c:v>
                </c:pt>
                <c:pt idx="136">
                  <c:v>45.610000000000014</c:v>
                </c:pt>
                <c:pt idx="137">
                  <c:v>44.379999999999995</c:v>
                </c:pt>
                <c:pt idx="138">
                  <c:v>43.149999999999991</c:v>
                </c:pt>
                <c:pt idx="139">
                  <c:v>43.716928943268769</c:v>
                </c:pt>
                <c:pt idx="140">
                  <c:v>41.295712070453703</c:v>
                </c:pt>
                <c:pt idx="141">
                  <c:v>40.879973950846349</c:v>
                </c:pt>
                <c:pt idx="142">
                  <c:v>33.6269414667277</c:v>
                </c:pt>
                <c:pt idx="143">
                  <c:v>37.271116184739981</c:v>
                </c:pt>
                <c:pt idx="144">
                  <c:v>39.770609572184412</c:v>
                </c:pt>
                <c:pt idx="145">
                  <c:v>43.906149040634048</c:v>
                </c:pt>
                <c:pt idx="146">
                  <c:v>47.310585832941229</c:v>
                </c:pt>
                <c:pt idx="147">
                  <c:v>45.990015315750597</c:v>
                </c:pt>
                <c:pt idx="148">
                  <c:v>48.337681703850478</c:v>
                </c:pt>
                <c:pt idx="149">
                  <c:v>47.672298689953905</c:v>
                </c:pt>
                <c:pt idx="150">
                  <c:v>47.043962736834658</c:v>
                </c:pt>
                <c:pt idx="151">
                  <c:v>47.107750456536536</c:v>
                </c:pt>
                <c:pt idx="152">
                  <c:v>42.443236298636307</c:v>
                </c:pt>
              </c:numCache>
            </c:numRef>
          </c:val>
        </c:ser>
        <c:marker val="1"/>
        <c:axId val="97721344"/>
        <c:axId val="103187968"/>
      </c:lineChart>
      <c:catAx>
        <c:axId val="97721344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60000" vert="horz"/>
          <a:lstStyle/>
          <a:p>
            <a:pPr>
              <a:defRPr sz="7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3187968"/>
        <c:crosses val="autoZero"/>
        <c:auto val="1"/>
        <c:lblAlgn val="ctr"/>
        <c:lblOffset val="100"/>
        <c:tickLblSkip val="1"/>
        <c:tickMarkSkip val="1"/>
      </c:catAx>
      <c:valAx>
        <c:axId val="103187968"/>
        <c:scaling>
          <c:orientation val="minMax"/>
          <c:max val="120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Flow Rate (cfs)</a:t>
                </a:r>
              </a:p>
            </c:rich>
          </c:tx>
          <c:layout>
            <c:manualLayout>
              <c:xMode val="edge"/>
              <c:yMode val="edge"/>
              <c:x val="1.2114537444933921E-2"/>
              <c:y val="0.39663865546218485"/>
            </c:manualLayout>
          </c:layout>
          <c:spPr>
            <a:noFill/>
            <a:ln w="25400">
              <a:noFill/>
            </a:ln>
          </c:spPr>
        </c:title>
        <c:numFmt formatCode="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134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6.0572687224669734E-2"/>
          <c:y val="0.92268907563025215"/>
          <c:w val="0.60754772393538914"/>
          <c:h val="7.7310924369747958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2012 - CENTRAL DIVISION</a:t>
            </a:r>
          </a:p>
        </c:rich>
      </c:tx>
      <c:layout>
        <c:manualLayout>
          <c:xMode val="edge"/>
          <c:yMode val="edge"/>
          <c:x val="0.38656387665198338"/>
          <c:y val="2.0168067226890758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7.3788546255506723E-2"/>
          <c:y val="0.12717086834733887"/>
          <c:w val="0.86343612334801767"/>
          <c:h val="0.71092436974789919"/>
        </c:manualLayout>
      </c:layout>
      <c:lineChart>
        <c:grouping val="standard"/>
        <c:ser>
          <c:idx val="0"/>
          <c:order val="0"/>
          <c:tx>
            <c:v>Divertible Flow</c:v>
          </c:tx>
          <c:spPr>
            <a:ln w="28575">
              <a:noFill/>
            </a:ln>
          </c:spPr>
          <c:marker>
            <c:symbol val="triangle"/>
            <c:size val="8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Data!$B$3:$EX$3</c:f>
              <c:strCache>
                <c:ptCount val="138"/>
                <c:pt idx="14">
                  <c:v>May</c:v>
                </c:pt>
                <c:pt idx="45">
                  <c:v>June</c:v>
                </c:pt>
                <c:pt idx="75">
                  <c:v>July</c:v>
                </c:pt>
                <c:pt idx="106">
                  <c:v>August</c:v>
                </c:pt>
                <c:pt idx="137">
                  <c:v>September</c:v>
                </c:pt>
              </c:strCache>
            </c:strRef>
          </c:cat>
          <c:val>
            <c:numRef>
              <c:f>Data!$B$107:$EX$107</c:f>
              <c:numCache>
                <c:formatCode>General</c:formatCode>
                <c:ptCount val="1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862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705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535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474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471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428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347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339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293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208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182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196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222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223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211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209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</c:numCache>
            </c:numRef>
          </c:val>
        </c:ser>
        <c:ser>
          <c:idx val="2"/>
          <c:order val="1"/>
          <c:tx>
            <c:v>WY Allocation</c:v>
          </c:tx>
          <c:spPr>
            <a:ln w="28575">
              <a:noFill/>
            </a:ln>
          </c:spPr>
          <c:marker>
            <c:symbol val="circle"/>
            <c:size val="6"/>
            <c:spPr>
              <a:solidFill>
                <a:srgbClr val="FFFFFF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val>
            <c:numRef>
              <c:f>Data!$B$110:$EX$110</c:f>
              <c:numCache>
                <c:formatCode>General</c:formatCode>
                <c:ptCount val="1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371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303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230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204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203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184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149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146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126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89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78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84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95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96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91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90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</c:numCache>
            </c:numRef>
          </c:val>
        </c:ser>
        <c:ser>
          <c:idx val="1"/>
          <c:order val="2"/>
          <c:tx>
            <c:v>Wyoming Diversions</c:v>
          </c:tx>
          <c:spPr>
            <a:ln w="28575">
              <a:noFill/>
            </a:ln>
          </c:spPr>
          <c:marker>
            <c:symbol val="circle"/>
            <c:size val="6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val>
            <c:numRef>
              <c:f>Data!$B$100:$EX$100</c:f>
              <c:numCache>
                <c:formatCode>General</c:formatCode>
                <c:ptCount val="153"/>
                <c:pt idx="45">
                  <c:v>452</c:v>
                </c:pt>
                <c:pt idx="51">
                  <c:v>371</c:v>
                </c:pt>
                <c:pt idx="58">
                  <c:v>262</c:v>
                </c:pt>
                <c:pt idx="65">
                  <c:v>196</c:v>
                </c:pt>
                <c:pt idx="72">
                  <c:v>204</c:v>
                </c:pt>
                <c:pt idx="79">
                  <c:v>203</c:v>
                </c:pt>
                <c:pt idx="86">
                  <c:v>178</c:v>
                </c:pt>
                <c:pt idx="93">
                  <c:v>129</c:v>
                </c:pt>
                <c:pt idx="100">
                  <c:v>142</c:v>
                </c:pt>
                <c:pt idx="107">
                  <c:v>112</c:v>
                </c:pt>
                <c:pt idx="114">
                  <c:v>71</c:v>
                </c:pt>
                <c:pt idx="121">
                  <c:v>60</c:v>
                </c:pt>
                <c:pt idx="128">
                  <c:v>84</c:v>
                </c:pt>
                <c:pt idx="135">
                  <c:v>95</c:v>
                </c:pt>
                <c:pt idx="142">
                  <c:v>96</c:v>
                </c:pt>
                <c:pt idx="149">
                  <c:v>91</c:v>
                </c:pt>
              </c:numCache>
            </c:numRef>
          </c:val>
        </c:ser>
        <c:ser>
          <c:idx val="4"/>
          <c:order val="3"/>
          <c:tx>
            <c:v>ID Allocation</c:v>
          </c:tx>
          <c:spPr>
            <a:ln w="28575">
              <a:noFill/>
            </a:ln>
          </c:spPr>
          <c:marker>
            <c:symbol val="square"/>
            <c:size val="6"/>
            <c:spPr>
              <a:solidFill>
                <a:srgbClr val="FFFFFF"/>
              </a:solidFill>
              <a:ln>
                <a:solidFill>
                  <a:srgbClr val="993300"/>
                </a:solidFill>
                <a:prstDash val="solid"/>
              </a:ln>
            </c:spPr>
          </c:marker>
          <c:val>
            <c:numRef>
              <c:f>Data!$B$111:$EX$111</c:f>
              <c:numCache>
                <c:formatCode>General</c:formatCode>
                <c:ptCount val="1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491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402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305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270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268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244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198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193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167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119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104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112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127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127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120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119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</c:numCache>
            </c:numRef>
          </c:val>
        </c:ser>
        <c:ser>
          <c:idx val="3"/>
          <c:order val="4"/>
          <c:tx>
            <c:v>to Idaho</c:v>
          </c:tx>
          <c:spPr>
            <a:ln w="28575">
              <a:noFill/>
            </a:ln>
          </c:spPr>
          <c:marker>
            <c:symbol val="square"/>
            <c:size val="6"/>
            <c:spPr>
              <a:solidFill>
                <a:srgbClr val="993300"/>
              </a:solidFill>
              <a:ln>
                <a:solidFill>
                  <a:srgbClr val="993300"/>
                </a:solidFill>
                <a:prstDash val="solid"/>
              </a:ln>
            </c:spPr>
          </c:marker>
          <c:val>
            <c:numRef>
              <c:f>Data!$B$105:$EX$105</c:f>
              <c:numCache>
                <c:formatCode>General</c:formatCode>
                <c:ptCount val="1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410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334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273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278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267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225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169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210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151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96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111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136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138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128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115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118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</c:numCache>
            </c:numRef>
          </c:val>
        </c:ser>
        <c:ser>
          <c:idx val="6"/>
          <c:order val="5"/>
          <c:tx>
            <c:v>Projected Divertible Flow</c:v>
          </c:tx>
          <c:spPr>
            <a:ln w="28575">
              <a:noFill/>
            </a:ln>
          </c:spPr>
          <c:marker>
            <c:symbol val="triangle"/>
            <c:size val="6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val>
            <c:numRef>
              <c:f>Data!$B$113:$EX$113</c:f>
              <c:numCache>
                <c:formatCode>General</c:formatCode>
                <c:ptCount val="153"/>
                <c:pt idx="65" formatCode="0">
                  <c:v>455</c:v>
                </c:pt>
                <c:pt idx="86" formatCode="0">
                  <c:v>415</c:v>
                </c:pt>
                <c:pt idx="93" formatCode="0">
                  <c:v>300</c:v>
                </c:pt>
                <c:pt idx="100" formatCode="0">
                  <c:v>331</c:v>
                </c:pt>
                <c:pt idx="107" formatCode="0">
                  <c:v>260</c:v>
                </c:pt>
                <c:pt idx="114" formatCode="0">
                  <c:v>165</c:v>
                </c:pt>
                <c:pt idx="121" formatCode="0">
                  <c:v>140</c:v>
                </c:pt>
              </c:numCache>
            </c:numRef>
          </c:val>
        </c:ser>
        <c:ser>
          <c:idx val="5"/>
          <c:order val="6"/>
          <c:tx>
            <c:v>Border</c:v>
          </c:tx>
          <c:spPr>
            <a:ln w="22225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Data!$B$94:$EX$94</c:f>
              <c:numCache>
                <c:formatCode>0</c:formatCode>
                <c:ptCount val="153"/>
                <c:pt idx="0">
                  <c:v>290</c:v>
                </c:pt>
                <c:pt idx="1">
                  <c:v>287</c:v>
                </c:pt>
                <c:pt idx="2">
                  <c:v>272</c:v>
                </c:pt>
                <c:pt idx="3">
                  <c:v>272</c:v>
                </c:pt>
                <c:pt idx="4">
                  <c:v>288</c:v>
                </c:pt>
                <c:pt idx="5">
                  <c:v>278</c:v>
                </c:pt>
                <c:pt idx="6">
                  <c:v>270</c:v>
                </c:pt>
                <c:pt idx="7">
                  <c:v>265</c:v>
                </c:pt>
                <c:pt idx="8">
                  <c:v>257</c:v>
                </c:pt>
                <c:pt idx="9">
                  <c:v>261</c:v>
                </c:pt>
                <c:pt idx="10">
                  <c:v>265</c:v>
                </c:pt>
                <c:pt idx="11">
                  <c:v>254</c:v>
                </c:pt>
                <c:pt idx="12">
                  <c:v>251</c:v>
                </c:pt>
                <c:pt idx="13">
                  <c:v>254</c:v>
                </c:pt>
                <c:pt idx="14">
                  <c:v>257</c:v>
                </c:pt>
                <c:pt idx="15">
                  <c:v>260</c:v>
                </c:pt>
                <c:pt idx="16">
                  <c:v>265</c:v>
                </c:pt>
                <c:pt idx="17">
                  <c:v>273</c:v>
                </c:pt>
                <c:pt idx="18">
                  <c:v>294</c:v>
                </c:pt>
                <c:pt idx="19">
                  <c:v>273</c:v>
                </c:pt>
                <c:pt idx="20">
                  <c:v>244</c:v>
                </c:pt>
                <c:pt idx="21">
                  <c:v>233</c:v>
                </c:pt>
                <c:pt idx="22">
                  <c:v>240</c:v>
                </c:pt>
                <c:pt idx="23">
                  <c:v>242</c:v>
                </c:pt>
                <c:pt idx="24">
                  <c:v>233</c:v>
                </c:pt>
                <c:pt idx="25">
                  <c:v>231</c:v>
                </c:pt>
                <c:pt idx="26">
                  <c:v>238</c:v>
                </c:pt>
                <c:pt idx="27">
                  <c:v>259</c:v>
                </c:pt>
                <c:pt idx="28">
                  <c:v>295</c:v>
                </c:pt>
                <c:pt idx="29">
                  <c:v>313</c:v>
                </c:pt>
                <c:pt idx="30">
                  <c:v>339</c:v>
                </c:pt>
                <c:pt idx="31">
                  <c:v>374</c:v>
                </c:pt>
                <c:pt idx="32">
                  <c:v>389</c:v>
                </c:pt>
                <c:pt idx="33">
                  <c:v>416</c:v>
                </c:pt>
                <c:pt idx="34">
                  <c:v>420</c:v>
                </c:pt>
                <c:pt idx="35">
                  <c:v>435</c:v>
                </c:pt>
                <c:pt idx="36">
                  <c:v>427</c:v>
                </c:pt>
                <c:pt idx="37">
                  <c:v>420</c:v>
                </c:pt>
                <c:pt idx="38">
                  <c:v>408</c:v>
                </c:pt>
                <c:pt idx="39">
                  <c:v>377</c:v>
                </c:pt>
                <c:pt idx="40">
                  <c:v>357</c:v>
                </c:pt>
                <c:pt idx="41">
                  <c:v>347</c:v>
                </c:pt>
                <c:pt idx="42">
                  <c:v>327</c:v>
                </c:pt>
                <c:pt idx="43">
                  <c:v>308</c:v>
                </c:pt>
                <c:pt idx="44">
                  <c:v>289</c:v>
                </c:pt>
                <c:pt idx="45">
                  <c:v>280</c:v>
                </c:pt>
                <c:pt idx="46">
                  <c:v>278</c:v>
                </c:pt>
                <c:pt idx="47">
                  <c:v>275</c:v>
                </c:pt>
                <c:pt idx="48">
                  <c:v>269</c:v>
                </c:pt>
                <c:pt idx="49">
                  <c:v>283</c:v>
                </c:pt>
                <c:pt idx="50">
                  <c:v>285</c:v>
                </c:pt>
                <c:pt idx="51">
                  <c:v>278</c:v>
                </c:pt>
                <c:pt idx="52">
                  <c:v>272</c:v>
                </c:pt>
                <c:pt idx="53">
                  <c:v>266</c:v>
                </c:pt>
                <c:pt idx="54">
                  <c:v>259</c:v>
                </c:pt>
                <c:pt idx="55">
                  <c:v>256</c:v>
                </c:pt>
                <c:pt idx="56">
                  <c:v>269</c:v>
                </c:pt>
                <c:pt idx="57">
                  <c:v>269</c:v>
                </c:pt>
                <c:pt idx="58">
                  <c:v>262</c:v>
                </c:pt>
                <c:pt idx="59">
                  <c:v>251</c:v>
                </c:pt>
                <c:pt idx="60">
                  <c:v>239</c:v>
                </c:pt>
                <c:pt idx="61">
                  <c:v>222</c:v>
                </c:pt>
                <c:pt idx="62">
                  <c:v>206</c:v>
                </c:pt>
                <c:pt idx="63">
                  <c:v>212</c:v>
                </c:pt>
                <c:pt idx="64">
                  <c:v>227</c:v>
                </c:pt>
                <c:pt idx="65">
                  <c:v>263</c:v>
                </c:pt>
                <c:pt idx="66">
                  <c:v>233</c:v>
                </c:pt>
                <c:pt idx="67">
                  <c:v>211</c:v>
                </c:pt>
                <c:pt idx="68">
                  <c:v>320</c:v>
                </c:pt>
                <c:pt idx="69">
                  <c:v>247</c:v>
                </c:pt>
                <c:pt idx="70">
                  <c:v>223</c:v>
                </c:pt>
                <c:pt idx="71">
                  <c:v>211</c:v>
                </c:pt>
                <c:pt idx="72">
                  <c:v>199</c:v>
                </c:pt>
                <c:pt idx="73">
                  <c:v>169</c:v>
                </c:pt>
                <c:pt idx="74">
                  <c:v>171</c:v>
                </c:pt>
                <c:pt idx="75">
                  <c:v>189</c:v>
                </c:pt>
                <c:pt idx="76">
                  <c:v>188</c:v>
                </c:pt>
                <c:pt idx="77">
                  <c:v>171</c:v>
                </c:pt>
                <c:pt idx="78">
                  <c:v>157</c:v>
                </c:pt>
                <c:pt idx="79">
                  <c:v>146</c:v>
                </c:pt>
                <c:pt idx="80">
                  <c:v>138</c:v>
                </c:pt>
                <c:pt idx="81">
                  <c:v>134</c:v>
                </c:pt>
                <c:pt idx="82">
                  <c:v>131</c:v>
                </c:pt>
                <c:pt idx="83">
                  <c:v>129</c:v>
                </c:pt>
                <c:pt idx="84">
                  <c:v>134</c:v>
                </c:pt>
                <c:pt idx="85">
                  <c:v>140</c:v>
                </c:pt>
                <c:pt idx="86">
                  <c:v>131</c:v>
                </c:pt>
                <c:pt idx="87">
                  <c:v>130</c:v>
                </c:pt>
                <c:pt idx="88">
                  <c:v>129</c:v>
                </c:pt>
                <c:pt idx="89">
                  <c:v>123</c:v>
                </c:pt>
                <c:pt idx="90">
                  <c:v>117</c:v>
                </c:pt>
                <c:pt idx="91">
                  <c:v>121</c:v>
                </c:pt>
                <c:pt idx="92">
                  <c:v>131</c:v>
                </c:pt>
                <c:pt idx="93">
                  <c:v>122</c:v>
                </c:pt>
                <c:pt idx="94">
                  <c:v>115</c:v>
                </c:pt>
                <c:pt idx="95">
                  <c:v>110</c:v>
                </c:pt>
                <c:pt idx="96">
                  <c:v>107</c:v>
                </c:pt>
                <c:pt idx="97">
                  <c:v>105</c:v>
                </c:pt>
                <c:pt idx="98">
                  <c:v>99</c:v>
                </c:pt>
                <c:pt idx="99">
                  <c:v>95</c:v>
                </c:pt>
                <c:pt idx="100">
                  <c:v>94</c:v>
                </c:pt>
                <c:pt idx="101">
                  <c:v>92</c:v>
                </c:pt>
                <c:pt idx="102">
                  <c:v>93</c:v>
                </c:pt>
                <c:pt idx="103">
                  <c:v>92</c:v>
                </c:pt>
                <c:pt idx="104">
                  <c:v>90</c:v>
                </c:pt>
                <c:pt idx="105">
                  <c:v>86</c:v>
                </c:pt>
                <c:pt idx="106">
                  <c:v>84</c:v>
                </c:pt>
                <c:pt idx="107">
                  <c:v>85</c:v>
                </c:pt>
                <c:pt idx="108">
                  <c:v>78</c:v>
                </c:pt>
                <c:pt idx="109">
                  <c:v>78</c:v>
                </c:pt>
                <c:pt idx="110">
                  <c:v>78</c:v>
                </c:pt>
                <c:pt idx="111">
                  <c:v>79</c:v>
                </c:pt>
                <c:pt idx="112">
                  <c:v>79</c:v>
                </c:pt>
                <c:pt idx="113">
                  <c:v>94</c:v>
                </c:pt>
                <c:pt idx="114">
                  <c:v>102</c:v>
                </c:pt>
                <c:pt idx="115">
                  <c:v>101</c:v>
                </c:pt>
                <c:pt idx="116">
                  <c:v>94</c:v>
                </c:pt>
                <c:pt idx="117">
                  <c:v>93</c:v>
                </c:pt>
                <c:pt idx="118">
                  <c:v>93</c:v>
                </c:pt>
                <c:pt idx="119">
                  <c:v>92</c:v>
                </c:pt>
                <c:pt idx="120">
                  <c:v>88</c:v>
                </c:pt>
                <c:pt idx="121">
                  <c:v>90</c:v>
                </c:pt>
                <c:pt idx="122">
                  <c:v>93</c:v>
                </c:pt>
                <c:pt idx="123">
                  <c:v>88</c:v>
                </c:pt>
                <c:pt idx="124">
                  <c:v>91</c:v>
                </c:pt>
                <c:pt idx="125">
                  <c:v>85</c:v>
                </c:pt>
                <c:pt idx="126">
                  <c:v>82</c:v>
                </c:pt>
                <c:pt idx="127">
                  <c:v>82</c:v>
                </c:pt>
                <c:pt idx="128">
                  <c:v>81</c:v>
                </c:pt>
                <c:pt idx="129">
                  <c:v>81</c:v>
                </c:pt>
                <c:pt idx="130">
                  <c:v>78</c:v>
                </c:pt>
                <c:pt idx="131">
                  <c:v>77</c:v>
                </c:pt>
                <c:pt idx="132">
                  <c:v>76</c:v>
                </c:pt>
                <c:pt idx="133">
                  <c:v>76</c:v>
                </c:pt>
                <c:pt idx="134">
                  <c:v>76</c:v>
                </c:pt>
                <c:pt idx="135">
                  <c:v>76</c:v>
                </c:pt>
                <c:pt idx="136">
                  <c:v>76</c:v>
                </c:pt>
                <c:pt idx="137">
                  <c:v>76</c:v>
                </c:pt>
                <c:pt idx="138">
                  <c:v>76</c:v>
                </c:pt>
                <c:pt idx="139">
                  <c:v>74</c:v>
                </c:pt>
                <c:pt idx="140">
                  <c:v>73</c:v>
                </c:pt>
                <c:pt idx="141">
                  <c:v>71</c:v>
                </c:pt>
                <c:pt idx="142">
                  <c:v>70</c:v>
                </c:pt>
                <c:pt idx="143">
                  <c:v>69</c:v>
                </c:pt>
                <c:pt idx="144">
                  <c:v>69</c:v>
                </c:pt>
                <c:pt idx="145">
                  <c:v>73</c:v>
                </c:pt>
                <c:pt idx="146">
                  <c:v>75</c:v>
                </c:pt>
                <c:pt idx="147">
                  <c:v>77</c:v>
                </c:pt>
                <c:pt idx="148">
                  <c:v>79</c:v>
                </c:pt>
                <c:pt idx="149">
                  <c:v>79</c:v>
                </c:pt>
                <c:pt idx="150">
                  <c:v>80</c:v>
                </c:pt>
                <c:pt idx="151">
                  <c:v>71</c:v>
                </c:pt>
                <c:pt idx="152">
                  <c:v>71</c:v>
                </c:pt>
              </c:numCache>
            </c:numRef>
          </c:val>
        </c:ser>
        <c:ser>
          <c:idx val="7"/>
          <c:order val="7"/>
          <c:tx>
            <c:v>Gains/Losses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969696"/>
              </a:solidFill>
              <a:ln>
                <a:solidFill>
                  <a:srgbClr val="808080"/>
                </a:solidFill>
                <a:prstDash val="solid"/>
              </a:ln>
            </c:spPr>
          </c:marker>
          <c:val>
            <c:numRef>
              <c:f>Data!$B$117:$EX$117</c:f>
              <c:numCache>
                <c:formatCode>General</c:formatCode>
                <c:ptCount val="1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130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56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15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68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79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38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88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57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11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9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46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57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52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45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39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</c:numCache>
            </c:numRef>
          </c:val>
        </c:ser>
        <c:marker val="1"/>
        <c:axId val="135528832"/>
        <c:axId val="135530752"/>
      </c:lineChart>
      <c:catAx>
        <c:axId val="135528832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1320000" vert="horz"/>
          <a:lstStyle/>
          <a:p>
            <a:pPr>
              <a:defRPr sz="77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5530752"/>
        <c:crosses val="autoZero"/>
        <c:auto val="1"/>
        <c:lblAlgn val="ctr"/>
        <c:lblOffset val="100"/>
        <c:tickLblSkip val="1"/>
        <c:tickMarkSkip val="1"/>
      </c:catAx>
      <c:valAx>
        <c:axId val="135530752"/>
        <c:scaling>
          <c:orientation val="minMax"/>
          <c:max val="700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Flow Rate (cfs)</a:t>
                </a:r>
              </a:p>
            </c:rich>
          </c:tx>
          <c:layout>
            <c:manualLayout>
              <c:xMode val="edge"/>
              <c:yMode val="edge"/>
              <c:x val="1.2114537444933921E-2"/>
              <c:y val="0.39663865546218485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5528832"/>
        <c:crosses val="autoZero"/>
        <c:crossBetween val="between"/>
        <c:majorUnit val="50"/>
        <c:minorUnit val="10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5.7268722466960353E-2"/>
          <c:y val="0.90924369747899414"/>
          <c:w val="0.85903083700441174"/>
          <c:h val="8.067226890756304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2012</a:t>
            </a:r>
            <a:r>
              <a:rPr lang="en-US" baseline="0"/>
              <a:t> - Central Division Distribution</a:t>
            </a:r>
          </a:p>
          <a:p>
            <a:pPr>
              <a:defRPr/>
            </a:pPr>
            <a:r>
              <a:rPr lang="en-US" sz="1400" b="0" baseline="0"/>
              <a:t>Wyoming Section Diversions vs Allocation</a:t>
            </a:r>
            <a:endParaRPr lang="en-US" sz="1400" b="0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Divertible Flow</c:v>
          </c:tx>
          <c:spPr>
            <a:ln w="50800">
              <a:solidFill>
                <a:schemeClr val="accent1">
                  <a:lumMod val="50000"/>
                </a:schemeClr>
              </a:solidFill>
            </a:ln>
          </c:spPr>
          <c:marker>
            <c:symbol val="none"/>
          </c:marker>
          <c:cat>
            <c:strRef>
              <c:f>Data!$B$128:$EX$128</c:f>
              <c:strCache>
                <c:ptCount val="138"/>
                <c:pt idx="14">
                  <c:v>MAY</c:v>
                </c:pt>
                <c:pt idx="46">
                  <c:v>JUN</c:v>
                </c:pt>
                <c:pt idx="75">
                  <c:v>JUL</c:v>
                </c:pt>
                <c:pt idx="106">
                  <c:v>AUG</c:v>
                </c:pt>
                <c:pt idx="137">
                  <c:v>SEP</c:v>
                </c:pt>
              </c:strCache>
            </c:strRef>
          </c:cat>
          <c:val>
            <c:numRef>
              <c:f>Data!$B$83:$EX$83</c:f>
              <c:numCache>
                <c:formatCode>0</c:formatCode>
                <c:ptCount val="153"/>
                <c:pt idx="0">
                  <c:v>609.67899999999986</c:v>
                </c:pt>
                <c:pt idx="1">
                  <c:v>682.05499999999995</c:v>
                </c:pt>
                <c:pt idx="2">
                  <c:v>686.36</c:v>
                </c:pt>
                <c:pt idx="3">
                  <c:v>641.50800000000004</c:v>
                </c:pt>
                <c:pt idx="4">
                  <c:v>600.86699999999996</c:v>
                </c:pt>
                <c:pt idx="5">
                  <c:v>619.36099999999999</c:v>
                </c:pt>
                <c:pt idx="6">
                  <c:v>636.45399999999995</c:v>
                </c:pt>
                <c:pt idx="7">
                  <c:v>627.79200000000003</c:v>
                </c:pt>
                <c:pt idx="8">
                  <c:v>628.51600000000008</c:v>
                </c:pt>
                <c:pt idx="9">
                  <c:v>643.21299999999997</c:v>
                </c:pt>
                <c:pt idx="10">
                  <c:v>647.173</c:v>
                </c:pt>
                <c:pt idx="11">
                  <c:v>665.57000000000016</c:v>
                </c:pt>
                <c:pt idx="12">
                  <c:v>671.17899999999986</c:v>
                </c:pt>
                <c:pt idx="13">
                  <c:v>692.50700000000006</c:v>
                </c:pt>
                <c:pt idx="14">
                  <c:v>697.95900000000006</c:v>
                </c:pt>
                <c:pt idx="15">
                  <c:v>694.31399999999996</c:v>
                </c:pt>
                <c:pt idx="16">
                  <c:v>725.59800000000018</c:v>
                </c:pt>
                <c:pt idx="17">
                  <c:v>740.697</c:v>
                </c:pt>
                <c:pt idx="18">
                  <c:v>738.75400000000013</c:v>
                </c:pt>
                <c:pt idx="19">
                  <c:v>730.66300000000001</c:v>
                </c:pt>
                <c:pt idx="20">
                  <c:v>747.548</c:v>
                </c:pt>
                <c:pt idx="21">
                  <c:v>773.76700000000005</c:v>
                </c:pt>
                <c:pt idx="22">
                  <c:v>782.96800000000007</c:v>
                </c:pt>
                <c:pt idx="23">
                  <c:v>790.63499999999999</c:v>
                </c:pt>
                <c:pt idx="24">
                  <c:v>805.43500000000006</c:v>
                </c:pt>
                <c:pt idx="25">
                  <c:v>798.16399999999999</c:v>
                </c:pt>
                <c:pt idx="26">
                  <c:v>807.79200000000014</c:v>
                </c:pt>
                <c:pt idx="27">
                  <c:v>817.15800000000013</c:v>
                </c:pt>
                <c:pt idx="28">
                  <c:v>845.21399999999994</c:v>
                </c:pt>
                <c:pt idx="29">
                  <c:v>873.18399999999997</c:v>
                </c:pt>
                <c:pt idx="30">
                  <c:v>876.91399999999999</c:v>
                </c:pt>
                <c:pt idx="31">
                  <c:v>878.41200000000003</c:v>
                </c:pt>
                <c:pt idx="32">
                  <c:v>912.79099999999994</c:v>
                </c:pt>
                <c:pt idx="33">
                  <c:v>963.1880000000001</c:v>
                </c:pt>
                <c:pt idx="34">
                  <c:v>1040.5409999999999</c:v>
                </c:pt>
                <c:pt idx="35">
                  <c:v>1045.328</c:v>
                </c:pt>
                <c:pt idx="36">
                  <c:v>1045.8150000000001</c:v>
                </c:pt>
                <c:pt idx="37">
                  <c:v>1026.5520000000001</c:v>
                </c:pt>
                <c:pt idx="38">
                  <c:v>1005.873</c:v>
                </c:pt>
                <c:pt idx="39">
                  <c:v>1003.606</c:v>
                </c:pt>
                <c:pt idx="40">
                  <c:v>991.24700000000007</c:v>
                </c:pt>
                <c:pt idx="41">
                  <c:v>939.83699999999999</c:v>
                </c:pt>
                <c:pt idx="42">
                  <c:v>900.26700000000005</c:v>
                </c:pt>
                <c:pt idx="43">
                  <c:v>890.99300000000017</c:v>
                </c:pt>
                <c:pt idx="44">
                  <c:v>856.34400000000005</c:v>
                </c:pt>
                <c:pt idx="45">
                  <c:v>777.66200000000003</c:v>
                </c:pt>
                <c:pt idx="46">
                  <c:v>776.62000000000012</c:v>
                </c:pt>
                <c:pt idx="47">
                  <c:v>763.2650000000001</c:v>
                </c:pt>
                <c:pt idx="48">
                  <c:v>725.08500000000004</c:v>
                </c:pt>
                <c:pt idx="49">
                  <c:v>691.96199999999999</c:v>
                </c:pt>
                <c:pt idx="50">
                  <c:v>702.53399999999988</c:v>
                </c:pt>
                <c:pt idx="51">
                  <c:v>692.17100000000005</c:v>
                </c:pt>
                <c:pt idx="52">
                  <c:v>674.36199999999997</c:v>
                </c:pt>
                <c:pt idx="53">
                  <c:v>660.19200000000001</c:v>
                </c:pt>
                <c:pt idx="54">
                  <c:v>642.88699999999994</c:v>
                </c:pt>
                <c:pt idx="55">
                  <c:v>605.33600000000013</c:v>
                </c:pt>
                <c:pt idx="56">
                  <c:v>576.31099999999992</c:v>
                </c:pt>
                <c:pt idx="57">
                  <c:v>532.59500000000003</c:v>
                </c:pt>
                <c:pt idx="58">
                  <c:v>556.14099999999996</c:v>
                </c:pt>
                <c:pt idx="59">
                  <c:v>538.55399999999997</c:v>
                </c:pt>
                <c:pt idx="60">
                  <c:v>538.08799999999997</c:v>
                </c:pt>
                <c:pt idx="61">
                  <c:v>527.55799999999999</c:v>
                </c:pt>
                <c:pt idx="62">
                  <c:v>516.56099999999992</c:v>
                </c:pt>
                <c:pt idx="63">
                  <c:v>380.76499999999999</c:v>
                </c:pt>
                <c:pt idx="64">
                  <c:v>458.90599999999995</c:v>
                </c:pt>
                <c:pt idx="65">
                  <c:v>467.404</c:v>
                </c:pt>
                <c:pt idx="66">
                  <c:v>479.93899999999996</c:v>
                </c:pt>
                <c:pt idx="67">
                  <c:v>507.178</c:v>
                </c:pt>
                <c:pt idx="68">
                  <c:v>513.89100000000008</c:v>
                </c:pt>
                <c:pt idx="69">
                  <c:v>525.83400000000006</c:v>
                </c:pt>
                <c:pt idx="70">
                  <c:v>509.75300000000004</c:v>
                </c:pt>
                <c:pt idx="71">
                  <c:v>498.85699999999997</c:v>
                </c:pt>
                <c:pt idx="72">
                  <c:v>468.84500000000003</c:v>
                </c:pt>
                <c:pt idx="73">
                  <c:v>446.12200000000001</c:v>
                </c:pt>
                <c:pt idx="74">
                  <c:v>440.42599999999999</c:v>
                </c:pt>
                <c:pt idx="75">
                  <c:v>439.14300000000003</c:v>
                </c:pt>
                <c:pt idx="76">
                  <c:v>417.72800000000001</c:v>
                </c:pt>
                <c:pt idx="77">
                  <c:v>394.98199999999997</c:v>
                </c:pt>
                <c:pt idx="78">
                  <c:v>419.29300000000001</c:v>
                </c:pt>
                <c:pt idx="79">
                  <c:v>410.55400000000003</c:v>
                </c:pt>
                <c:pt idx="80">
                  <c:v>412.18753742563246</c:v>
                </c:pt>
                <c:pt idx="81">
                  <c:v>411.90739089447698</c:v>
                </c:pt>
                <c:pt idx="82">
                  <c:v>408.51026884026828</c:v>
                </c:pt>
                <c:pt idx="83">
                  <c:v>375.63481899531683</c:v>
                </c:pt>
                <c:pt idx="84">
                  <c:v>361.38319566298048</c:v>
                </c:pt>
                <c:pt idx="85">
                  <c:v>353.88811822763915</c:v>
                </c:pt>
                <c:pt idx="86">
                  <c:v>353.23614400086859</c:v>
                </c:pt>
                <c:pt idx="87">
                  <c:v>365.06042891074765</c:v>
                </c:pt>
                <c:pt idx="88">
                  <c:v>359.51461285389837</c:v>
                </c:pt>
                <c:pt idx="89">
                  <c:v>356.03019432100592</c:v>
                </c:pt>
                <c:pt idx="90">
                  <c:v>329.17003186386404</c:v>
                </c:pt>
                <c:pt idx="91">
                  <c:v>307.48681774878605</c:v>
                </c:pt>
                <c:pt idx="92">
                  <c:v>309.58953996645653</c:v>
                </c:pt>
                <c:pt idx="93">
                  <c:v>307.99312727247195</c:v>
                </c:pt>
                <c:pt idx="94">
                  <c:v>303.37370356154071</c:v>
                </c:pt>
                <c:pt idx="95">
                  <c:v>300.22563270330068</c:v>
                </c:pt>
                <c:pt idx="96">
                  <c:v>297.80054189517193</c:v>
                </c:pt>
                <c:pt idx="97">
                  <c:v>296.5496812451031</c:v>
                </c:pt>
                <c:pt idx="98">
                  <c:v>286.64290507613441</c:v>
                </c:pt>
                <c:pt idx="99">
                  <c:v>279.59221197537488</c:v>
                </c:pt>
                <c:pt idx="100">
                  <c:v>271.417560721906</c:v>
                </c:pt>
                <c:pt idx="101">
                  <c:v>268.93262931244323</c:v>
                </c:pt>
                <c:pt idx="102">
                  <c:v>265.80936976725786</c:v>
                </c:pt>
                <c:pt idx="103">
                  <c:v>259.96645204144079</c:v>
                </c:pt>
                <c:pt idx="104">
                  <c:v>233.30592552032871</c:v>
                </c:pt>
                <c:pt idx="105">
                  <c:v>211.19414171239453</c:v>
                </c:pt>
                <c:pt idx="106">
                  <c:v>210.78544086172309</c:v>
                </c:pt>
                <c:pt idx="107">
                  <c:v>215.00737363975776</c:v>
                </c:pt>
                <c:pt idx="108">
                  <c:v>218.41920829142367</c:v>
                </c:pt>
                <c:pt idx="109">
                  <c:v>227.3332873733363</c:v>
                </c:pt>
                <c:pt idx="110">
                  <c:v>226.9740230387612</c:v>
                </c:pt>
                <c:pt idx="111">
                  <c:v>213.05506621199166</c:v>
                </c:pt>
                <c:pt idx="112">
                  <c:v>202.54791568848799</c:v>
                </c:pt>
                <c:pt idx="113">
                  <c:v>190.08046441912893</c:v>
                </c:pt>
                <c:pt idx="114">
                  <c:v>168.26174439398085</c:v>
                </c:pt>
                <c:pt idx="115">
                  <c:v>178.19314460357901</c:v>
                </c:pt>
                <c:pt idx="116">
                  <c:v>192.16545691893552</c:v>
                </c:pt>
                <c:pt idx="117">
                  <c:v>212.8354620195534</c:v>
                </c:pt>
                <c:pt idx="118">
                  <c:v>237.95687635599521</c:v>
                </c:pt>
                <c:pt idx="119">
                  <c:v>234.07064806862354</c:v>
                </c:pt>
                <c:pt idx="120">
                  <c:v>219.80983766833199</c:v>
                </c:pt>
                <c:pt idx="121">
                  <c:v>204.50962833101016</c:v>
                </c:pt>
                <c:pt idx="122">
                  <c:v>206.09765293770874</c:v>
                </c:pt>
                <c:pt idx="123">
                  <c:v>207.96012220492116</c:v>
                </c:pt>
                <c:pt idx="124">
                  <c:v>206.3165771057698</c:v>
                </c:pt>
                <c:pt idx="125">
                  <c:v>215.05508044167948</c:v>
                </c:pt>
                <c:pt idx="126">
                  <c:v>210.40413773596094</c:v>
                </c:pt>
                <c:pt idx="127">
                  <c:v>224.256</c:v>
                </c:pt>
                <c:pt idx="128">
                  <c:v>224.00700000000001</c:v>
                </c:pt>
                <c:pt idx="129">
                  <c:v>237.04699999999997</c:v>
                </c:pt>
                <c:pt idx="130">
                  <c:v>240.10300000000001</c:v>
                </c:pt>
                <c:pt idx="131">
                  <c:v>215.89200000000002</c:v>
                </c:pt>
                <c:pt idx="132">
                  <c:v>219.227</c:v>
                </c:pt>
                <c:pt idx="133">
                  <c:v>217.04500000000002</c:v>
                </c:pt>
                <c:pt idx="134">
                  <c:v>217.67200000000003</c:v>
                </c:pt>
                <c:pt idx="135">
                  <c:v>220.90800000000002</c:v>
                </c:pt>
                <c:pt idx="136">
                  <c:v>218.53400000000002</c:v>
                </c:pt>
                <c:pt idx="137">
                  <c:v>217.404</c:v>
                </c:pt>
                <c:pt idx="138">
                  <c:v>215.57899999999998</c:v>
                </c:pt>
                <c:pt idx="139">
                  <c:v>216.15192894326879</c:v>
                </c:pt>
                <c:pt idx="140">
                  <c:v>213.55571207045369</c:v>
                </c:pt>
                <c:pt idx="141">
                  <c:v>207.00297395084635</c:v>
                </c:pt>
                <c:pt idx="142">
                  <c:v>201.36394146672771</c:v>
                </c:pt>
                <c:pt idx="143">
                  <c:v>203.82911618473997</c:v>
                </c:pt>
                <c:pt idx="144">
                  <c:v>206.20260957218443</c:v>
                </c:pt>
                <c:pt idx="145">
                  <c:v>207.45714904063408</c:v>
                </c:pt>
                <c:pt idx="146">
                  <c:v>213.76558583294121</c:v>
                </c:pt>
                <c:pt idx="147">
                  <c:v>215.96501531575058</c:v>
                </c:pt>
                <c:pt idx="148">
                  <c:v>218.56768170385047</c:v>
                </c:pt>
                <c:pt idx="149">
                  <c:v>219.86329868995389</c:v>
                </c:pt>
                <c:pt idx="150">
                  <c:v>220.16696273683465</c:v>
                </c:pt>
                <c:pt idx="151">
                  <c:v>219.51975045653654</c:v>
                </c:pt>
                <c:pt idx="152">
                  <c:v>217.43923629863627</c:v>
                </c:pt>
              </c:numCache>
            </c:numRef>
          </c:val>
          <c:smooth val="1"/>
        </c:ser>
        <c:ser>
          <c:idx val="1"/>
          <c:order val="1"/>
          <c:tx>
            <c:v>Wyoming Allocation</c:v>
          </c:tx>
          <c:spPr>
            <a:ln w="38100">
              <a:solidFill>
                <a:srgbClr val="C0504D">
                  <a:lumMod val="75000"/>
                  <a:alpha val="80000"/>
                </a:srgbClr>
              </a:solidFill>
              <a:prstDash val="dash"/>
            </a:ln>
          </c:spPr>
          <c:marker>
            <c:symbol val="none"/>
          </c:marker>
          <c:val>
            <c:numRef>
              <c:f>Data!$B$86:$EX$86</c:f>
              <c:numCache>
                <c:formatCode>0</c:formatCode>
                <c:ptCount val="153"/>
                <c:pt idx="0">
                  <c:v>262.16196999999994</c:v>
                </c:pt>
                <c:pt idx="1">
                  <c:v>293.28364999999997</c:v>
                </c:pt>
                <c:pt idx="2">
                  <c:v>295.13479999999998</c:v>
                </c:pt>
                <c:pt idx="3">
                  <c:v>275.84844000000004</c:v>
                </c:pt>
                <c:pt idx="4">
                  <c:v>258.37280999999996</c:v>
                </c:pt>
                <c:pt idx="5">
                  <c:v>266.32522999999998</c:v>
                </c:pt>
                <c:pt idx="6">
                  <c:v>273.67521999999997</c:v>
                </c:pt>
                <c:pt idx="7">
                  <c:v>269.95056</c:v>
                </c:pt>
                <c:pt idx="8">
                  <c:v>270.26188000000002</c:v>
                </c:pt>
                <c:pt idx="9">
                  <c:v>276.58159000000001</c:v>
                </c:pt>
                <c:pt idx="10">
                  <c:v>278.28438999999997</c:v>
                </c:pt>
                <c:pt idx="11">
                  <c:v>286.19510000000008</c:v>
                </c:pt>
                <c:pt idx="12">
                  <c:v>288.60696999999993</c:v>
                </c:pt>
                <c:pt idx="13">
                  <c:v>297.77800999999999</c:v>
                </c:pt>
                <c:pt idx="14">
                  <c:v>300.12237000000005</c:v>
                </c:pt>
                <c:pt idx="15">
                  <c:v>298.55501999999996</c:v>
                </c:pt>
                <c:pt idx="16">
                  <c:v>312.00714000000005</c:v>
                </c:pt>
                <c:pt idx="17">
                  <c:v>318.49970999999999</c:v>
                </c:pt>
                <c:pt idx="18">
                  <c:v>317.66422000000006</c:v>
                </c:pt>
                <c:pt idx="19">
                  <c:v>314.18509</c:v>
                </c:pt>
                <c:pt idx="20">
                  <c:v>321.44563999999997</c:v>
                </c:pt>
                <c:pt idx="21">
                  <c:v>332.71981</c:v>
                </c:pt>
                <c:pt idx="22">
                  <c:v>336.67624000000001</c:v>
                </c:pt>
                <c:pt idx="23">
                  <c:v>339.97305</c:v>
                </c:pt>
                <c:pt idx="24">
                  <c:v>346.33705000000003</c:v>
                </c:pt>
                <c:pt idx="25">
                  <c:v>343.21051999999997</c:v>
                </c:pt>
                <c:pt idx="26">
                  <c:v>347.35056000000003</c:v>
                </c:pt>
                <c:pt idx="27">
                  <c:v>351.37794000000002</c:v>
                </c:pt>
                <c:pt idx="28">
                  <c:v>363.44201999999996</c:v>
                </c:pt>
                <c:pt idx="29">
                  <c:v>375.46911999999998</c:v>
                </c:pt>
                <c:pt idx="30">
                  <c:v>377.07301999999999</c:v>
                </c:pt>
                <c:pt idx="41">
                  <c:v>404.12991</c:v>
                </c:pt>
                <c:pt idx="42">
                  <c:v>387.11481000000003</c:v>
                </c:pt>
                <c:pt idx="43">
                  <c:v>383.12699000000009</c:v>
                </c:pt>
                <c:pt idx="44">
                  <c:v>368.22792000000004</c:v>
                </c:pt>
                <c:pt idx="45">
                  <c:v>334.39465999999999</c:v>
                </c:pt>
                <c:pt idx="46">
                  <c:v>333.94660000000005</c:v>
                </c:pt>
                <c:pt idx="47">
                  <c:v>328.20395000000002</c:v>
                </c:pt>
                <c:pt idx="48">
                  <c:v>311.78655000000003</c:v>
                </c:pt>
                <c:pt idx="49">
                  <c:v>297.54365999999999</c:v>
                </c:pt>
                <c:pt idx="50">
                  <c:v>302.08961999999997</c:v>
                </c:pt>
                <c:pt idx="51">
                  <c:v>297.63353000000001</c:v>
                </c:pt>
                <c:pt idx="52">
                  <c:v>289.97566</c:v>
                </c:pt>
                <c:pt idx="53">
                  <c:v>283.88256000000001</c:v>
                </c:pt>
                <c:pt idx="54">
                  <c:v>276.44140999999996</c:v>
                </c:pt>
                <c:pt idx="55">
                  <c:v>260.29448000000008</c:v>
                </c:pt>
                <c:pt idx="56">
                  <c:v>247.81372999999996</c:v>
                </c:pt>
                <c:pt idx="57">
                  <c:v>229.01585</c:v>
                </c:pt>
                <c:pt idx="58">
                  <c:v>239.14062999999999</c:v>
                </c:pt>
                <c:pt idx="59">
                  <c:v>231.57821999999999</c:v>
                </c:pt>
                <c:pt idx="60">
                  <c:v>231.37783999999999</c:v>
                </c:pt>
                <c:pt idx="61">
                  <c:v>226.84994</c:v>
                </c:pt>
                <c:pt idx="62">
                  <c:v>222.12122999999997</c:v>
                </c:pt>
                <c:pt idx="63">
                  <c:v>163.72895</c:v>
                </c:pt>
                <c:pt idx="64">
                  <c:v>197.32957999999996</c:v>
                </c:pt>
                <c:pt idx="65">
                  <c:v>200.98372000000001</c:v>
                </c:pt>
                <c:pt idx="66">
                  <c:v>206.37376999999998</c:v>
                </c:pt>
                <c:pt idx="67">
                  <c:v>218.08653999999999</c:v>
                </c:pt>
                <c:pt idx="68">
                  <c:v>220.97313000000003</c:v>
                </c:pt>
                <c:pt idx="69">
                  <c:v>226.10862000000003</c:v>
                </c:pt>
                <c:pt idx="70">
                  <c:v>219.19379000000001</c:v>
                </c:pt>
                <c:pt idx="71">
                  <c:v>214.50850999999997</c:v>
                </c:pt>
                <c:pt idx="72">
                  <c:v>201.60335000000001</c:v>
                </c:pt>
                <c:pt idx="73">
                  <c:v>191.83246</c:v>
                </c:pt>
                <c:pt idx="74">
                  <c:v>189.38317999999998</c:v>
                </c:pt>
                <c:pt idx="75">
                  <c:v>188.83149</c:v>
                </c:pt>
                <c:pt idx="76">
                  <c:v>179.62304</c:v>
                </c:pt>
                <c:pt idx="77">
                  <c:v>169.84225999999998</c:v>
                </c:pt>
                <c:pt idx="78">
                  <c:v>180.29598999999999</c:v>
                </c:pt>
                <c:pt idx="79">
                  <c:v>176.53822000000002</c:v>
                </c:pt>
                <c:pt idx="80">
                  <c:v>177.24064109302196</c:v>
                </c:pt>
                <c:pt idx="81">
                  <c:v>177.12017808462511</c:v>
                </c:pt>
                <c:pt idx="82">
                  <c:v>175.65941560131535</c:v>
                </c:pt>
                <c:pt idx="83">
                  <c:v>161.52297216798624</c:v>
                </c:pt>
                <c:pt idx="84">
                  <c:v>155.3947741350816</c:v>
                </c:pt>
                <c:pt idx="85">
                  <c:v>152.17189083788483</c:v>
                </c:pt>
                <c:pt idx="86">
                  <c:v>151.8915419203735</c:v>
                </c:pt>
                <c:pt idx="87">
                  <c:v>156.9759844316215</c:v>
                </c:pt>
                <c:pt idx="88">
                  <c:v>154.5912835271763</c:v>
                </c:pt>
                <c:pt idx="89">
                  <c:v>153.09298355803256</c:v>
                </c:pt>
                <c:pt idx="90">
                  <c:v>141.54311370146152</c:v>
                </c:pt>
                <c:pt idx="91">
                  <c:v>132.21933163197801</c:v>
                </c:pt>
                <c:pt idx="92">
                  <c:v>133.12350218557631</c:v>
                </c:pt>
                <c:pt idx="93">
                  <c:v>132.43704472716294</c:v>
                </c:pt>
                <c:pt idx="94">
                  <c:v>130.45069253146249</c:v>
                </c:pt>
                <c:pt idx="95">
                  <c:v>129.09702206241928</c:v>
                </c:pt>
                <c:pt idx="96">
                  <c:v>128.05423301492394</c:v>
                </c:pt>
                <c:pt idx="97">
                  <c:v>127.51636293539433</c:v>
                </c:pt>
                <c:pt idx="98">
                  <c:v>123.2564491827378</c:v>
                </c:pt>
                <c:pt idx="99">
                  <c:v>120.2246511494112</c:v>
                </c:pt>
                <c:pt idx="100">
                  <c:v>116.70955111041958</c:v>
                </c:pt>
                <c:pt idx="101">
                  <c:v>115.64103060435059</c:v>
                </c:pt>
                <c:pt idx="102">
                  <c:v>114.29802899992087</c:v>
                </c:pt>
                <c:pt idx="103">
                  <c:v>111.78557437781954</c:v>
                </c:pt>
                <c:pt idx="104">
                  <c:v>100.32154797374135</c:v>
                </c:pt>
                <c:pt idx="105">
                  <c:v>90.81348093632964</c:v>
                </c:pt>
                <c:pt idx="106">
                  <c:v>90.63773957054093</c:v>
                </c:pt>
                <c:pt idx="107">
                  <c:v>92.45317066509584</c:v>
                </c:pt>
                <c:pt idx="108">
                  <c:v>93.920259565312179</c:v>
                </c:pt>
                <c:pt idx="109">
                  <c:v>97.753313570534615</c:v>
                </c:pt>
                <c:pt idx="110">
                  <c:v>97.598829906667319</c:v>
                </c:pt>
                <c:pt idx="111">
                  <c:v>91.613678471156405</c:v>
                </c:pt>
                <c:pt idx="112">
                  <c:v>87.095603746049832</c:v>
                </c:pt>
                <c:pt idx="113">
                  <c:v>81.734599700225445</c:v>
                </c:pt>
                <c:pt idx="114">
                  <c:v>72.352550089411764</c:v>
                </c:pt>
                <c:pt idx="115">
                  <c:v>76.623052179538973</c:v>
                </c:pt>
                <c:pt idx="116">
                  <c:v>82.631146475142273</c:v>
                </c:pt>
                <c:pt idx="117">
                  <c:v>91.519248668407968</c:v>
                </c:pt>
                <c:pt idx="118">
                  <c:v>102.32145683307793</c:v>
                </c:pt>
                <c:pt idx="119">
                  <c:v>100.65037866950811</c:v>
                </c:pt>
                <c:pt idx="120">
                  <c:v>94.518230197382749</c:v>
                </c:pt>
                <c:pt idx="121">
                  <c:v>87.93914018233437</c:v>
                </c:pt>
                <c:pt idx="122">
                  <c:v>88.621990763214754</c:v>
                </c:pt>
                <c:pt idx="123">
                  <c:v>89.422852548116097</c:v>
                </c:pt>
                <c:pt idx="124">
                  <c:v>88.716128155481016</c:v>
                </c:pt>
                <c:pt idx="125">
                  <c:v>92.473684589922172</c:v>
                </c:pt>
                <c:pt idx="126">
                  <c:v>90.473779226463208</c:v>
                </c:pt>
                <c:pt idx="127">
                  <c:v>96.430080000000004</c:v>
                </c:pt>
                <c:pt idx="128">
                  <c:v>96.323009999999996</c:v>
                </c:pt>
                <c:pt idx="129">
                  <c:v>101.93020999999999</c:v>
                </c:pt>
                <c:pt idx="130">
                  <c:v>103.24429000000001</c:v>
                </c:pt>
                <c:pt idx="131">
                  <c:v>92.833560000000006</c:v>
                </c:pt>
                <c:pt idx="132">
                  <c:v>94.267610000000005</c:v>
                </c:pt>
                <c:pt idx="133">
                  <c:v>93.329350000000005</c:v>
                </c:pt>
                <c:pt idx="134">
                  <c:v>93.598960000000005</c:v>
                </c:pt>
                <c:pt idx="135">
                  <c:v>94.990440000000007</c:v>
                </c:pt>
                <c:pt idx="136">
                  <c:v>93.969620000000006</c:v>
                </c:pt>
                <c:pt idx="137">
                  <c:v>93.483719999999991</c:v>
                </c:pt>
                <c:pt idx="138">
                  <c:v>92.698969999999989</c:v>
                </c:pt>
                <c:pt idx="139">
                  <c:v>92.94532944560558</c:v>
                </c:pt>
                <c:pt idx="140">
                  <c:v>91.828956190295088</c:v>
                </c:pt>
                <c:pt idx="141">
                  <c:v>89.011278798863927</c:v>
                </c:pt>
                <c:pt idx="142">
                  <c:v>86.586494830692914</c:v>
                </c:pt>
                <c:pt idx="143">
                  <c:v>87.646519959438194</c:v>
                </c:pt>
                <c:pt idx="144">
                  <c:v>88.667122116039309</c:v>
                </c:pt>
                <c:pt idx="145">
                  <c:v>89.206574087472646</c:v>
                </c:pt>
                <c:pt idx="146">
                  <c:v>91.919201908164723</c:v>
                </c:pt>
                <c:pt idx="147">
                  <c:v>92.864956585772745</c:v>
                </c:pt>
                <c:pt idx="148">
                  <c:v>93.984103132655704</c:v>
                </c:pt>
                <c:pt idx="149">
                  <c:v>94.541218436680168</c:v>
                </c:pt>
                <c:pt idx="150">
                  <c:v>94.671793976838899</c:v>
                </c:pt>
                <c:pt idx="151">
                  <c:v>94.393492696310716</c:v>
                </c:pt>
                <c:pt idx="152">
                  <c:v>93.498871608413594</c:v>
                </c:pt>
              </c:numCache>
            </c:numRef>
          </c:val>
        </c:ser>
        <c:ser>
          <c:idx val="2"/>
          <c:order val="2"/>
          <c:tx>
            <c:v>Wyoming Diversions</c:v>
          </c:tx>
          <c:spPr>
            <a:ln w="44450">
              <a:solidFill>
                <a:schemeClr val="accent3">
                  <a:lumMod val="50000"/>
                </a:schemeClr>
              </a:solidFill>
            </a:ln>
          </c:spPr>
          <c:marker>
            <c:symbol val="none"/>
          </c:marker>
          <c:val>
            <c:numRef>
              <c:f>Data!$B$85:$EX$85</c:f>
              <c:numCache>
                <c:formatCode>0</c:formatCode>
                <c:ptCount val="153"/>
                <c:pt idx="0">
                  <c:v>223.27899999999994</c:v>
                </c:pt>
                <c:pt idx="1">
                  <c:v>226.88499999999996</c:v>
                </c:pt>
                <c:pt idx="2">
                  <c:v>225.42</c:v>
                </c:pt>
                <c:pt idx="3">
                  <c:v>228.798</c:v>
                </c:pt>
                <c:pt idx="4">
                  <c:v>237.07699999999994</c:v>
                </c:pt>
                <c:pt idx="5">
                  <c:v>237.49100000000001</c:v>
                </c:pt>
                <c:pt idx="6">
                  <c:v>253.52399999999994</c:v>
                </c:pt>
                <c:pt idx="7">
                  <c:v>255.09199999999996</c:v>
                </c:pt>
                <c:pt idx="8">
                  <c:v>266.04599999999999</c:v>
                </c:pt>
                <c:pt idx="9">
                  <c:v>284.97300000000001</c:v>
                </c:pt>
                <c:pt idx="10">
                  <c:v>302.16299999999995</c:v>
                </c:pt>
                <c:pt idx="11">
                  <c:v>315.72000000000008</c:v>
                </c:pt>
                <c:pt idx="12">
                  <c:v>316.63899999999995</c:v>
                </c:pt>
                <c:pt idx="13">
                  <c:v>333.27699999999999</c:v>
                </c:pt>
                <c:pt idx="14">
                  <c:v>333.84900000000005</c:v>
                </c:pt>
                <c:pt idx="15">
                  <c:v>336.82399999999996</c:v>
                </c:pt>
                <c:pt idx="16">
                  <c:v>358.7580000000001</c:v>
                </c:pt>
                <c:pt idx="17">
                  <c:v>373.24700000000001</c:v>
                </c:pt>
                <c:pt idx="18">
                  <c:v>368.24400000000003</c:v>
                </c:pt>
                <c:pt idx="19">
                  <c:v>359.89299999999997</c:v>
                </c:pt>
                <c:pt idx="20">
                  <c:v>369.51800000000003</c:v>
                </c:pt>
                <c:pt idx="21">
                  <c:v>400.47700000000009</c:v>
                </c:pt>
                <c:pt idx="22">
                  <c:v>409.41800000000001</c:v>
                </c:pt>
                <c:pt idx="23">
                  <c:v>414.51500000000004</c:v>
                </c:pt>
                <c:pt idx="24">
                  <c:v>426.74500000000006</c:v>
                </c:pt>
                <c:pt idx="25">
                  <c:v>419.70400000000001</c:v>
                </c:pt>
                <c:pt idx="26">
                  <c:v>426.76200000000011</c:v>
                </c:pt>
                <c:pt idx="27">
                  <c:v>428.7580000000001</c:v>
                </c:pt>
                <c:pt idx="28">
                  <c:v>446.26400000000001</c:v>
                </c:pt>
                <c:pt idx="29">
                  <c:v>455.28399999999993</c:v>
                </c:pt>
                <c:pt idx="30">
                  <c:v>457.68399999999997</c:v>
                </c:pt>
                <c:pt idx="31">
                  <c:v>459.65199999999999</c:v>
                </c:pt>
                <c:pt idx="32">
                  <c:v>462.50099999999998</c:v>
                </c:pt>
                <c:pt idx="33">
                  <c:v>465.36800000000005</c:v>
                </c:pt>
                <c:pt idx="34">
                  <c:v>492.94099999999997</c:v>
                </c:pt>
                <c:pt idx="35">
                  <c:v>499.29800000000006</c:v>
                </c:pt>
                <c:pt idx="36">
                  <c:v>503.15500000000003</c:v>
                </c:pt>
                <c:pt idx="37">
                  <c:v>495.48200000000008</c:v>
                </c:pt>
                <c:pt idx="38">
                  <c:v>484.71300000000008</c:v>
                </c:pt>
                <c:pt idx="39">
                  <c:v>478.25599999999997</c:v>
                </c:pt>
                <c:pt idx="40">
                  <c:v>475.60700000000008</c:v>
                </c:pt>
                <c:pt idx="41">
                  <c:v>456.95700000000005</c:v>
                </c:pt>
                <c:pt idx="42">
                  <c:v>444.78700000000009</c:v>
                </c:pt>
                <c:pt idx="43">
                  <c:v>440.71300000000014</c:v>
                </c:pt>
                <c:pt idx="44">
                  <c:v>437.99400000000003</c:v>
                </c:pt>
                <c:pt idx="45">
                  <c:v>427.37200000000007</c:v>
                </c:pt>
                <c:pt idx="46">
                  <c:v>422.66</c:v>
                </c:pt>
                <c:pt idx="47">
                  <c:v>416.6450000000001</c:v>
                </c:pt>
                <c:pt idx="48">
                  <c:v>388.5750000000001</c:v>
                </c:pt>
                <c:pt idx="49">
                  <c:v>353.03199999999998</c:v>
                </c:pt>
                <c:pt idx="50">
                  <c:v>355.69399999999996</c:v>
                </c:pt>
                <c:pt idx="51">
                  <c:v>354.07099999999997</c:v>
                </c:pt>
                <c:pt idx="52">
                  <c:v>343.39199999999994</c:v>
                </c:pt>
                <c:pt idx="53">
                  <c:v>338.85200000000003</c:v>
                </c:pt>
                <c:pt idx="54">
                  <c:v>330.67699999999996</c:v>
                </c:pt>
                <c:pt idx="55">
                  <c:v>302.24600000000009</c:v>
                </c:pt>
                <c:pt idx="56">
                  <c:v>270.03100000000001</c:v>
                </c:pt>
                <c:pt idx="57">
                  <c:v>255.59499999999997</c:v>
                </c:pt>
                <c:pt idx="58">
                  <c:v>254.03099999999998</c:v>
                </c:pt>
                <c:pt idx="59">
                  <c:v>250.00400000000002</c:v>
                </c:pt>
                <c:pt idx="60">
                  <c:v>248.09800000000001</c:v>
                </c:pt>
                <c:pt idx="61">
                  <c:v>247.13800000000003</c:v>
                </c:pt>
                <c:pt idx="62">
                  <c:v>243.41099999999994</c:v>
                </c:pt>
                <c:pt idx="63">
                  <c:v>210.285</c:v>
                </c:pt>
                <c:pt idx="64">
                  <c:v>194.74599999999998</c:v>
                </c:pt>
                <c:pt idx="65">
                  <c:v>199.41399999999999</c:v>
                </c:pt>
                <c:pt idx="66">
                  <c:v>208.119</c:v>
                </c:pt>
                <c:pt idx="67">
                  <c:v>205.52799999999999</c:v>
                </c:pt>
                <c:pt idx="68">
                  <c:v>206.911</c:v>
                </c:pt>
                <c:pt idx="69">
                  <c:v>192.72399999999999</c:v>
                </c:pt>
                <c:pt idx="70">
                  <c:v>186.41300000000001</c:v>
                </c:pt>
                <c:pt idx="71">
                  <c:v>186.227</c:v>
                </c:pt>
                <c:pt idx="72">
                  <c:v>195.11500000000004</c:v>
                </c:pt>
                <c:pt idx="73">
                  <c:v>200.18200000000002</c:v>
                </c:pt>
                <c:pt idx="74">
                  <c:v>203.28599999999997</c:v>
                </c:pt>
                <c:pt idx="75">
                  <c:v>206.113</c:v>
                </c:pt>
                <c:pt idx="76">
                  <c:v>205.75800000000001</c:v>
                </c:pt>
                <c:pt idx="77">
                  <c:v>204.71200000000002</c:v>
                </c:pt>
                <c:pt idx="78">
                  <c:v>196.78299999999999</c:v>
                </c:pt>
                <c:pt idx="79">
                  <c:v>192.01400000000004</c:v>
                </c:pt>
                <c:pt idx="80">
                  <c:v>194.76299999999998</c:v>
                </c:pt>
                <c:pt idx="81">
                  <c:v>192.43499999999997</c:v>
                </c:pt>
                <c:pt idx="82">
                  <c:v>189.14500000000001</c:v>
                </c:pt>
                <c:pt idx="83">
                  <c:v>191.90800000000002</c:v>
                </c:pt>
                <c:pt idx="84">
                  <c:v>187.65899999999996</c:v>
                </c:pt>
                <c:pt idx="85">
                  <c:v>183.72499999999999</c:v>
                </c:pt>
                <c:pt idx="86">
                  <c:v>174.82800000000003</c:v>
                </c:pt>
                <c:pt idx="87">
                  <c:v>169.02400000000003</c:v>
                </c:pt>
                <c:pt idx="88">
                  <c:v>170.411</c:v>
                </c:pt>
                <c:pt idx="89">
                  <c:v>170.54299999999998</c:v>
                </c:pt>
                <c:pt idx="90">
                  <c:v>148.45100000000002</c:v>
                </c:pt>
                <c:pt idx="91">
                  <c:v>133.226</c:v>
                </c:pt>
                <c:pt idx="92">
                  <c:v>131.99399999999997</c:v>
                </c:pt>
                <c:pt idx="93">
                  <c:v>133.96899999999999</c:v>
                </c:pt>
                <c:pt idx="94">
                  <c:v>133.01400000000001</c:v>
                </c:pt>
                <c:pt idx="95">
                  <c:v>132.721</c:v>
                </c:pt>
                <c:pt idx="96">
                  <c:v>131.25</c:v>
                </c:pt>
                <c:pt idx="97">
                  <c:v>129.35200000000003</c:v>
                </c:pt>
                <c:pt idx="98">
                  <c:v>122.154</c:v>
                </c:pt>
                <c:pt idx="99">
                  <c:v>120.09399999999999</c:v>
                </c:pt>
                <c:pt idx="100">
                  <c:v>117.94499999999999</c:v>
                </c:pt>
                <c:pt idx="101">
                  <c:v>116.20099999999998</c:v>
                </c:pt>
                <c:pt idx="102">
                  <c:v>118.13399999999999</c:v>
                </c:pt>
                <c:pt idx="103">
                  <c:v>117.383</c:v>
                </c:pt>
                <c:pt idx="104">
                  <c:v>111.49199999999998</c:v>
                </c:pt>
                <c:pt idx="105">
                  <c:v>106.00499999999998</c:v>
                </c:pt>
                <c:pt idx="106">
                  <c:v>104.86599999999999</c:v>
                </c:pt>
                <c:pt idx="107">
                  <c:v>113.58000000000001</c:v>
                </c:pt>
                <c:pt idx="108">
                  <c:v>112.37599999999999</c:v>
                </c:pt>
                <c:pt idx="109">
                  <c:v>115.07999999999998</c:v>
                </c:pt>
                <c:pt idx="110">
                  <c:v>114.41899999999998</c:v>
                </c:pt>
                <c:pt idx="111">
                  <c:v>111.05</c:v>
                </c:pt>
                <c:pt idx="112">
                  <c:v>106.78</c:v>
                </c:pt>
                <c:pt idx="113">
                  <c:v>97.929000000000016</c:v>
                </c:pt>
                <c:pt idx="114">
                  <c:v>81.637</c:v>
                </c:pt>
                <c:pt idx="115">
                  <c:v>78.054000000000002</c:v>
                </c:pt>
                <c:pt idx="116">
                  <c:v>76.034000000000006</c:v>
                </c:pt>
                <c:pt idx="117">
                  <c:v>75.957000000000008</c:v>
                </c:pt>
                <c:pt idx="118">
                  <c:v>73.988</c:v>
                </c:pt>
                <c:pt idx="119">
                  <c:v>67.482000000000014</c:v>
                </c:pt>
                <c:pt idx="120">
                  <c:v>58.030000000000008</c:v>
                </c:pt>
                <c:pt idx="121">
                  <c:v>52.53</c:v>
                </c:pt>
                <c:pt idx="122">
                  <c:v>57.075000000000003</c:v>
                </c:pt>
                <c:pt idx="123">
                  <c:v>63.829000000000008</c:v>
                </c:pt>
                <c:pt idx="124">
                  <c:v>64.603000000000009</c:v>
                </c:pt>
                <c:pt idx="125">
                  <c:v>65.489000000000004</c:v>
                </c:pt>
                <c:pt idx="126">
                  <c:v>65.832000000000008</c:v>
                </c:pt>
                <c:pt idx="127">
                  <c:v>81.286000000000001</c:v>
                </c:pt>
                <c:pt idx="128">
                  <c:v>81.706999999999994</c:v>
                </c:pt>
                <c:pt idx="129">
                  <c:v>83.146999999999991</c:v>
                </c:pt>
                <c:pt idx="130">
                  <c:v>84.702999999999989</c:v>
                </c:pt>
                <c:pt idx="131">
                  <c:v>84.492000000000019</c:v>
                </c:pt>
                <c:pt idx="132">
                  <c:v>88.426999999999992</c:v>
                </c:pt>
                <c:pt idx="133">
                  <c:v>88.845000000000013</c:v>
                </c:pt>
                <c:pt idx="134">
                  <c:v>91.602000000000004</c:v>
                </c:pt>
                <c:pt idx="135">
                  <c:v>96.068000000000012</c:v>
                </c:pt>
                <c:pt idx="136">
                  <c:v>96.924000000000007</c:v>
                </c:pt>
                <c:pt idx="137">
                  <c:v>97.024000000000015</c:v>
                </c:pt>
                <c:pt idx="138">
                  <c:v>96.428999999999988</c:v>
                </c:pt>
                <c:pt idx="139">
                  <c:v>96.435000000000002</c:v>
                </c:pt>
                <c:pt idx="140">
                  <c:v>96.26</c:v>
                </c:pt>
                <c:pt idx="141">
                  <c:v>92.123000000000019</c:v>
                </c:pt>
                <c:pt idx="142">
                  <c:v>94.737000000000009</c:v>
                </c:pt>
                <c:pt idx="143">
                  <c:v>95.558000000000007</c:v>
                </c:pt>
                <c:pt idx="144">
                  <c:v>96.432000000000002</c:v>
                </c:pt>
                <c:pt idx="145">
                  <c:v>94.551000000000016</c:v>
                </c:pt>
                <c:pt idx="146">
                  <c:v>97.454999999999998</c:v>
                </c:pt>
                <c:pt idx="147">
                  <c:v>96.974999999999994</c:v>
                </c:pt>
                <c:pt idx="148">
                  <c:v>95.22999999999999</c:v>
                </c:pt>
                <c:pt idx="149">
                  <c:v>95.190999999999988</c:v>
                </c:pt>
                <c:pt idx="150">
                  <c:v>94.122999999999976</c:v>
                </c:pt>
                <c:pt idx="151">
                  <c:v>93.412000000000006</c:v>
                </c:pt>
                <c:pt idx="152">
                  <c:v>94.995999999999981</c:v>
                </c:pt>
              </c:numCache>
            </c:numRef>
          </c:val>
          <c:smooth val="1"/>
        </c:ser>
        <c:ser>
          <c:idx val="3"/>
          <c:order val="3"/>
          <c:tx>
            <c:v>Water Emergency</c:v>
          </c:tx>
          <c:spPr>
            <a:ln w="25400">
              <a:solidFill>
                <a:schemeClr val="bg1">
                  <a:lumMod val="65000"/>
                </a:schemeClr>
              </a:solidFill>
              <a:prstDash val="dash"/>
            </a:ln>
          </c:spPr>
          <c:marker>
            <c:symbol val="none"/>
          </c:marker>
          <c:val>
            <c:numRef>
              <c:f>Data!$B$120:$EX$120</c:f>
              <c:numCache>
                <c:formatCode>General</c:formatCode>
                <c:ptCount val="153"/>
                <c:pt idx="0">
                  <c:v>870</c:v>
                </c:pt>
                <c:pt idx="1">
                  <c:v>870</c:v>
                </c:pt>
                <c:pt idx="2">
                  <c:v>870</c:v>
                </c:pt>
                <c:pt idx="3">
                  <c:v>870</c:v>
                </c:pt>
                <c:pt idx="4">
                  <c:v>870</c:v>
                </c:pt>
                <c:pt idx="5">
                  <c:v>870</c:v>
                </c:pt>
                <c:pt idx="6">
                  <c:v>870</c:v>
                </c:pt>
                <c:pt idx="7">
                  <c:v>870</c:v>
                </c:pt>
                <c:pt idx="8">
                  <c:v>870</c:v>
                </c:pt>
                <c:pt idx="9">
                  <c:v>870</c:v>
                </c:pt>
                <c:pt idx="10">
                  <c:v>870</c:v>
                </c:pt>
                <c:pt idx="11">
                  <c:v>870</c:v>
                </c:pt>
                <c:pt idx="12">
                  <c:v>870</c:v>
                </c:pt>
                <c:pt idx="13">
                  <c:v>870</c:v>
                </c:pt>
                <c:pt idx="14">
                  <c:v>870</c:v>
                </c:pt>
                <c:pt idx="15">
                  <c:v>870</c:v>
                </c:pt>
                <c:pt idx="16">
                  <c:v>870</c:v>
                </c:pt>
                <c:pt idx="17">
                  <c:v>870</c:v>
                </c:pt>
                <c:pt idx="18">
                  <c:v>870</c:v>
                </c:pt>
                <c:pt idx="19">
                  <c:v>870</c:v>
                </c:pt>
                <c:pt idx="20">
                  <c:v>870</c:v>
                </c:pt>
                <c:pt idx="21">
                  <c:v>870</c:v>
                </c:pt>
                <c:pt idx="22">
                  <c:v>870</c:v>
                </c:pt>
                <c:pt idx="23">
                  <c:v>870</c:v>
                </c:pt>
                <c:pt idx="24">
                  <c:v>870</c:v>
                </c:pt>
                <c:pt idx="25">
                  <c:v>870</c:v>
                </c:pt>
                <c:pt idx="26">
                  <c:v>870</c:v>
                </c:pt>
                <c:pt idx="27">
                  <c:v>870</c:v>
                </c:pt>
                <c:pt idx="28">
                  <c:v>870</c:v>
                </c:pt>
                <c:pt idx="29">
                  <c:v>870</c:v>
                </c:pt>
                <c:pt idx="30">
                  <c:v>870</c:v>
                </c:pt>
                <c:pt idx="31">
                  <c:v>870</c:v>
                </c:pt>
                <c:pt idx="32">
                  <c:v>870</c:v>
                </c:pt>
                <c:pt idx="33">
                  <c:v>870</c:v>
                </c:pt>
                <c:pt idx="34">
                  <c:v>870</c:v>
                </c:pt>
                <c:pt idx="35">
                  <c:v>870</c:v>
                </c:pt>
                <c:pt idx="36">
                  <c:v>870</c:v>
                </c:pt>
                <c:pt idx="37">
                  <c:v>870</c:v>
                </c:pt>
                <c:pt idx="38">
                  <c:v>870</c:v>
                </c:pt>
                <c:pt idx="39">
                  <c:v>870</c:v>
                </c:pt>
                <c:pt idx="40">
                  <c:v>870</c:v>
                </c:pt>
                <c:pt idx="41">
                  <c:v>870</c:v>
                </c:pt>
                <c:pt idx="42">
                  <c:v>870</c:v>
                </c:pt>
                <c:pt idx="43">
                  <c:v>870</c:v>
                </c:pt>
                <c:pt idx="44">
                  <c:v>870</c:v>
                </c:pt>
                <c:pt idx="45">
                  <c:v>870</c:v>
                </c:pt>
                <c:pt idx="46">
                  <c:v>870</c:v>
                </c:pt>
                <c:pt idx="47">
                  <c:v>870</c:v>
                </c:pt>
                <c:pt idx="48">
                  <c:v>870</c:v>
                </c:pt>
                <c:pt idx="49">
                  <c:v>870</c:v>
                </c:pt>
                <c:pt idx="50">
                  <c:v>870</c:v>
                </c:pt>
                <c:pt idx="51">
                  <c:v>870</c:v>
                </c:pt>
                <c:pt idx="52">
                  <c:v>870</c:v>
                </c:pt>
                <c:pt idx="53">
                  <c:v>870</c:v>
                </c:pt>
                <c:pt idx="54">
                  <c:v>870</c:v>
                </c:pt>
                <c:pt idx="55">
                  <c:v>870</c:v>
                </c:pt>
                <c:pt idx="56">
                  <c:v>870</c:v>
                </c:pt>
                <c:pt idx="57">
                  <c:v>870</c:v>
                </c:pt>
                <c:pt idx="58">
                  <c:v>870</c:v>
                </c:pt>
                <c:pt idx="59">
                  <c:v>870</c:v>
                </c:pt>
                <c:pt idx="60">
                  <c:v>870</c:v>
                </c:pt>
                <c:pt idx="61">
                  <c:v>870</c:v>
                </c:pt>
                <c:pt idx="62">
                  <c:v>870</c:v>
                </c:pt>
                <c:pt idx="63">
                  <c:v>870</c:v>
                </c:pt>
                <c:pt idx="64">
                  <c:v>870</c:v>
                </c:pt>
                <c:pt idx="65">
                  <c:v>870</c:v>
                </c:pt>
                <c:pt idx="66">
                  <c:v>870</c:v>
                </c:pt>
                <c:pt idx="67">
                  <c:v>870</c:v>
                </c:pt>
                <c:pt idx="68">
                  <c:v>870</c:v>
                </c:pt>
                <c:pt idx="69">
                  <c:v>870</c:v>
                </c:pt>
                <c:pt idx="70">
                  <c:v>870</c:v>
                </c:pt>
                <c:pt idx="71">
                  <c:v>870</c:v>
                </c:pt>
                <c:pt idx="72">
                  <c:v>870</c:v>
                </c:pt>
                <c:pt idx="73">
                  <c:v>870</c:v>
                </c:pt>
                <c:pt idx="74">
                  <c:v>870</c:v>
                </c:pt>
                <c:pt idx="75">
                  <c:v>870</c:v>
                </c:pt>
                <c:pt idx="76">
                  <c:v>870</c:v>
                </c:pt>
                <c:pt idx="77">
                  <c:v>870</c:v>
                </c:pt>
                <c:pt idx="78">
                  <c:v>870</c:v>
                </c:pt>
                <c:pt idx="79">
                  <c:v>870</c:v>
                </c:pt>
                <c:pt idx="80">
                  <c:v>870</c:v>
                </c:pt>
                <c:pt idx="81">
                  <c:v>870</c:v>
                </c:pt>
                <c:pt idx="82">
                  <c:v>870</c:v>
                </c:pt>
                <c:pt idx="83">
                  <c:v>870</c:v>
                </c:pt>
                <c:pt idx="84">
                  <c:v>870</c:v>
                </c:pt>
                <c:pt idx="85">
                  <c:v>870</c:v>
                </c:pt>
                <c:pt idx="86">
                  <c:v>870</c:v>
                </c:pt>
                <c:pt idx="87">
                  <c:v>870</c:v>
                </c:pt>
                <c:pt idx="88">
                  <c:v>870</c:v>
                </c:pt>
                <c:pt idx="89">
                  <c:v>870</c:v>
                </c:pt>
                <c:pt idx="90">
                  <c:v>870</c:v>
                </c:pt>
                <c:pt idx="91">
                  <c:v>870</c:v>
                </c:pt>
                <c:pt idx="92">
                  <c:v>870</c:v>
                </c:pt>
                <c:pt idx="93">
                  <c:v>870</c:v>
                </c:pt>
                <c:pt idx="94">
                  <c:v>870</c:v>
                </c:pt>
                <c:pt idx="95">
                  <c:v>870</c:v>
                </c:pt>
                <c:pt idx="96">
                  <c:v>870</c:v>
                </c:pt>
                <c:pt idx="97">
                  <c:v>870</c:v>
                </c:pt>
                <c:pt idx="98">
                  <c:v>870</c:v>
                </c:pt>
                <c:pt idx="99">
                  <c:v>870</c:v>
                </c:pt>
                <c:pt idx="100">
                  <c:v>870</c:v>
                </c:pt>
                <c:pt idx="101">
                  <c:v>870</c:v>
                </c:pt>
                <c:pt idx="102">
                  <c:v>870</c:v>
                </c:pt>
                <c:pt idx="103">
                  <c:v>870</c:v>
                </c:pt>
                <c:pt idx="104">
                  <c:v>870</c:v>
                </c:pt>
                <c:pt idx="105">
                  <c:v>870</c:v>
                </c:pt>
                <c:pt idx="106">
                  <c:v>870</c:v>
                </c:pt>
                <c:pt idx="107">
                  <c:v>870</c:v>
                </c:pt>
                <c:pt idx="108">
                  <c:v>870</c:v>
                </c:pt>
                <c:pt idx="109">
                  <c:v>870</c:v>
                </c:pt>
                <c:pt idx="110">
                  <c:v>870</c:v>
                </c:pt>
                <c:pt idx="111">
                  <c:v>870</c:v>
                </c:pt>
                <c:pt idx="112">
                  <c:v>870</c:v>
                </c:pt>
                <c:pt idx="113">
                  <c:v>870</c:v>
                </c:pt>
                <c:pt idx="114">
                  <c:v>870</c:v>
                </c:pt>
                <c:pt idx="115">
                  <c:v>870</c:v>
                </c:pt>
                <c:pt idx="116">
                  <c:v>870</c:v>
                </c:pt>
                <c:pt idx="117">
                  <c:v>870</c:v>
                </c:pt>
                <c:pt idx="118">
                  <c:v>870</c:v>
                </c:pt>
                <c:pt idx="119">
                  <c:v>870</c:v>
                </c:pt>
                <c:pt idx="120">
                  <c:v>870</c:v>
                </c:pt>
                <c:pt idx="121">
                  <c:v>870</c:v>
                </c:pt>
                <c:pt idx="122">
                  <c:v>870</c:v>
                </c:pt>
                <c:pt idx="123">
                  <c:v>870</c:v>
                </c:pt>
                <c:pt idx="124">
                  <c:v>870</c:v>
                </c:pt>
                <c:pt idx="125">
                  <c:v>870</c:v>
                </c:pt>
                <c:pt idx="126">
                  <c:v>870</c:v>
                </c:pt>
                <c:pt idx="127">
                  <c:v>870</c:v>
                </c:pt>
                <c:pt idx="128">
                  <c:v>870</c:v>
                </c:pt>
                <c:pt idx="129">
                  <c:v>870</c:v>
                </c:pt>
                <c:pt idx="130">
                  <c:v>870</c:v>
                </c:pt>
                <c:pt idx="131">
                  <c:v>870</c:v>
                </c:pt>
                <c:pt idx="132">
                  <c:v>870</c:v>
                </c:pt>
                <c:pt idx="133">
                  <c:v>870</c:v>
                </c:pt>
                <c:pt idx="134">
                  <c:v>870</c:v>
                </c:pt>
                <c:pt idx="135">
                  <c:v>870</c:v>
                </c:pt>
                <c:pt idx="136">
                  <c:v>870</c:v>
                </c:pt>
                <c:pt idx="137">
                  <c:v>870</c:v>
                </c:pt>
                <c:pt idx="138">
                  <c:v>870</c:v>
                </c:pt>
                <c:pt idx="139">
                  <c:v>870</c:v>
                </c:pt>
                <c:pt idx="140">
                  <c:v>870</c:v>
                </c:pt>
                <c:pt idx="141">
                  <c:v>870</c:v>
                </c:pt>
                <c:pt idx="142">
                  <c:v>870</c:v>
                </c:pt>
                <c:pt idx="143">
                  <c:v>870</c:v>
                </c:pt>
                <c:pt idx="144">
                  <c:v>870</c:v>
                </c:pt>
                <c:pt idx="145">
                  <c:v>870</c:v>
                </c:pt>
                <c:pt idx="146">
                  <c:v>870</c:v>
                </c:pt>
                <c:pt idx="147">
                  <c:v>870</c:v>
                </c:pt>
                <c:pt idx="148">
                  <c:v>870</c:v>
                </c:pt>
                <c:pt idx="149">
                  <c:v>870</c:v>
                </c:pt>
                <c:pt idx="150">
                  <c:v>870</c:v>
                </c:pt>
                <c:pt idx="151">
                  <c:v>870</c:v>
                </c:pt>
                <c:pt idx="152">
                  <c:v>870</c:v>
                </c:pt>
              </c:numCache>
            </c:numRef>
          </c:val>
        </c:ser>
        <c:marker val="1"/>
        <c:axId val="97669888"/>
        <c:axId val="97703040"/>
      </c:lineChart>
      <c:catAx>
        <c:axId val="97669888"/>
        <c:scaling>
          <c:orientation val="minMax"/>
        </c:scaling>
        <c:axPos val="b"/>
        <c:numFmt formatCode="General" sourceLinked="1"/>
        <c:majorTickMark val="none"/>
        <c:tickLblPos val="nextTo"/>
        <c:crossAx val="97703040"/>
        <c:crosses val="autoZero"/>
        <c:auto val="1"/>
        <c:lblAlgn val="ctr"/>
        <c:lblOffset val="100"/>
      </c:catAx>
      <c:valAx>
        <c:axId val="9770304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Flow</a:t>
                </a:r>
                <a:r>
                  <a:rPr lang="en-US" sz="1400" baseline="0"/>
                  <a:t> Rate (cfs)</a:t>
                </a:r>
                <a:endParaRPr lang="en-US" sz="1400"/>
              </a:p>
            </c:rich>
          </c:tx>
          <c:layout/>
        </c:title>
        <c:numFmt formatCode="#,##0" sourceLinked="0"/>
        <c:tickLblPos val="nextTo"/>
        <c:txPr>
          <a:bodyPr/>
          <a:lstStyle/>
          <a:p>
            <a:pPr>
              <a:defRPr sz="1400" baseline="0">
                <a:latin typeface="Calibri" pitchFamily="34" charset="0"/>
              </a:defRPr>
            </a:pPr>
            <a:endParaRPr lang="en-US"/>
          </a:p>
        </c:txPr>
        <c:crossAx val="97669888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12611534167158669"/>
          <c:y val="0.93529946148651188"/>
          <c:w val="0.74776920127615631"/>
          <c:h val="2.6383873908479225E-2"/>
        </c:manualLayout>
      </c:layout>
    </c:legend>
    <c:plotVisOnly val="1"/>
  </c:chart>
  <c:userShapes r:id="rId1"/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6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02" workbookViewId="0"/>
  </sheetViews>
  <pageMargins left="0.75" right="0.75" top="1" bottom="1" header="0.5" footer="0.5"/>
  <pageSetup orientation="landscape" verticalDpi="1200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02" workbookViewId="0"/>
  </sheetViews>
  <pageMargins left="0.75" right="0.75" top="1" bottom="1" header="0.5" footer="0.5"/>
  <pageSetup orientation="landscape" verticalDpi="1200" r:id="rId1"/>
  <headerFooter alignWithMargins="0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5" right="0.75" top="1" bottom="1" header="0.5" footer="0.5"/>
  <pageSetup orientation="landscape" verticalDpi="1200" r:id="rId1"/>
  <headerFooter alignWithMargins="0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35" workbookViewId="0"/>
  </sheetViews>
  <pageMargins left="0.75" right="0.75" top="1" bottom="1" header="0.5" footer="0.5"/>
  <pageSetup orientation="landscape" verticalDpi="1200" copies="2" r:id="rId1"/>
  <headerFooter alignWithMargins="0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>
  <sheetPr>
    <tabColor theme="9" tint="-0.249977111117893"/>
  </sheetPr>
  <sheetViews>
    <sheetView tabSelected="1" zoomScale="121" workbookViewId="0" zoomToFit="1"/>
  </sheetViews>
  <pageMargins left="0.7" right="0.7" top="0.75" bottom="0.75" header="0.3" footer="0.3"/>
  <pageSetup orientation="landscape" verticalDpi="0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8700" cy="56673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0.53406</cdr:x>
      <cdr:y>0.29375</cdr:y>
    </cdr:from>
    <cdr:to>
      <cdr:x>0.80109</cdr:x>
      <cdr:y>0.33375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628677" y="1849897"/>
          <a:ext cx="2314339" cy="25190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>
              <a:solidFill>
                <a:schemeClr val="bg1">
                  <a:lumMod val="50000"/>
                </a:schemeClr>
              </a:solidFill>
            </a:rPr>
            <a:t>870 cfs water emergency threshold</a:t>
          </a:r>
        </a:p>
      </cdr:txBody>
    </cdr:sp>
  </cdr:relSizeAnchor>
  <cdr:relSizeAnchor xmlns:cdr="http://schemas.openxmlformats.org/drawingml/2006/chartDrawing">
    <cdr:from>
      <cdr:x>0.87284</cdr:x>
      <cdr:y>0.9675</cdr:y>
    </cdr:from>
    <cdr:to>
      <cdr:x>1</cdr:x>
      <cdr:y>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7564897" y="6092851"/>
          <a:ext cx="1102066" cy="20467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/>
            <a:t>Figure 2012.12</a:t>
          </a: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0.3555</cdr:x>
      <cdr:y>0.0635</cdr:y>
    </cdr:from>
    <cdr:to>
      <cdr:x>0.61952</cdr:x>
      <cdr:y>0.09294</cdr:y>
    </cdr:to>
    <cdr:sp macro="" textlink="">
      <cdr:nvSpPr>
        <cdr:cNvPr id="204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074613" y="359878"/>
          <a:ext cx="2283446" cy="16684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18288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975" b="0" i="0" strike="noStrike">
              <a:solidFill>
                <a:srgbClr val="000000"/>
              </a:solidFill>
              <a:latin typeface="Arial"/>
              <a:cs typeface="Arial"/>
            </a:rPr>
            <a:t>Wyoming Section Diversion vs Allocation</a:t>
          </a:r>
        </a:p>
      </cdr:txBody>
    </cdr:sp>
  </cdr:relSizeAnchor>
  <cdr:relSizeAnchor xmlns:cdr="http://schemas.openxmlformats.org/drawingml/2006/chartDrawing">
    <cdr:from>
      <cdr:x>0.58975</cdr:x>
      <cdr:y>0.227</cdr:y>
    </cdr:from>
    <cdr:to>
      <cdr:x>0.75738</cdr:x>
      <cdr:y>0.2818</cdr:y>
    </cdr:to>
    <cdr:sp macro="" textlink="">
      <cdr:nvSpPr>
        <cdr:cNvPr id="205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100571" y="1286494"/>
          <a:ext cx="1449756" cy="310598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18288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975" b="0" i="0" strike="noStrike">
              <a:solidFill>
                <a:srgbClr val="000000"/>
              </a:solidFill>
              <a:latin typeface="Arial"/>
              <a:cs typeface="Arial"/>
            </a:rPr>
            <a:t>870 cfs water emergency </a:t>
          </a:r>
        </a:p>
        <a:p xmlns:a="http://schemas.openxmlformats.org/drawingml/2006/main">
          <a:pPr algn="l" rtl="0">
            <a:defRPr sz="1000"/>
          </a:pPr>
          <a:r>
            <a:rPr lang="en-US" sz="975" b="0" i="0" strike="noStrike">
              <a:solidFill>
                <a:srgbClr val="000000"/>
              </a:solidFill>
              <a:latin typeface="Arial"/>
              <a:cs typeface="Arial"/>
            </a:rPr>
            <a:t>threshold</a:t>
          </a:r>
        </a:p>
      </cdr:txBody>
    </cdr:sp>
  </cdr:relSizeAnchor>
  <cdr:relSizeAnchor xmlns:cdr="http://schemas.openxmlformats.org/drawingml/2006/chartDrawing">
    <cdr:from>
      <cdr:x>0.69</cdr:x>
      <cdr:y>0.2625</cdr:y>
    </cdr:from>
    <cdr:to>
      <cdr:x>0.71825</cdr:x>
      <cdr:y>0.31025</cdr:y>
    </cdr:to>
    <cdr:sp macro="" textlink="">
      <cdr:nvSpPr>
        <cdr:cNvPr id="2052" name="Line 4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>
          <a:off x="5967603" y="1487686"/>
          <a:ext cx="244326" cy="270617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 type="triangle" w="med" len="med"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0.83787</cdr:x>
      <cdr:y>0.95222</cdr:y>
    </cdr:from>
    <cdr:to>
      <cdr:x>0.96636</cdr:x>
      <cdr:y>1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7246471" y="5416176"/>
          <a:ext cx="1111250" cy="27080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/>
            <a:t>Figure</a:t>
          </a:r>
          <a:r>
            <a:rPr lang="en-US" sz="1100" b="1" baseline="0"/>
            <a:t> 2012.12</a:t>
          </a:r>
          <a:endParaRPr lang="en-US" sz="1100" b="1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48700" cy="56673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0.3665</cdr:x>
      <cdr:y>0.06425</cdr:y>
    </cdr:from>
    <cdr:to>
      <cdr:x>0.60645</cdr:x>
      <cdr:y>0.09369</cdr:y>
    </cdr:to>
    <cdr:sp macro="" textlink="">
      <cdr:nvSpPr>
        <cdr:cNvPr id="6145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169749" y="364129"/>
          <a:ext cx="2075248" cy="16684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18288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975" b="0" i="0" strike="noStrike">
              <a:solidFill>
                <a:srgbClr val="000000"/>
              </a:solidFill>
              <a:latin typeface="Arial"/>
              <a:cs typeface="Arial"/>
            </a:rPr>
            <a:t>Idaho Section Diversion vs Allocation</a:t>
          </a:r>
        </a:p>
      </cdr:txBody>
    </cdr:sp>
  </cdr:relSizeAnchor>
  <cdr:relSizeAnchor xmlns:cdr="http://schemas.openxmlformats.org/drawingml/2006/chartDrawing">
    <cdr:from>
      <cdr:x>0.58975</cdr:x>
      <cdr:y>0.227</cdr:y>
    </cdr:from>
    <cdr:to>
      <cdr:x>0.75738</cdr:x>
      <cdr:y>0.2818</cdr:y>
    </cdr:to>
    <cdr:sp macro="" textlink="">
      <cdr:nvSpPr>
        <cdr:cNvPr id="6146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100571" y="1286494"/>
          <a:ext cx="1449756" cy="310598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18288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975" b="0" i="0" strike="noStrike">
              <a:solidFill>
                <a:srgbClr val="000000"/>
              </a:solidFill>
              <a:latin typeface="Arial"/>
              <a:cs typeface="Arial"/>
            </a:rPr>
            <a:t>870 cfs water emergency </a:t>
          </a:r>
        </a:p>
        <a:p xmlns:a="http://schemas.openxmlformats.org/drawingml/2006/main">
          <a:pPr algn="l" rtl="0">
            <a:defRPr sz="1000"/>
          </a:pPr>
          <a:r>
            <a:rPr lang="en-US" sz="975" b="0" i="0" strike="noStrike">
              <a:solidFill>
                <a:srgbClr val="000000"/>
              </a:solidFill>
              <a:latin typeface="Arial"/>
              <a:cs typeface="Arial"/>
            </a:rPr>
            <a:t>threshold</a:t>
          </a:r>
        </a:p>
      </cdr:txBody>
    </cdr:sp>
  </cdr:relSizeAnchor>
  <cdr:relSizeAnchor xmlns:cdr="http://schemas.openxmlformats.org/drawingml/2006/chartDrawing">
    <cdr:from>
      <cdr:x>0.69</cdr:x>
      <cdr:y>0.2625</cdr:y>
    </cdr:from>
    <cdr:to>
      <cdr:x>0.71825</cdr:x>
      <cdr:y>0.31025</cdr:y>
    </cdr:to>
    <cdr:sp macro="" textlink="">
      <cdr:nvSpPr>
        <cdr:cNvPr id="6147" name="Line 3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>
          <a:off x="5967603" y="1487686"/>
          <a:ext cx="244326" cy="270617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 type="triangle" w="med" len="med"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0.85298</cdr:x>
      <cdr:y>0.94563</cdr:y>
    </cdr:from>
    <cdr:to>
      <cdr:x>0.97391</cdr:x>
      <cdr:y>1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7377206" y="5406838"/>
          <a:ext cx="1045883" cy="3081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/>
            <a:t>Figure 2012.13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48700" cy="56673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0.3665</cdr:x>
      <cdr:y>0.06425</cdr:y>
    </cdr:from>
    <cdr:to>
      <cdr:x>0.60645</cdr:x>
      <cdr:y>0.09369</cdr:y>
    </cdr:to>
    <cdr:sp macro="" textlink="">
      <cdr:nvSpPr>
        <cdr:cNvPr id="6145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169749" y="364129"/>
          <a:ext cx="2075248" cy="16684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18288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975" b="0" i="0" strike="noStrike">
              <a:solidFill>
                <a:srgbClr val="000000"/>
              </a:solidFill>
              <a:latin typeface="Arial"/>
              <a:cs typeface="Arial"/>
            </a:rPr>
            <a:t>Idaho Section Diversion vs Allocation</a:t>
          </a:r>
        </a:p>
      </cdr:txBody>
    </cdr:sp>
  </cdr:relSizeAnchor>
  <cdr:relSizeAnchor xmlns:cdr="http://schemas.openxmlformats.org/drawingml/2006/chartDrawing">
    <cdr:from>
      <cdr:x>0.58975</cdr:x>
      <cdr:y>0.227</cdr:y>
    </cdr:from>
    <cdr:to>
      <cdr:x>0.75738</cdr:x>
      <cdr:y>0.2818</cdr:y>
    </cdr:to>
    <cdr:sp macro="" textlink="">
      <cdr:nvSpPr>
        <cdr:cNvPr id="6146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100571" y="1286494"/>
          <a:ext cx="1449756" cy="310598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18288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975" b="0" i="0" strike="noStrike">
              <a:solidFill>
                <a:srgbClr val="000000"/>
              </a:solidFill>
              <a:latin typeface="Arial"/>
              <a:cs typeface="Arial"/>
            </a:rPr>
            <a:t>870 cfs water emergency </a:t>
          </a:r>
        </a:p>
        <a:p xmlns:a="http://schemas.openxmlformats.org/drawingml/2006/main">
          <a:pPr algn="l" rtl="0">
            <a:defRPr sz="1000"/>
          </a:pPr>
          <a:r>
            <a:rPr lang="en-US" sz="975" b="0" i="0" strike="noStrike">
              <a:solidFill>
                <a:srgbClr val="000000"/>
              </a:solidFill>
              <a:latin typeface="Arial"/>
              <a:cs typeface="Arial"/>
            </a:rPr>
            <a:t>threshold</a:t>
          </a:r>
        </a:p>
      </cdr:txBody>
    </cdr:sp>
  </cdr:relSizeAnchor>
  <cdr:relSizeAnchor xmlns:cdr="http://schemas.openxmlformats.org/drawingml/2006/chartDrawing">
    <cdr:from>
      <cdr:x>0.69</cdr:x>
      <cdr:y>0.2625</cdr:y>
    </cdr:from>
    <cdr:to>
      <cdr:x>0.71825</cdr:x>
      <cdr:y>0.31025</cdr:y>
    </cdr:to>
    <cdr:sp macro="" textlink="">
      <cdr:nvSpPr>
        <cdr:cNvPr id="6147" name="Line 3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>
          <a:off x="5967603" y="1487686"/>
          <a:ext cx="244326" cy="270617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 type="triangle" w="med" len="med"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-55033" y="21166"/>
    <xdr:ext cx="8648700" cy="56673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0.42</cdr:x>
      <cdr:y>0.064</cdr:y>
    </cdr:from>
    <cdr:to>
      <cdr:x>0.55065</cdr:x>
      <cdr:y>0.09344</cdr:y>
    </cdr:to>
    <cdr:sp macro="" textlink="">
      <cdr:nvSpPr>
        <cdr:cNvPr id="921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632454" y="362712"/>
          <a:ext cx="1129925" cy="16684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18288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975" b="1" i="0" strike="noStrike">
              <a:solidFill>
                <a:srgbClr val="FF0000"/>
              </a:solidFill>
              <a:latin typeface="Arial"/>
              <a:cs typeface="Arial"/>
            </a:rPr>
            <a:t>Weekly Regulation</a:t>
          </a: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666963" cy="629752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Y128"/>
  <sheetViews>
    <sheetView zoomScaleNormal="100" workbookViewId="0">
      <pane xSplit="1" ySplit="6" topLeftCell="ES111" activePane="bottomRight" state="frozen"/>
      <selection pane="topRight" activeCell="B1" sqref="B1"/>
      <selection pane="bottomLeft" activeCell="A10" sqref="A10"/>
      <selection pane="bottomRight" activeCell="DQ128" sqref="DQ128"/>
    </sheetView>
  </sheetViews>
  <sheetFormatPr defaultRowHeight="12.75"/>
  <cols>
    <col min="1" max="1" width="35" customWidth="1"/>
    <col min="2" max="154" width="6.7109375" customWidth="1"/>
  </cols>
  <sheetData>
    <row r="1" spans="1:155" ht="15">
      <c r="A1" s="8">
        <v>2012</v>
      </c>
      <c r="H1" s="8" t="s">
        <v>0</v>
      </c>
      <c r="AM1" s="8" t="s">
        <v>0</v>
      </c>
      <c r="BQ1" s="8" t="s">
        <v>0</v>
      </c>
      <c r="CV1" s="8" t="s">
        <v>0</v>
      </c>
      <c r="EA1" s="8" t="s">
        <v>0</v>
      </c>
    </row>
    <row r="3" spans="1:155" ht="18">
      <c r="P3" s="7" t="s">
        <v>76</v>
      </c>
      <c r="AU3" s="7" t="s">
        <v>77</v>
      </c>
      <c r="BY3" s="7" t="s">
        <v>78</v>
      </c>
      <c r="DD3" s="7" t="s">
        <v>79</v>
      </c>
      <c r="EI3" s="7" t="s">
        <v>80</v>
      </c>
    </row>
    <row r="4" spans="1:155"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>
        <v>8</v>
      </c>
      <c r="J4">
        <v>9</v>
      </c>
      <c r="K4">
        <v>10</v>
      </c>
      <c r="L4">
        <v>11</v>
      </c>
      <c r="M4">
        <v>12</v>
      </c>
      <c r="N4">
        <v>13</v>
      </c>
      <c r="O4">
        <v>14</v>
      </c>
      <c r="P4">
        <v>15</v>
      </c>
      <c r="Q4">
        <v>16</v>
      </c>
      <c r="R4">
        <v>17</v>
      </c>
      <c r="S4">
        <v>18</v>
      </c>
      <c r="T4">
        <v>19</v>
      </c>
      <c r="U4">
        <v>20</v>
      </c>
      <c r="V4">
        <v>21</v>
      </c>
      <c r="W4">
        <v>22</v>
      </c>
      <c r="X4">
        <v>23</v>
      </c>
      <c r="Y4">
        <v>24</v>
      </c>
      <c r="Z4">
        <v>25</v>
      </c>
      <c r="AA4">
        <v>26</v>
      </c>
      <c r="AB4">
        <v>27</v>
      </c>
      <c r="AC4">
        <v>28</v>
      </c>
      <c r="AD4">
        <v>29</v>
      </c>
      <c r="AE4">
        <v>30</v>
      </c>
      <c r="AF4">
        <v>31</v>
      </c>
      <c r="AG4">
        <v>1</v>
      </c>
      <c r="AH4">
        <v>2</v>
      </c>
      <c r="AI4">
        <v>3</v>
      </c>
      <c r="AJ4">
        <v>4</v>
      </c>
      <c r="AK4">
        <v>5</v>
      </c>
      <c r="AL4">
        <v>6</v>
      </c>
      <c r="AM4">
        <v>7</v>
      </c>
      <c r="AN4">
        <v>8</v>
      </c>
      <c r="AO4">
        <v>9</v>
      </c>
      <c r="AP4">
        <v>10</v>
      </c>
      <c r="AQ4">
        <v>11</v>
      </c>
      <c r="AR4">
        <v>12</v>
      </c>
      <c r="AS4">
        <v>13</v>
      </c>
      <c r="AT4">
        <v>14</v>
      </c>
      <c r="AU4">
        <v>15</v>
      </c>
      <c r="AV4">
        <v>16</v>
      </c>
      <c r="AW4">
        <v>17</v>
      </c>
      <c r="AX4">
        <v>18</v>
      </c>
      <c r="AY4">
        <v>19</v>
      </c>
      <c r="AZ4">
        <v>20</v>
      </c>
      <c r="BA4">
        <v>21</v>
      </c>
      <c r="BB4">
        <v>22</v>
      </c>
      <c r="BC4">
        <v>23</v>
      </c>
      <c r="BD4">
        <v>24</v>
      </c>
      <c r="BE4">
        <v>25</v>
      </c>
      <c r="BF4">
        <v>26</v>
      </c>
      <c r="BG4">
        <v>27</v>
      </c>
      <c r="BH4">
        <v>28</v>
      </c>
      <c r="BI4">
        <v>29</v>
      </c>
      <c r="BJ4">
        <v>30</v>
      </c>
      <c r="BK4">
        <v>1</v>
      </c>
      <c r="BL4">
        <v>2</v>
      </c>
      <c r="BM4">
        <v>3</v>
      </c>
      <c r="BN4">
        <v>4</v>
      </c>
      <c r="BO4">
        <v>5</v>
      </c>
      <c r="BP4">
        <v>6</v>
      </c>
      <c r="BQ4">
        <v>7</v>
      </c>
      <c r="BR4">
        <v>8</v>
      </c>
      <c r="BS4">
        <v>9</v>
      </c>
      <c r="BT4">
        <v>10</v>
      </c>
      <c r="BU4">
        <v>11</v>
      </c>
      <c r="BV4">
        <v>12</v>
      </c>
      <c r="BW4">
        <v>13</v>
      </c>
      <c r="BX4">
        <v>14</v>
      </c>
      <c r="BY4">
        <v>15</v>
      </c>
      <c r="BZ4">
        <v>16</v>
      </c>
      <c r="CA4">
        <v>17</v>
      </c>
      <c r="CB4">
        <v>18</v>
      </c>
      <c r="CC4">
        <v>19</v>
      </c>
      <c r="CD4">
        <v>20</v>
      </c>
      <c r="CE4">
        <v>21</v>
      </c>
      <c r="CF4">
        <v>22</v>
      </c>
      <c r="CG4">
        <v>23</v>
      </c>
      <c r="CH4">
        <v>24</v>
      </c>
      <c r="CI4">
        <v>25</v>
      </c>
      <c r="CJ4">
        <v>26</v>
      </c>
      <c r="CK4">
        <v>27</v>
      </c>
      <c r="CL4">
        <v>28</v>
      </c>
      <c r="CM4">
        <v>29</v>
      </c>
      <c r="CN4">
        <v>30</v>
      </c>
      <c r="CO4">
        <v>31</v>
      </c>
      <c r="CP4">
        <v>1</v>
      </c>
      <c r="CQ4">
        <v>2</v>
      </c>
      <c r="CR4">
        <v>3</v>
      </c>
      <c r="CS4">
        <v>4</v>
      </c>
      <c r="CT4">
        <v>5</v>
      </c>
      <c r="CU4">
        <v>6</v>
      </c>
      <c r="CV4">
        <v>7</v>
      </c>
      <c r="CW4">
        <v>8</v>
      </c>
      <c r="CX4">
        <v>9</v>
      </c>
      <c r="CY4">
        <v>10</v>
      </c>
      <c r="CZ4">
        <v>11</v>
      </c>
      <c r="DA4">
        <v>12</v>
      </c>
      <c r="DB4">
        <v>13</v>
      </c>
      <c r="DC4">
        <v>14</v>
      </c>
      <c r="DD4">
        <v>15</v>
      </c>
      <c r="DE4">
        <v>16</v>
      </c>
      <c r="DF4">
        <v>17</v>
      </c>
      <c r="DG4">
        <v>18</v>
      </c>
      <c r="DH4">
        <v>19</v>
      </c>
      <c r="DI4">
        <v>20</v>
      </c>
      <c r="DJ4">
        <v>21</v>
      </c>
      <c r="DK4">
        <v>22</v>
      </c>
      <c r="DL4">
        <v>23</v>
      </c>
      <c r="DM4">
        <v>24</v>
      </c>
      <c r="DN4">
        <v>25</v>
      </c>
      <c r="DO4">
        <v>26</v>
      </c>
      <c r="DP4">
        <v>27</v>
      </c>
      <c r="DQ4">
        <v>28</v>
      </c>
      <c r="DR4">
        <v>29</v>
      </c>
      <c r="DS4">
        <v>30</v>
      </c>
      <c r="DT4">
        <v>31</v>
      </c>
      <c r="DU4">
        <v>1</v>
      </c>
      <c r="DV4">
        <v>2</v>
      </c>
      <c r="DW4">
        <v>3</v>
      </c>
      <c r="DX4">
        <v>4</v>
      </c>
      <c r="DY4">
        <v>5</v>
      </c>
      <c r="DZ4">
        <v>6</v>
      </c>
      <c r="EA4">
        <v>7</v>
      </c>
      <c r="EB4">
        <v>8</v>
      </c>
      <c r="EC4">
        <v>9</v>
      </c>
      <c r="ED4">
        <v>10</v>
      </c>
      <c r="EE4">
        <v>11</v>
      </c>
      <c r="EF4">
        <v>12</v>
      </c>
      <c r="EG4">
        <v>13</v>
      </c>
      <c r="EH4">
        <v>14</v>
      </c>
      <c r="EI4">
        <v>15</v>
      </c>
      <c r="EJ4">
        <v>16</v>
      </c>
      <c r="EK4">
        <v>17</v>
      </c>
      <c r="EL4">
        <v>18</v>
      </c>
      <c r="EM4">
        <v>19</v>
      </c>
      <c r="EN4">
        <v>20</v>
      </c>
      <c r="EO4">
        <v>21</v>
      </c>
      <c r="EP4">
        <v>22</v>
      </c>
      <c r="EQ4">
        <v>23</v>
      </c>
      <c r="ER4">
        <v>24</v>
      </c>
      <c r="ES4">
        <v>25</v>
      </c>
      <c r="ET4">
        <v>26</v>
      </c>
      <c r="EU4">
        <v>27</v>
      </c>
      <c r="EV4">
        <v>28</v>
      </c>
      <c r="EW4">
        <v>29</v>
      </c>
      <c r="EX4">
        <v>30</v>
      </c>
      <c r="EY4" s="4" t="s">
        <v>81</v>
      </c>
    </row>
    <row r="6" spans="1:155">
      <c r="A6" t="s">
        <v>1</v>
      </c>
    </row>
    <row r="7" spans="1:155">
      <c r="A7" t="s">
        <v>2</v>
      </c>
    </row>
    <row r="8" spans="1:155">
      <c r="A8" s="25" t="s">
        <v>99</v>
      </c>
      <c r="B8" s="26">
        <v>0</v>
      </c>
      <c r="C8" s="26">
        <v>0</v>
      </c>
      <c r="D8" s="26">
        <v>0</v>
      </c>
      <c r="E8" s="26">
        <v>0</v>
      </c>
      <c r="F8" s="26">
        <v>0</v>
      </c>
      <c r="G8" s="26">
        <v>0</v>
      </c>
      <c r="H8" s="26">
        <v>0</v>
      </c>
      <c r="I8" s="26">
        <v>0</v>
      </c>
      <c r="J8" s="26">
        <v>0</v>
      </c>
      <c r="K8" s="26">
        <v>0</v>
      </c>
      <c r="L8" s="26">
        <v>0</v>
      </c>
      <c r="M8" s="26">
        <v>0</v>
      </c>
      <c r="N8" s="26">
        <v>0</v>
      </c>
      <c r="O8" s="26">
        <v>2.59</v>
      </c>
      <c r="P8" s="26">
        <v>2.0099999999999998</v>
      </c>
      <c r="Q8" s="26">
        <v>0</v>
      </c>
      <c r="R8" s="26">
        <v>1.0069999999999999</v>
      </c>
      <c r="S8" s="26">
        <v>2.59</v>
      </c>
      <c r="T8" s="26">
        <v>1.623</v>
      </c>
      <c r="U8" s="26">
        <v>1.609</v>
      </c>
      <c r="V8" s="26">
        <v>1.722</v>
      </c>
      <c r="W8" s="26">
        <v>1.7709999999999999</v>
      </c>
      <c r="X8" s="26">
        <v>0</v>
      </c>
      <c r="Y8" s="26">
        <v>0</v>
      </c>
      <c r="Z8" s="26">
        <v>0</v>
      </c>
      <c r="AA8" s="26">
        <v>0</v>
      </c>
      <c r="AB8" s="26">
        <v>0</v>
      </c>
      <c r="AC8" s="26">
        <v>0.31900000000000001</v>
      </c>
      <c r="AD8" s="26">
        <v>1.651</v>
      </c>
      <c r="AE8" s="26">
        <v>1.667</v>
      </c>
      <c r="AF8" s="26">
        <v>1.768</v>
      </c>
      <c r="AG8" s="26">
        <v>2.032</v>
      </c>
      <c r="AH8" s="26">
        <v>2.2749999999999999</v>
      </c>
      <c r="AI8" s="26">
        <v>2.1469999999999998</v>
      </c>
      <c r="AJ8" s="26">
        <v>2.3239999999999998</v>
      </c>
      <c r="AK8" s="26">
        <v>2.0470000000000002</v>
      </c>
      <c r="AL8" s="26">
        <v>1.5149999999999999</v>
      </c>
      <c r="AM8" s="26">
        <v>1.23</v>
      </c>
      <c r="AN8" s="26">
        <v>0.77600000000000002</v>
      </c>
      <c r="AO8" s="26">
        <v>2.2130000000000001</v>
      </c>
      <c r="AP8" s="26">
        <v>1.149</v>
      </c>
      <c r="AQ8" s="26">
        <v>1.5489999999999999</v>
      </c>
      <c r="AR8" s="26">
        <v>1.671</v>
      </c>
      <c r="AS8" s="26">
        <v>1.927</v>
      </c>
      <c r="AT8" s="26">
        <v>1.978</v>
      </c>
      <c r="AU8" s="26">
        <v>2.355</v>
      </c>
      <c r="AV8" s="26">
        <v>1.8069999999999999</v>
      </c>
      <c r="AW8" s="26">
        <v>2.0059999999999998</v>
      </c>
      <c r="AX8" s="26">
        <v>2.59</v>
      </c>
      <c r="AY8" s="26">
        <v>1.9890000000000001</v>
      </c>
      <c r="AZ8" s="26">
        <v>1.706</v>
      </c>
      <c r="BA8" s="26">
        <v>1.736</v>
      </c>
      <c r="BB8" s="26">
        <v>2.294</v>
      </c>
      <c r="BC8" s="26">
        <v>2.2509999999999999</v>
      </c>
      <c r="BD8" s="26">
        <v>2.2610000000000001</v>
      </c>
      <c r="BE8" s="26">
        <v>2.59</v>
      </c>
      <c r="BF8" s="26">
        <v>2.5449999999999999</v>
      </c>
      <c r="BG8" s="26">
        <v>1.837</v>
      </c>
      <c r="BH8" s="26">
        <v>1.8140000000000001</v>
      </c>
      <c r="BI8" s="26">
        <v>1.28</v>
      </c>
      <c r="BJ8" s="26">
        <v>0</v>
      </c>
      <c r="BK8" s="26">
        <v>0</v>
      </c>
      <c r="BL8" s="26">
        <v>0</v>
      </c>
      <c r="BM8" s="26">
        <v>0</v>
      </c>
      <c r="BN8" s="26">
        <v>0</v>
      </c>
      <c r="BO8" s="26">
        <v>0</v>
      </c>
      <c r="BP8" s="26">
        <v>0</v>
      </c>
      <c r="BQ8" s="26">
        <v>0</v>
      </c>
      <c r="BR8" s="26">
        <v>0</v>
      </c>
      <c r="BS8" s="26">
        <v>0</v>
      </c>
      <c r="BT8" s="26">
        <v>0</v>
      </c>
      <c r="BU8" s="26">
        <v>0</v>
      </c>
      <c r="BV8" s="26">
        <v>1.39</v>
      </c>
      <c r="BW8" s="26">
        <v>2.59</v>
      </c>
      <c r="BX8" s="26">
        <v>2.59</v>
      </c>
      <c r="BY8" s="26">
        <v>2.3220000000000001</v>
      </c>
      <c r="BZ8" s="26">
        <v>2.59</v>
      </c>
      <c r="CA8" s="26">
        <v>2.59</v>
      </c>
      <c r="CB8" s="26">
        <v>2.5710000000000002</v>
      </c>
      <c r="CC8" s="26">
        <v>2.59</v>
      </c>
      <c r="CD8" s="26">
        <v>2.59</v>
      </c>
      <c r="CE8" s="26">
        <v>2.59</v>
      </c>
      <c r="CF8" s="26">
        <v>2.59</v>
      </c>
      <c r="CG8" s="26">
        <v>2.59</v>
      </c>
      <c r="CH8" s="26">
        <v>2.3380000000000001</v>
      </c>
      <c r="CI8" s="26">
        <v>2.0699999999999998</v>
      </c>
      <c r="CJ8" s="26">
        <v>2.0699999999999998</v>
      </c>
      <c r="CK8" s="26">
        <v>0.75800000000000001</v>
      </c>
      <c r="CL8" s="26">
        <v>0.56499999999999995</v>
      </c>
      <c r="CM8" s="26">
        <v>2.0699999999999998</v>
      </c>
      <c r="CN8" s="26">
        <v>2.0699999999999998</v>
      </c>
      <c r="CO8" s="26">
        <v>2.0699999999999998</v>
      </c>
      <c r="CP8" s="26">
        <v>2.0699999999999998</v>
      </c>
      <c r="CQ8" s="26">
        <v>1.8919999999999999</v>
      </c>
      <c r="CR8" s="26">
        <v>1.7709999999999999</v>
      </c>
      <c r="CS8" s="26">
        <v>2.0699999999999998</v>
      </c>
      <c r="CT8" s="26">
        <v>1.5209999999999999</v>
      </c>
      <c r="CU8" s="26">
        <v>0</v>
      </c>
      <c r="CV8" s="26">
        <v>0</v>
      </c>
      <c r="CW8" s="26">
        <v>0</v>
      </c>
      <c r="CX8" s="26">
        <v>0</v>
      </c>
      <c r="CY8" s="26">
        <v>0</v>
      </c>
      <c r="CZ8" s="26">
        <v>0</v>
      </c>
      <c r="DA8" s="26">
        <v>0</v>
      </c>
      <c r="DB8" s="26">
        <v>0</v>
      </c>
      <c r="DC8" s="26">
        <v>0</v>
      </c>
      <c r="DD8" s="26">
        <v>0</v>
      </c>
      <c r="DE8" s="26">
        <v>0</v>
      </c>
      <c r="DF8" s="26">
        <v>0.64700000000000002</v>
      </c>
      <c r="DG8" s="26">
        <v>2.0699999999999998</v>
      </c>
      <c r="DH8" s="26">
        <v>2.0699999999999998</v>
      </c>
      <c r="DI8" s="26">
        <v>2.0699999999999998</v>
      </c>
      <c r="DJ8" s="26">
        <v>2.0699999999999998</v>
      </c>
      <c r="DK8" s="26">
        <v>8.8999999999999996E-2</v>
      </c>
      <c r="DL8" s="26">
        <v>0</v>
      </c>
      <c r="DM8" s="26">
        <v>0</v>
      </c>
      <c r="DN8" s="26">
        <v>0</v>
      </c>
      <c r="DO8" s="26">
        <v>0</v>
      </c>
      <c r="DP8" s="26">
        <v>0</v>
      </c>
      <c r="DQ8" s="26">
        <v>0</v>
      </c>
      <c r="DR8" s="26">
        <v>0</v>
      </c>
      <c r="DS8" s="26">
        <v>0</v>
      </c>
      <c r="DT8" s="26">
        <v>0</v>
      </c>
      <c r="DU8" s="26">
        <v>0</v>
      </c>
      <c r="DV8" s="26">
        <v>0</v>
      </c>
      <c r="DW8" s="26">
        <v>0</v>
      </c>
      <c r="DX8" s="26">
        <v>0</v>
      </c>
      <c r="DY8" s="26">
        <v>0</v>
      </c>
      <c r="DZ8" s="26">
        <v>0</v>
      </c>
      <c r="EA8" s="26">
        <v>0</v>
      </c>
      <c r="EB8" s="26">
        <v>0</v>
      </c>
      <c r="EC8" s="26">
        <v>0</v>
      </c>
      <c r="ED8" s="26">
        <v>0</v>
      </c>
      <c r="EE8" s="26">
        <v>0</v>
      </c>
      <c r="EF8" s="26">
        <v>0</v>
      </c>
      <c r="EG8" s="26">
        <v>0</v>
      </c>
      <c r="EH8" s="26">
        <v>0</v>
      </c>
      <c r="EI8" s="26">
        <v>0</v>
      </c>
      <c r="EJ8" s="26">
        <v>0</v>
      </c>
      <c r="EK8" s="26">
        <v>0</v>
      </c>
      <c r="EL8" s="26">
        <v>0</v>
      </c>
      <c r="EM8" s="26">
        <v>0</v>
      </c>
      <c r="EN8" s="26">
        <v>1.23</v>
      </c>
      <c r="EO8" s="26">
        <v>2.59</v>
      </c>
      <c r="EP8" s="26">
        <v>1.827</v>
      </c>
      <c r="EQ8" s="26">
        <v>0.56000000000000005</v>
      </c>
      <c r="ER8" s="26">
        <v>2.0699999999999998</v>
      </c>
      <c r="ES8" s="26">
        <v>2.0699999999999998</v>
      </c>
      <c r="ET8" s="26">
        <v>1.3660000000000001</v>
      </c>
      <c r="EU8" s="26">
        <v>0</v>
      </c>
      <c r="EV8" s="26">
        <v>0</v>
      </c>
      <c r="EW8" s="26">
        <v>0</v>
      </c>
      <c r="EX8" s="26">
        <v>0</v>
      </c>
      <c r="EY8" s="2">
        <f t="shared" ref="EY8:EY16" si="0">SUM(B8:EX8)</f>
        <v>149.87799999999993</v>
      </c>
    </row>
    <row r="9" spans="1:155">
      <c r="A9" t="s">
        <v>3</v>
      </c>
      <c r="B9" s="26">
        <v>0</v>
      </c>
      <c r="C9" s="26">
        <v>0</v>
      </c>
      <c r="D9" s="26">
        <v>0</v>
      </c>
      <c r="E9" s="26">
        <v>0</v>
      </c>
      <c r="F9" s="26">
        <v>0</v>
      </c>
      <c r="G9" s="26">
        <v>0</v>
      </c>
      <c r="H9" s="26">
        <v>0</v>
      </c>
      <c r="I9" s="26">
        <v>0</v>
      </c>
      <c r="J9" s="26">
        <v>0</v>
      </c>
      <c r="K9" s="26">
        <v>0</v>
      </c>
      <c r="L9" s="26">
        <v>0</v>
      </c>
      <c r="M9" s="26">
        <v>0</v>
      </c>
      <c r="N9" s="26">
        <v>0</v>
      </c>
      <c r="O9" s="26">
        <v>0</v>
      </c>
      <c r="P9" s="26">
        <v>0</v>
      </c>
      <c r="Q9" s="26">
        <v>0</v>
      </c>
      <c r="R9" s="26">
        <v>0</v>
      </c>
      <c r="S9" s="26">
        <v>0</v>
      </c>
      <c r="T9" s="26">
        <v>0</v>
      </c>
      <c r="U9" s="26">
        <v>0</v>
      </c>
      <c r="V9" s="26">
        <v>0</v>
      </c>
      <c r="W9" s="26">
        <v>0</v>
      </c>
      <c r="X9" s="26">
        <v>0</v>
      </c>
      <c r="Y9" s="26">
        <v>0</v>
      </c>
      <c r="Z9" s="26">
        <v>0</v>
      </c>
      <c r="AA9" s="26">
        <v>0</v>
      </c>
      <c r="AB9" s="26">
        <v>0</v>
      </c>
      <c r="AC9" s="26">
        <v>0</v>
      </c>
      <c r="AD9" s="26">
        <v>0</v>
      </c>
      <c r="AE9" s="26">
        <v>0</v>
      </c>
      <c r="AF9" s="26">
        <v>0</v>
      </c>
      <c r="AG9" s="26">
        <v>0</v>
      </c>
      <c r="AH9" s="26">
        <v>0</v>
      </c>
      <c r="AI9" s="26">
        <v>0</v>
      </c>
      <c r="AJ9" s="26">
        <v>0</v>
      </c>
      <c r="AK9" s="26">
        <v>0</v>
      </c>
      <c r="AL9" s="26">
        <v>0</v>
      </c>
      <c r="AM9" s="26">
        <v>0</v>
      </c>
      <c r="AN9" s="26">
        <v>0</v>
      </c>
      <c r="AO9" s="26">
        <v>0</v>
      </c>
      <c r="AP9" s="26">
        <v>0</v>
      </c>
      <c r="AQ9" s="26">
        <v>0</v>
      </c>
      <c r="AR9" s="26">
        <v>0</v>
      </c>
      <c r="AS9" s="26">
        <v>0</v>
      </c>
      <c r="AT9" s="26">
        <v>0</v>
      </c>
      <c r="AU9" s="26">
        <v>0</v>
      </c>
      <c r="AV9" s="26">
        <v>0</v>
      </c>
      <c r="AW9" s="26">
        <v>0</v>
      </c>
      <c r="AX9" s="26">
        <v>0</v>
      </c>
      <c r="AY9" s="26">
        <v>0</v>
      </c>
      <c r="AZ9" s="26">
        <v>0</v>
      </c>
      <c r="BA9" s="26">
        <v>0</v>
      </c>
      <c r="BB9" s="26">
        <v>0</v>
      </c>
      <c r="BC9" s="26">
        <v>0</v>
      </c>
      <c r="BD9" s="26">
        <v>0</v>
      </c>
      <c r="BE9" s="26">
        <v>0</v>
      </c>
      <c r="BF9" s="26">
        <v>0.1</v>
      </c>
      <c r="BG9" s="26">
        <v>0.1</v>
      </c>
      <c r="BH9" s="26">
        <v>0.1</v>
      </c>
      <c r="BI9" s="26">
        <v>0.1</v>
      </c>
      <c r="BJ9" s="26">
        <v>0.1</v>
      </c>
      <c r="BK9" s="26">
        <v>0.1</v>
      </c>
      <c r="BL9" s="26">
        <v>0.1</v>
      </c>
      <c r="BM9" s="26">
        <v>0</v>
      </c>
      <c r="BN9" s="26">
        <v>0</v>
      </c>
      <c r="BO9" s="26">
        <v>0</v>
      </c>
      <c r="BP9" s="26">
        <v>0</v>
      </c>
      <c r="BQ9" s="26">
        <v>0</v>
      </c>
      <c r="BR9" s="26">
        <v>0</v>
      </c>
      <c r="BS9" s="26">
        <v>0</v>
      </c>
      <c r="BT9" s="26">
        <v>0</v>
      </c>
      <c r="BU9" s="26">
        <v>0</v>
      </c>
      <c r="BV9" s="26">
        <v>0</v>
      </c>
      <c r="BW9" s="26">
        <v>0</v>
      </c>
      <c r="BX9" s="26">
        <v>0</v>
      </c>
      <c r="BY9" s="26">
        <v>0</v>
      </c>
      <c r="BZ9" s="26">
        <v>0</v>
      </c>
      <c r="CA9" s="26">
        <v>0</v>
      </c>
      <c r="CB9" s="26">
        <v>0</v>
      </c>
      <c r="CC9" s="26">
        <v>0</v>
      </c>
      <c r="CD9" s="26">
        <v>0</v>
      </c>
      <c r="CE9" s="26">
        <v>0</v>
      </c>
      <c r="CF9" s="26">
        <v>0</v>
      </c>
      <c r="CG9" s="26">
        <v>0</v>
      </c>
      <c r="CH9" s="26">
        <v>0</v>
      </c>
      <c r="CI9" s="26">
        <v>0</v>
      </c>
      <c r="CJ9" s="26">
        <v>0</v>
      </c>
      <c r="CK9" s="26">
        <v>0</v>
      </c>
      <c r="CL9" s="26">
        <v>0</v>
      </c>
      <c r="CM9" s="26">
        <v>0</v>
      </c>
      <c r="CN9" s="26">
        <v>0</v>
      </c>
      <c r="CO9" s="26">
        <v>0</v>
      </c>
      <c r="CP9" s="26">
        <v>0</v>
      </c>
      <c r="CQ9" s="26">
        <v>0</v>
      </c>
      <c r="CR9" s="26">
        <v>0</v>
      </c>
      <c r="CS9" s="26">
        <v>0</v>
      </c>
      <c r="CT9" s="26">
        <v>0</v>
      </c>
      <c r="CU9" s="26">
        <v>0</v>
      </c>
      <c r="CV9" s="26">
        <v>0</v>
      </c>
      <c r="CW9" s="26">
        <v>0</v>
      </c>
      <c r="CX9" s="26">
        <v>0</v>
      </c>
      <c r="CY9" s="26">
        <v>0</v>
      </c>
      <c r="CZ9" s="26">
        <v>0</v>
      </c>
      <c r="DA9" s="26">
        <v>0</v>
      </c>
      <c r="DB9" s="26">
        <v>0</v>
      </c>
      <c r="DC9" s="26">
        <v>0</v>
      </c>
      <c r="DD9" s="26">
        <v>0</v>
      </c>
      <c r="DE9" s="26">
        <v>0</v>
      </c>
      <c r="DF9" s="26">
        <v>0</v>
      </c>
      <c r="DG9" s="26">
        <v>0</v>
      </c>
      <c r="DH9" s="26">
        <v>0</v>
      </c>
      <c r="DI9" s="26">
        <v>0</v>
      </c>
      <c r="DJ9" s="26">
        <v>0</v>
      </c>
      <c r="DK9" s="26">
        <v>0</v>
      </c>
      <c r="DL9" s="26">
        <v>0</v>
      </c>
      <c r="DM9" s="26">
        <v>0</v>
      </c>
      <c r="DN9" s="26">
        <v>0</v>
      </c>
      <c r="DO9" s="26">
        <v>0</v>
      </c>
      <c r="DP9" s="26">
        <v>0</v>
      </c>
      <c r="DQ9" s="26">
        <v>0</v>
      </c>
      <c r="DR9" s="26">
        <v>0</v>
      </c>
      <c r="DS9" s="26">
        <v>0</v>
      </c>
      <c r="DT9" s="26">
        <v>0</v>
      </c>
      <c r="DU9" s="26">
        <v>0</v>
      </c>
      <c r="DV9" s="26">
        <v>0</v>
      </c>
      <c r="DW9" s="26">
        <v>0</v>
      </c>
      <c r="DX9" s="26">
        <v>0</v>
      </c>
      <c r="DY9" s="26">
        <v>0</v>
      </c>
      <c r="DZ9" s="26">
        <v>0</v>
      </c>
      <c r="EA9" s="26">
        <v>0</v>
      </c>
      <c r="EB9" s="26">
        <v>0</v>
      </c>
      <c r="EC9" s="26">
        <v>0</v>
      </c>
      <c r="ED9" s="26">
        <v>0</v>
      </c>
      <c r="EE9" s="26">
        <v>0</v>
      </c>
      <c r="EF9" s="26">
        <v>0</v>
      </c>
      <c r="EG9" s="26">
        <v>0</v>
      </c>
      <c r="EH9" s="26">
        <v>0</v>
      </c>
      <c r="EI9" s="26">
        <v>0</v>
      </c>
      <c r="EJ9" s="26">
        <v>0</v>
      </c>
      <c r="EK9" s="26">
        <v>0</v>
      </c>
      <c r="EL9" s="26">
        <v>0</v>
      </c>
      <c r="EM9" s="26">
        <v>0</v>
      </c>
      <c r="EN9" s="26">
        <v>0</v>
      </c>
      <c r="EO9" s="26">
        <v>0</v>
      </c>
      <c r="EP9" s="26">
        <v>0</v>
      </c>
      <c r="EQ9" s="26">
        <v>0</v>
      </c>
      <c r="ER9" s="26">
        <v>0</v>
      </c>
      <c r="ES9" s="26">
        <v>0</v>
      </c>
      <c r="ET9" s="26">
        <v>0</v>
      </c>
      <c r="EU9" s="26">
        <v>0</v>
      </c>
      <c r="EV9" s="26">
        <v>0</v>
      </c>
      <c r="EW9" s="26">
        <v>0</v>
      </c>
      <c r="EX9" s="26">
        <v>0</v>
      </c>
      <c r="EY9" s="2">
        <f t="shared" si="0"/>
        <v>0.7</v>
      </c>
    </row>
    <row r="10" spans="1:155">
      <c r="A10" t="s">
        <v>4</v>
      </c>
      <c r="B10" s="26">
        <v>1.365</v>
      </c>
      <c r="C10" s="26">
        <v>3.7989999999999999</v>
      </c>
      <c r="D10" s="26">
        <v>5.0439999999999996</v>
      </c>
      <c r="E10" s="26">
        <v>6.931</v>
      </c>
      <c r="F10" s="26">
        <v>6.0279999999999996</v>
      </c>
      <c r="G10" s="26">
        <v>6.383</v>
      </c>
      <c r="H10" s="26">
        <v>5.7240000000000002</v>
      </c>
      <c r="I10" s="26">
        <v>7.2279999999999998</v>
      </c>
      <c r="J10" s="26">
        <v>7.3579999999999997</v>
      </c>
      <c r="K10" s="26">
        <v>10.010999999999999</v>
      </c>
      <c r="L10" s="26">
        <v>9.5739999999999998</v>
      </c>
      <c r="M10" s="26">
        <v>7.5339999999999998</v>
      </c>
      <c r="N10" s="26">
        <v>9.2870000000000008</v>
      </c>
      <c r="O10" s="26">
        <v>9.15</v>
      </c>
      <c r="P10" s="26">
        <v>8.6329999999999991</v>
      </c>
      <c r="Q10" s="26">
        <v>9.3030000000000008</v>
      </c>
      <c r="R10" s="26">
        <v>10.14</v>
      </c>
      <c r="S10" s="26">
        <v>10.047000000000001</v>
      </c>
      <c r="T10" s="26">
        <v>10.689</v>
      </c>
      <c r="U10" s="26">
        <v>11.061999999999999</v>
      </c>
      <c r="V10" s="26">
        <v>9.39</v>
      </c>
      <c r="W10" s="26">
        <v>9.7789999999999999</v>
      </c>
      <c r="X10" s="26">
        <v>10.278</v>
      </c>
      <c r="Y10" s="26">
        <v>10.926</v>
      </c>
      <c r="Z10" s="26">
        <v>12.195</v>
      </c>
      <c r="AA10" s="26">
        <v>11.212999999999999</v>
      </c>
      <c r="AB10" s="26">
        <v>11.211</v>
      </c>
      <c r="AC10" s="26">
        <v>12.361000000000001</v>
      </c>
      <c r="AD10" s="26">
        <v>14.372999999999999</v>
      </c>
      <c r="AE10" s="26">
        <v>14.779</v>
      </c>
      <c r="AF10" s="26">
        <v>14.032</v>
      </c>
      <c r="AG10" s="26">
        <v>14.766999999999999</v>
      </c>
      <c r="AH10" s="26">
        <v>15.33</v>
      </c>
      <c r="AI10" s="26">
        <v>14.885</v>
      </c>
      <c r="AJ10" s="26">
        <v>14.845000000000001</v>
      </c>
      <c r="AK10" s="26">
        <v>17.152000000000001</v>
      </c>
      <c r="AL10" s="26">
        <v>16.585000000000001</v>
      </c>
      <c r="AM10" s="26">
        <v>16.417999999999999</v>
      </c>
      <c r="AN10" s="26">
        <v>16.001999999999999</v>
      </c>
      <c r="AO10" s="26">
        <v>15.093999999999999</v>
      </c>
      <c r="AP10" s="26">
        <v>15.173999999999999</v>
      </c>
      <c r="AQ10" s="26">
        <v>15.67</v>
      </c>
      <c r="AR10" s="26">
        <v>14.538</v>
      </c>
      <c r="AS10" s="26">
        <v>14.141</v>
      </c>
      <c r="AT10" s="26">
        <v>13.573</v>
      </c>
      <c r="AU10" s="26">
        <v>12.988</v>
      </c>
      <c r="AV10" s="26">
        <v>12.661</v>
      </c>
      <c r="AW10" s="26">
        <v>12.297000000000001</v>
      </c>
      <c r="AX10" s="26">
        <v>11.759</v>
      </c>
      <c r="AY10" s="26">
        <v>11.507</v>
      </c>
      <c r="AZ10" s="26">
        <v>11.631</v>
      </c>
      <c r="BA10" s="26">
        <v>11.701000000000001</v>
      </c>
      <c r="BB10" s="26">
        <v>11.677</v>
      </c>
      <c r="BC10" s="26">
        <v>11.49</v>
      </c>
      <c r="BD10" s="26">
        <v>11.486000000000001</v>
      </c>
      <c r="BE10" s="26">
        <v>11.669</v>
      </c>
      <c r="BF10" s="26">
        <v>11.348000000000001</v>
      </c>
      <c r="BG10" s="26">
        <v>9.4079999999999995</v>
      </c>
      <c r="BH10" s="26">
        <v>8.9860000000000007</v>
      </c>
      <c r="BI10" s="26">
        <v>8.7070000000000007</v>
      </c>
      <c r="BJ10" s="26">
        <v>8.4789999999999992</v>
      </c>
      <c r="BK10" s="26">
        <v>8.0739999999999998</v>
      </c>
      <c r="BL10" s="26">
        <v>7.859</v>
      </c>
      <c r="BM10" s="26">
        <v>8.1069999999999993</v>
      </c>
      <c r="BN10" s="26">
        <v>8.4939999999999998</v>
      </c>
      <c r="BO10" s="26">
        <v>8.6720000000000006</v>
      </c>
      <c r="BP10" s="26">
        <v>8.0869999999999997</v>
      </c>
      <c r="BQ10" s="26">
        <v>8.0410000000000004</v>
      </c>
      <c r="BR10" s="26">
        <v>10.301</v>
      </c>
      <c r="BS10" s="26">
        <v>8.6579999999999995</v>
      </c>
      <c r="BT10" s="26">
        <v>8.2029999999999994</v>
      </c>
      <c r="BU10" s="26">
        <v>8.0640000000000001</v>
      </c>
      <c r="BV10" s="26">
        <v>7.6310000000000002</v>
      </c>
      <c r="BW10" s="26">
        <v>6.9939999999999998</v>
      </c>
      <c r="BX10" s="26">
        <v>7.4749999999999996</v>
      </c>
      <c r="BY10" s="26">
        <v>8.2840000000000007</v>
      </c>
      <c r="BZ10" s="26">
        <v>8.4049999999999994</v>
      </c>
      <c r="CA10" s="26">
        <v>7.9950000000000001</v>
      </c>
      <c r="CB10" s="26">
        <v>7.3680000000000003</v>
      </c>
      <c r="CC10" s="26">
        <v>6.8070000000000004</v>
      </c>
      <c r="CD10" s="26">
        <v>6.5570000000000004</v>
      </c>
      <c r="CE10" s="26">
        <v>6.2409999999999997</v>
      </c>
      <c r="CF10" s="26">
        <v>6.3440000000000003</v>
      </c>
      <c r="CG10" s="26">
        <v>6.4089999999999998</v>
      </c>
      <c r="CH10" s="26">
        <v>3.77</v>
      </c>
      <c r="CI10" s="26">
        <v>0</v>
      </c>
      <c r="CJ10" s="26">
        <v>0</v>
      </c>
      <c r="CK10" s="26">
        <v>0</v>
      </c>
      <c r="CL10" s="26">
        <v>0</v>
      </c>
      <c r="CM10" s="26">
        <v>0</v>
      </c>
      <c r="CN10" s="26">
        <v>0</v>
      </c>
      <c r="CO10" s="26">
        <v>0</v>
      </c>
      <c r="CP10" s="26">
        <v>0</v>
      </c>
      <c r="CQ10" s="26">
        <v>0</v>
      </c>
      <c r="CR10" s="26">
        <v>0</v>
      </c>
      <c r="CS10" s="26">
        <v>0</v>
      </c>
      <c r="CT10" s="26">
        <v>0</v>
      </c>
      <c r="CU10" s="26">
        <v>0</v>
      </c>
      <c r="CV10" s="26">
        <v>0</v>
      </c>
      <c r="CW10" s="26">
        <v>0</v>
      </c>
      <c r="CX10" s="26">
        <v>0</v>
      </c>
      <c r="CY10" s="26">
        <v>0</v>
      </c>
      <c r="CZ10" s="26">
        <v>0</v>
      </c>
      <c r="DA10" s="26">
        <v>0</v>
      </c>
      <c r="DB10" s="26">
        <v>0</v>
      </c>
      <c r="DC10" s="26">
        <v>0</v>
      </c>
      <c r="DD10" s="26">
        <v>0</v>
      </c>
      <c r="DE10" s="26">
        <v>0</v>
      </c>
      <c r="DF10" s="26">
        <v>0</v>
      </c>
      <c r="DG10" s="26">
        <v>0</v>
      </c>
      <c r="DH10" s="26">
        <v>0</v>
      </c>
      <c r="DI10" s="26">
        <v>0</v>
      </c>
      <c r="DJ10" s="26">
        <v>0</v>
      </c>
      <c r="DK10" s="26">
        <v>0</v>
      </c>
      <c r="DL10" s="26">
        <v>0</v>
      </c>
      <c r="DM10" s="26">
        <v>0</v>
      </c>
      <c r="DN10" s="26">
        <v>0</v>
      </c>
      <c r="DO10" s="26">
        <v>0</v>
      </c>
      <c r="DP10" s="26">
        <v>0</v>
      </c>
      <c r="DQ10" s="26">
        <v>0</v>
      </c>
      <c r="DR10" s="26">
        <v>0</v>
      </c>
      <c r="DS10" s="26">
        <v>0</v>
      </c>
      <c r="DT10" s="26">
        <v>0</v>
      </c>
      <c r="DU10" s="26">
        <v>0</v>
      </c>
      <c r="DV10" s="26">
        <v>0</v>
      </c>
      <c r="DW10" s="26">
        <v>0</v>
      </c>
      <c r="DX10" s="26">
        <v>0</v>
      </c>
      <c r="DY10" s="26">
        <v>0</v>
      </c>
      <c r="DZ10" s="26">
        <v>0</v>
      </c>
      <c r="EA10" s="26">
        <v>0</v>
      </c>
      <c r="EB10" s="26">
        <v>0</v>
      </c>
      <c r="EC10" s="26">
        <v>0</v>
      </c>
      <c r="ED10" s="26">
        <v>0</v>
      </c>
      <c r="EE10" s="26">
        <v>0</v>
      </c>
      <c r="EF10" s="26">
        <v>0</v>
      </c>
      <c r="EG10" s="26">
        <v>0</v>
      </c>
      <c r="EH10" s="26">
        <v>0</v>
      </c>
      <c r="EI10" s="26">
        <v>0</v>
      </c>
      <c r="EJ10" s="26">
        <v>0</v>
      </c>
      <c r="EK10" s="26">
        <v>0</v>
      </c>
      <c r="EL10" s="26">
        <v>0</v>
      </c>
      <c r="EM10" s="26">
        <v>0</v>
      </c>
      <c r="EN10" s="26">
        <v>0</v>
      </c>
      <c r="EO10" s="26">
        <v>0</v>
      </c>
      <c r="EP10" s="26">
        <v>0</v>
      </c>
      <c r="EQ10" s="26">
        <v>0</v>
      </c>
      <c r="ER10" s="26">
        <v>0</v>
      </c>
      <c r="ES10" s="26">
        <v>0</v>
      </c>
      <c r="ET10" s="26">
        <v>0</v>
      </c>
      <c r="EU10" s="26">
        <v>0</v>
      </c>
      <c r="EV10" s="26">
        <v>0</v>
      </c>
      <c r="EW10" s="26">
        <v>0</v>
      </c>
      <c r="EX10" s="26">
        <v>0</v>
      </c>
      <c r="EY10" s="2">
        <f t="shared" si="0"/>
        <v>860.63499999999999</v>
      </c>
    </row>
    <row r="11" spans="1:155">
      <c r="A11" t="s">
        <v>5</v>
      </c>
      <c r="B11" s="26">
        <v>0</v>
      </c>
      <c r="C11" s="26">
        <v>0</v>
      </c>
      <c r="D11" s="26">
        <v>0</v>
      </c>
      <c r="E11" s="26">
        <v>0</v>
      </c>
      <c r="F11" s="26">
        <v>0</v>
      </c>
      <c r="G11" s="26">
        <v>0</v>
      </c>
      <c r="H11" s="26">
        <v>0</v>
      </c>
      <c r="I11" s="26">
        <v>0</v>
      </c>
      <c r="J11" s="26">
        <v>0</v>
      </c>
      <c r="K11" s="26">
        <v>0</v>
      </c>
      <c r="L11" s="26">
        <v>0</v>
      </c>
      <c r="M11" s="26">
        <v>0</v>
      </c>
      <c r="N11" s="26">
        <v>0</v>
      </c>
      <c r="O11" s="26">
        <v>0</v>
      </c>
      <c r="P11" s="26">
        <v>0</v>
      </c>
      <c r="Q11" s="26">
        <v>0</v>
      </c>
      <c r="R11" s="26">
        <v>0</v>
      </c>
      <c r="S11" s="26">
        <v>0</v>
      </c>
      <c r="T11" s="26">
        <v>0</v>
      </c>
      <c r="U11" s="26">
        <v>0</v>
      </c>
      <c r="V11" s="26">
        <v>0</v>
      </c>
      <c r="W11" s="26">
        <v>0</v>
      </c>
      <c r="X11" s="26">
        <v>0</v>
      </c>
      <c r="Y11" s="26">
        <v>0</v>
      </c>
      <c r="Z11" s="26">
        <v>0</v>
      </c>
      <c r="AA11" s="26">
        <v>0</v>
      </c>
      <c r="AB11" s="26">
        <v>0</v>
      </c>
      <c r="AC11" s="26">
        <v>0</v>
      </c>
      <c r="AD11" s="26">
        <v>0</v>
      </c>
      <c r="AE11" s="26">
        <v>0</v>
      </c>
      <c r="AF11" s="26">
        <v>0.55300000000000005</v>
      </c>
      <c r="AG11" s="26">
        <v>2.1120000000000001</v>
      </c>
      <c r="AH11" s="26">
        <v>3.7890000000000001</v>
      </c>
      <c r="AI11" s="26">
        <v>4.2030000000000003</v>
      </c>
      <c r="AJ11" s="26">
        <v>4.1900000000000004</v>
      </c>
      <c r="AK11" s="26">
        <v>4.1950000000000003</v>
      </c>
      <c r="AL11" s="26">
        <v>3.8610000000000002</v>
      </c>
      <c r="AM11" s="26">
        <v>3.6560000000000001</v>
      </c>
      <c r="AN11" s="26">
        <v>3.1739999999999999</v>
      </c>
      <c r="AO11" s="26">
        <v>2.2949999999999999</v>
      </c>
      <c r="AP11" s="26">
        <v>1.8839999999999999</v>
      </c>
      <c r="AQ11" s="26">
        <v>5.1740000000000004</v>
      </c>
      <c r="AR11" s="26">
        <v>9.0139999999999993</v>
      </c>
      <c r="AS11" s="26">
        <v>8.5470000000000006</v>
      </c>
      <c r="AT11" s="26">
        <v>8.1280000000000001</v>
      </c>
      <c r="AU11" s="26">
        <v>7.9610000000000003</v>
      </c>
      <c r="AV11" s="26">
        <v>8.0280000000000005</v>
      </c>
      <c r="AW11" s="26">
        <v>7.9359999999999999</v>
      </c>
      <c r="AX11" s="26">
        <v>7.6459999999999999</v>
      </c>
      <c r="AY11" s="26">
        <v>7.6740000000000004</v>
      </c>
      <c r="AZ11" s="26">
        <v>7.617</v>
      </c>
      <c r="BA11" s="26">
        <v>7.4610000000000003</v>
      </c>
      <c r="BB11" s="26">
        <v>4.9649999999999999</v>
      </c>
      <c r="BC11" s="26">
        <v>2.4740000000000002</v>
      </c>
      <c r="BD11" s="26">
        <v>2.319</v>
      </c>
      <c r="BE11" s="26">
        <v>2.2759999999999998</v>
      </c>
      <c r="BF11" s="26">
        <v>1.3779999999999999</v>
      </c>
      <c r="BG11" s="26">
        <v>0</v>
      </c>
      <c r="BH11" s="26">
        <v>0</v>
      </c>
      <c r="BI11" s="26">
        <v>0</v>
      </c>
      <c r="BJ11" s="26">
        <v>0</v>
      </c>
      <c r="BK11" s="26">
        <v>0</v>
      </c>
      <c r="BL11" s="26">
        <v>0</v>
      </c>
      <c r="BM11" s="26">
        <v>0</v>
      </c>
      <c r="BN11" s="26">
        <v>0</v>
      </c>
      <c r="BO11" s="26">
        <v>0</v>
      </c>
      <c r="BP11" s="26">
        <v>0</v>
      </c>
      <c r="BQ11" s="26">
        <v>0</v>
      </c>
      <c r="BR11" s="26">
        <v>0</v>
      </c>
      <c r="BS11" s="26">
        <v>0</v>
      </c>
      <c r="BT11" s="26">
        <v>0</v>
      </c>
      <c r="BU11" s="26">
        <v>0</v>
      </c>
      <c r="BV11" s="26">
        <v>0</v>
      </c>
      <c r="BW11" s="26">
        <v>0</v>
      </c>
      <c r="BX11" s="26">
        <v>0</v>
      </c>
      <c r="BY11" s="26">
        <v>0</v>
      </c>
      <c r="BZ11" s="26">
        <v>0</v>
      </c>
      <c r="CA11" s="26">
        <v>0</v>
      </c>
      <c r="CB11" s="26">
        <v>0</v>
      </c>
      <c r="CC11" s="26">
        <v>0</v>
      </c>
      <c r="CD11" s="26">
        <v>0</v>
      </c>
      <c r="CE11" s="26">
        <v>0</v>
      </c>
      <c r="CF11" s="26">
        <v>0</v>
      </c>
      <c r="CG11" s="26">
        <v>0</v>
      </c>
      <c r="CH11" s="26">
        <v>0</v>
      </c>
      <c r="CI11" s="26">
        <v>0</v>
      </c>
      <c r="CJ11" s="26">
        <v>0</v>
      </c>
      <c r="CK11" s="26">
        <v>0</v>
      </c>
      <c r="CL11" s="26">
        <v>0</v>
      </c>
      <c r="CM11" s="26">
        <v>0</v>
      </c>
      <c r="CN11" s="26">
        <v>0</v>
      </c>
      <c r="CO11" s="26">
        <v>0</v>
      </c>
      <c r="CP11" s="26">
        <v>0</v>
      </c>
      <c r="CQ11" s="26">
        <v>0</v>
      </c>
      <c r="CR11" s="26">
        <v>0</v>
      </c>
      <c r="CS11" s="26">
        <v>0</v>
      </c>
      <c r="CT11" s="26">
        <v>0</v>
      </c>
      <c r="CU11" s="26">
        <v>0</v>
      </c>
      <c r="CV11" s="26">
        <v>0</v>
      </c>
      <c r="CW11" s="26">
        <v>0</v>
      </c>
      <c r="CX11" s="26">
        <v>0</v>
      </c>
      <c r="CY11" s="26">
        <v>0</v>
      </c>
      <c r="CZ11" s="26">
        <v>0</v>
      </c>
      <c r="DA11" s="26">
        <v>0</v>
      </c>
      <c r="DB11" s="26">
        <v>0</v>
      </c>
      <c r="DC11" s="26">
        <v>0</v>
      </c>
      <c r="DD11" s="26">
        <v>0</v>
      </c>
      <c r="DE11" s="26">
        <v>0</v>
      </c>
      <c r="DF11" s="26">
        <v>0</v>
      </c>
      <c r="DG11" s="26">
        <v>0</v>
      </c>
      <c r="DH11" s="26">
        <v>0</v>
      </c>
      <c r="DI11" s="26">
        <v>0</v>
      </c>
      <c r="DJ11" s="26">
        <v>0</v>
      </c>
      <c r="DK11" s="26">
        <v>0</v>
      </c>
      <c r="DL11" s="26">
        <v>0</v>
      </c>
      <c r="DM11" s="26">
        <v>0</v>
      </c>
      <c r="DN11" s="26">
        <v>0</v>
      </c>
      <c r="DO11" s="26">
        <v>0</v>
      </c>
      <c r="DP11" s="26">
        <v>0</v>
      </c>
      <c r="DQ11" s="26">
        <v>0</v>
      </c>
      <c r="DR11" s="26">
        <v>0</v>
      </c>
      <c r="DS11" s="26">
        <v>0</v>
      </c>
      <c r="DT11" s="26">
        <v>0</v>
      </c>
      <c r="DU11" s="26">
        <v>0</v>
      </c>
      <c r="DV11" s="26">
        <v>0</v>
      </c>
      <c r="DW11" s="26">
        <v>0</v>
      </c>
      <c r="DX11" s="26">
        <v>0</v>
      </c>
      <c r="DY11" s="26">
        <v>0</v>
      </c>
      <c r="DZ11" s="26">
        <v>0</v>
      </c>
      <c r="EA11" s="26">
        <v>0</v>
      </c>
      <c r="EB11" s="26">
        <v>0</v>
      </c>
      <c r="EC11" s="26">
        <v>0</v>
      </c>
      <c r="ED11" s="26">
        <v>0</v>
      </c>
      <c r="EE11" s="26">
        <v>0</v>
      </c>
      <c r="EF11" s="26">
        <v>0</v>
      </c>
      <c r="EG11" s="26">
        <v>0</v>
      </c>
      <c r="EH11" s="26">
        <v>0</v>
      </c>
      <c r="EI11" s="26">
        <v>0</v>
      </c>
      <c r="EJ11" s="26">
        <v>0</v>
      </c>
      <c r="EK11" s="26">
        <v>0</v>
      </c>
      <c r="EL11" s="26">
        <v>0</v>
      </c>
      <c r="EM11" s="26">
        <v>0</v>
      </c>
      <c r="EN11" s="26">
        <v>0</v>
      </c>
      <c r="EO11" s="26">
        <v>0</v>
      </c>
      <c r="EP11" s="26">
        <v>0</v>
      </c>
      <c r="EQ11" s="26">
        <v>0</v>
      </c>
      <c r="ER11" s="26">
        <v>0</v>
      </c>
      <c r="ES11" s="26">
        <v>0</v>
      </c>
      <c r="ET11" s="26">
        <v>0</v>
      </c>
      <c r="EU11" s="26">
        <v>0</v>
      </c>
      <c r="EV11" s="26">
        <v>0</v>
      </c>
      <c r="EW11" s="26">
        <v>2E-3</v>
      </c>
      <c r="EX11" s="26">
        <v>0</v>
      </c>
      <c r="EY11" s="2">
        <f t="shared" si="0"/>
        <v>132.512</v>
      </c>
    </row>
    <row r="12" spans="1:155">
      <c r="A12" t="s">
        <v>6</v>
      </c>
      <c r="B12" s="26">
        <v>22.05</v>
      </c>
      <c r="C12" s="26">
        <v>22.271999999999998</v>
      </c>
      <c r="D12" s="26">
        <v>21.334</v>
      </c>
      <c r="E12" s="26">
        <v>21.427</v>
      </c>
      <c r="F12" s="26">
        <v>22.058</v>
      </c>
      <c r="G12" s="26">
        <v>22.062999999999999</v>
      </c>
      <c r="H12" s="26">
        <v>21.616</v>
      </c>
      <c r="I12" s="26">
        <v>21.114000000000001</v>
      </c>
      <c r="J12" s="26">
        <v>21.123999999999999</v>
      </c>
      <c r="K12" s="26">
        <v>21.529</v>
      </c>
      <c r="L12" s="26">
        <v>21.95</v>
      </c>
      <c r="M12" s="26">
        <v>21.443000000000001</v>
      </c>
      <c r="N12" s="26">
        <v>21.442</v>
      </c>
      <c r="O12" s="26">
        <v>21.553999999999998</v>
      </c>
      <c r="P12" s="26">
        <v>17.776</v>
      </c>
      <c r="Q12" s="26">
        <v>15.038</v>
      </c>
      <c r="R12" s="26">
        <v>17.77</v>
      </c>
      <c r="S12" s="26">
        <v>20.831</v>
      </c>
      <c r="T12" s="26">
        <v>21.042000000000002</v>
      </c>
      <c r="U12" s="26">
        <v>18.544</v>
      </c>
      <c r="V12" s="26">
        <v>16.718</v>
      </c>
      <c r="W12" s="26">
        <v>19.097999999999999</v>
      </c>
      <c r="X12" s="26">
        <v>26.198</v>
      </c>
      <c r="Y12" s="26">
        <v>35.338000000000001</v>
      </c>
      <c r="Z12" s="26">
        <v>37.037999999999997</v>
      </c>
      <c r="AA12" s="26">
        <v>35.298999999999999</v>
      </c>
      <c r="AB12" s="26">
        <v>36.938000000000002</v>
      </c>
      <c r="AC12" s="26">
        <v>40.448</v>
      </c>
      <c r="AD12" s="26">
        <v>44.756</v>
      </c>
      <c r="AE12" s="26">
        <v>47.408999999999999</v>
      </c>
      <c r="AF12" s="26">
        <v>52.613</v>
      </c>
      <c r="AG12" s="26">
        <v>55.417999999999999</v>
      </c>
      <c r="AH12" s="26">
        <v>56.786999999999999</v>
      </c>
      <c r="AI12" s="26">
        <v>58.351999999999997</v>
      </c>
      <c r="AJ12" s="26">
        <v>58.146000000000001</v>
      </c>
      <c r="AK12" s="26">
        <v>58.31</v>
      </c>
      <c r="AL12" s="26">
        <v>57.662999999999997</v>
      </c>
      <c r="AM12" s="26">
        <v>56.896999999999998</v>
      </c>
      <c r="AN12" s="26">
        <v>55.661999999999999</v>
      </c>
      <c r="AO12" s="26">
        <v>52.805999999999997</v>
      </c>
      <c r="AP12" s="26">
        <v>50.923999999999999</v>
      </c>
      <c r="AQ12" s="26">
        <v>49.201999999999998</v>
      </c>
      <c r="AR12" s="26">
        <v>46.027000000000001</v>
      </c>
      <c r="AS12" s="26">
        <v>41.506</v>
      </c>
      <c r="AT12" s="26">
        <v>37.89</v>
      </c>
      <c r="AU12" s="26">
        <v>34.231000000000002</v>
      </c>
      <c r="AV12" s="26">
        <v>30.863</v>
      </c>
      <c r="AW12" s="26">
        <v>28.01</v>
      </c>
      <c r="AX12" s="26">
        <v>21.776</v>
      </c>
      <c r="AY12" s="26">
        <v>14.192</v>
      </c>
      <c r="AZ12" s="26">
        <v>14.044</v>
      </c>
      <c r="BA12" s="26">
        <v>13.615</v>
      </c>
      <c r="BB12" s="26">
        <v>13.074999999999999</v>
      </c>
      <c r="BC12" s="26">
        <v>12.321</v>
      </c>
      <c r="BD12" s="26">
        <v>12.086</v>
      </c>
      <c r="BE12" s="26">
        <v>11.919</v>
      </c>
      <c r="BF12" s="26">
        <v>9.3949999999999996</v>
      </c>
      <c r="BG12" s="26">
        <v>5.0869999999999997</v>
      </c>
      <c r="BH12" s="26">
        <v>5.2149999999999999</v>
      </c>
      <c r="BI12" s="26">
        <v>5.069</v>
      </c>
      <c r="BJ12" s="26">
        <v>4.8959999999999999</v>
      </c>
      <c r="BK12" s="26">
        <v>5.0380000000000003</v>
      </c>
      <c r="BL12" s="26">
        <v>5.1669999999999998</v>
      </c>
      <c r="BM12" s="26">
        <v>5.2789999999999999</v>
      </c>
      <c r="BN12" s="26">
        <v>5.2729999999999997</v>
      </c>
      <c r="BO12" s="26">
        <v>5.2469999999999999</v>
      </c>
      <c r="BP12" s="26">
        <v>4.3319999999999999</v>
      </c>
      <c r="BQ12" s="26">
        <v>3.9289999999999998</v>
      </c>
      <c r="BR12" s="26">
        <v>4.0449999999999999</v>
      </c>
      <c r="BS12" s="26">
        <v>4.165</v>
      </c>
      <c r="BT12" s="26">
        <v>4.2910000000000004</v>
      </c>
      <c r="BU12" s="26">
        <v>4.4279999999999999</v>
      </c>
      <c r="BV12" s="26">
        <v>5.5880000000000001</v>
      </c>
      <c r="BW12" s="26">
        <v>5.3970000000000002</v>
      </c>
      <c r="BX12" s="26">
        <v>5.3550000000000004</v>
      </c>
      <c r="BY12" s="26">
        <v>4.9749999999999996</v>
      </c>
      <c r="BZ12" s="26">
        <v>4.9710000000000001</v>
      </c>
      <c r="CA12" s="26">
        <v>2.859</v>
      </c>
      <c r="CB12" s="26">
        <v>0</v>
      </c>
      <c r="CC12" s="26">
        <v>0</v>
      </c>
      <c r="CD12" s="26">
        <v>0</v>
      </c>
      <c r="CE12" s="26">
        <v>0</v>
      </c>
      <c r="CF12" s="26">
        <v>0</v>
      </c>
      <c r="CG12" s="26">
        <v>0</v>
      </c>
      <c r="CH12" s="26">
        <v>0</v>
      </c>
      <c r="CI12" s="26">
        <v>0</v>
      </c>
      <c r="CJ12" s="26">
        <v>0</v>
      </c>
      <c r="CK12" s="26">
        <v>0</v>
      </c>
      <c r="CL12" s="26">
        <v>0</v>
      </c>
      <c r="CM12" s="26">
        <v>0</v>
      </c>
      <c r="CN12" s="26">
        <v>0</v>
      </c>
      <c r="CO12" s="26">
        <v>0</v>
      </c>
      <c r="CP12" s="26">
        <v>0</v>
      </c>
      <c r="CQ12" s="26">
        <v>0</v>
      </c>
      <c r="CR12" s="26">
        <v>0</v>
      </c>
      <c r="CS12" s="26">
        <v>0</v>
      </c>
      <c r="CT12" s="26">
        <v>0</v>
      </c>
      <c r="CU12" s="26">
        <v>0</v>
      </c>
      <c r="CV12" s="26">
        <v>0</v>
      </c>
      <c r="CW12" s="26">
        <v>0</v>
      </c>
      <c r="CX12" s="26">
        <v>0</v>
      </c>
      <c r="CY12" s="26">
        <v>0</v>
      </c>
      <c r="CZ12" s="26">
        <v>0</v>
      </c>
      <c r="DA12" s="26">
        <v>0</v>
      </c>
      <c r="DB12" s="26">
        <v>0</v>
      </c>
      <c r="DC12" s="26">
        <v>0</v>
      </c>
      <c r="DD12" s="26">
        <v>0</v>
      </c>
      <c r="DE12" s="26">
        <v>0</v>
      </c>
      <c r="DF12" s="26">
        <v>0</v>
      </c>
      <c r="DG12" s="26">
        <v>0</v>
      </c>
      <c r="DH12" s="26">
        <v>0</v>
      </c>
      <c r="DI12" s="26">
        <v>0</v>
      </c>
      <c r="DJ12" s="26">
        <v>0</v>
      </c>
      <c r="DK12" s="26">
        <v>0</v>
      </c>
      <c r="DL12" s="26">
        <v>0</v>
      </c>
      <c r="DM12" s="26">
        <v>0</v>
      </c>
      <c r="DN12" s="26">
        <v>0</v>
      </c>
      <c r="DO12" s="26">
        <v>0</v>
      </c>
      <c r="DP12" s="26">
        <v>0</v>
      </c>
      <c r="DQ12" s="26">
        <v>0</v>
      </c>
      <c r="DR12" s="26">
        <v>0</v>
      </c>
      <c r="DS12" s="26">
        <v>0</v>
      </c>
      <c r="DT12" s="26">
        <v>0</v>
      </c>
      <c r="DU12" s="26">
        <v>0</v>
      </c>
      <c r="DV12" s="26">
        <v>0</v>
      </c>
      <c r="DW12" s="26">
        <v>0</v>
      </c>
      <c r="DX12" s="26">
        <v>0</v>
      </c>
      <c r="DY12" s="26">
        <v>0</v>
      </c>
      <c r="DZ12" s="26">
        <v>0</v>
      </c>
      <c r="EA12" s="26">
        <v>0</v>
      </c>
      <c r="EB12" s="26">
        <v>0</v>
      </c>
      <c r="EC12" s="26">
        <v>0</v>
      </c>
      <c r="ED12" s="26">
        <v>0</v>
      </c>
      <c r="EE12" s="26">
        <v>0</v>
      </c>
      <c r="EF12" s="26">
        <v>0</v>
      </c>
      <c r="EG12" s="26">
        <v>0</v>
      </c>
      <c r="EH12" s="26">
        <v>0</v>
      </c>
      <c r="EI12" s="26">
        <v>0</v>
      </c>
      <c r="EJ12" s="26">
        <v>0</v>
      </c>
      <c r="EK12" s="26">
        <v>0</v>
      </c>
      <c r="EL12" s="26">
        <v>0</v>
      </c>
      <c r="EM12" s="26">
        <v>0</v>
      </c>
      <c r="EN12" s="26">
        <v>0</v>
      </c>
      <c r="EO12" s="26">
        <v>0</v>
      </c>
      <c r="EP12" s="26">
        <v>0</v>
      </c>
      <c r="EQ12" s="26">
        <v>0</v>
      </c>
      <c r="ER12" s="26">
        <v>0</v>
      </c>
      <c r="ES12" s="26">
        <v>0</v>
      </c>
      <c r="ET12" s="26">
        <v>0</v>
      </c>
      <c r="EU12" s="26">
        <v>0</v>
      </c>
      <c r="EV12" s="26">
        <v>0</v>
      </c>
      <c r="EW12" s="26">
        <v>0</v>
      </c>
      <c r="EX12" s="26">
        <v>0</v>
      </c>
      <c r="EY12" s="2">
        <f t="shared" si="0"/>
        <v>1857.5530000000001</v>
      </c>
    </row>
    <row r="13" spans="1:155">
      <c r="A13" t="s">
        <v>7</v>
      </c>
      <c r="B13" s="26">
        <v>10</v>
      </c>
      <c r="C13" s="26">
        <v>10</v>
      </c>
      <c r="D13" s="26">
        <v>10</v>
      </c>
      <c r="E13" s="26">
        <v>10</v>
      </c>
      <c r="F13" s="26">
        <v>10</v>
      </c>
      <c r="G13" s="26">
        <v>10.000999999999999</v>
      </c>
      <c r="H13" s="26">
        <v>13</v>
      </c>
      <c r="I13" s="26">
        <v>13</v>
      </c>
      <c r="J13" s="26">
        <v>13</v>
      </c>
      <c r="K13" s="26">
        <v>13</v>
      </c>
      <c r="L13" s="26">
        <v>13</v>
      </c>
      <c r="M13" s="26">
        <v>13</v>
      </c>
      <c r="N13" s="26">
        <v>13</v>
      </c>
      <c r="O13" s="26">
        <v>13</v>
      </c>
      <c r="P13" s="26">
        <v>13</v>
      </c>
      <c r="Q13" s="26">
        <v>13</v>
      </c>
      <c r="R13" s="26">
        <v>13</v>
      </c>
      <c r="S13" s="26">
        <v>13</v>
      </c>
      <c r="T13" s="26">
        <v>13</v>
      </c>
      <c r="U13" s="26">
        <v>13</v>
      </c>
      <c r="V13" s="26">
        <v>13</v>
      </c>
      <c r="W13" s="26">
        <v>13</v>
      </c>
      <c r="X13" s="26">
        <v>13</v>
      </c>
      <c r="Y13" s="26">
        <v>13</v>
      </c>
      <c r="Z13" s="26">
        <v>13</v>
      </c>
      <c r="AA13" s="26">
        <v>13</v>
      </c>
      <c r="AB13" s="26">
        <v>13</v>
      </c>
      <c r="AC13" s="26">
        <v>13.000999999999999</v>
      </c>
      <c r="AD13" s="26">
        <v>15</v>
      </c>
      <c r="AE13" s="26">
        <v>15</v>
      </c>
      <c r="AF13" s="26">
        <v>15</v>
      </c>
      <c r="AG13" s="26">
        <v>15</v>
      </c>
      <c r="AH13" s="26">
        <v>15</v>
      </c>
      <c r="AI13" s="26">
        <v>15.002000000000001</v>
      </c>
      <c r="AJ13" s="26">
        <v>20</v>
      </c>
      <c r="AK13" s="26">
        <v>20</v>
      </c>
      <c r="AL13" s="26">
        <v>20</v>
      </c>
      <c r="AM13" s="26">
        <v>20</v>
      </c>
      <c r="AN13" s="26">
        <v>20</v>
      </c>
      <c r="AO13" s="26">
        <v>20</v>
      </c>
      <c r="AP13" s="26">
        <v>20</v>
      </c>
      <c r="AQ13" s="26">
        <v>20</v>
      </c>
      <c r="AR13" s="26">
        <v>20</v>
      </c>
      <c r="AS13" s="26">
        <v>20</v>
      </c>
      <c r="AT13" s="26">
        <v>20</v>
      </c>
      <c r="AU13" s="26">
        <v>20</v>
      </c>
      <c r="AV13" s="26">
        <v>20</v>
      </c>
      <c r="AW13" s="26">
        <v>19.998000000000001</v>
      </c>
      <c r="AX13" s="26">
        <v>15</v>
      </c>
      <c r="AY13" s="26">
        <v>15</v>
      </c>
      <c r="AZ13" s="26">
        <v>15</v>
      </c>
      <c r="BA13" s="26">
        <v>15</v>
      </c>
      <c r="BB13" s="26">
        <v>15</v>
      </c>
      <c r="BC13" s="26">
        <v>15</v>
      </c>
      <c r="BD13" s="26">
        <v>15</v>
      </c>
      <c r="BE13" s="26">
        <v>14.999000000000001</v>
      </c>
      <c r="BF13" s="26">
        <v>11.5</v>
      </c>
      <c r="BG13" s="26">
        <v>11.5</v>
      </c>
      <c r="BH13" s="26">
        <v>11.5</v>
      </c>
      <c r="BI13" s="26">
        <v>11.5</v>
      </c>
      <c r="BJ13" s="26">
        <v>11.5</v>
      </c>
      <c r="BK13" s="26">
        <v>11.5</v>
      </c>
      <c r="BL13" s="26">
        <v>11.497999999999999</v>
      </c>
      <c r="BM13" s="26">
        <v>6</v>
      </c>
      <c r="BN13" s="26">
        <v>6</v>
      </c>
      <c r="BO13" s="26">
        <v>6</v>
      </c>
      <c r="BP13" s="26">
        <v>6</v>
      </c>
      <c r="BQ13" s="26">
        <v>6</v>
      </c>
      <c r="BR13" s="26">
        <v>6</v>
      </c>
      <c r="BS13" s="26">
        <v>6</v>
      </c>
      <c r="BT13" s="26">
        <v>5.07</v>
      </c>
      <c r="BU13" s="26">
        <v>5.07</v>
      </c>
      <c r="BV13" s="26">
        <v>5.07</v>
      </c>
      <c r="BW13" s="26">
        <v>5.07</v>
      </c>
      <c r="BX13" s="26">
        <v>5.07</v>
      </c>
      <c r="BY13" s="26">
        <v>5.07</v>
      </c>
      <c r="BZ13" s="26">
        <v>5.07</v>
      </c>
      <c r="CA13" s="26">
        <v>5.07</v>
      </c>
      <c r="CB13" s="26">
        <v>5.07</v>
      </c>
      <c r="CC13" s="26">
        <v>5.07</v>
      </c>
      <c r="CD13" s="26">
        <v>5.07</v>
      </c>
      <c r="CE13" s="26">
        <v>5.07</v>
      </c>
      <c r="CF13" s="26">
        <v>5.07</v>
      </c>
      <c r="CG13" s="26">
        <v>5.07</v>
      </c>
      <c r="CH13" s="26">
        <v>5.07</v>
      </c>
      <c r="CI13" s="26">
        <v>5.07</v>
      </c>
      <c r="CJ13" s="26">
        <v>5.07</v>
      </c>
      <c r="CK13" s="26">
        <v>5.07</v>
      </c>
      <c r="CL13" s="26">
        <v>5.07</v>
      </c>
      <c r="CM13" s="26">
        <v>5.07</v>
      </c>
      <c r="CN13" s="26">
        <v>5.07</v>
      </c>
      <c r="CO13" s="26">
        <v>5.07</v>
      </c>
      <c r="CP13" s="26">
        <v>5.07</v>
      </c>
      <c r="CQ13" s="26">
        <v>5.07</v>
      </c>
      <c r="CR13" s="26">
        <v>5.07</v>
      </c>
      <c r="CS13" s="26">
        <v>5.07</v>
      </c>
      <c r="CT13" s="26">
        <v>5.07</v>
      </c>
      <c r="CU13" s="26">
        <v>5.07</v>
      </c>
      <c r="CV13" s="26">
        <v>5.07</v>
      </c>
      <c r="CW13" s="26">
        <v>5.07</v>
      </c>
      <c r="CX13" s="26">
        <v>5.07</v>
      </c>
      <c r="CY13" s="26">
        <v>5.07</v>
      </c>
      <c r="CZ13" s="26">
        <v>5.07</v>
      </c>
      <c r="DA13" s="26">
        <v>5.07</v>
      </c>
      <c r="DB13" s="26">
        <v>5.07</v>
      </c>
      <c r="DC13" s="26">
        <v>5.07</v>
      </c>
      <c r="DD13" s="26">
        <v>5.07</v>
      </c>
      <c r="DE13" s="26">
        <v>5.07</v>
      </c>
      <c r="DF13" s="26">
        <v>5.07</v>
      </c>
      <c r="DG13" s="26">
        <v>5.07</v>
      </c>
      <c r="DH13" s="26">
        <v>5.07</v>
      </c>
      <c r="DI13" s="26">
        <v>5.07</v>
      </c>
      <c r="DJ13" s="26">
        <v>5.07</v>
      </c>
      <c r="DK13" s="26">
        <v>5.07</v>
      </c>
      <c r="DL13" s="26">
        <v>5.07</v>
      </c>
      <c r="DM13" s="26">
        <v>5.07</v>
      </c>
      <c r="DN13" s="26">
        <v>5.07</v>
      </c>
      <c r="DO13" s="26">
        <v>5.07</v>
      </c>
      <c r="DP13" s="26">
        <v>5.07</v>
      </c>
      <c r="DQ13" s="26">
        <v>5.07</v>
      </c>
      <c r="DR13" s="26">
        <v>5.07</v>
      </c>
      <c r="DS13" s="26">
        <v>5.07</v>
      </c>
      <c r="DT13" s="26">
        <v>5.07</v>
      </c>
      <c r="DU13" s="26">
        <v>5.07</v>
      </c>
      <c r="DV13" s="26">
        <v>5.07</v>
      </c>
      <c r="DW13" s="26">
        <v>5.07</v>
      </c>
      <c r="DX13" s="26">
        <v>5.07</v>
      </c>
      <c r="DY13" s="26">
        <v>5.07</v>
      </c>
      <c r="DZ13" s="26">
        <v>5.07</v>
      </c>
      <c r="EA13" s="26">
        <v>5.07</v>
      </c>
      <c r="EB13" s="26">
        <v>5.07</v>
      </c>
      <c r="EC13" s="26">
        <v>5.07</v>
      </c>
      <c r="ED13" s="26">
        <v>5.07</v>
      </c>
      <c r="EE13" s="26">
        <v>5.07</v>
      </c>
      <c r="EF13" s="26">
        <v>5.07</v>
      </c>
      <c r="EG13" s="26">
        <v>5.07</v>
      </c>
      <c r="EH13" s="26">
        <v>5.07</v>
      </c>
      <c r="EI13" s="26">
        <v>5.07</v>
      </c>
      <c r="EJ13" s="26">
        <v>5.07</v>
      </c>
      <c r="EK13" s="26">
        <v>5.07</v>
      </c>
      <c r="EL13" s="26">
        <v>5.07</v>
      </c>
      <c r="EM13" s="26">
        <v>5.07</v>
      </c>
      <c r="EN13" s="26">
        <v>5.07</v>
      </c>
      <c r="EO13" s="26">
        <v>5.07</v>
      </c>
      <c r="EP13" s="26">
        <v>5.07</v>
      </c>
      <c r="EQ13" s="26">
        <v>5.07</v>
      </c>
      <c r="ER13" s="26">
        <v>5.07</v>
      </c>
      <c r="ES13" s="26">
        <v>5.07</v>
      </c>
      <c r="ET13" s="26">
        <v>5.07</v>
      </c>
      <c r="EU13" s="26">
        <v>5.07</v>
      </c>
      <c r="EV13" s="26">
        <v>5.07</v>
      </c>
      <c r="EW13" s="26">
        <v>5.07</v>
      </c>
      <c r="EX13" s="26">
        <v>5.07</v>
      </c>
      <c r="EY13" s="2">
        <f t="shared" si="0"/>
        <v>1379.3089999999961</v>
      </c>
    </row>
    <row r="14" spans="1:155">
      <c r="A14" t="s">
        <v>8</v>
      </c>
      <c r="B14" s="26">
        <v>0</v>
      </c>
      <c r="C14" s="26">
        <v>0</v>
      </c>
      <c r="D14" s="26">
        <v>0</v>
      </c>
      <c r="E14" s="26">
        <v>0</v>
      </c>
      <c r="F14" s="26">
        <v>0</v>
      </c>
      <c r="G14" s="26">
        <v>0</v>
      </c>
      <c r="H14" s="26">
        <v>3.6920000000000002</v>
      </c>
      <c r="I14" s="26">
        <v>7.133</v>
      </c>
      <c r="J14" s="26">
        <v>11.066000000000001</v>
      </c>
      <c r="K14" s="26">
        <v>12.08</v>
      </c>
      <c r="L14" s="26">
        <v>18.7</v>
      </c>
      <c r="M14" s="26">
        <v>19.457000000000001</v>
      </c>
      <c r="N14" s="26">
        <v>18.161000000000001</v>
      </c>
      <c r="O14" s="26">
        <v>18.064</v>
      </c>
      <c r="P14" s="26">
        <v>18.033999999999999</v>
      </c>
      <c r="Q14" s="26">
        <v>18.414999999999999</v>
      </c>
      <c r="R14" s="26">
        <v>18.300999999999998</v>
      </c>
      <c r="S14" s="26">
        <v>17.751999999999999</v>
      </c>
      <c r="T14" s="26">
        <v>17.631</v>
      </c>
      <c r="U14" s="26">
        <v>16.588999999999999</v>
      </c>
      <c r="V14" s="26">
        <v>16.274000000000001</v>
      </c>
      <c r="W14" s="26">
        <v>14.087999999999999</v>
      </c>
      <c r="X14" s="26">
        <v>13.108000000000001</v>
      </c>
      <c r="Y14" s="26">
        <v>11.346</v>
      </c>
      <c r="Z14" s="26">
        <v>9.02</v>
      </c>
      <c r="AA14" s="26">
        <v>7.4349999999999996</v>
      </c>
      <c r="AB14" s="26">
        <v>6.0839999999999996</v>
      </c>
      <c r="AC14" s="26">
        <v>4.883</v>
      </c>
      <c r="AD14" s="26">
        <v>16.448</v>
      </c>
      <c r="AE14" s="26">
        <v>28.507000000000001</v>
      </c>
      <c r="AF14" s="26">
        <v>25.853000000000002</v>
      </c>
      <c r="AG14" s="26">
        <v>23.314</v>
      </c>
      <c r="AH14" s="26">
        <v>24.167999999999999</v>
      </c>
      <c r="AI14" s="26">
        <v>24.94</v>
      </c>
      <c r="AJ14" s="26">
        <v>25.231000000000002</v>
      </c>
      <c r="AK14" s="26">
        <v>25.946999999999999</v>
      </c>
      <c r="AL14" s="26">
        <v>26.199000000000002</v>
      </c>
      <c r="AM14" s="26">
        <v>26.609000000000002</v>
      </c>
      <c r="AN14" s="26">
        <v>26.760999999999999</v>
      </c>
      <c r="AO14" s="26">
        <v>26.597999999999999</v>
      </c>
      <c r="AP14" s="26">
        <v>26.672000000000001</v>
      </c>
      <c r="AQ14" s="26">
        <v>26.873000000000001</v>
      </c>
      <c r="AR14" s="26">
        <v>26.654</v>
      </c>
      <c r="AS14" s="26">
        <v>25.119</v>
      </c>
      <c r="AT14" s="26">
        <v>23.323</v>
      </c>
      <c r="AU14" s="26">
        <v>21.722000000000001</v>
      </c>
      <c r="AV14" s="26">
        <v>20.236999999999998</v>
      </c>
      <c r="AW14" s="26">
        <v>18.82</v>
      </c>
      <c r="AX14" s="26">
        <v>17.248999999999999</v>
      </c>
      <c r="AY14" s="26">
        <v>16.128</v>
      </c>
      <c r="AZ14" s="26">
        <v>15.17</v>
      </c>
      <c r="BA14" s="26">
        <v>14.231</v>
      </c>
      <c r="BB14" s="26">
        <v>7.8129999999999997</v>
      </c>
      <c r="BC14" s="26">
        <v>0.84199999999999997</v>
      </c>
      <c r="BD14" s="26">
        <v>0.745</v>
      </c>
      <c r="BE14" s="26">
        <v>0.74</v>
      </c>
      <c r="BF14" s="26">
        <v>0.73699999999999999</v>
      </c>
      <c r="BG14" s="26">
        <v>0.71899999999999997</v>
      </c>
      <c r="BH14" s="26">
        <v>0.70499999999999996</v>
      </c>
      <c r="BI14" s="26">
        <v>0.69199999999999995</v>
      </c>
      <c r="BJ14" s="26">
        <v>0.67800000000000005</v>
      </c>
      <c r="BK14" s="26">
        <v>0.66500000000000004</v>
      </c>
      <c r="BL14" s="26">
        <v>0.65100000000000002</v>
      </c>
      <c r="BM14" s="26">
        <v>0.63800000000000001</v>
      </c>
      <c r="BN14" s="26">
        <v>0.624</v>
      </c>
      <c r="BO14" s="26">
        <v>0.61099999999999999</v>
      </c>
      <c r="BP14" s="26">
        <v>0.59699999999999998</v>
      </c>
      <c r="BQ14" s="26">
        <v>0.58399999999999996</v>
      </c>
      <c r="BR14" s="26">
        <v>0.56999999999999995</v>
      </c>
      <c r="BS14" s="26">
        <v>0.55700000000000005</v>
      </c>
      <c r="BT14" s="26">
        <v>0.54300000000000004</v>
      </c>
      <c r="BU14" s="26">
        <v>0.53</v>
      </c>
      <c r="BV14" s="26">
        <v>0.51600000000000001</v>
      </c>
      <c r="BW14" s="26">
        <v>0.503</v>
      </c>
      <c r="BX14" s="26">
        <v>0.48899999999999999</v>
      </c>
      <c r="BY14" s="26">
        <v>0.47599999999999998</v>
      </c>
      <c r="BZ14" s="26">
        <v>0.46200000000000002</v>
      </c>
      <c r="CA14" s="26">
        <v>0.44900000000000001</v>
      </c>
      <c r="CB14" s="26">
        <v>0.435</v>
      </c>
      <c r="CC14" s="26">
        <v>0.42199999999999999</v>
      </c>
      <c r="CD14" s="26">
        <v>0.40899999999999997</v>
      </c>
      <c r="CE14" s="26">
        <v>0.39500000000000002</v>
      </c>
      <c r="CF14" s="26">
        <v>0.38200000000000001</v>
      </c>
      <c r="CG14" s="26">
        <v>0.36799999999999999</v>
      </c>
      <c r="CH14" s="26">
        <v>0.214</v>
      </c>
      <c r="CI14" s="26">
        <v>0</v>
      </c>
      <c r="CJ14" s="26">
        <v>0</v>
      </c>
      <c r="CK14" s="26">
        <v>0</v>
      </c>
      <c r="CL14" s="26">
        <v>0</v>
      </c>
      <c r="CM14" s="26">
        <v>0</v>
      </c>
      <c r="CN14" s="26">
        <v>0</v>
      </c>
      <c r="CO14" s="26">
        <v>0</v>
      </c>
      <c r="CP14" s="26">
        <v>0</v>
      </c>
      <c r="CQ14" s="26">
        <v>0</v>
      </c>
      <c r="CR14" s="26">
        <v>0</v>
      </c>
      <c r="CS14" s="26">
        <v>0</v>
      </c>
      <c r="CT14" s="26">
        <v>0</v>
      </c>
      <c r="CU14" s="26">
        <v>0</v>
      </c>
      <c r="CV14" s="26">
        <v>0</v>
      </c>
      <c r="CW14" s="26">
        <v>0</v>
      </c>
      <c r="CX14" s="26">
        <v>0</v>
      </c>
      <c r="CY14" s="26">
        <v>0</v>
      </c>
      <c r="CZ14" s="26">
        <v>0</v>
      </c>
      <c r="DA14" s="26">
        <v>0</v>
      </c>
      <c r="DB14" s="26">
        <v>0</v>
      </c>
      <c r="DC14" s="26">
        <v>0</v>
      </c>
      <c r="DD14" s="26">
        <v>0</v>
      </c>
      <c r="DE14" s="26">
        <v>0</v>
      </c>
      <c r="DF14" s="26">
        <v>0</v>
      </c>
      <c r="DG14" s="26">
        <v>0</v>
      </c>
      <c r="DH14" s="26">
        <v>0</v>
      </c>
      <c r="DI14" s="26">
        <v>0</v>
      </c>
      <c r="DJ14" s="26">
        <v>0</v>
      </c>
      <c r="DK14" s="26">
        <v>0</v>
      </c>
      <c r="DL14" s="26">
        <v>0</v>
      </c>
      <c r="DM14" s="26">
        <v>0</v>
      </c>
      <c r="DN14" s="26">
        <v>0</v>
      </c>
      <c r="DO14" s="26">
        <v>0</v>
      </c>
      <c r="DP14" s="26">
        <v>0</v>
      </c>
      <c r="DQ14" s="26">
        <v>0</v>
      </c>
      <c r="DR14" s="26">
        <v>0</v>
      </c>
      <c r="DS14" s="26">
        <v>0</v>
      </c>
      <c r="DT14" s="26">
        <v>0</v>
      </c>
      <c r="DU14" s="26">
        <v>0</v>
      </c>
      <c r="DV14" s="26">
        <v>0</v>
      </c>
      <c r="DW14" s="26">
        <v>0</v>
      </c>
      <c r="DX14" s="26">
        <v>0</v>
      </c>
      <c r="DY14" s="26">
        <v>0</v>
      </c>
      <c r="DZ14" s="26">
        <v>0</v>
      </c>
      <c r="EA14" s="26">
        <v>0</v>
      </c>
      <c r="EB14" s="26">
        <v>0</v>
      </c>
      <c r="EC14" s="26">
        <v>0</v>
      </c>
      <c r="ED14" s="26">
        <v>0</v>
      </c>
      <c r="EE14" s="26">
        <v>0</v>
      </c>
      <c r="EF14" s="26">
        <v>0</v>
      </c>
      <c r="EG14" s="26">
        <v>0</v>
      </c>
      <c r="EH14" s="26">
        <v>0</v>
      </c>
      <c r="EI14" s="26">
        <v>0</v>
      </c>
      <c r="EJ14" s="26">
        <v>0</v>
      </c>
      <c r="EK14" s="26">
        <v>0</v>
      </c>
      <c r="EL14" s="26">
        <v>0</v>
      </c>
      <c r="EM14" s="26">
        <v>0</v>
      </c>
      <c r="EN14" s="26">
        <v>0</v>
      </c>
      <c r="EO14" s="26">
        <v>0</v>
      </c>
      <c r="EP14" s="26">
        <v>0</v>
      </c>
      <c r="EQ14" s="26">
        <v>0</v>
      </c>
      <c r="ER14" s="26">
        <v>0</v>
      </c>
      <c r="ES14" s="26">
        <v>0</v>
      </c>
      <c r="ET14" s="26">
        <v>0</v>
      </c>
      <c r="EU14" s="26">
        <v>0</v>
      </c>
      <c r="EV14" s="26">
        <v>0</v>
      </c>
      <c r="EW14" s="26">
        <v>0</v>
      </c>
      <c r="EX14" s="26">
        <v>0</v>
      </c>
      <c r="EY14" s="2">
        <f t="shared" si="0"/>
        <v>875.84699999999998</v>
      </c>
    </row>
    <row r="15" spans="1:155">
      <c r="A15" t="s">
        <v>9</v>
      </c>
      <c r="B15" s="26">
        <v>48.94</v>
      </c>
      <c r="C15" s="26">
        <v>50.76</v>
      </c>
      <c r="D15" s="26">
        <v>51.621000000000002</v>
      </c>
      <c r="E15" s="26">
        <v>54.353000000000002</v>
      </c>
      <c r="F15" s="26">
        <v>55.683</v>
      </c>
      <c r="G15" s="26">
        <v>54.807000000000002</v>
      </c>
      <c r="H15" s="26">
        <v>53.639000000000003</v>
      </c>
      <c r="I15" s="26">
        <v>51.109000000000002</v>
      </c>
      <c r="J15" s="26">
        <v>53.11</v>
      </c>
      <c r="K15" s="26">
        <v>53.959000000000003</v>
      </c>
      <c r="L15" s="26">
        <v>54.305999999999997</v>
      </c>
      <c r="M15" s="26">
        <v>52.819000000000003</v>
      </c>
      <c r="N15" s="26">
        <v>52.8</v>
      </c>
      <c r="O15" s="26">
        <v>53.085999999999999</v>
      </c>
      <c r="P15" s="26">
        <v>53.924999999999997</v>
      </c>
      <c r="Q15" s="26">
        <v>54.923999999999999</v>
      </c>
      <c r="R15" s="26">
        <v>56.323</v>
      </c>
      <c r="S15" s="26">
        <v>56.828000000000003</v>
      </c>
      <c r="T15" s="26">
        <v>54.622999999999998</v>
      </c>
      <c r="U15" s="26">
        <v>54.250999999999998</v>
      </c>
      <c r="V15" s="26">
        <v>55.268999999999998</v>
      </c>
      <c r="W15" s="26">
        <v>55.031999999999996</v>
      </c>
      <c r="X15" s="26">
        <v>55.738999999999997</v>
      </c>
      <c r="Y15" s="26">
        <v>55.686</v>
      </c>
      <c r="Z15" s="26">
        <v>54.642000000000003</v>
      </c>
      <c r="AA15" s="26">
        <v>54.232999999999997</v>
      </c>
      <c r="AB15" s="26">
        <v>56.125999999999998</v>
      </c>
      <c r="AC15" s="26">
        <v>58.404000000000003</v>
      </c>
      <c r="AD15" s="26">
        <v>56.463000000000001</v>
      </c>
      <c r="AE15" s="26">
        <v>54.612000000000002</v>
      </c>
      <c r="AF15" s="26">
        <v>56.039000000000001</v>
      </c>
      <c r="AG15" s="26">
        <v>55.881999999999998</v>
      </c>
      <c r="AH15" s="26">
        <v>55.563000000000002</v>
      </c>
      <c r="AI15" s="26">
        <v>54.709000000000003</v>
      </c>
      <c r="AJ15" s="26">
        <v>55.008000000000003</v>
      </c>
      <c r="AK15" s="26">
        <v>55.475999999999999</v>
      </c>
      <c r="AL15" s="26">
        <v>54.863</v>
      </c>
      <c r="AM15" s="26">
        <v>54.192</v>
      </c>
      <c r="AN15" s="26">
        <v>53.261000000000003</v>
      </c>
      <c r="AO15" s="26">
        <v>51.351999999999997</v>
      </c>
      <c r="AP15" s="26">
        <v>51.478000000000002</v>
      </c>
      <c r="AQ15" s="26">
        <v>50.683999999999997</v>
      </c>
      <c r="AR15" s="26">
        <v>50.424999999999997</v>
      </c>
      <c r="AS15" s="26">
        <v>50.231999999999999</v>
      </c>
      <c r="AT15" s="26">
        <v>50.414999999999999</v>
      </c>
      <c r="AU15" s="26">
        <v>50.665999999999997</v>
      </c>
      <c r="AV15" s="26">
        <v>51.094000000000001</v>
      </c>
      <c r="AW15" s="26">
        <v>50.877000000000002</v>
      </c>
      <c r="AX15" s="26">
        <v>51.127000000000002</v>
      </c>
      <c r="AY15" s="26">
        <v>53.186999999999998</v>
      </c>
      <c r="AZ15" s="26">
        <v>53.466999999999999</v>
      </c>
      <c r="BA15" s="26">
        <v>52.543999999999997</v>
      </c>
      <c r="BB15" s="26">
        <v>52.171999999999997</v>
      </c>
      <c r="BC15" s="26">
        <v>51.408999999999999</v>
      </c>
      <c r="BD15" s="26">
        <v>51.210999999999999</v>
      </c>
      <c r="BE15" s="26">
        <v>51.442</v>
      </c>
      <c r="BF15" s="26">
        <v>52.895000000000003</v>
      </c>
      <c r="BG15" s="26">
        <v>53.195999999999998</v>
      </c>
      <c r="BH15" s="26">
        <v>53.091000000000001</v>
      </c>
      <c r="BI15" s="26">
        <v>52.646000000000001</v>
      </c>
      <c r="BJ15" s="26">
        <v>52.484000000000002</v>
      </c>
      <c r="BK15" s="26">
        <v>52.457000000000001</v>
      </c>
      <c r="BL15" s="26">
        <v>52.847999999999999</v>
      </c>
      <c r="BM15" s="26">
        <v>47.085000000000001</v>
      </c>
      <c r="BN15" s="26">
        <v>42.801000000000002</v>
      </c>
      <c r="BO15" s="26">
        <v>41.762999999999998</v>
      </c>
      <c r="BP15" s="26">
        <v>40.975000000000001</v>
      </c>
      <c r="BQ15" s="26">
        <v>41.01</v>
      </c>
      <c r="BR15" s="26">
        <v>42.173999999999999</v>
      </c>
      <c r="BS15" s="26">
        <v>41.06</v>
      </c>
      <c r="BT15" s="26">
        <v>41.170999999999999</v>
      </c>
      <c r="BU15" s="26">
        <v>41.281999999999996</v>
      </c>
      <c r="BV15" s="26">
        <v>41.143999999999998</v>
      </c>
      <c r="BW15" s="26">
        <v>41.110999999999997</v>
      </c>
      <c r="BX15" s="26">
        <v>43.186999999999998</v>
      </c>
      <c r="BY15" s="26">
        <v>43.567999999999998</v>
      </c>
      <c r="BZ15" s="26">
        <v>42.610999999999997</v>
      </c>
      <c r="CA15" s="26">
        <v>41.113</v>
      </c>
      <c r="CB15" s="26">
        <v>41.194000000000003</v>
      </c>
      <c r="CC15" s="26">
        <v>41.514000000000003</v>
      </c>
      <c r="CD15" s="26">
        <v>40.851999999999997</v>
      </c>
      <c r="CE15" s="26">
        <v>40.244</v>
      </c>
      <c r="CF15" s="26">
        <v>38.981000000000002</v>
      </c>
      <c r="CG15" s="26">
        <v>39.582000000000001</v>
      </c>
      <c r="CH15" s="26">
        <v>40.046999999999997</v>
      </c>
      <c r="CI15" s="26">
        <v>41.548999999999999</v>
      </c>
      <c r="CJ15" s="26">
        <v>38.579000000000001</v>
      </c>
      <c r="CK15" s="26">
        <v>38.253</v>
      </c>
      <c r="CL15" s="26">
        <v>37.630000000000003</v>
      </c>
      <c r="CM15" s="26">
        <v>35.429000000000002</v>
      </c>
      <c r="CN15" s="26">
        <v>32.609000000000002</v>
      </c>
      <c r="CO15" s="26">
        <v>37.356000000000002</v>
      </c>
      <c r="CP15" s="26">
        <v>39.786999999999999</v>
      </c>
      <c r="CQ15" s="26">
        <v>37.061</v>
      </c>
      <c r="CR15" s="26">
        <v>34.386000000000003</v>
      </c>
      <c r="CS15" s="26">
        <v>32.648000000000003</v>
      </c>
      <c r="CT15" s="26">
        <v>31.734000000000002</v>
      </c>
      <c r="CU15" s="26">
        <v>30.71</v>
      </c>
      <c r="CV15" s="26">
        <v>27.305</v>
      </c>
      <c r="CW15" s="26">
        <v>26.164999999999999</v>
      </c>
      <c r="CX15" s="26">
        <v>25.591999999999999</v>
      </c>
      <c r="CY15" s="26">
        <v>24.658000000000001</v>
      </c>
      <c r="CZ15" s="26">
        <v>25.486000000000001</v>
      </c>
      <c r="DA15" s="26">
        <v>24.78</v>
      </c>
      <c r="DB15" s="26">
        <v>24.1</v>
      </c>
      <c r="DC15" s="26">
        <v>22.702999999999999</v>
      </c>
      <c r="DD15" s="26">
        <v>23</v>
      </c>
      <c r="DE15" s="26">
        <v>30.042999999999999</v>
      </c>
      <c r="DF15" s="26">
        <v>37.090000000000003</v>
      </c>
      <c r="DG15" s="26">
        <v>43.396999999999998</v>
      </c>
      <c r="DH15" s="26">
        <v>42.335000000000001</v>
      </c>
      <c r="DI15" s="26">
        <v>42.918999999999997</v>
      </c>
      <c r="DJ15" s="26">
        <v>42.414999999999999</v>
      </c>
      <c r="DK15" s="26">
        <v>42.22</v>
      </c>
      <c r="DL15" s="26">
        <v>41.186999999999998</v>
      </c>
      <c r="DM15" s="26">
        <v>40.761000000000003</v>
      </c>
      <c r="DN15" s="26">
        <v>40.707999999999998</v>
      </c>
      <c r="DO15" s="26">
        <v>40.698999999999998</v>
      </c>
      <c r="DP15" s="26">
        <v>40.445999999999998</v>
      </c>
      <c r="DQ15" s="26">
        <v>36.771000000000001</v>
      </c>
      <c r="DR15" s="26">
        <v>30.789000000000001</v>
      </c>
      <c r="DS15" s="26">
        <v>25.786000000000001</v>
      </c>
      <c r="DT15" s="26">
        <v>30.332999999999998</v>
      </c>
      <c r="DU15" s="26">
        <v>37.088000000000001</v>
      </c>
      <c r="DV15" s="26">
        <v>37.866</v>
      </c>
      <c r="DW15" s="26">
        <v>38.753999999999998</v>
      </c>
      <c r="DX15" s="26">
        <v>39.595999999999997</v>
      </c>
      <c r="DY15" s="26">
        <v>40.899000000000001</v>
      </c>
      <c r="DZ15" s="26">
        <v>41.097999999999999</v>
      </c>
      <c r="EA15" s="26">
        <v>41.189</v>
      </c>
      <c r="EB15" s="26">
        <v>40.902999999999999</v>
      </c>
      <c r="EC15" s="26">
        <v>40.451999999999998</v>
      </c>
      <c r="ED15" s="26">
        <v>40.869</v>
      </c>
      <c r="EE15" s="26">
        <v>40.776000000000003</v>
      </c>
      <c r="EF15" s="26">
        <v>40.457000000000001</v>
      </c>
      <c r="EG15" s="26">
        <v>40.798000000000002</v>
      </c>
      <c r="EH15" s="26">
        <v>41.637</v>
      </c>
      <c r="EI15" s="26">
        <v>41.712000000000003</v>
      </c>
      <c r="EJ15" s="26">
        <v>41.125999999999998</v>
      </c>
      <c r="EK15" s="26">
        <v>41.054000000000002</v>
      </c>
      <c r="EL15" s="26">
        <v>40.801000000000002</v>
      </c>
      <c r="EM15" s="26">
        <v>40.576000000000001</v>
      </c>
      <c r="EN15" s="26">
        <v>40.823999999999998</v>
      </c>
      <c r="EO15" s="26">
        <v>40.447000000000003</v>
      </c>
      <c r="EP15" s="26">
        <v>41.609000000000002</v>
      </c>
      <c r="EQ15" s="26">
        <v>41.09</v>
      </c>
      <c r="ER15" s="26">
        <v>41.670999999999999</v>
      </c>
      <c r="ES15" s="26">
        <v>41.64</v>
      </c>
      <c r="ET15" s="26">
        <v>41.018999999999998</v>
      </c>
      <c r="EU15" s="26">
        <v>41.311</v>
      </c>
      <c r="EV15" s="26">
        <v>40.764000000000003</v>
      </c>
      <c r="EW15" s="26">
        <v>40.234999999999999</v>
      </c>
      <c r="EX15" s="26">
        <v>41.92</v>
      </c>
      <c r="EY15" s="2">
        <f t="shared" si="0"/>
        <v>6800.5330000000004</v>
      </c>
    </row>
    <row r="16" spans="1:155">
      <c r="A16" t="s">
        <v>10</v>
      </c>
      <c r="B16" s="26">
        <v>1.8420000000000001</v>
      </c>
      <c r="C16" s="26">
        <v>1.89</v>
      </c>
      <c r="D16" s="26">
        <v>1.724</v>
      </c>
      <c r="E16" s="26">
        <v>1.724</v>
      </c>
      <c r="F16" s="26">
        <v>1.91</v>
      </c>
      <c r="G16" s="26">
        <v>1.9079999999999999</v>
      </c>
      <c r="H16" s="26">
        <v>1.8460000000000001</v>
      </c>
      <c r="I16" s="26">
        <v>1.8340000000000001</v>
      </c>
      <c r="J16" s="26">
        <v>1.871</v>
      </c>
      <c r="K16" s="26">
        <v>1.897</v>
      </c>
      <c r="L16" s="26">
        <v>2.1379999999999999</v>
      </c>
      <c r="M16" s="26">
        <v>2.141</v>
      </c>
      <c r="N16" s="26">
        <v>2.1349999999999998</v>
      </c>
      <c r="O16" s="26">
        <v>2.266</v>
      </c>
      <c r="P16" s="26">
        <v>2.298</v>
      </c>
      <c r="Q16" s="26">
        <v>2.3050000000000002</v>
      </c>
      <c r="R16" s="26">
        <v>2.3079999999999998</v>
      </c>
      <c r="S16" s="26">
        <v>1.9750000000000001</v>
      </c>
      <c r="T16" s="26">
        <v>2.1549999999999998</v>
      </c>
      <c r="U16" s="26">
        <v>1.964</v>
      </c>
      <c r="V16" s="26">
        <v>1.5289999999999999</v>
      </c>
      <c r="W16" s="26">
        <v>1.415</v>
      </c>
      <c r="X16" s="26">
        <v>1.494</v>
      </c>
      <c r="Y16" s="26">
        <v>1.657</v>
      </c>
      <c r="Z16" s="26">
        <v>1.6379999999999999</v>
      </c>
      <c r="AA16" s="26">
        <v>1.6419999999999999</v>
      </c>
      <c r="AB16" s="26">
        <v>1.79</v>
      </c>
      <c r="AC16" s="26">
        <v>2.234</v>
      </c>
      <c r="AD16" s="26">
        <v>2.6269999999999998</v>
      </c>
      <c r="AE16" s="26">
        <v>2.5579999999999998</v>
      </c>
      <c r="AF16" s="26">
        <v>2.6680000000000001</v>
      </c>
      <c r="AG16" s="26">
        <v>3.0070000000000001</v>
      </c>
      <c r="AH16" s="26">
        <v>2.9590000000000001</v>
      </c>
      <c r="AI16" s="26">
        <v>3.0670000000000002</v>
      </c>
      <c r="AJ16" s="26">
        <v>2.64</v>
      </c>
      <c r="AK16" s="26">
        <v>2.6030000000000002</v>
      </c>
      <c r="AL16" s="26">
        <v>2.4940000000000002</v>
      </c>
      <c r="AM16" s="26">
        <v>2.452</v>
      </c>
      <c r="AN16" s="26">
        <v>2.363</v>
      </c>
      <c r="AO16" s="26">
        <v>2.1230000000000002</v>
      </c>
      <c r="AP16" s="26">
        <v>1.8959999999999999</v>
      </c>
      <c r="AQ16" s="26">
        <v>1.792</v>
      </c>
      <c r="AR16" s="26">
        <v>1.6679999999999999</v>
      </c>
      <c r="AS16" s="26">
        <v>1.4850000000000001</v>
      </c>
      <c r="AT16" s="26">
        <v>1.3340000000000001</v>
      </c>
      <c r="AU16" s="26">
        <v>1.2190000000000001</v>
      </c>
      <c r="AV16" s="26">
        <v>1.1859999999999999</v>
      </c>
      <c r="AW16" s="26">
        <v>1.1339999999999999</v>
      </c>
      <c r="AX16" s="26">
        <v>1.0569999999999999</v>
      </c>
      <c r="AY16" s="26">
        <v>1.1000000000000001</v>
      </c>
      <c r="AZ16" s="26">
        <v>1.129</v>
      </c>
      <c r="BA16" s="26">
        <v>1.1830000000000001</v>
      </c>
      <c r="BB16" s="26">
        <v>0.997</v>
      </c>
      <c r="BC16" s="26">
        <v>0.85699999999999998</v>
      </c>
      <c r="BD16" s="26">
        <v>0.63900000000000001</v>
      </c>
      <c r="BE16" s="26">
        <v>0.55300000000000005</v>
      </c>
      <c r="BF16" s="26">
        <v>0.53400000000000003</v>
      </c>
      <c r="BG16" s="26">
        <v>0.51200000000000001</v>
      </c>
      <c r="BH16" s="26">
        <v>0.46400000000000002</v>
      </c>
      <c r="BI16" s="26">
        <v>0.41399999999999998</v>
      </c>
      <c r="BJ16" s="26">
        <v>0.36899999999999999</v>
      </c>
      <c r="BK16" s="26">
        <v>0.33400000000000002</v>
      </c>
      <c r="BL16" s="26">
        <v>0.30299999999999999</v>
      </c>
      <c r="BM16" s="26">
        <v>0.29599999999999999</v>
      </c>
      <c r="BN16" s="26">
        <v>0.32600000000000001</v>
      </c>
      <c r="BO16" s="26">
        <v>0.38900000000000001</v>
      </c>
      <c r="BP16" s="26">
        <v>0.374</v>
      </c>
      <c r="BQ16" s="26">
        <v>0.33400000000000002</v>
      </c>
      <c r="BR16" s="26">
        <v>0.47699999999999998</v>
      </c>
      <c r="BS16" s="26">
        <v>0.434</v>
      </c>
      <c r="BT16" s="26">
        <v>0.35099999999999998</v>
      </c>
      <c r="BU16" s="26">
        <v>0.35699999999999998</v>
      </c>
      <c r="BV16" s="26">
        <v>0.35</v>
      </c>
      <c r="BW16" s="26">
        <v>0.33200000000000002</v>
      </c>
      <c r="BX16" s="26">
        <v>0.30099999999999999</v>
      </c>
      <c r="BY16" s="26">
        <v>0.307</v>
      </c>
      <c r="BZ16" s="26">
        <v>0.312</v>
      </c>
      <c r="CA16" s="26">
        <v>0.29799999999999999</v>
      </c>
      <c r="CB16" s="26">
        <v>0.28199999999999997</v>
      </c>
      <c r="CC16" s="26">
        <v>0.27200000000000002</v>
      </c>
      <c r="CD16" s="26">
        <v>0.26200000000000001</v>
      </c>
      <c r="CE16" s="26">
        <v>0.251</v>
      </c>
      <c r="CF16" s="26">
        <v>0.247</v>
      </c>
      <c r="CG16" s="26">
        <v>0.24399999999999999</v>
      </c>
      <c r="CH16" s="26">
        <v>0.23899999999999999</v>
      </c>
      <c r="CI16" s="26">
        <v>0.23799999999999999</v>
      </c>
      <c r="CJ16" s="26">
        <v>0.23899999999999999</v>
      </c>
      <c r="CK16" s="26">
        <v>0.23699999999999999</v>
      </c>
      <c r="CL16" s="26">
        <v>0.23599999999999999</v>
      </c>
      <c r="CM16" s="26">
        <v>0.23400000000000001</v>
      </c>
      <c r="CN16" s="26">
        <v>0.23100000000000001</v>
      </c>
      <c r="CO16" s="26">
        <v>0.22800000000000001</v>
      </c>
      <c r="CP16" s="26">
        <v>0.22600000000000001</v>
      </c>
      <c r="CQ16" s="26">
        <v>0.22500000000000001</v>
      </c>
      <c r="CR16" s="26">
        <v>0.223</v>
      </c>
      <c r="CS16" s="26">
        <v>0.22</v>
      </c>
      <c r="CT16" s="26">
        <v>0.216</v>
      </c>
      <c r="CU16" s="26">
        <v>0.20499999999999999</v>
      </c>
      <c r="CV16" s="26">
        <v>0.19800000000000001</v>
      </c>
      <c r="CW16" s="26">
        <v>0.19500000000000001</v>
      </c>
      <c r="CX16" s="26">
        <v>0.187</v>
      </c>
      <c r="CY16" s="26">
        <v>0.184</v>
      </c>
      <c r="CZ16" s="26">
        <v>0.18</v>
      </c>
      <c r="DA16" s="26">
        <v>0.17799999999999999</v>
      </c>
      <c r="DB16" s="26">
        <v>0.17599999999999999</v>
      </c>
      <c r="DC16" s="26">
        <v>0.17399999999999999</v>
      </c>
      <c r="DD16" s="26">
        <v>0.17299999999999999</v>
      </c>
      <c r="DE16" s="26">
        <v>0.17</v>
      </c>
      <c r="DF16" s="26">
        <v>0.16800000000000001</v>
      </c>
      <c r="DG16" s="26">
        <v>0.16700000000000001</v>
      </c>
      <c r="DH16" s="26">
        <v>0.16500000000000001</v>
      </c>
      <c r="DI16" s="26">
        <v>0.16300000000000001</v>
      </c>
      <c r="DJ16" s="26">
        <v>0.16</v>
      </c>
      <c r="DK16" s="26">
        <v>0.155</v>
      </c>
      <c r="DL16" s="26">
        <v>0.153</v>
      </c>
      <c r="DM16" s="26">
        <v>0.152</v>
      </c>
      <c r="DN16" s="26">
        <v>0.151</v>
      </c>
      <c r="DO16" s="26">
        <v>0.14899999999999999</v>
      </c>
      <c r="DP16" s="26">
        <v>0.14699999999999999</v>
      </c>
      <c r="DQ16" s="26">
        <v>0.14599999999999999</v>
      </c>
      <c r="DR16" s="26">
        <v>0.14499999999999999</v>
      </c>
      <c r="DS16" s="26">
        <v>0.14399999999999999</v>
      </c>
      <c r="DT16" s="26">
        <v>0.14199999999999999</v>
      </c>
      <c r="DU16" s="26">
        <v>0.14099999999999999</v>
      </c>
      <c r="DV16" s="26">
        <v>0.13700000000000001</v>
      </c>
      <c r="DW16" s="26">
        <v>0.13600000000000001</v>
      </c>
      <c r="DX16" s="26">
        <v>0.13300000000000001</v>
      </c>
      <c r="DY16" s="26">
        <v>0.13200000000000001</v>
      </c>
      <c r="DZ16" s="26">
        <v>0.13100000000000001</v>
      </c>
      <c r="EA16" s="26">
        <v>0.129</v>
      </c>
      <c r="EB16" s="26">
        <v>0.128</v>
      </c>
      <c r="EC16" s="26">
        <v>0.127</v>
      </c>
      <c r="ED16" s="26">
        <v>0.128</v>
      </c>
      <c r="EE16" s="26">
        <v>0.127</v>
      </c>
      <c r="EF16" s="26">
        <v>0.125</v>
      </c>
      <c r="EG16" s="26">
        <v>0.124</v>
      </c>
      <c r="EH16" s="26">
        <v>0.122</v>
      </c>
      <c r="EI16" s="26">
        <v>0.12</v>
      </c>
      <c r="EJ16" s="26">
        <v>0.11799999999999999</v>
      </c>
      <c r="EK16" s="26">
        <v>0.11700000000000001</v>
      </c>
      <c r="EL16" s="26">
        <v>0.11700000000000001</v>
      </c>
      <c r="EM16" s="26">
        <v>0.115</v>
      </c>
      <c r="EN16" s="26">
        <v>0.114</v>
      </c>
      <c r="EO16" s="26">
        <v>0.113</v>
      </c>
      <c r="EP16" s="26">
        <v>0.112</v>
      </c>
      <c r="EQ16" s="26">
        <v>0.11</v>
      </c>
      <c r="ER16" s="26">
        <v>0.108</v>
      </c>
      <c r="ES16" s="26">
        <v>0.108</v>
      </c>
      <c r="ET16" s="26">
        <v>0.106</v>
      </c>
      <c r="EU16" s="26">
        <v>0.105</v>
      </c>
      <c r="EV16" s="26">
        <v>0.105</v>
      </c>
      <c r="EW16" s="26">
        <v>0.10299999999999999</v>
      </c>
      <c r="EX16" s="26">
        <v>0.10100000000000001</v>
      </c>
      <c r="EY16" s="2">
        <f t="shared" si="0"/>
        <v>124.95699999999998</v>
      </c>
    </row>
    <row r="17" spans="1:155">
      <c r="A17" t="s">
        <v>11</v>
      </c>
      <c r="B17" s="26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26"/>
      <c r="BA17" s="26"/>
      <c r="BB17" s="26"/>
      <c r="BC17" s="26"/>
      <c r="BD17" s="26"/>
      <c r="BE17" s="26"/>
      <c r="BF17" s="26"/>
      <c r="BG17" s="26"/>
      <c r="BH17" s="26"/>
      <c r="BI17" s="26"/>
      <c r="BJ17" s="26"/>
      <c r="BK17" s="26"/>
      <c r="BL17" s="26"/>
      <c r="BM17" s="26"/>
      <c r="BN17" s="26"/>
      <c r="BO17" s="26"/>
      <c r="BP17" s="26"/>
      <c r="BQ17" s="26"/>
      <c r="BR17" s="26"/>
      <c r="BS17" s="26"/>
      <c r="BT17" s="26"/>
      <c r="BU17" s="26"/>
      <c r="BV17" s="26"/>
      <c r="BW17" s="26"/>
      <c r="BX17" s="26"/>
      <c r="BY17" s="26"/>
      <c r="BZ17" s="26"/>
      <c r="CA17" s="26"/>
      <c r="CB17" s="26"/>
      <c r="CC17" s="26"/>
      <c r="CD17" s="26"/>
      <c r="CE17" s="26"/>
      <c r="CF17" s="26"/>
      <c r="CG17" s="26"/>
      <c r="CH17" s="26"/>
      <c r="CI17" s="26"/>
      <c r="CJ17" s="26"/>
      <c r="CK17" s="26"/>
      <c r="CL17" s="26"/>
      <c r="CM17" s="26"/>
      <c r="CN17" s="26"/>
      <c r="CO17" s="26"/>
      <c r="CP17" s="26"/>
      <c r="CQ17" s="26"/>
      <c r="CR17" s="26"/>
      <c r="CS17" s="26"/>
      <c r="CT17" s="26"/>
      <c r="CU17" s="26"/>
      <c r="CV17" s="26"/>
      <c r="CW17" s="26"/>
      <c r="CX17" s="26"/>
      <c r="CY17" s="26"/>
      <c r="CZ17" s="26"/>
      <c r="DA17" s="26"/>
      <c r="DB17" s="26"/>
      <c r="DC17" s="26"/>
      <c r="DD17" s="26"/>
      <c r="DE17" s="26"/>
      <c r="DF17" s="26"/>
      <c r="DG17" s="26"/>
      <c r="DH17" s="26"/>
      <c r="DI17" s="26"/>
      <c r="DJ17" s="26"/>
      <c r="DK17" s="26"/>
      <c r="DL17" s="26"/>
      <c r="DM17" s="26"/>
      <c r="DN17" s="26"/>
      <c r="DO17" s="26"/>
      <c r="DP17" s="26"/>
      <c r="DQ17" s="26"/>
      <c r="DR17" s="26"/>
      <c r="DS17" s="26"/>
      <c r="DT17" s="26"/>
      <c r="DU17" s="26"/>
      <c r="DV17" s="26"/>
      <c r="DW17" s="26"/>
      <c r="DX17" s="26"/>
      <c r="DY17" s="26"/>
      <c r="DZ17" s="26"/>
      <c r="EA17" s="26"/>
      <c r="EB17" s="26"/>
      <c r="EC17" s="26"/>
      <c r="ED17" s="26"/>
      <c r="EE17" s="26"/>
      <c r="EF17" s="26"/>
      <c r="EG17" s="26"/>
      <c r="EH17" s="26"/>
      <c r="EI17" s="26"/>
      <c r="EJ17" s="26"/>
      <c r="EK17" s="26"/>
      <c r="EL17" s="26"/>
      <c r="EM17" s="26"/>
      <c r="EN17" s="26"/>
      <c r="EO17" s="26"/>
      <c r="EP17" s="26"/>
      <c r="EQ17" s="26"/>
      <c r="ER17" s="26"/>
      <c r="ES17" s="26"/>
      <c r="ET17" s="26"/>
      <c r="EU17" s="26"/>
      <c r="EV17" s="26"/>
      <c r="EW17" s="26"/>
      <c r="EX17" s="26"/>
      <c r="EY17" s="2"/>
    </row>
    <row r="18" spans="1:155">
      <c r="A18" t="s">
        <v>12</v>
      </c>
      <c r="B18" s="26">
        <v>0</v>
      </c>
      <c r="C18" s="26">
        <v>0</v>
      </c>
      <c r="D18" s="26">
        <v>0</v>
      </c>
      <c r="E18" s="26">
        <v>0</v>
      </c>
      <c r="F18" s="26">
        <v>0</v>
      </c>
      <c r="G18" s="26">
        <v>0</v>
      </c>
      <c r="H18" s="26">
        <v>0</v>
      </c>
      <c r="I18" s="26">
        <v>0</v>
      </c>
      <c r="J18" s="26">
        <v>0</v>
      </c>
      <c r="K18" s="26">
        <v>0</v>
      </c>
      <c r="L18" s="26">
        <v>0</v>
      </c>
      <c r="M18" s="26">
        <v>0</v>
      </c>
      <c r="N18" s="26">
        <v>0</v>
      </c>
      <c r="O18" s="26">
        <v>0</v>
      </c>
      <c r="P18" s="26">
        <v>0</v>
      </c>
      <c r="Q18" s="26">
        <v>0</v>
      </c>
      <c r="R18" s="26">
        <v>0</v>
      </c>
      <c r="S18" s="26">
        <v>0</v>
      </c>
      <c r="T18" s="26">
        <v>0</v>
      </c>
      <c r="U18" s="26">
        <v>0</v>
      </c>
      <c r="V18" s="26">
        <v>0</v>
      </c>
      <c r="W18" s="26">
        <v>0</v>
      </c>
      <c r="X18" s="26">
        <v>0</v>
      </c>
      <c r="Y18" s="26">
        <v>0</v>
      </c>
      <c r="Z18" s="26">
        <v>0</v>
      </c>
      <c r="AA18" s="26">
        <v>0</v>
      </c>
      <c r="AB18" s="26">
        <v>0</v>
      </c>
      <c r="AC18" s="26">
        <v>0</v>
      </c>
      <c r="AD18" s="26">
        <v>0</v>
      </c>
      <c r="AE18" s="26">
        <v>0</v>
      </c>
      <c r="AF18" s="26">
        <v>0</v>
      </c>
      <c r="AG18" s="26">
        <v>0</v>
      </c>
      <c r="AH18" s="26">
        <v>0</v>
      </c>
      <c r="AI18" s="26">
        <v>0</v>
      </c>
      <c r="AJ18" s="26">
        <v>0</v>
      </c>
      <c r="AK18" s="26">
        <v>0</v>
      </c>
      <c r="AL18" s="26">
        <v>0</v>
      </c>
      <c r="AM18" s="26">
        <v>0</v>
      </c>
      <c r="AN18" s="26">
        <v>0</v>
      </c>
      <c r="AO18" s="26">
        <v>0</v>
      </c>
      <c r="AP18" s="26">
        <v>0</v>
      </c>
      <c r="AQ18" s="26">
        <v>0</v>
      </c>
      <c r="AR18" s="26">
        <v>0</v>
      </c>
      <c r="AS18" s="26">
        <v>0</v>
      </c>
      <c r="AT18" s="26">
        <v>0</v>
      </c>
      <c r="AU18" s="26">
        <v>0</v>
      </c>
      <c r="AV18" s="26">
        <v>0</v>
      </c>
      <c r="AW18" s="26">
        <v>0</v>
      </c>
      <c r="AX18" s="26">
        <v>0</v>
      </c>
      <c r="AY18" s="26">
        <v>0</v>
      </c>
      <c r="AZ18" s="26">
        <v>0</v>
      </c>
      <c r="BA18" s="26">
        <v>0</v>
      </c>
      <c r="BB18" s="26">
        <v>0</v>
      </c>
      <c r="BC18" s="26">
        <v>0</v>
      </c>
      <c r="BD18" s="26">
        <v>0</v>
      </c>
      <c r="BE18" s="26">
        <v>0</v>
      </c>
      <c r="BF18" s="26">
        <v>0</v>
      </c>
      <c r="BG18" s="26">
        <v>1E-3</v>
      </c>
      <c r="BH18" s="26">
        <v>2</v>
      </c>
      <c r="BI18" s="26">
        <v>2</v>
      </c>
      <c r="BJ18" s="26">
        <v>2</v>
      </c>
      <c r="BK18" s="26">
        <v>2</v>
      </c>
      <c r="BL18" s="26">
        <v>2</v>
      </c>
      <c r="BM18" s="26">
        <v>2</v>
      </c>
      <c r="BN18" s="26">
        <v>2</v>
      </c>
      <c r="BO18" s="26">
        <v>2</v>
      </c>
      <c r="BP18" s="26">
        <v>2</v>
      </c>
      <c r="BQ18" s="26">
        <v>2</v>
      </c>
      <c r="BR18" s="26">
        <v>2</v>
      </c>
      <c r="BS18" s="26">
        <v>2</v>
      </c>
      <c r="BT18" s="26">
        <v>2</v>
      </c>
      <c r="BU18" s="26">
        <v>2</v>
      </c>
      <c r="BV18" s="26">
        <v>2</v>
      </c>
      <c r="BW18" s="26">
        <v>2</v>
      </c>
      <c r="BX18" s="26">
        <v>2</v>
      </c>
      <c r="BY18" s="26">
        <v>2</v>
      </c>
      <c r="BZ18" s="26">
        <v>2</v>
      </c>
      <c r="CA18" s="26">
        <v>2</v>
      </c>
      <c r="CB18" s="26">
        <v>2</v>
      </c>
      <c r="CC18" s="26">
        <v>2</v>
      </c>
      <c r="CD18" s="26">
        <v>2</v>
      </c>
      <c r="CE18" s="26">
        <v>2</v>
      </c>
      <c r="CF18" s="26">
        <v>2</v>
      </c>
      <c r="CG18" s="26">
        <v>2</v>
      </c>
      <c r="CH18" s="26">
        <v>2</v>
      </c>
      <c r="CI18" s="26">
        <v>2</v>
      </c>
      <c r="CJ18" s="26">
        <v>2</v>
      </c>
      <c r="CK18" s="26">
        <v>2</v>
      </c>
      <c r="CL18" s="26">
        <v>2</v>
      </c>
      <c r="CM18" s="26">
        <v>2</v>
      </c>
      <c r="CN18" s="26">
        <v>2</v>
      </c>
      <c r="CO18" s="26">
        <v>2</v>
      </c>
      <c r="CP18" s="26">
        <v>2</v>
      </c>
      <c r="CQ18" s="26">
        <v>2</v>
      </c>
      <c r="CR18" s="26">
        <v>2</v>
      </c>
      <c r="CS18" s="26">
        <v>2</v>
      </c>
      <c r="CT18" s="26">
        <v>2</v>
      </c>
      <c r="CU18" s="26">
        <v>1.9990000000000001</v>
      </c>
      <c r="CV18" s="26">
        <v>0</v>
      </c>
      <c r="CW18" s="26">
        <v>0</v>
      </c>
      <c r="CX18" s="26">
        <v>0</v>
      </c>
      <c r="CY18" s="26">
        <v>0</v>
      </c>
      <c r="CZ18" s="26">
        <v>0</v>
      </c>
      <c r="DA18" s="26">
        <v>0</v>
      </c>
      <c r="DB18" s="26">
        <v>0</v>
      </c>
      <c r="DC18" s="26">
        <v>0</v>
      </c>
      <c r="DD18" s="26">
        <v>0</v>
      </c>
      <c r="DE18" s="26">
        <v>0</v>
      </c>
      <c r="DF18" s="26">
        <v>0</v>
      </c>
      <c r="DG18" s="26">
        <v>0</v>
      </c>
      <c r="DH18" s="26">
        <v>0</v>
      </c>
      <c r="DI18" s="26">
        <v>0</v>
      </c>
      <c r="DJ18" s="26">
        <v>0</v>
      </c>
      <c r="DK18" s="26">
        <v>0</v>
      </c>
      <c r="DL18" s="26">
        <v>0</v>
      </c>
      <c r="DM18" s="26">
        <v>0</v>
      </c>
      <c r="DN18" s="26">
        <v>0</v>
      </c>
      <c r="DO18" s="26">
        <v>0</v>
      </c>
      <c r="DP18" s="26">
        <v>0</v>
      </c>
      <c r="DQ18" s="26">
        <v>0</v>
      </c>
      <c r="DR18" s="26">
        <v>0</v>
      </c>
      <c r="DS18" s="26">
        <v>0</v>
      </c>
      <c r="DT18" s="26">
        <v>0</v>
      </c>
      <c r="DU18" s="26">
        <v>0</v>
      </c>
      <c r="DV18" s="26">
        <v>0</v>
      </c>
      <c r="DW18" s="26">
        <v>0</v>
      </c>
      <c r="DX18" s="26">
        <v>0</v>
      </c>
      <c r="DY18" s="26">
        <v>0</v>
      </c>
      <c r="DZ18" s="26">
        <v>0</v>
      </c>
      <c r="EA18" s="26">
        <v>0</v>
      </c>
      <c r="EB18" s="26">
        <v>0</v>
      </c>
      <c r="EC18" s="26">
        <v>0</v>
      </c>
      <c r="ED18" s="26">
        <v>0</v>
      </c>
      <c r="EE18" s="26">
        <v>0</v>
      </c>
      <c r="EF18" s="26">
        <v>0</v>
      </c>
      <c r="EG18" s="26">
        <v>0</v>
      </c>
      <c r="EH18" s="26">
        <v>0</v>
      </c>
      <c r="EI18" s="26">
        <v>0</v>
      </c>
      <c r="EJ18" s="26">
        <v>0</v>
      </c>
      <c r="EK18" s="26">
        <v>0</v>
      </c>
      <c r="EL18" s="26">
        <v>0</v>
      </c>
      <c r="EM18" s="26">
        <v>0</v>
      </c>
      <c r="EN18" s="26">
        <v>0</v>
      </c>
      <c r="EO18" s="26">
        <v>0</v>
      </c>
      <c r="EP18" s="26">
        <v>0</v>
      </c>
      <c r="EQ18" s="26">
        <v>0</v>
      </c>
      <c r="ER18" s="26">
        <v>0</v>
      </c>
      <c r="ES18" s="26">
        <v>0</v>
      </c>
      <c r="ET18" s="26">
        <v>0</v>
      </c>
      <c r="EU18" s="26">
        <v>0</v>
      </c>
      <c r="EV18" s="26">
        <v>0</v>
      </c>
      <c r="EW18" s="26">
        <v>0</v>
      </c>
      <c r="EX18" s="26">
        <v>0</v>
      </c>
      <c r="EY18" s="2">
        <f t="shared" ref="EY18:EY26" si="1">SUM(B18:EX18)</f>
        <v>80</v>
      </c>
    </row>
    <row r="19" spans="1:155">
      <c r="A19" t="s">
        <v>71</v>
      </c>
      <c r="B19" s="26">
        <v>0</v>
      </c>
      <c r="C19" s="26">
        <v>0</v>
      </c>
      <c r="D19" s="26">
        <v>0</v>
      </c>
      <c r="E19" s="26">
        <v>0</v>
      </c>
      <c r="F19" s="26">
        <v>0</v>
      </c>
      <c r="G19" s="26">
        <v>0</v>
      </c>
      <c r="H19" s="26">
        <v>0</v>
      </c>
      <c r="I19" s="26">
        <v>0</v>
      </c>
      <c r="J19" s="26">
        <v>0</v>
      </c>
      <c r="K19" s="26">
        <v>0</v>
      </c>
      <c r="L19" s="26">
        <v>0</v>
      </c>
      <c r="M19" s="26">
        <v>0</v>
      </c>
      <c r="N19" s="26">
        <v>0</v>
      </c>
      <c r="O19" s="26">
        <v>0</v>
      </c>
      <c r="P19" s="26">
        <v>0</v>
      </c>
      <c r="Q19" s="26">
        <v>1E-3</v>
      </c>
      <c r="R19" s="26">
        <v>2</v>
      </c>
      <c r="S19" s="26">
        <v>2</v>
      </c>
      <c r="T19" s="26">
        <v>2</v>
      </c>
      <c r="U19" s="26">
        <v>2</v>
      </c>
      <c r="V19" s="26">
        <v>2</v>
      </c>
      <c r="W19" s="26">
        <v>2</v>
      </c>
      <c r="X19" s="26">
        <v>2</v>
      </c>
      <c r="Y19" s="26">
        <v>2</v>
      </c>
      <c r="Z19" s="26">
        <v>2</v>
      </c>
      <c r="AA19" s="26">
        <v>2</v>
      </c>
      <c r="AB19" s="26">
        <v>2</v>
      </c>
      <c r="AC19" s="26">
        <v>2</v>
      </c>
      <c r="AD19" s="26">
        <v>2</v>
      </c>
      <c r="AE19" s="26">
        <v>2</v>
      </c>
      <c r="AF19" s="26">
        <v>2</v>
      </c>
      <c r="AG19" s="26">
        <v>2</v>
      </c>
      <c r="AH19" s="26">
        <v>2</v>
      </c>
      <c r="AI19" s="26">
        <v>2</v>
      </c>
      <c r="AJ19" s="26">
        <v>2</v>
      </c>
      <c r="AK19" s="26">
        <v>2</v>
      </c>
      <c r="AL19" s="26">
        <v>2</v>
      </c>
      <c r="AM19" s="26">
        <v>2</v>
      </c>
      <c r="AN19" s="26">
        <v>2</v>
      </c>
      <c r="AO19" s="26">
        <v>2</v>
      </c>
      <c r="AP19" s="26">
        <v>2</v>
      </c>
      <c r="AQ19" s="26">
        <v>2</v>
      </c>
      <c r="AR19" s="26">
        <v>2</v>
      </c>
      <c r="AS19" s="26">
        <v>2</v>
      </c>
      <c r="AT19" s="26">
        <v>2</v>
      </c>
      <c r="AU19" s="26">
        <v>2</v>
      </c>
      <c r="AV19" s="26">
        <v>2</v>
      </c>
      <c r="AW19" s="26">
        <v>2</v>
      </c>
      <c r="AX19" s="26">
        <v>2</v>
      </c>
      <c r="AY19" s="26">
        <v>2</v>
      </c>
      <c r="AZ19" s="26">
        <v>2</v>
      </c>
      <c r="BA19" s="26">
        <v>2</v>
      </c>
      <c r="BB19" s="26">
        <v>2</v>
      </c>
      <c r="BC19" s="26">
        <v>2</v>
      </c>
      <c r="BD19" s="26">
        <v>2</v>
      </c>
      <c r="BE19" s="26">
        <v>2</v>
      </c>
      <c r="BF19" s="26">
        <v>2</v>
      </c>
      <c r="BG19" s="26">
        <v>2</v>
      </c>
      <c r="BH19" s="26">
        <v>2</v>
      </c>
      <c r="BI19" s="26">
        <v>2</v>
      </c>
      <c r="BJ19" s="26">
        <v>2</v>
      </c>
      <c r="BK19" s="26">
        <v>2</v>
      </c>
      <c r="BL19" s="26">
        <v>2</v>
      </c>
      <c r="BM19" s="26">
        <v>2</v>
      </c>
      <c r="BN19" s="26">
        <v>2</v>
      </c>
      <c r="BO19" s="26">
        <v>2</v>
      </c>
      <c r="BP19" s="26">
        <v>2</v>
      </c>
      <c r="BQ19" s="26">
        <v>2</v>
      </c>
      <c r="BR19" s="26">
        <v>2</v>
      </c>
      <c r="BS19" s="26">
        <v>2</v>
      </c>
      <c r="BT19" s="26">
        <v>2</v>
      </c>
      <c r="BU19" s="26">
        <v>2</v>
      </c>
      <c r="BV19" s="26">
        <v>2</v>
      </c>
      <c r="BW19" s="26">
        <v>2</v>
      </c>
      <c r="BX19" s="26">
        <v>2</v>
      </c>
      <c r="BY19" s="26">
        <v>2</v>
      </c>
      <c r="BZ19" s="26">
        <v>2</v>
      </c>
      <c r="CA19" s="26">
        <v>2</v>
      </c>
      <c r="CB19" s="26">
        <v>2</v>
      </c>
      <c r="CC19" s="26">
        <v>2</v>
      </c>
      <c r="CD19" s="26">
        <v>2</v>
      </c>
      <c r="CE19" s="26">
        <v>2</v>
      </c>
      <c r="CF19" s="26">
        <v>2</v>
      </c>
      <c r="CG19" s="26">
        <v>2</v>
      </c>
      <c r="CH19" s="26">
        <v>2</v>
      </c>
      <c r="CI19" s="26">
        <v>2</v>
      </c>
      <c r="CJ19" s="26">
        <v>2</v>
      </c>
      <c r="CK19" s="26">
        <v>2</v>
      </c>
      <c r="CL19" s="26">
        <v>2</v>
      </c>
      <c r="CM19" s="26">
        <v>2</v>
      </c>
      <c r="CN19" s="26">
        <v>2</v>
      </c>
      <c r="CO19" s="26">
        <v>0.999</v>
      </c>
      <c r="CP19" s="26">
        <v>0</v>
      </c>
      <c r="CQ19" s="26">
        <v>0</v>
      </c>
      <c r="CR19" s="26">
        <v>0</v>
      </c>
      <c r="CS19" s="26">
        <v>0</v>
      </c>
      <c r="CT19" s="26">
        <v>0</v>
      </c>
      <c r="CU19" s="26">
        <v>0</v>
      </c>
      <c r="CV19" s="26">
        <v>0</v>
      </c>
      <c r="CW19" s="26">
        <v>0</v>
      </c>
      <c r="CX19" s="26">
        <v>0</v>
      </c>
      <c r="CY19" s="26">
        <v>0</v>
      </c>
      <c r="CZ19" s="26">
        <v>0</v>
      </c>
      <c r="DA19" s="26">
        <v>0</v>
      </c>
      <c r="DB19" s="26">
        <v>0</v>
      </c>
      <c r="DC19" s="26">
        <v>0</v>
      </c>
      <c r="DD19" s="26">
        <v>0</v>
      </c>
      <c r="DE19" s="26">
        <v>0</v>
      </c>
      <c r="DF19" s="26">
        <v>0</v>
      </c>
      <c r="DG19" s="26">
        <v>0</v>
      </c>
      <c r="DH19" s="26">
        <v>0</v>
      </c>
      <c r="DI19" s="26">
        <v>0</v>
      </c>
      <c r="DJ19" s="26">
        <v>0</v>
      </c>
      <c r="DK19" s="26">
        <v>0</v>
      </c>
      <c r="DL19" s="26">
        <v>0</v>
      </c>
      <c r="DM19" s="26">
        <v>0</v>
      </c>
      <c r="DN19" s="26">
        <v>0</v>
      </c>
      <c r="DO19" s="26">
        <v>1E-3</v>
      </c>
      <c r="DP19" s="26">
        <v>2</v>
      </c>
      <c r="DQ19" s="26">
        <v>2</v>
      </c>
      <c r="DR19" s="26">
        <v>2</v>
      </c>
      <c r="DS19" s="26">
        <v>2</v>
      </c>
      <c r="DT19" s="26">
        <v>2</v>
      </c>
      <c r="DU19" s="26">
        <v>2</v>
      </c>
      <c r="DV19" s="26">
        <v>2</v>
      </c>
      <c r="DW19" s="26">
        <v>1.9990000000000001</v>
      </c>
      <c r="DX19" s="26">
        <v>0</v>
      </c>
      <c r="DY19" s="26">
        <v>0</v>
      </c>
      <c r="DZ19" s="26">
        <v>0</v>
      </c>
      <c r="EA19" s="26">
        <v>0</v>
      </c>
      <c r="EB19" s="26">
        <v>0</v>
      </c>
      <c r="EC19" s="26">
        <v>0</v>
      </c>
      <c r="ED19" s="26">
        <v>0</v>
      </c>
      <c r="EE19" s="26">
        <v>0</v>
      </c>
      <c r="EF19" s="26">
        <v>0</v>
      </c>
      <c r="EG19" s="26">
        <v>0</v>
      </c>
      <c r="EH19" s="26">
        <v>0</v>
      </c>
      <c r="EI19" s="26">
        <v>0</v>
      </c>
      <c r="EJ19" s="26">
        <v>0</v>
      </c>
      <c r="EK19" s="26">
        <v>0</v>
      </c>
      <c r="EL19" s="26">
        <v>0</v>
      </c>
      <c r="EM19" s="26">
        <v>0</v>
      </c>
      <c r="EN19" s="26">
        <v>0</v>
      </c>
      <c r="EO19" s="26">
        <v>0</v>
      </c>
      <c r="EP19" s="26">
        <v>0</v>
      </c>
      <c r="EQ19" s="26">
        <v>0</v>
      </c>
      <c r="ER19" s="26">
        <v>0</v>
      </c>
      <c r="ES19" s="26">
        <v>0</v>
      </c>
      <c r="ET19" s="26">
        <v>0</v>
      </c>
      <c r="EU19" s="26">
        <v>0</v>
      </c>
      <c r="EV19" s="26">
        <v>0</v>
      </c>
      <c r="EW19" s="26">
        <v>0</v>
      </c>
      <c r="EX19" s="26">
        <v>0</v>
      </c>
      <c r="EY19" s="2">
        <f t="shared" si="1"/>
        <v>167</v>
      </c>
    </row>
    <row r="20" spans="1:155">
      <c r="A20" t="s">
        <v>13</v>
      </c>
      <c r="B20" s="26">
        <v>0</v>
      </c>
      <c r="C20" s="26">
        <v>0</v>
      </c>
      <c r="D20" s="26">
        <v>0</v>
      </c>
      <c r="E20" s="26">
        <v>0</v>
      </c>
      <c r="F20" s="26">
        <v>0</v>
      </c>
      <c r="G20" s="26">
        <v>0</v>
      </c>
      <c r="H20" s="26">
        <v>0</v>
      </c>
      <c r="I20" s="26">
        <v>0</v>
      </c>
      <c r="J20" s="26">
        <v>0</v>
      </c>
      <c r="K20" s="26">
        <v>0</v>
      </c>
      <c r="L20" s="26">
        <v>0</v>
      </c>
      <c r="M20" s="26">
        <v>0</v>
      </c>
      <c r="N20" s="26">
        <v>0</v>
      </c>
      <c r="O20" s="26">
        <v>0</v>
      </c>
      <c r="P20" s="26">
        <v>0</v>
      </c>
      <c r="Q20" s="26">
        <v>0</v>
      </c>
      <c r="R20" s="26">
        <v>0</v>
      </c>
      <c r="S20" s="26">
        <v>0</v>
      </c>
      <c r="T20" s="26">
        <v>0</v>
      </c>
      <c r="U20" s="26">
        <v>0</v>
      </c>
      <c r="V20" s="26">
        <v>0</v>
      </c>
      <c r="W20" s="26">
        <v>0</v>
      </c>
      <c r="X20" s="26">
        <v>0</v>
      </c>
      <c r="Y20" s="26">
        <v>0</v>
      </c>
      <c r="Z20" s="26">
        <v>0</v>
      </c>
      <c r="AA20" s="26">
        <v>0</v>
      </c>
      <c r="AB20" s="26">
        <v>0</v>
      </c>
      <c r="AC20" s="26">
        <v>0</v>
      </c>
      <c r="AD20" s="26">
        <v>0</v>
      </c>
      <c r="AE20" s="26">
        <v>0</v>
      </c>
      <c r="AF20" s="26">
        <v>0</v>
      </c>
      <c r="AG20" s="26">
        <v>0</v>
      </c>
      <c r="AH20" s="26">
        <v>0</v>
      </c>
      <c r="AI20" s="26">
        <v>0</v>
      </c>
      <c r="AJ20" s="26">
        <v>0</v>
      </c>
      <c r="AK20" s="26">
        <v>0</v>
      </c>
      <c r="AL20" s="26">
        <v>0</v>
      </c>
      <c r="AM20" s="26">
        <v>0</v>
      </c>
      <c r="AN20" s="26">
        <v>0</v>
      </c>
      <c r="AO20" s="26">
        <v>0</v>
      </c>
      <c r="AP20" s="26">
        <v>0</v>
      </c>
      <c r="AQ20" s="26">
        <v>0</v>
      </c>
      <c r="AR20" s="26">
        <v>0</v>
      </c>
      <c r="AS20" s="26">
        <v>0</v>
      </c>
      <c r="AT20" s="26">
        <v>0</v>
      </c>
      <c r="AU20" s="26">
        <v>0</v>
      </c>
      <c r="AV20" s="26">
        <v>0</v>
      </c>
      <c r="AW20" s="26">
        <v>0</v>
      </c>
      <c r="AX20" s="26">
        <v>0</v>
      </c>
      <c r="AY20" s="26">
        <v>0</v>
      </c>
      <c r="AZ20" s="26">
        <v>0</v>
      </c>
      <c r="BA20" s="26">
        <v>0</v>
      </c>
      <c r="BB20" s="26">
        <v>0</v>
      </c>
      <c r="BC20" s="26">
        <v>0</v>
      </c>
      <c r="BD20" s="26">
        <v>0</v>
      </c>
      <c r="BE20" s="26">
        <v>0</v>
      </c>
      <c r="BF20" s="26">
        <v>0</v>
      </c>
      <c r="BG20" s="26">
        <v>0</v>
      </c>
      <c r="BH20" s="26">
        <v>0</v>
      </c>
      <c r="BI20" s="26">
        <v>0</v>
      </c>
      <c r="BJ20" s="26">
        <v>0</v>
      </c>
      <c r="BK20" s="26">
        <v>0</v>
      </c>
      <c r="BL20" s="26">
        <v>0</v>
      </c>
      <c r="BM20" s="26">
        <v>0</v>
      </c>
      <c r="BN20" s="26">
        <v>0</v>
      </c>
      <c r="BO20" s="26">
        <v>0</v>
      </c>
      <c r="BP20" s="26">
        <v>0</v>
      </c>
      <c r="BQ20" s="26">
        <v>0</v>
      </c>
      <c r="BR20" s="26">
        <v>0</v>
      </c>
      <c r="BS20" s="26">
        <v>0</v>
      </c>
      <c r="BT20" s="26">
        <v>0</v>
      </c>
      <c r="BU20" s="26">
        <v>0</v>
      </c>
      <c r="BV20" s="26">
        <v>0</v>
      </c>
      <c r="BW20" s="26">
        <v>0</v>
      </c>
      <c r="BX20" s="26">
        <v>0</v>
      </c>
      <c r="BY20" s="26">
        <v>0</v>
      </c>
      <c r="BZ20" s="26">
        <v>0</v>
      </c>
      <c r="CA20" s="26">
        <v>0</v>
      </c>
      <c r="CB20" s="26">
        <v>0</v>
      </c>
      <c r="CC20" s="26">
        <v>0</v>
      </c>
      <c r="CD20" s="26">
        <v>0</v>
      </c>
      <c r="CE20" s="26">
        <v>0</v>
      </c>
      <c r="CF20" s="26">
        <v>0</v>
      </c>
      <c r="CG20" s="26">
        <v>0</v>
      </c>
      <c r="CH20" s="26">
        <v>0</v>
      </c>
      <c r="CI20" s="26">
        <v>0</v>
      </c>
      <c r="CJ20" s="26">
        <v>0</v>
      </c>
      <c r="CK20" s="26">
        <v>0</v>
      </c>
      <c r="CL20" s="26">
        <v>0</v>
      </c>
      <c r="CM20" s="26">
        <v>0</v>
      </c>
      <c r="CN20" s="26">
        <v>0</v>
      </c>
      <c r="CO20" s="26">
        <v>0</v>
      </c>
      <c r="CP20" s="26">
        <v>0</v>
      </c>
      <c r="CQ20" s="26">
        <v>0</v>
      </c>
      <c r="CR20" s="26">
        <v>0</v>
      </c>
      <c r="CS20" s="26">
        <v>0</v>
      </c>
      <c r="CT20" s="26">
        <v>0</v>
      </c>
      <c r="CU20" s="26">
        <v>0</v>
      </c>
      <c r="CV20" s="26">
        <v>0</v>
      </c>
      <c r="CW20" s="26">
        <v>0</v>
      </c>
      <c r="CX20" s="26">
        <v>0</v>
      </c>
      <c r="CY20" s="26">
        <v>0</v>
      </c>
      <c r="CZ20" s="26">
        <v>0</v>
      </c>
      <c r="DA20" s="26">
        <v>0</v>
      </c>
      <c r="DB20" s="26">
        <v>0</v>
      </c>
      <c r="DC20" s="26">
        <v>0</v>
      </c>
      <c r="DD20" s="26">
        <v>0</v>
      </c>
      <c r="DE20" s="26">
        <v>0</v>
      </c>
      <c r="DF20" s="26">
        <v>0</v>
      </c>
      <c r="DG20" s="26">
        <v>0</v>
      </c>
      <c r="DH20" s="26">
        <v>0</v>
      </c>
      <c r="DI20" s="26">
        <v>0</v>
      </c>
      <c r="DJ20" s="26">
        <v>0</v>
      </c>
      <c r="DK20" s="26">
        <v>0</v>
      </c>
      <c r="DL20" s="26">
        <v>0</v>
      </c>
      <c r="DM20" s="26">
        <v>0</v>
      </c>
      <c r="DN20" s="26">
        <v>0</v>
      </c>
      <c r="DO20" s="26">
        <v>0</v>
      </c>
      <c r="DP20" s="26">
        <v>0</v>
      </c>
      <c r="DQ20" s="26">
        <v>0</v>
      </c>
      <c r="DR20" s="26">
        <v>0</v>
      </c>
      <c r="DS20" s="26">
        <v>0</v>
      </c>
      <c r="DT20" s="26">
        <v>0</v>
      </c>
      <c r="DU20" s="26">
        <v>0</v>
      </c>
      <c r="DV20" s="26">
        <v>0</v>
      </c>
      <c r="DW20" s="26">
        <v>0</v>
      </c>
      <c r="DX20" s="26">
        <v>0</v>
      </c>
      <c r="DY20" s="26">
        <v>0</v>
      </c>
      <c r="DZ20" s="26">
        <v>0</v>
      </c>
      <c r="EA20" s="26">
        <v>0</v>
      </c>
      <c r="EB20" s="26">
        <v>0</v>
      </c>
      <c r="EC20" s="26">
        <v>0</v>
      </c>
      <c r="ED20" s="26">
        <v>0</v>
      </c>
      <c r="EE20" s="26">
        <v>0</v>
      </c>
      <c r="EF20" s="26">
        <v>0</v>
      </c>
      <c r="EG20" s="26">
        <v>0</v>
      </c>
      <c r="EH20" s="26">
        <v>0</v>
      </c>
      <c r="EI20" s="26">
        <v>0</v>
      </c>
      <c r="EJ20" s="26">
        <v>0</v>
      </c>
      <c r="EK20" s="26">
        <v>0</v>
      </c>
      <c r="EL20" s="26">
        <v>0</v>
      </c>
      <c r="EM20" s="26">
        <v>0</v>
      </c>
      <c r="EN20" s="26">
        <v>0</v>
      </c>
      <c r="EO20" s="26">
        <v>0</v>
      </c>
      <c r="EP20" s="26">
        <v>0</v>
      </c>
      <c r="EQ20" s="26">
        <v>0</v>
      </c>
      <c r="ER20" s="26">
        <v>0</v>
      </c>
      <c r="ES20" s="26">
        <v>0</v>
      </c>
      <c r="ET20" s="26">
        <v>0</v>
      </c>
      <c r="EU20" s="26">
        <v>0</v>
      </c>
      <c r="EV20" s="26">
        <v>0</v>
      </c>
      <c r="EW20" s="26">
        <v>0</v>
      </c>
      <c r="EX20" s="26">
        <v>0</v>
      </c>
      <c r="EY20" s="2">
        <f t="shared" si="1"/>
        <v>0</v>
      </c>
    </row>
    <row r="21" spans="1:155">
      <c r="A21" t="s">
        <v>14</v>
      </c>
      <c r="B21" s="26">
        <v>0</v>
      </c>
      <c r="C21" s="26">
        <v>0</v>
      </c>
      <c r="D21" s="26">
        <v>0</v>
      </c>
      <c r="E21" s="26">
        <v>0</v>
      </c>
      <c r="F21" s="26">
        <v>0</v>
      </c>
      <c r="G21" s="26">
        <v>0</v>
      </c>
      <c r="H21" s="26">
        <v>0</v>
      </c>
      <c r="I21" s="26">
        <v>0</v>
      </c>
      <c r="J21" s="26">
        <v>0</v>
      </c>
      <c r="K21" s="26">
        <v>0</v>
      </c>
      <c r="L21" s="26">
        <v>0</v>
      </c>
      <c r="M21" s="26">
        <v>0</v>
      </c>
      <c r="N21" s="26">
        <v>0</v>
      </c>
      <c r="O21" s="26">
        <v>0</v>
      </c>
      <c r="P21" s="26">
        <v>0</v>
      </c>
      <c r="Q21" s="26">
        <v>1E-3</v>
      </c>
      <c r="R21" s="26">
        <v>1.92</v>
      </c>
      <c r="S21" s="26">
        <v>1.92</v>
      </c>
      <c r="T21" s="26">
        <v>1.92</v>
      </c>
      <c r="U21" s="26">
        <v>1.92</v>
      </c>
      <c r="V21" s="26">
        <v>1.919</v>
      </c>
      <c r="W21" s="26">
        <v>0</v>
      </c>
      <c r="X21" s="26">
        <v>0</v>
      </c>
      <c r="Y21" s="26">
        <v>0</v>
      </c>
      <c r="Z21" s="26">
        <v>0</v>
      </c>
      <c r="AA21" s="26">
        <v>0</v>
      </c>
      <c r="AB21" s="26">
        <v>0</v>
      </c>
      <c r="AC21" s="26">
        <v>1E-3</v>
      </c>
      <c r="AD21" s="26">
        <v>1.75</v>
      </c>
      <c r="AE21" s="26">
        <v>1.75</v>
      </c>
      <c r="AF21" s="26">
        <v>1.75</v>
      </c>
      <c r="AG21" s="26">
        <v>1.75</v>
      </c>
      <c r="AH21" s="26">
        <v>1.75</v>
      </c>
      <c r="AI21" s="26">
        <v>1.75</v>
      </c>
      <c r="AJ21" s="26">
        <v>1.7490000000000001</v>
      </c>
      <c r="AK21" s="26">
        <v>0</v>
      </c>
      <c r="AL21" s="26">
        <v>0</v>
      </c>
      <c r="AM21" s="26">
        <v>0</v>
      </c>
      <c r="AN21" s="26">
        <v>0</v>
      </c>
      <c r="AO21" s="26">
        <v>0</v>
      </c>
      <c r="AP21" s="26">
        <v>1E-3</v>
      </c>
      <c r="AQ21" s="26">
        <v>1.75</v>
      </c>
      <c r="AR21" s="26">
        <v>1.75</v>
      </c>
      <c r="AS21" s="26">
        <v>1.75</v>
      </c>
      <c r="AT21" s="26">
        <v>1.75</v>
      </c>
      <c r="AU21" s="26">
        <v>1.75</v>
      </c>
      <c r="AV21" s="26">
        <v>1.75</v>
      </c>
      <c r="AW21" s="26">
        <v>1.75</v>
      </c>
      <c r="AX21" s="26">
        <v>1.75</v>
      </c>
      <c r="AY21" s="26">
        <v>1.75</v>
      </c>
      <c r="AZ21" s="26">
        <v>1.75</v>
      </c>
      <c r="BA21" s="26">
        <v>1.75</v>
      </c>
      <c r="BB21" s="26">
        <v>1.75</v>
      </c>
      <c r="BC21" s="26">
        <v>1.75</v>
      </c>
      <c r="BD21" s="26">
        <v>1.7490000000000001</v>
      </c>
      <c r="BE21" s="26">
        <v>0</v>
      </c>
      <c r="BF21" s="26">
        <v>0</v>
      </c>
      <c r="BG21" s="26">
        <v>0</v>
      </c>
      <c r="BH21" s="26">
        <v>0</v>
      </c>
      <c r="BI21" s="26">
        <v>0</v>
      </c>
      <c r="BJ21" s="26">
        <v>0</v>
      </c>
      <c r="BK21" s="26">
        <v>0</v>
      </c>
      <c r="BL21" s="26">
        <v>0</v>
      </c>
      <c r="BM21" s="26">
        <v>0</v>
      </c>
      <c r="BN21" s="26">
        <v>0</v>
      </c>
      <c r="BO21" s="26">
        <v>0</v>
      </c>
      <c r="BP21" s="26">
        <v>0</v>
      </c>
      <c r="BQ21" s="26">
        <v>0</v>
      </c>
      <c r="BR21" s="26">
        <v>0</v>
      </c>
      <c r="BS21" s="26">
        <v>0</v>
      </c>
      <c r="BT21" s="26">
        <v>0</v>
      </c>
      <c r="BU21" s="26">
        <v>0</v>
      </c>
      <c r="BV21" s="26">
        <v>0</v>
      </c>
      <c r="BW21" s="26">
        <v>0</v>
      </c>
      <c r="BX21" s="26">
        <v>0</v>
      </c>
      <c r="BY21" s="26">
        <v>0</v>
      </c>
      <c r="BZ21" s="26">
        <v>0</v>
      </c>
      <c r="CA21" s="26">
        <v>0</v>
      </c>
      <c r="CB21" s="26">
        <v>0</v>
      </c>
      <c r="CC21" s="26">
        <v>0</v>
      </c>
      <c r="CD21" s="26">
        <v>0</v>
      </c>
      <c r="CE21" s="26">
        <v>0</v>
      </c>
      <c r="CF21" s="26">
        <v>0</v>
      </c>
      <c r="CG21" s="26">
        <v>0</v>
      </c>
      <c r="CH21" s="26">
        <v>0</v>
      </c>
      <c r="CI21" s="26">
        <v>0</v>
      </c>
      <c r="CJ21" s="26">
        <v>0</v>
      </c>
      <c r="CK21" s="26">
        <v>0</v>
      </c>
      <c r="CL21" s="26">
        <v>0</v>
      </c>
      <c r="CM21" s="26">
        <v>0</v>
      </c>
      <c r="CN21" s="26">
        <v>0</v>
      </c>
      <c r="CO21" s="26">
        <v>0</v>
      </c>
      <c r="CP21" s="26">
        <v>0</v>
      </c>
      <c r="CQ21" s="26">
        <v>0</v>
      </c>
      <c r="CR21" s="26">
        <v>0</v>
      </c>
      <c r="CS21" s="26">
        <v>0</v>
      </c>
      <c r="CT21" s="26">
        <v>0</v>
      </c>
      <c r="CU21" s="26">
        <v>0</v>
      </c>
      <c r="CV21" s="26">
        <v>0</v>
      </c>
      <c r="CW21" s="26">
        <v>0</v>
      </c>
      <c r="CX21" s="26">
        <v>0</v>
      </c>
      <c r="CY21" s="26">
        <v>0</v>
      </c>
      <c r="CZ21" s="26">
        <v>0</v>
      </c>
      <c r="DA21" s="26">
        <v>0</v>
      </c>
      <c r="DB21" s="26">
        <v>0</v>
      </c>
      <c r="DC21" s="26">
        <v>0</v>
      </c>
      <c r="DD21" s="26">
        <v>0</v>
      </c>
      <c r="DE21" s="26">
        <v>0</v>
      </c>
      <c r="DF21" s="26">
        <v>0</v>
      </c>
      <c r="DG21" s="26">
        <v>0</v>
      </c>
      <c r="DH21" s="26">
        <v>0</v>
      </c>
      <c r="DI21" s="26">
        <v>0</v>
      </c>
      <c r="DJ21" s="26">
        <v>0</v>
      </c>
      <c r="DK21" s="26">
        <v>0</v>
      </c>
      <c r="DL21" s="26">
        <v>0</v>
      </c>
      <c r="DM21" s="26">
        <v>0</v>
      </c>
      <c r="DN21" s="26">
        <v>0</v>
      </c>
      <c r="DO21" s="26">
        <v>0</v>
      </c>
      <c r="DP21" s="26">
        <v>0</v>
      </c>
      <c r="DQ21" s="26">
        <v>0</v>
      </c>
      <c r="DR21" s="26">
        <v>0</v>
      </c>
      <c r="DS21" s="26">
        <v>0</v>
      </c>
      <c r="DT21" s="26">
        <v>0</v>
      </c>
      <c r="DU21" s="26">
        <v>0</v>
      </c>
      <c r="DV21" s="26">
        <v>0</v>
      </c>
      <c r="DW21" s="26">
        <v>0</v>
      </c>
      <c r="DX21" s="26">
        <v>0</v>
      </c>
      <c r="DY21" s="26">
        <v>0</v>
      </c>
      <c r="DZ21" s="26">
        <v>0</v>
      </c>
      <c r="EA21" s="26">
        <v>0</v>
      </c>
      <c r="EB21" s="26">
        <v>0</v>
      </c>
      <c r="EC21" s="26">
        <v>0</v>
      </c>
      <c r="ED21" s="26">
        <v>0</v>
      </c>
      <c r="EE21" s="26">
        <v>0</v>
      </c>
      <c r="EF21" s="26">
        <v>0</v>
      </c>
      <c r="EG21" s="26">
        <v>0</v>
      </c>
      <c r="EH21" s="26">
        <v>0</v>
      </c>
      <c r="EI21" s="26">
        <v>0</v>
      </c>
      <c r="EJ21" s="26">
        <v>0</v>
      </c>
      <c r="EK21" s="26">
        <v>0</v>
      </c>
      <c r="EL21" s="26">
        <v>0</v>
      </c>
      <c r="EM21" s="26">
        <v>0</v>
      </c>
      <c r="EN21" s="26">
        <v>0</v>
      </c>
      <c r="EO21" s="26">
        <v>0</v>
      </c>
      <c r="EP21" s="26">
        <v>0</v>
      </c>
      <c r="EQ21" s="26">
        <v>0</v>
      </c>
      <c r="ER21" s="26">
        <v>0</v>
      </c>
      <c r="ES21" s="26">
        <v>0</v>
      </c>
      <c r="ET21" s="26">
        <v>0</v>
      </c>
      <c r="EU21" s="26">
        <v>0</v>
      </c>
      <c r="EV21" s="26">
        <v>0</v>
      </c>
      <c r="EW21" s="26">
        <v>0</v>
      </c>
      <c r="EX21" s="26">
        <v>0</v>
      </c>
      <c r="EY21" s="2">
        <f t="shared" si="1"/>
        <v>46.35</v>
      </c>
    </row>
    <row r="22" spans="1:155">
      <c r="A22" t="s">
        <v>15</v>
      </c>
      <c r="B22" s="26">
        <v>0</v>
      </c>
      <c r="C22" s="26">
        <v>0</v>
      </c>
      <c r="D22" s="26">
        <v>0</v>
      </c>
      <c r="E22" s="26">
        <v>0</v>
      </c>
      <c r="F22" s="26">
        <v>0</v>
      </c>
      <c r="G22" s="26">
        <v>0</v>
      </c>
      <c r="H22" s="26">
        <v>0</v>
      </c>
      <c r="I22" s="26">
        <v>0</v>
      </c>
      <c r="J22" s="26">
        <v>0</v>
      </c>
      <c r="K22" s="26">
        <v>0</v>
      </c>
      <c r="L22" s="26">
        <v>0</v>
      </c>
      <c r="M22" s="26">
        <v>0</v>
      </c>
      <c r="N22" s="26">
        <v>0</v>
      </c>
      <c r="O22" s="26">
        <v>0</v>
      </c>
      <c r="P22" s="26">
        <v>0</v>
      </c>
      <c r="Q22" s="26">
        <v>0</v>
      </c>
      <c r="R22" s="26">
        <v>0</v>
      </c>
      <c r="S22" s="26">
        <v>0</v>
      </c>
      <c r="T22" s="26">
        <v>0</v>
      </c>
      <c r="U22" s="26">
        <v>0</v>
      </c>
      <c r="V22" s="26">
        <v>0</v>
      </c>
      <c r="W22" s="26">
        <v>0</v>
      </c>
      <c r="X22" s="26">
        <v>0</v>
      </c>
      <c r="Y22" s="26">
        <v>0</v>
      </c>
      <c r="Z22" s="26">
        <v>0</v>
      </c>
      <c r="AA22" s="26">
        <v>0</v>
      </c>
      <c r="AB22" s="26">
        <v>0</v>
      </c>
      <c r="AC22" s="26">
        <v>0</v>
      </c>
      <c r="AD22" s="26">
        <v>0</v>
      </c>
      <c r="AE22" s="26">
        <v>0</v>
      </c>
      <c r="AF22" s="26">
        <v>0</v>
      </c>
      <c r="AG22" s="26">
        <v>0</v>
      </c>
      <c r="AH22" s="26">
        <v>0</v>
      </c>
      <c r="AI22" s="26">
        <v>0</v>
      </c>
      <c r="AJ22" s="26">
        <v>0</v>
      </c>
      <c r="AK22" s="26">
        <v>0</v>
      </c>
      <c r="AL22" s="26">
        <v>0</v>
      </c>
      <c r="AM22" s="26">
        <v>0</v>
      </c>
      <c r="AN22" s="26">
        <v>0</v>
      </c>
      <c r="AO22" s="26">
        <v>0</v>
      </c>
      <c r="AP22" s="26">
        <v>0</v>
      </c>
      <c r="AQ22" s="26">
        <v>0</v>
      </c>
      <c r="AR22" s="26">
        <v>0</v>
      </c>
      <c r="AS22" s="26">
        <v>0</v>
      </c>
      <c r="AT22" s="26">
        <v>0</v>
      </c>
      <c r="AU22" s="26">
        <v>0</v>
      </c>
      <c r="AV22" s="26">
        <v>0</v>
      </c>
      <c r="AW22" s="26">
        <v>0</v>
      </c>
      <c r="AX22" s="26">
        <v>0</v>
      </c>
      <c r="AY22" s="26">
        <v>0</v>
      </c>
      <c r="AZ22" s="26">
        <v>0</v>
      </c>
      <c r="BA22" s="26">
        <v>0</v>
      </c>
      <c r="BB22" s="26">
        <v>0</v>
      </c>
      <c r="BC22" s="26">
        <v>0</v>
      </c>
      <c r="BD22" s="26">
        <v>0</v>
      </c>
      <c r="BE22" s="26">
        <v>0</v>
      </c>
      <c r="BF22" s="26">
        <v>0</v>
      </c>
      <c r="BG22" s="26">
        <v>0</v>
      </c>
      <c r="BH22" s="26">
        <v>0</v>
      </c>
      <c r="BI22" s="26">
        <v>0</v>
      </c>
      <c r="BJ22" s="26">
        <v>0</v>
      </c>
      <c r="BK22" s="26">
        <v>0</v>
      </c>
      <c r="BL22" s="26">
        <v>0</v>
      </c>
      <c r="BM22" s="26">
        <v>0</v>
      </c>
      <c r="BN22" s="26">
        <v>0</v>
      </c>
      <c r="BO22" s="26">
        <v>0</v>
      </c>
      <c r="BP22" s="26">
        <v>0</v>
      </c>
      <c r="BQ22" s="26">
        <v>0</v>
      </c>
      <c r="BR22" s="26">
        <v>0</v>
      </c>
      <c r="BS22" s="26">
        <v>0</v>
      </c>
      <c r="BT22" s="26">
        <v>0</v>
      </c>
      <c r="BU22" s="26">
        <v>0</v>
      </c>
      <c r="BV22" s="26">
        <v>0</v>
      </c>
      <c r="BW22" s="26">
        <v>0</v>
      </c>
      <c r="BX22" s="26">
        <v>0</v>
      </c>
      <c r="BY22" s="26">
        <v>0</v>
      </c>
      <c r="BZ22" s="26">
        <v>0</v>
      </c>
      <c r="CA22" s="26">
        <v>0</v>
      </c>
      <c r="CB22" s="26">
        <v>0</v>
      </c>
      <c r="CC22" s="26">
        <v>0</v>
      </c>
      <c r="CD22" s="26">
        <v>0</v>
      </c>
      <c r="CE22" s="26">
        <v>0</v>
      </c>
      <c r="CF22" s="26">
        <v>0</v>
      </c>
      <c r="CG22" s="26">
        <v>0</v>
      </c>
      <c r="CH22" s="26">
        <v>0</v>
      </c>
      <c r="CI22" s="26">
        <v>0</v>
      </c>
      <c r="CJ22" s="26">
        <v>0</v>
      </c>
      <c r="CK22" s="26">
        <v>0</v>
      </c>
      <c r="CL22" s="26">
        <v>0</v>
      </c>
      <c r="CM22" s="26">
        <v>0</v>
      </c>
      <c r="CN22" s="26">
        <v>0</v>
      </c>
      <c r="CO22" s="26">
        <v>0</v>
      </c>
      <c r="CP22" s="26">
        <v>0</v>
      </c>
      <c r="CQ22" s="26">
        <v>0</v>
      </c>
      <c r="CR22" s="26">
        <v>0</v>
      </c>
      <c r="CS22" s="26">
        <v>0</v>
      </c>
      <c r="CT22" s="26">
        <v>0</v>
      </c>
      <c r="CU22" s="26">
        <v>0</v>
      </c>
      <c r="CV22" s="26">
        <v>0</v>
      </c>
      <c r="CW22" s="26">
        <v>0</v>
      </c>
      <c r="CX22" s="26">
        <v>0</v>
      </c>
      <c r="CY22" s="26">
        <v>0</v>
      </c>
      <c r="CZ22" s="26">
        <v>0</v>
      </c>
      <c r="DA22" s="26">
        <v>0</v>
      </c>
      <c r="DB22" s="26">
        <v>0</v>
      </c>
      <c r="DC22" s="26">
        <v>0</v>
      </c>
      <c r="DD22" s="26">
        <v>0</v>
      </c>
      <c r="DE22" s="26">
        <v>0</v>
      </c>
      <c r="DF22" s="26">
        <v>0</v>
      </c>
      <c r="DG22" s="26">
        <v>0</v>
      </c>
      <c r="DH22" s="26">
        <v>0</v>
      </c>
      <c r="DI22" s="26">
        <v>0</v>
      </c>
      <c r="DJ22" s="26">
        <v>0</v>
      </c>
      <c r="DK22" s="26">
        <v>0</v>
      </c>
      <c r="DL22" s="26">
        <v>0</v>
      </c>
      <c r="DM22" s="26">
        <v>0</v>
      </c>
      <c r="DN22" s="26">
        <v>0</v>
      </c>
      <c r="DO22" s="26">
        <v>0</v>
      </c>
      <c r="DP22" s="26">
        <v>0</v>
      </c>
      <c r="DQ22" s="26">
        <v>0</v>
      </c>
      <c r="DR22" s="26">
        <v>0</v>
      </c>
      <c r="DS22" s="26">
        <v>0</v>
      </c>
      <c r="DT22" s="26">
        <v>0</v>
      </c>
      <c r="DU22" s="26">
        <v>0</v>
      </c>
      <c r="DV22" s="26">
        <v>0</v>
      </c>
      <c r="DW22" s="26">
        <v>0</v>
      </c>
      <c r="DX22" s="26">
        <v>0</v>
      </c>
      <c r="DY22" s="26">
        <v>0</v>
      </c>
      <c r="DZ22" s="26">
        <v>0</v>
      </c>
      <c r="EA22" s="26">
        <v>0</v>
      </c>
      <c r="EB22" s="26">
        <v>0</v>
      </c>
      <c r="EC22" s="26">
        <v>0</v>
      </c>
      <c r="ED22" s="26">
        <v>0</v>
      </c>
      <c r="EE22" s="26">
        <v>0</v>
      </c>
      <c r="EF22" s="26">
        <v>0</v>
      </c>
      <c r="EG22" s="26">
        <v>0</v>
      </c>
      <c r="EH22" s="26">
        <v>0</v>
      </c>
      <c r="EI22" s="26">
        <v>0</v>
      </c>
      <c r="EJ22" s="26">
        <v>0</v>
      </c>
      <c r="EK22" s="26">
        <v>0</v>
      </c>
      <c r="EL22" s="26">
        <v>0</v>
      </c>
      <c r="EM22" s="26">
        <v>0</v>
      </c>
      <c r="EN22" s="26">
        <v>0</v>
      </c>
      <c r="EO22" s="26">
        <v>0</v>
      </c>
      <c r="EP22" s="26">
        <v>0</v>
      </c>
      <c r="EQ22" s="26">
        <v>0</v>
      </c>
      <c r="ER22" s="26">
        <v>0</v>
      </c>
      <c r="ES22" s="26">
        <v>0</v>
      </c>
      <c r="ET22" s="26">
        <v>0</v>
      </c>
      <c r="EU22" s="26">
        <v>0</v>
      </c>
      <c r="EV22" s="26">
        <v>0</v>
      </c>
      <c r="EW22" s="26">
        <v>0</v>
      </c>
      <c r="EX22" s="26">
        <v>0</v>
      </c>
      <c r="EY22" s="2">
        <f t="shared" si="1"/>
        <v>0</v>
      </c>
    </row>
    <row r="23" spans="1:155">
      <c r="A23" t="s">
        <v>16</v>
      </c>
      <c r="B23" s="26">
        <v>4.01</v>
      </c>
      <c r="C23" s="26">
        <v>4.01</v>
      </c>
      <c r="D23" s="26">
        <v>4.01</v>
      </c>
      <c r="E23" s="26">
        <v>4.01</v>
      </c>
      <c r="F23" s="26">
        <v>4.01</v>
      </c>
      <c r="G23" s="26">
        <v>4.01</v>
      </c>
      <c r="H23" s="26">
        <v>3.81</v>
      </c>
      <c r="I23" s="26">
        <v>3.81</v>
      </c>
      <c r="J23" s="26">
        <v>3.81</v>
      </c>
      <c r="K23" s="26">
        <v>3.81</v>
      </c>
      <c r="L23" s="26">
        <v>3.81</v>
      </c>
      <c r="M23" s="26">
        <v>3.81</v>
      </c>
      <c r="N23" s="26">
        <v>3.81</v>
      </c>
      <c r="O23" s="26">
        <v>3.81</v>
      </c>
      <c r="P23" s="26">
        <v>3.81</v>
      </c>
      <c r="Q23" s="26">
        <v>3.8119999999999998</v>
      </c>
      <c r="R23" s="26">
        <v>10.6</v>
      </c>
      <c r="S23" s="26">
        <v>10.6</v>
      </c>
      <c r="T23" s="26">
        <v>10.6</v>
      </c>
      <c r="U23" s="26">
        <v>10.6</v>
      </c>
      <c r="V23" s="26">
        <v>10.6</v>
      </c>
      <c r="W23" s="26">
        <v>10.6</v>
      </c>
      <c r="X23" s="26">
        <v>10.6</v>
      </c>
      <c r="Y23" s="26">
        <v>10.6</v>
      </c>
      <c r="Z23" s="26">
        <v>10.6</v>
      </c>
      <c r="AA23" s="26">
        <v>10.6</v>
      </c>
      <c r="AB23" s="26">
        <v>10.6</v>
      </c>
      <c r="AC23" s="26">
        <v>10.6</v>
      </c>
      <c r="AD23" s="26">
        <v>12</v>
      </c>
      <c r="AE23" s="26">
        <v>12</v>
      </c>
      <c r="AF23" s="26">
        <v>12</v>
      </c>
      <c r="AG23" s="26">
        <v>12</v>
      </c>
      <c r="AH23" s="26">
        <v>12</v>
      </c>
      <c r="AI23" s="26">
        <v>12</v>
      </c>
      <c r="AJ23" s="26">
        <v>12</v>
      </c>
      <c r="AK23" s="26">
        <v>12</v>
      </c>
      <c r="AL23" s="26">
        <v>12</v>
      </c>
      <c r="AM23" s="26">
        <v>12</v>
      </c>
      <c r="AN23" s="26">
        <v>12</v>
      </c>
      <c r="AO23" s="26">
        <v>12</v>
      </c>
      <c r="AP23" s="26">
        <v>12</v>
      </c>
      <c r="AQ23" s="26">
        <v>11.5</v>
      </c>
      <c r="AR23" s="26">
        <v>11.5</v>
      </c>
      <c r="AS23" s="26">
        <v>11.5</v>
      </c>
      <c r="AT23" s="26">
        <v>11.5</v>
      </c>
      <c r="AU23" s="26">
        <v>11.5</v>
      </c>
      <c r="AV23" s="26">
        <v>11.5</v>
      </c>
      <c r="AW23" s="26">
        <v>11.5</v>
      </c>
      <c r="AX23" s="26">
        <v>11.5</v>
      </c>
      <c r="AY23" s="26">
        <v>11.3</v>
      </c>
      <c r="AZ23" s="26">
        <v>11.3</v>
      </c>
      <c r="BA23" s="26">
        <v>11.3</v>
      </c>
      <c r="BB23" s="26">
        <v>11.3</v>
      </c>
      <c r="BC23" s="26">
        <v>11.3</v>
      </c>
      <c r="BD23" s="26">
        <v>11.3</v>
      </c>
      <c r="BE23" s="26">
        <v>11</v>
      </c>
      <c r="BF23" s="26">
        <v>11</v>
      </c>
      <c r="BG23" s="26">
        <v>11</v>
      </c>
      <c r="BH23" s="26">
        <v>11</v>
      </c>
      <c r="BI23" s="26">
        <v>11</v>
      </c>
      <c r="BJ23" s="26">
        <v>11</v>
      </c>
      <c r="BK23" s="26">
        <v>11.000999999999999</v>
      </c>
      <c r="BL23" s="26">
        <v>13.8</v>
      </c>
      <c r="BM23" s="26">
        <v>13.8</v>
      </c>
      <c r="BN23" s="26">
        <v>13.8</v>
      </c>
      <c r="BO23" s="26">
        <v>13.8</v>
      </c>
      <c r="BP23" s="26">
        <v>13.8</v>
      </c>
      <c r="BQ23" s="26">
        <v>13.8</v>
      </c>
      <c r="BR23" s="26">
        <v>13.8</v>
      </c>
      <c r="BS23" s="26">
        <v>13.8</v>
      </c>
      <c r="BT23" s="26">
        <v>13.8</v>
      </c>
      <c r="BU23" s="26">
        <v>13.8</v>
      </c>
      <c r="BV23" s="26">
        <v>13.8</v>
      </c>
      <c r="BW23" s="26">
        <v>13.8</v>
      </c>
      <c r="BX23" s="26">
        <v>13.8</v>
      </c>
      <c r="BY23" s="26">
        <v>13.8</v>
      </c>
      <c r="BZ23" s="26">
        <v>13.8</v>
      </c>
      <c r="CA23" s="26">
        <v>13.5</v>
      </c>
      <c r="CB23" s="26">
        <v>13.5</v>
      </c>
      <c r="CC23" s="26">
        <v>13.5</v>
      </c>
      <c r="CD23" s="26">
        <v>13.5</v>
      </c>
      <c r="CE23" s="26">
        <v>13.5</v>
      </c>
      <c r="CF23" s="26">
        <v>13.5</v>
      </c>
      <c r="CG23" s="26">
        <v>14.1</v>
      </c>
      <c r="CH23" s="26">
        <v>14.1</v>
      </c>
      <c r="CI23" s="26">
        <v>14.1</v>
      </c>
      <c r="CJ23" s="26">
        <v>14.1</v>
      </c>
      <c r="CK23" s="26">
        <v>14.1</v>
      </c>
      <c r="CL23" s="26">
        <v>14.1</v>
      </c>
      <c r="CM23" s="26">
        <v>14.1</v>
      </c>
      <c r="CN23" s="26">
        <v>14.1</v>
      </c>
      <c r="CO23" s="26">
        <v>13.8</v>
      </c>
      <c r="CP23" s="26">
        <v>13.8</v>
      </c>
      <c r="CQ23" s="26">
        <v>13.8</v>
      </c>
      <c r="CR23" s="26">
        <v>13.8</v>
      </c>
      <c r="CS23" s="26">
        <v>13.8</v>
      </c>
      <c r="CT23" s="26">
        <v>13.8</v>
      </c>
      <c r="CU23" s="26">
        <v>13.8</v>
      </c>
      <c r="CV23" s="26">
        <v>13.8</v>
      </c>
      <c r="CW23" s="26">
        <v>13.8</v>
      </c>
      <c r="CX23" s="26">
        <v>13.8</v>
      </c>
      <c r="CY23" s="26">
        <v>13.8</v>
      </c>
      <c r="CZ23" s="26">
        <v>13.8</v>
      </c>
      <c r="DA23" s="26">
        <v>13.8</v>
      </c>
      <c r="DB23" s="26">
        <v>13.8</v>
      </c>
      <c r="DC23" s="26">
        <v>13.8</v>
      </c>
      <c r="DD23" s="26">
        <v>13.8</v>
      </c>
      <c r="DE23" s="26">
        <v>13.8</v>
      </c>
      <c r="DF23" s="26">
        <v>13.8</v>
      </c>
      <c r="DG23" s="26">
        <v>13.8</v>
      </c>
      <c r="DH23" s="26">
        <v>13.8</v>
      </c>
      <c r="DI23" s="26">
        <v>13.8</v>
      </c>
      <c r="DJ23" s="26">
        <v>13.8</v>
      </c>
      <c r="DK23" s="26">
        <v>13.8</v>
      </c>
      <c r="DL23" s="26">
        <v>13.8</v>
      </c>
      <c r="DM23" s="26">
        <v>13.8</v>
      </c>
      <c r="DN23" s="26">
        <v>13.8</v>
      </c>
      <c r="DO23" s="26">
        <v>13.8</v>
      </c>
      <c r="DP23" s="26">
        <v>13.8</v>
      </c>
      <c r="DQ23" s="26">
        <v>13.8</v>
      </c>
      <c r="DR23" s="26">
        <v>13.8</v>
      </c>
      <c r="DS23" s="26">
        <v>13.8</v>
      </c>
      <c r="DT23" s="26">
        <v>13.8</v>
      </c>
      <c r="DU23" s="26">
        <v>13.8</v>
      </c>
      <c r="DV23" s="26">
        <v>13.8</v>
      </c>
      <c r="DW23" s="26">
        <v>13.8</v>
      </c>
      <c r="DX23" s="26">
        <v>13.5</v>
      </c>
      <c r="DY23" s="26">
        <v>13.5</v>
      </c>
      <c r="DZ23" s="26">
        <v>13.5</v>
      </c>
      <c r="EA23" s="26">
        <v>13.5</v>
      </c>
      <c r="EB23" s="26">
        <v>13.5</v>
      </c>
      <c r="EC23" s="26">
        <v>13.5</v>
      </c>
      <c r="ED23" s="26">
        <v>13.5</v>
      </c>
      <c r="EE23" s="26">
        <v>13.5</v>
      </c>
      <c r="EF23" s="26">
        <v>13.5</v>
      </c>
      <c r="EG23" s="26">
        <v>13.5</v>
      </c>
      <c r="EH23" s="26">
        <v>13.5</v>
      </c>
      <c r="EI23" s="26">
        <v>13.5</v>
      </c>
      <c r="EJ23" s="26">
        <v>13.5</v>
      </c>
      <c r="EK23" s="26">
        <v>13.5</v>
      </c>
      <c r="EL23" s="26">
        <v>13.5</v>
      </c>
      <c r="EM23" s="26">
        <v>14.1</v>
      </c>
      <c r="EN23" s="26">
        <v>14.1</v>
      </c>
      <c r="EO23" s="26">
        <v>14.1</v>
      </c>
      <c r="EP23" s="26">
        <v>14.1</v>
      </c>
      <c r="EQ23" s="26">
        <v>14.1</v>
      </c>
      <c r="ER23" s="26">
        <v>14.2</v>
      </c>
      <c r="ES23" s="26">
        <v>14.2</v>
      </c>
      <c r="ET23" s="26">
        <v>14.2</v>
      </c>
      <c r="EU23" s="26">
        <v>14.2</v>
      </c>
      <c r="EV23" s="26">
        <v>14.2</v>
      </c>
      <c r="EW23" s="26">
        <v>14.2</v>
      </c>
      <c r="EX23" s="26">
        <v>14.2</v>
      </c>
      <c r="EY23" s="2">
        <f t="shared" si="1"/>
        <v>1838.3629999999978</v>
      </c>
    </row>
    <row r="24" spans="1:155">
      <c r="A24" t="s">
        <v>17</v>
      </c>
      <c r="B24" s="26">
        <v>16</v>
      </c>
      <c r="C24" s="26">
        <v>16</v>
      </c>
      <c r="D24" s="26">
        <v>16</v>
      </c>
      <c r="E24" s="26">
        <v>16</v>
      </c>
      <c r="F24" s="26">
        <v>16</v>
      </c>
      <c r="G24" s="26">
        <v>16</v>
      </c>
      <c r="H24" s="26">
        <v>17.27</v>
      </c>
      <c r="I24" s="26">
        <v>17.27</v>
      </c>
      <c r="J24" s="26">
        <v>17.27</v>
      </c>
      <c r="K24" s="26">
        <v>17.27</v>
      </c>
      <c r="L24" s="26">
        <v>17.27</v>
      </c>
      <c r="M24" s="26">
        <v>17.27</v>
      </c>
      <c r="N24" s="26">
        <v>17.27</v>
      </c>
      <c r="O24" s="26">
        <v>17.27</v>
      </c>
      <c r="P24" s="26">
        <v>17.27</v>
      </c>
      <c r="Q24" s="26">
        <v>17.268000000000001</v>
      </c>
      <c r="R24" s="26">
        <v>10.8</v>
      </c>
      <c r="S24" s="26">
        <v>10.8</v>
      </c>
      <c r="T24" s="26">
        <v>10.8</v>
      </c>
      <c r="U24" s="26">
        <v>10.8</v>
      </c>
      <c r="V24" s="26">
        <v>10.8</v>
      </c>
      <c r="W24" s="26">
        <v>10.47</v>
      </c>
      <c r="X24" s="26">
        <v>10.47</v>
      </c>
      <c r="Y24" s="26">
        <v>10.47</v>
      </c>
      <c r="Z24" s="26">
        <v>10.47</v>
      </c>
      <c r="AA24" s="26">
        <v>10.47</v>
      </c>
      <c r="AB24" s="26">
        <v>10.47</v>
      </c>
      <c r="AC24" s="26">
        <v>10.47</v>
      </c>
      <c r="AD24" s="26">
        <v>9.23</v>
      </c>
      <c r="AE24" s="26">
        <v>9.23</v>
      </c>
      <c r="AF24" s="26">
        <v>9.23</v>
      </c>
      <c r="AG24" s="26">
        <v>9.23</v>
      </c>
      <c r="AH24" s="26">
        <v>9.23</v>
      </c>
      <c r="AI24" s="26">
        <v>9.23</v>
      </c>
      <c r="AJ24" s="26">
        <v>9.23</v>
      </c>
      <c r="AK24" s="26">
        <v>8.93</v>
      </c>
      <c r="AL24" s="26">
        <v>8.93</v>
      </c>
      <c r="AM24" s="26">
        <v>8.93</v>
      </c>
      <c r="AN24" s="26">
        <v>8.93</v>
      </c>
      <c r="AO24" s="26">
        <v>8.93</v>
      </c>
      <c r="AP24" s="26">
        <v>8.93</v>
      </c>
      <c r="AQ24" s="26">
        <v>8.7799999999999994</v>
      </c>
      <c r="AR24" s="26">
        <v>8.7799999999999994</v>
      </c>
      <c r="AS24" s="26">
        <v>8.7799999999999994</v>
      </c>
      <c r="AT24" s="26">
        <v>8.7799999999999994</v>
      </c>
      <c r="AU24" s="26">
        <v>8.7799999999999994</v>
      </c>
      <c r="AV24" s="26">
        <v>8.7799999999999994</v>
      </c>
      <c r="AW24" s="26">
        <v>8.7799999999999994</v>
      </c>
      <c r="AX24" s="26">
        <v>8.7799999999999994</v>
      </c>
      <c r="AY24" s="26">
        <v>9.23</v>
      </c>
      <c r="AZ24" s="26">
        <v>9.23</v>
      </c>
      <c r="BA24" s="26">
        <v>9.23</v>
      </c>
      <c r="BB24" s="26">
        <v>9.23</v>
      </c>
      <c r="BC24" s="26">
        <v>9.23</v>
      </c>
      <c r="BD24" s="26">
        <v>9.23</v>
      </c>
      <c r="BE24" s="26">
        <v>9.08</v>
      </c>
      <c r="BF24" s="26">
        <v>9.08</v>
      </c>
      <c r="BG24" s="26">
        <v>9.08</v>
      </c>
      <c r="BH24" s="26">
        <v>9.08</v>
      </c>
      <c r="BI24" s="26">
        <v>9.08</v>
      </c>
      <c r="BJ24" s="26">
        <v>9.08</v>
      </c>
      <c r="BK24" s="26">
        <v>9.0779999999999994</v>
      </c>
      <c r="BL24" s="26">
        <v>3.39</v>
      </c>
      <c r="BM24" s="26">
        <v>3.39</v>
      </c>
      <c r="BN24" s="26">
        <v>3.39</v>
      </c>
      <c r="BO24" s="26">
        <v>3.39</v>
      </c>
      <c r="BP24" s="26">
        <v>3.39</v>
      </c>
      <c r="BQ24" s="26">
        <v>3.39</v>
      </c>
      <c r="BR24" s="26">
        <v>3.39</v>
      </c>
      <c r="BS24" s="26">
        <v>2.39</v>
      </c>
      <c r="BT24" s="26">
        <v>2.39</v>
      </c>
      <c r="BU24" s="26">
        <v>2.39</v>
      </c>
      <c r="BV24" s="26">
        <v>2.39</v>
      </c>
      <c r="BW24" s="26">
        <v>2.39</v>
      </c>
      <c r="BX24" s="26">
        <v>2.39</v>
      </c>
      <c r="BY24" s="26">
        <v>2.39</v>
      </c>
      <c r="BZ24" s="26">
        <v>2.391</v>
      </c>
      <c r="CA24" s="26">
        <v>6.25</v>
      </c>
      <c r="CB24" s="26">
        <v>6.25</v>
      </c>
      <c r="CC24" s="26">
        <v>6.25</v>
      </c>
      <c r="CD24" s="26">
        <v>6.25</v>
      </c>
      <c r="CE24" s="26">
        <v>6.25</v>
      </c>
      <c r="CF24" s="26">
        <v>6.25</v>
      </c>
      <c r="CG24" s="26">
        <v>5.99</v>
      </c>
      <c r="CH24" s="26">
        <v>5.99</v>
      </c>
      <c r="CI24" s="26">
        <v>5.99</v>
      </c>
      <c r="CJ24" s="26">
        <v>5.99</v>
      </c>
      <c r="CK24" s="26">
        <v>5.99</v>
      </c>
      <c r="CL24" s="26">
        <v>5.99</v>
      </c>
      <c r="CM24" s="26">
        <v>5.99</v>
      </c>
      <c r="CN24" s="26">
        <v>5.99</v>
      </c>
      <c r="CO24" s="26">
        <v>5.99</v>
      </c>
      <c r="CP24" s="26">
        <v>5.99</v>
      </c>
      <c r="CQ24" s="26">
        <v>5.99</v>
      </c>
      <c r="CR24" s="26">
        <v>5.99</v>
      </c>
      <c r="CS24" s="26">
        <v>5.99</v>
      </c>
      <c r="CT24" s="26">
        <v>5.99</v>
      </c>
      <c r="CU24" s="26">
        <v>5.99</v>
      </c>
      <c r="CV24" s="26">
        <v>5.99</v>
      </c>
      <c r="CW24" s="26">
        <v>5.99</v>
      </c>
      <c r="CX24" s="26">
        <v>5.99</v>
      </c>
      <c r="CY24" s="26">
        <v>5.99</v>
      </c>
      <c r="CZ24" s="26">
        <v>5.99</v>
      </c>
      <c r="DA24" s="26">
        <v>5.99</v>
      </c>
      <c r="DB24" s="26">
        <v>5.99</v>
      </c>
      <c r="DC24" s="26">
        <v>5.73</v>
      </c>
      <c r="DD24" s="26">
        <v>5.73</v>
      </c>
      <c r="DE24" s="26">
        <v>5.73</v>
      </c>
      <c r="DF24" s="26">
        <v>5.73</v>
      </c>
      <c r="DG24" s="26">
        <v>5.73</v>
      </c>
      <c r="DH24" s="26">
        <v>5.73</v>
      </c>
      <c r="DI24" s="26">
        <v>5.73</v>
      </c>
      <c r="DJ24" s="26">
        <v>5.73</v>
      </c>
      <c r="DK24" s="26">
        <v>5.73</v>
      </c>
      <c r="DL24" s="26">
        <v>5.73</v>
      </c>
      <c r="DM24" s="26">
        <v>5.73</v>
      </c>
      <c r="DN24" s="26">
        <v>5.73</v>
      </c>
      <c r="DO24" s="26">
        <v>5.73</v>
      </c>
      <c r="DP24" s="26">
        <v>5.73</v>
      </c>
      <c r="DQ24" s="26">
        <v>5.73</v>
      </c>
      <c r="DR24" s="26">
        <v>5.73</v>
      </c>
      <c r="DS24" s="26">
        <v>5.73</v>
      </c>
      <c r="DT24" s="26">
        <v>5.73</v>
      </c>
      <c r="DU24" s="26">
        <v>5.73</v>
      </c>
      <c r="DV24" s="26">
        <v>5.73</v>
      </c>
      <c r="DW24" s="26">
        <v>5.73</v>
      </c>
      <c r="DX24" s="26">
        <v>5.99</v>
      </c>
      <c r="DY24" s="26">
        <v>5.99</v>
      </c>
      <c r="DZ24" s="26">
        <v>5.99</v>
      </c>
      <c r="EA24" s="26">
        <v>5.99</v>
      </c>
      <c r="EB24" s="26">
        <v>5.99</v>
      </c>
      <c r="EC24" s="26">
        <v>5.99</v>
      </c>
      <c r="ED24" s="26">
        <v>5.73</v>
      </c>
      <c r="EE24" s="26">
        <v>5.73</v>
      </c>
      <c r="EF24" s="26">
        <v>5.73</v>
      </c>
      <c r="EG24" s="26">
        <v>5.73</v>
      </c>
      <c r="EH24" s="26">
        <v>5.73</v>
      </c>
      <c r="EI24" s="26">
        <v>5.73</v>
      </c>
      <c r="EJ24" s="26">
        <v>5.73</v>
      </c>
      <c r="EK24" s="26">
        <v>5.73</v>
      </c>
      <c r="EL24" s="26">
        <v>5.73</v>
      </c>
      <c r="EM24" s="26">
        <v>4.9800000000000004</v>
      </c>
      <c r="EN24" s="26">
        <v>4.9800000000000004</v>
      </c>
      <c r="EO24" s="26">
        <v>4.9800000000000004</v>
      </c>
      <c r="EP24" s="26">
        <v>4.9800000000000004</v>
      </c>
      <c r="EQ24" s="26">
        <v>4.9800000000000004</v>
      </c>
      <c r="ER24" s="26">
        <v>5.1100000000000003</v>
      </c>
      <c r="ES24" s="26">
        <v>5.1100000000000003</v>
      </c>
      <c r="ET24" s="26">
        <v>5.1100000000000003</v>
      </c>
      <c r="EU24" s="26">
        <v>5.1100000000000003</v>
      </c>
      <c r="EV24" s="26">
        <v>5.1100000000000003</v>
      </c>
      <c r="EW24" s="26">
        <v>5.1100000000000003</v>
      </c>
      <c r="EX24" s="26">
        <v>5.1100000000000003</v>
      </c>
      <c r="EY24" s="2">
        <f t="shared" si="1"/>
        <v>1183.9970000000005</v>
      </c>
    </row>
    <row r="25" spans="1:155">
      <c r="A25" t="s">
        <v>18</v>
      </c>
      <c r="B25" s="26">
        <v>0</v>
      </c>
      <c r="C25" s="26">
        <v>0</v>
      </c>
      <c r="D25" s="26">
        <v>0</v>
      </c>
      <c r="E25" s="26">
        <v>0</v>
      </c>
      <c r="F25" s="26">
        <v>0</v>
      </c>
      <c r="G25" s="26">
        <v>0</v>
      </c>
      <c r="H25" s="26">
        <v>0</v>
      </c>
      <c r="I25" s="26">
        <v>0</v>
      </c>
      <c r="J25" s="26">
        <v>0</v>
      </c>
      <c r="K25" s="26">
        <v>0</v>
      </c>
      <c r="L25" s="26">
        <v>0</v>
      </c>
      <c r="M25" s="26">
        <v>0</v>
      </c>
      <c r="N25" s="26">
        <v>0</v>
      </c>
      <c r="O25" s="26">
        <v>0</v>
      </c>
      <c r="P25" s="26">
        <v>0</v>
      </c>
      <c r="Q25" s="26">
        <v>0</v>
      </c>
      <c r="R25" s="26">
        <v>0</v>
      </c>
      <c r="S25" s="26">
        <v>0</v>
      </c>
      <c r="T25" s="26">
        <v>0</v>
      </c>
      <c r="U25" s="26">
        <v>0</v>
      </c>
      <c r="V25" s="26">
        <v>0</v>
      </c>
      <c r="W25" s="26">
        <v>0</v>
      </c>
      <c r="X25" s="26">
        <v>0</v>
      </c>
      <c r="Y25" s="26">
        <v>0</v>
      </c>
      <c r="Z25" s="26">
        <v>0</v>
      </c>
      <c r="AA25" s="26">
        <v>0</v>
      </c>
      <c r="AB25" s="26">
        <v>0</v>
      </c>
      <c r="AC25" s="26">
        <v>0</v>
      </c>
      <c r="AD25" s="26">
        <v>0</v>
      </c>
      <c r="AE25" s="26">
        <v>0</v>
      </c>
      <c r="AF25" s="26">
        <v>0</v>
      </c>
      <c r="AG25" s="26">
        <v>0</v>
      </c>
      <c r="AH25" s="26">
        <v>0</v>
      </c>
      <c r="AI25" s="26">
        <v>0</v>
      </c>
      <c r="AJ25" s="26">
        <v>0</v>
      </c>
      <c r="AK25" s="26">
        <v>0</v>
      </c>
      <c r="AL25" s="26">
        <v>0</v>
      </c>
      <c r="AM25" s="26">
        <v>0</v>
      </c>
      <c r="AN25" s="26">
        <v>0</v>
      </c>
      <c r="AO25" s="26">
        <v>0</v>
      </c>
      <c r="AP25" s="26">
        <v>0</v>
      </c>
      <c r="AQ25" s="26">
        <v>0</v>
      </c>
      <c r="AR25" s="26">
        <v>0</v>
      </c>
      <c r="AS25" s="26">
        <v>0</v>
      </c>
      <c r="AT25" s="26">
        <v>0</v>
      </c>
      <c r="AU25" s="26">
        <v>0</v>
      </c>
      <c r="AV25" s="26">
        <v>0</v>
      </c>
      <c r="AW25" s="26">
        <v>0</v>
      </c>
      <c r="AX25" s="26">
        <v>0</v>
      </c>
      <c r="AY25" s="26">
        <v>0</v>
      </c>
      <c r="AZ25" s="26">
        <v>0</v>
      </c>
      <c r="BA25" s="26">
        <v>0</v>
      </c>
      <c r="BB25" s="26">
        <v>0</v>
      </c>
      <c r="BC25" s="26">
        <v>0</v>
      </c>
      <c r="BD25" s="26">
        <v>0</v>
      </c>
      <c r="BE25" s="26">
        <v>0</v>
      </c>
      <c r="BF25" s="26">
        <v>0</v>
      </c>
      <c r="BG25" s="26">
        <v>0</v>
      </c>
      <c r="BH25" s="26">
        <v>0</v>
      </c>
      <c r="BI25" s="26">
        <v>0</v>
      </c>
      <c r="BJ25" s="26">
        <v>0</v>
      </c>
      <c r="BK25" s="26">
        <v>0</v>
      </c>
      <c r="BL25" s="26">
        <v>0</v>
      </c>
      <c r="BM25" s="26">
        <v>0</v>
      </c>
      <c r="BN25" s="26">
        <v>0</v>
      </c>
      <c r="BO25" s="26">
        <v>0</v>
      </c>
      <c r="BP25" s="26">
        <v>0</v>
      </c>
      <c r="BQ25" s="26">
        <v>0</v>
      </c>
      <c r="BR25" s="26">
        <v>0</v>
      </c>
      <c r="BS25" s="26">
        <v>0</v>
      </c>
      <c r="BT25" s="26">
        <v>0</v>
      </c>
      <c r="BU25" s="26">
        <v>0</v>
      </c>
      <c r="BV25" s="26">
        <v>0</v>
      </c>
      <c r="BW25" s="26">
        <v>0</v>
      </c>
      <c r="BX25" s="26">
        <v>0</v>
      </c>
      <c r="BY25" s="26">
        <v>0</v>
      </c>
      <c r="BZ25" s="26">
        <v>0</v>
      </c>
      <c r="CA25" s="26">
        <v>0</v>
      </c>
      <c r="CB25" s="26">
        <v>0</v>
      </c>
      <c r="CC25" s="26">
        <v>0</v>
      </c>
      <c r="CD25" s="26">
        <v>0</v>
      </c>
      <c r="CE25" s="26">
        <v>0</v>
      </c>
      <c r="CF25" s="26">
        <v>0</v>
      </c>
      <c r="CG25" s="26">
        <v>0</v>
      </c>
      <c r="CH25" s="26">
        <v>0</v>
      </c>
      <c r="CI25" s="26">
        <v>0</v>
      </c>
      <c r="CJ25" s="26">
        <v>0</v>
      </c>
      <c r="CK25" s="26">
        <v>0</v>
      </c>
      <c r="CL25" s="26">
        <v>0</v>
      </c>
      <c r="CM25" s="26">
        <v>0</v>
      </c>
      <c r="CN25" s="26">
        <v>0</v>
      </c>
      <c r="CO25" s="26">
        <v>0</v>
      </c>
      <c r="CP25" s="26">
        <v>0</v>
      </c>
      <c r="CQ25" s="26">
        <v>0</v>
      </c>
      <c r="CR25" s="26">
        <v>0</v>
      </c>
      <c r="CS25" s="26">
        <v>0</v>
      </c>
      <c r="CT25" s="26">
        <v>0</v>
      </c>
      <c r="CU25" s="26">
        <v>0</v>
      </c>
      <c r="CV25" s="26">
        <v>0</v>
      </c>
      <c r="CW25" s="26">
        <v>0</v>
      </c>
      <c r="CX25" s="26">
        <v>0</v>
      </c>
      <c r="CY25" s="26">
        <v>0</v>
      </c>
      <c r="CZ25" s="26">
        <v>0</v>
      </c>
      <c r="DA25" s="26">
        <v>0</v>
      </c>
      <c r="DB25" s="26">
        <v>0</v>
      </c>
      <c r="DC25" s="26">
        <v>0</v>
      </c>
      <c r="DD25" s="26">
        <v>0</v>
      </c>
      <c r="DE25" s="26">
        <v>0</v>
      </c>
      <c r="DF25" s="26">
        <v>0</v>
      </c>
      <c r="DG25" s="26">
        <v>0</v>
      </c>
      <c r="DH25" s="26">
        <v>0</v>
      </c>
      <c r="DI25" s="26">
        <v>0</v>
      </c>
      <c r="DJ25" s="26">
        <v>0</v>
      </c>
      <c r="DK25" s="26">
        <v>0</v>
      </c>
      <c r="DL25" s="26">
        <v>0</v>
      </c>
      <c r="DM25" s="26">
        <v>0</v>
      </c>
      <c r="DN25" s="26">
        <v>0</v>
      </c>
      <c r="DO25" s="26">
        <v>0</v>
      </c>
      <c r="DP25" s="26">
        <v>0</v>
      </c>
      <c r="DQ25" s="26">
        <v>0</v>
      </c>
      <c r="DR25" s="26">
        <v>0</v>
      </c>
      <c r="DS25" s="26">
        <v>0</v>
      </c>
      <c r="DT25" s="26">
        <v>0</v>
      </c>
      <c r="DU25" s="26">
        <v>0</v>
      </c>
      <c r="DV25" s="26">
        <v>0</v>
      </c>
      <c r="DW25" s="26">
        <v>0</v>
      </c>
      <c r="DX25" s="26">
        <v>0</v>
      </c>
      <c r="DY25" s="26">
        <v>0</v>
      </c>
      <c r="DZ25" s="26">
        <v>0</v>
      </c>
      <c r="EA25" s="26">
        <v>0</v>
      </c>
      <c r="EB25" s="26">
        <v>0</v>
      </c>
      <c r="EC25" s="26">
        <v>0</v>
      </c>
      <c r="ED25" s="26">
        <v>0</v>
      </c>
      <c r="EE25" s="26">
        <v>0</v>
      </c>
      <c r="EF25" s="26">
        <v>0</v>
      </c>
      <c r="EG25" s="26">
        <v>0</v>
      </c>
      <c r="EH25" s="26">
        <v>0</v>
      </c>
      <c r="EI25" s="26">
        <v>0</v>
      </c>
      <c r="EJ25" s="26">
        <v>0</v>
      </c>
      <c r="EK25" s="26">
        <v>0</v>
      </c>
      <c r="EL25" s="26">
        <v>0</v>
      </c>
      <c r="EM25" s="26">
        <v>0</v>
      </c>
      <c r="EN25" s="26">
        <v>0</v>
      </c>
      <c r="EO25" s="26">
        <v>0</v>
      </c>
      <c r="EP25" s="26">
        <v>0</v>
      </c>
      <c r="EQ25" s="26">
        <v>0</v>
      </c>
      <c r="ER25" s="26">
        <v>0</v>
      </c>
      <c r="ES25" s="26">
        <v>0</v>
      </c>
      <c r="ET25" s="26">
        <v>0</v>
      </c>
      <c r="EU25" s="26">
        <v>0</v>
      </c>
      <c r="EV25" s="26">
        <v>0</v>
      </c>
      <c r="EW25" s="26">
        <v>0</v>
      </c>
      <c r="EX25" s="26">
        <v>0</v>
      </c>
      <c r="EY25" s="2">
        <f t="shared" si="1"/>
        <v>0</v>
      </c>
    </row>
    <row r="26" spans="1:155">
      <c r="A26" t="s">
        <v>19</v>
      </c>
      <c r="B26" s="26">
        <v>0</v>
      </c>
      <c r="C26" s="26">
        <v>0</v>
      </c>
      <c r="D26" s="26">
        <v>0</v>
      </c>
      <c r="E26" s="26">
        <v>0</v>
      </c>
      <c r="F26" s="26">
        <v>0</v>
      </c>
      <c r="G26" s="26">
        <v>0</v>
      </c>
      <c r="H26" s="26">
        <v>0</v>
      </c>
      <c r="I26" s="26">
        <v>0</v>
      </c>
      <c r="J26" s="26">
        <v>0</v>
      </c>
      <c r="K26" s="26">
        <v>0</v>
      </c>
      <c r="L26" s="26">
        <v>0</v>
      </c>
      <c r="M26" s="26">
        <v>0</v>
      </c>
      <c r="N26" s="26">
        <v>0</v>
      </c>
      <c r="O26" s="26">
        <v>0</v>
      </c>
      <c r="P26" s="26">
        <v>0</v>
      </c>
      <c r="Q26" s="26">
        <v>0</v>
      </c>
      <c r="R26" s="26">
        <v>0</v>
      </c>
      <c r="S26" s="26">
        <v>0</v>
      </c>
      <c r="T26" s="26">
        <v>0</v>
      </c>
      <c r="U26" s="26">
        <v>0</v>
      </c>
      <c r="V26" s="26">
        <v>0</v>
      </c>
      <c r="W26" s="26">
        <v>0</v>
      </c>
      <c r="X26" s="26">
        <v>0</v>
      </c>
      <c r="Y26" s="26">
        <v>0</v>
      </c>
      <c r="Z26" s="26">
        <v>0</v>
      </c>
      <c r="AA26" s="26">
        <v>0</v>
      </c>
      <c r="AB26" s="26">
        <v>0</v>
      </c>
      <c r="AC26" s="26">
        <v>0</v>
      </c>
      <c r="AD26" s="26">
        <v>0</v>
      </c>
      <c r="AE26" s="26">
        <v>0</v>
      </c>
      <c r="AF26" s="26">
        <v>0</v>
      </c>
      <c r="AG26" s="26">
        <v>0</v>
      </c>
      <c r="AH26" s="26">
        <v>0</v>
      </c>
      <c r="AI26" s="26">
        <v>0</v>
      </c>
      <c r="AJ26" s="26">
        <v>0</v>
      </c>
      <c r="AK26" s="26">
        <v>0</v>
      </c>
      <c r="AL26" s="26">
        <v>0</v>
      </c>
      <c r="AM26" s="26">
        <v>0</v>
      </c>
      <c r="AN26" s="26">
        <v>0</v>
      </c>
      <c r="AO26" s="26">
        <v>0</v>
      </c>
      <c r="AP26" s="26">
        <v>0</v>
      </c>
      <c r="AQ26" s="26">
        <v>0</v>
      </c>
      <c r="AR26" s="26">
        <v>0</v>
      </c>
      <c r="AS26" s="26">
        <v>0</v>
      </c>
      <c r="AT26" s="26">
        <v>0</v>
      </c>
      <c r="AU26" s="26">
        <v>0</v>
      </c>
      <c r="AV26" s="26">
        <v>0</v>
      </c>
      <c r="AW26" s="26">
        <v>0</v>
      </c>
      <c r="AX26" s="26">
        <v>0</v>
      </c>
      <c r="AY26" s="26">
        <v>0</v>
      </c>
      <c r="AZ26" s="26">
        <v>0</v>
      </c>
      <c r="BA26" s="26">
        <v>0</v>
      </c>
      <c r="BB26" s="26">
        <v>0</v>
      </c>
      <c r="BC26" s="26">
        <v>0</v>
      </c>
      <c r="BD26" s="26">
        <v>0</v>
      </c>
      <c r="BE26" s="26">
        <v>0</v>
      </c>
      <c r="BF26" s="26">
        <v>0</v>
      </c>
      <c r="BG26" s="26">
        <v>0</v>
      </c>
      <c r="BH26" s="26">
        <v>0</v>
      </c>
      <c r="BI26" s="26">
        <v>0</v>
      </c>
      <c r="BJ26" s="26">
        <v>0</v>
      </c>
      <c r="BK26" s="26">
        <v>0</v>
      </c>
      <c r="BL26" s="26">
        <v>0</v>
      </c>
      <c r="BM26" s="26">
        <v>0</v>
      </c>
      <c r="BN26" s="26">
        <v>0</v>
      </c>
      <c r="BO26" s="26">
        <v>0</v>
      </c>
      <c r="BP26" s="26">
        <v>0</v>
      </c>
      <c r="BQ26" s="26">
        <v>0</v>
      </c>
      <c r="BR26" s="26">
        <v>0</v>
      </c>
      <c r="BS26" s="26">
        <v>0</v>
      </c>
      <c r="BT26" s="26">
        <v>0</v>
      </c>
      <c r="BU26" s="26">
        <v>0</v>
      </c>
      <c r="BV26" s="26">
        <v>0</v>
      </c>
      <c r="BW26" s="26">
        <v>0</v>
      </c>
      <c r="BX26" s="26">
        <v>0</v>
      </c>
      <c r="BY26" s="26">
        <v>0</v>
      </c>
      <c r="BZ26" s="26">
        <v>0</v>
      </c>
      <c r="CA26" s="26">
        <v>0</v>
      </c>
      <c r="CB26" s="26">
        <v>0</v>
      </c>
      <c r="CC26" s="26">
        <v>0</v>
      </c>
      <c r="CD26" s="26">
        <v>0</v>
      </c>
      <c r="CE26" s="26">
        <v>0</v>
      </c>
      <c r="CF26" s="26">
        <v>0</v>
      </c>
      <c r="CG26" s="26">
        <v>0</v>
      </c>
      <c r="CH26" s="26">
        <v>0</v>
      </c>
      <c r="CI26" s="26">
        <v>0</v>
      </c>
      <c r="CJ26" s="26">
        <v>0</v>
      </c>
      <c r="CK26" s="26">
        <v>0</v>
      </c>
      <c r="CL26" s="26">
        <v>0</v>
      </c>
      <c r="CM26" s="26">
        <v>0</v>
      </c>
      <c r="CN26" s="26">
        <v>0</v>
      </c>
      <c r="CO26" s="26">
        <v>0</v>
      </c>
      <c r="CP26" s="26">
        <v>0</v>
      </c>
      <c r="CQ26" s="26">
        <v>0</v>
      </c>
      <c r="CR26" s="26">
        <v>0</v>
      </c>
      <c r="CS26" s="26">
        <v>0</v>
      </c>
      <c r="CT26" s="26">
        <v>0</v>
      </c>
      <c r="CU26" s="26">
        <v>0</v>
      </c>
      <c r="CV26" s="26">
        <v>0</v>
      </c>
      <c r="CW26" s="26">
        <v>0</v>
      </c>
      <c r="CX26" s="26">
        <v>0</v>
      </c>
      <c r="CY26" s="26">
        <v>0</v>
      </c>
      <c r="CZ26" s="26">
        <v>0</v>
      </c>
      <c r="DA26" s="26">
        <v>0</v>
      </c>
      <c r="DB26" s="26">
        <v>0</v>
      </c>
      <c r="DC26" s="26">
        <v>0</v>
      </c>
      <c r="DD26" s="26">
        <v>0</v>
      </c>
      <c r="DE26" s="26">
        <v>0</v>
      </c>
      <c r="DF26" s="26">
        <v>0</v>
      </c>
      <c r="DG26" s="26">
        <v>0</v>
      </c>
      <c r="DH26" s="26">
        <v>0</v>
      </c>
      <c r="DI26" s="26">
        <v>0</v>
      </c>
      <c r="DJ26" s="26">
        <v>0</v>
      </c>
      <c r="DK26" s="26">
        <v>0</v>
      </c>
      <c r="DL26" s="26">
        <v>0</v>
      </c>
      <c r="DM26" s="26">
        <v>0</v>
      </c>
      <c r="DN26" s="26">
        <v>0</v>
      </c>
      <c r="DO26" s="26">
        <v>0</v>
      </c>
      <c r="DP26" s="26">
        <v>0</v>
      </c>
      <c r="DQ26" s="26">
        <v>0</v>
      </c>
      <c r="DR26" s="26">
        <v>0</v>
      </c>
      <c r="DS26" s="26">
        <v>0</v>
      </c>
      <c r="DT26" s="26">
        <v>0</v>
      </c>
      <c r="DU26" s="26">
        <v>0</v>
      </c>
      <c r="DV26" s="26">
        <v>0</v>
      </c>
      <c r="DW26" s="26">
        <v>0</v>
      </c>
      <c r="DX26" s="26">
        <v>0</v>
      </c>
      <c r="DY26" s="26">
        <v>0</v>
      </c>
      <c r="DZ26" s="26">
        <v>0</v>
      </c>
      <c r="EA26" s="26">
        <v>0</v>
      </c>
      <c r="EB26" s="26">
        <v>0</v>
      </c>
      <c r="EC26" s="26">
        <v>0</v>
      </c>
      <c r="ED26" s="26">
        <v>0</v>
      </c>
      <c r="EE26" s="26">
        <v>0</v>
      </c>
      <c r="EF26" s="26">
        <v>0</v>
      </c>
      <c r="EG26" s="26">
        <v>0</v>
      </c>
      <c r="EH26" s="26">
        <v>0</v>
      </c>
      <c r="EI26" s="26">
        <v>0</v>
      </c>
      <c r="EJ26" s="26">
        <v>0</v>
      </c>
      <c r="EK26" s="26">
        <v>0</v>
      </c>
      <c r="EL26" s="26">
        <v>0</v>
      </c>
      <c r="EM26" s="26">
        <v>0</v>
      </c>
      <c r="EN26" s="26">
        <v>0</v>
      </c>
      <c r="EO26" s="26">
        <v>0</v>
      </c>
      <c r="EP26" s="26">
        <v>0</v>
      </c>
      <c r="EQ26" s="26">
        <v>0</v>
      </c>
      <c r="ER26" s="26">
        <v>0</v>
      </c>
      <c r="ES26" s="26">
        <v>0</v>
      </c>
      <c r="ET26" s="26">
        <v>0</v>
      </c>
      <c r="EU26" s="26">
        <v>0</v>
      </c>
      <c r="EV26" s="26">
        <v>0</v>
      </c>
      <c r="EW26" s="26">
        <v>0</v>
      </c>
      <c r="EX26" s="26">
        <v>0</v>
      </c>
      <c r="EY26" s="2">
        <f t="shared" si="1"/>
        <v>0</v>
      </c>
    </row>
    <row r="27" spans="1:155">
      <c r="A27" t="s">
        <v>20</v>
      </c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/>
      <c r="BH27" s="26"/>
      <c r="BI27" s="26"/>
      <c r="BJ27" s="26"/>
      <c r="BK27" s="26"/>
      <c r="BL27" s="26"/>
      <c r="BM27" s="26"/>
      <c r="BN27" s="26"/>
      <c r="BO27" s="26"/>
      <c r="BP27" s="26"/>
      <c r="BQ27" s="26"/>
      <c r="BR27" s="26"/>
      <c r="BS27" s="26"/>
      <c r="BT27" s="26"/>
      <c r="BU27" s="26"/>
      <c r="BV27" s="26"/>
      <c r="BW27" s="26"/>
      <c r="BX27" s="26"/>
      <c r="BY27" s="26"/>
      <c r="BZ27" s="26"/>
      <c r="CA27" s="26"/>
      <c r="CB27" s="26"/>
      <c r="CC27" s="26"/>
      <c r="CD27" s="26"/>
      <c r="CE27" s="26"/>
      <c r="CF27" s="26"/>
      <c r="CG27" s="26"/>
      <c r="CH27" s="26"/>
      <c r="CI27" s="26"/>
      <c r="CJ27" s="26"/>
      <c r="CK27" s="26"/>
      <c r="CL27" s="26"/>
      <c r="CM27" s="26"/>
      <c r="CN27" s="26"/>
      <c r="CO27" s="26"/>
      <c r="CP27" s="26"/>
      <c r="CQ27" s="26"/>
      <c r="CR27" s="26"/>
      <c r="CS27" s="26"/>
      <c r="CT27" s="26"/>
      <c r="CU27" s="26"/>
      <c r="CV27" s="26"/>
      <c r="CW27" s="26"/>
      <c r="CX27" s="26"/>
      <c r="CY27" s="26"/>
      <c r="CZ27" s="26"/>
      <c r="DA27" s="26"/>
      <c r="DB27" s="26"/>
      <c r="DC27" s="26"/>
      <c r="DD27" s="26"/>
      <c r="DE27" s="26"/>
      <c r="DF27" s="26"/>
      <c r="DG27" s="26"/>
      <c r="DH27" s="26"/>
      <c r="DI27" s="26"/>
      <c r="DJ27" s="26"/>
      <c r="DK27" s="26"/>
      <c r="DL27" s="26"/>
      <c r="DM27" s="26"/>
      <c r="DN27" s="26"/>
      <c r="DO27" s="26"/>
      <c r="DP27" s="26"/>
      <c r="DQ27" s="26"/>
      <c r="DR27" s="26"/>
      <c r="DS27" s="26"/>
      <c r="DT27" s="26"/>
      <c r="DU27" s="26"/>
      <c r="DV27" s="26"/>
      <c r="DW27" s="26"/>
      <c r="DX27" s="26"/>
      <c r="DY27" s="26"/>
      <c r="DZ27" s="26"/>
      <c r="EA27" s="26"/>
      <c r="EB27" s="26"/>
      <c r="EC27" s="26"/>
      <c r="ED27" s="26"/>
      <c r="EE27" s="26"/>
      <c r="EF27" s="26"/>
      <c r="EG27" s="26"/>
      <c r="EH27" s="26"/>
      <c r="EI27" s="26"/>
      <c r="EJ27" s="26"/>
      <c r="EK27" s="26"/>
      <c r="EL27" s="26"/>
      <c r="EM27" s="26"/>
      <c r="EN27" s="26"/>
      <c r="EO27" s="26"/>
      <c r="EP27" s="26"/>
      <c r="EQ27" s="26"/>
      <c r="ER27" s="26"/>
      <c r="ES27" s="26"/>
      <c r="ET27" s="26"/>
      <c r="EU27" s="26"/>
      <c r="EV27" s="26"/>
      <c r="EW27" s="26"/>
      <c r="EX27" s="26"/>
      <c r="EY27" s="2"/>
    </row>
    <row r="28" spans="1:155">
      <c r="A28" t="s">
        <v>21</v>
      </c>
      <c r="B28" s="26">
        <v>7.8289999999999997</v>
      </c>
      <c r="C28" s="26">
        <v>7.7290000000000001</v>
      </c>
      <c r="D28" s="26">
        <v>7.6280000000000001</v>
      </c>
      <c r="E28" s="26">
        <v>7.7290000000000001</v>
      </c>
      <c r="F28" s="26">
        <v>7.7729999999999997</v>
      </c>
      <c r="G28" s="26">
        <v>7.5709999999999997</v>
      </c>
      <c r="H28" s="26">
        <v>7.4980000000000002</v>
      </c>
      <c r="I28" s="26">
        <v>7.5410000000000004</v>
      </c>
      <c r="J28" s="26">
        <v>7.6760000000000002</v>
      </c>
      <c r="K28" s="26">
        <v>8.0220000000000002</v>
      </c>
      <c r="L28" s="26">
        <v>8.2509999999999994</v>
      </c>
      <c r="M28" s="26">
        <v>8.3040000000000003</v>
      </c>
      <c r="N28" s="26">
        <v>8.359</v>
      </c>
      <c r="O28" s="26">
        <v>8.4499999999999993</v>
      </c>
      <c r="P28" s="26">
        <v>8.5510000000000002</v>
      </c>
      <c r="Q28" s="26">
        <v>8.7059999999999995</v>
      </c>
      <c r="R28" s="26">
        <v>8.827</v>
      </c>
      <c r="S28" s="26">
        <v>9.0660000000000007</v>
      </c>
      <c r="T28" s="26">
        <v>9.0289999999999999</v>
      </c>
      <c r="U28" s="26">
        <v>8.9849999999999994</v>
      </c>
      <c r="V28" s="26">
        <v>9</v>
      </c>
      <c r="W28" s="26">
        <v>9.1920000000000002</v>
      </c>
      <c r="X28" s="26">
        <v>9.2550000000000008</v>
      </c>
      <c r="Y28" s="26">
        <v>9.0990000000000002</v>
      </c>
      <c r="Z28" s="26">
        <v>8.9629999999999992</v>
      </c>
      <c r="AA28" s="26">
        <v>8.7539999999999996</v>
      </c>
      <c r="AB28" s="26">
        <v>8.7110000000000003</v>
      </c>
      <c r="AC28" s="26">
        <v>8.4830000000000005</v>
      </c>
      <c r="AD28" s="26">
        <v>8.3849999999999998</v>
      </c>
      <c r="AE28" s="26">
        <v>8.2899999999999991</v>
      </c>
      <c r="AF28" s="26">
        <v>8.1679999999999993</v>
      </c>
      <c r="AG28" s="26">
        <v>8.2260000000000009</v>
      </c>
      <c r="AH28" s="26">
        <v>8.4160000000000004</v>
      </c>
      <c r="AI28" s="26">
        <v>8.5850000000000009</v>
      </c>
      <c r="AJ28" s="26">
        <v>8.7750000000000004</v>
      </c>
      <c r="AK28" s="26">
        <v>8.9049999999999994</v>
      </c>
      <c r="AL28" s="26">
        <v>8.85</v>
      </c>
      <c r="AM28" s="26">
        <v>8.657</v>
      </c>
      <c r="AN28" s="26">
        <v>8.484</v>
      </c>
      <c r="AO28" s="26">
        <v>8.4209999999999994</v>
      </c>
      <c r="AP28" s="26">
        <v>8.27</v>
      </c>
      <c r="AQ28" s="26">
        <v>8.0500000000000007</v>
      </c>
      <c r="AR28" s="26">
        <v>7.8449999999999998</v>
      </c>
      <c r="AS28" s="26">
        <v>7.7889999999999997</v>
      </c>
      <c r="AT28" s="26">
        <v>7.8390000000000004</v>
      </c>
      <c r="AU28" s="26">
        <v>7.8339999999999996</v>
      </c>
      <c r="AV28" s="26">
        <v>7.7670000000000003</v>
      </c>
      <c r="AW28" s="26">
        <v>7.7039999999999997</v>
      </c>
      <c r="AX28" s="26">
        <v>7.5490000000000004</v>
      </c>
      <c r="AY28" s="26">
        <v>6.8810000000000002</v>
      </c>
      <c r="AZ28" s="26">
        <v>6.91</v>
      </c>
      <c r="BA28" s="26">
        <v>6.9429999999999996</v>
      </c>
      <c r="BB28" s="26">
        <v>6.9850000000000003</v>
      </c>
      <c r="BC28" s="26">
        <v>7.0460000000000003</v>
      </c>
      <c r="BD28" s="26">
        <v>7.0510000000000002</v>
      </c>
      <c r="BE28" s="26">
        <v>7.03</v>
      </c>
      <c r="BF28" s="26">
        <v>6.97</v>
      </c>
      <c r="BG28" s="26">
        <v>6.9020000000000001</v>
      </c>
      <c r="BH28" s="26">
        <v>6.798</v>
      </c>
      <c r="BI28" s="26">
        <v>6.7060000000000004</v>
      </c>
      <c r="BJ28" s="26">
        <v>6.62</v>
      </c>
      <c r="BK28" s="26">
        <v>6.5460000000000003</v>
      </c>
      <c r="BL28" s="26">
        <v>6.4649999999999999</v>
      </c>
      <c r="BM28" s="26">
        <v>6.3929999999999998</v>
      </c>
      <c r="BN28" s="26">
        <v>6.29</v>
      </c>
      <c r="BO28" s="26">
        <v>6.202</v>
      </c>
      <c r="BP28" s="26">
        <v>6.3460000000000001</v>
      </c>
      <c r="BQ28" s="26">
        <v>6.2279999999999998</v>
      </c>
      <c r="BR28" s="26">
        <v>6.0590000000000002</v>
      </c>
      <c r="BS28" s="26">
        <v>5.9340000000000002</v>
      </c>
      <c r="BT28" s="26">
        <v>5.8010000000000002</v>
      </c>
      <c r="BU28" s="26">
        <v>5.7629999999999999</v>
      </c>
      <c r="BV28" s="26">
        <v>5.6559999999999997</v>
      </c>
      <c r="BW28" s="26">
        <v>5.63</v>
      </c>
      <c r="BX28" s="26">
        <v>5.6879999999999997</v>
      </c>
      <c r="BY28" s="26">
        <v>5.9560000000000004</v>
      </c>
      <c r="BZ28" s="26">
        <v>5.5830000000000002</v>
      </c>
      <c r="CA28" s="26">
        <v>4.3019999999999996</v>
      </c>
      <c r="CB28" s="26">
        <v>4.2649999999999997</v>
      </c>
      <c r="CC28" s="26">
        <v>3.1190000000000002</v>
      </c>
      <c r="CD28" s="26">
        <v>2.7160000000000002</v>
      </c>
      <c r="CE28" s="26">
        <v>2.52</v>
      </c>
      <c r="CF28" s="26">
        <v>2.2589999999999999</v>
      </c>
      <c r="CG28" s="26">
        <v>1.9950000000000001</v>
      </c>
      <c r="CH28" s="26">
        <v>1.8660000000000001</v>
      </c>
      <c r="CI28" s="26">
        <v>1.7689999999999999</v>
      </c>
      <c r="CJ28" s="26">
        <v>1.6719999999999999</v>
      </c>
      <c r="CK28" s="26">
        <v>1.6359999999999999</v>
      </c>
      <c r="CL28" s="26">
        <v>1.613</v>
      </c>
      <c r="CM28" s="26">
        <v>1.593</v>
      </c>
      <c r="CN28" s="26">
        <v>0.65400000000000003</v>
      </c>
      <c r="CO28" s="26">
        <v>0</v>
      </c>
      <c r="CP28" s="26">
        <v>0</v>
      </c>
      <c r="CQ28" s="26">
        <v>0</v>
      </c>
      <c r="CR28" s="26">
        <v>0</v>
      </c>
      <c r="CS28" s="26">
        <v>0</v>
      </c>
      <c r="CT28" s="26">
        <v>0</v>
      </c>
      <c r="CU28" s="26">
        <v>2.113</v>
      </c>
      <c r="CV28" s="26">
        <v>3.2789999999999999</v>
      </c>
      <c r="CW28" s="26">
        <v>2.867</v>
      </c>
      <c r="CX28" s="26">
        <v>2.1480000000000001</v>
      </c>
      <c r="CY28" s="26">
        <v>1.6619999999999999</v>
      </c>
      <c r="CZ28" s="26">
        <v>1.6</v>
      </c>
      <c r="DA28" s="26">
        <v>1.7529999999999999</v>
      </c>
      <c r="DB28" s="26">
        <v>1.6719999999999999</v>
      </c>
      <c r="DC28" s="26">
        <v>0.60599999999999998</v>
      </c>
      <c r="DD28" s="26">
        <v>0</v>
      </c>
      <c r="DE28" s="26">
        <v>0</v>
      </c>
      <c r="DF28" s="26">
        <v>0</v>
      </c>
      <c r="DG28" s="26">
        <v>0</v>
      </c>
      <c r="DH28" s="26">
        <v>0</v>
      </c>
      <c r="DI28" s="26">
        <v>0</v>
      </c>
      <c r="DJ28" s="26">
        <v>0</v>
      </c>
      <c r="DK28" s="26">
        <v>0</v>
      </c>
      <c r="DL28" s="26">
        <v>0</v>
      </c>
      <c r="DM28" s="26">
        <v>0</v>
      </c>
      <c r="DN28" s="26">
        <v>0</v>
      </c>
      <c r="DO28" s="26">
        <v>0</v>
      </c>
      <c r="DP28" s="26">
        <v>0</v>
      </c>
      <c r="DQ28" s="26">
        <v>0</v>
      </c>
      <c r="DR28" s="26">
        <v>0</v>
      </c>
      <c r="DS28" s="26">
        <v>0</v>
      </c>
      <c r="DT28" s="26">
        <v>0</v>
      </c>
      <c r="DU28" s="26">
        <v>0</v>
      </c>
      <c r="DV28" s="26">
        <v>0</v>
      </c>
      <c r="DW28" s="26">
        <v>0</v>
      </c>
      <c r="DX28" s="26">
        <v>0</v>
      </c>
      <c r="DY28" s="26">
        <v>0</v>
      </c>
      <c r="DZ28" s="26">
        <v>0</v>
      </c>
      <c r="EA28" s="26">
        <v>0</v>
      </c>
      <c r="EB28" s="26">
        <v>0</v>
      </c>
      <c r="EC28" s="26">
        <v>0</v>
      </c>
      <c r="ED28" s="26">
        <v>0</v>
      </c>
      <c r="EE28" s="26">
        <v>0</v>
      </c>
      <c r="EF28" s="26">
        <v>0</v>
      </c>
      <c r="EG28" s="26">
        <v>0</v>
      </c>
      <c r="EH28" s="26">
        <v>0</v>
      </c>
      <c r="EI28" s="26">
        <v>0</v>
      </c>
      <c r="EJ28" s="26">
        <v>0</v>
      </c>
      <c r="EK28" s="26">
        <v>0</v>
      </c>
      <c r="EL28" s="26">
        <v>0</v>
      </c>
      <c r="EM28" s="26">
        <v>0</v>
      </c>
      <c r="EN28" s="26">
        <v>0</v>
      </c>
      <c r="EO28" s="26">
        <v>0</v>
      </c>
      <c r="EP28" s="26">
        <v>0</v>
      </c>
      <c r="EQ28" s="26">
        <v>0</v>
      </c>
      <c r="ER28" s="26">
        <v>0</v>
      </c>
      <c r="ES28" s="26">
        <v>0</v>
      </c>
      <c r="ET28" s="26">
        <v>0</v>
      </c>
      <c r="EU28" s="26">
        <v>0</v>
      </c>
      <c r="EV28" s="26">
        <v>0</v>
      </c>
      <c r="EW28" s="26">
        <v>0</v>
      </c>
      <c r="EX28" s="26">
        <v>0</v>
      </c>
      <c r="EY28" s="2">
        <f t="shared" ref="EY28:EY62" si="2">SUM(B28:EX28)</f>
        <v>636.85099999999989</v>
      </c>
    </row>
    <row r="29" spans="1:155">
      <c r="A29" t="s">
        <v>22</v>
      </c>
      <c r="B29" s="26">
        <v>7.1989999999999998</v>
      </c>
      <c r="C29" s="26">
        <v>6.7350000000000003</v>
      </c>
      <c r="D29" s="26">
        <v>6.6609999999999996</v>
      </c>
      <c r="E29" s="26">
        <v>7.2480000000000002</v>
      </c>
      <c r="F29" s="26">
        <v>7.43</v>
      </c>
      <c r="G29" s="26">
        <v>6.7809999999999997</v>
      </c>
      <c r="H29" s="26">
        <v>6.7060000000000004</v>
      </c>
      <c r="I29" s="26">
        <v>6.7539999999999996</v>
      </c>
      <c r="J29" s="26">
        <v>6.9630000000000001</v>
      </c>
      <c r="K29" s="26">
        <v>8.1010000000000009</v>
      </c>
      <c r="L29" s="26">
        <v>8.718</v>
      </c>
      <c r="M29" s="26">
        <v>8.8960000000000008</v>
      </c>
      <c r="N29" s="26">
        <v>8.9499999999999993</v>
      </c>
      <c r="O29" s="26">
        <v>9.2650000000000006</v>
      </c>
      <c r="P29" s="26">
        <v>9.8780000000000001</v>
      </c>
      <c r="Q29" s="26">
        <v>10.362</v>
      </c>
      <c r="R29" s="26">
        <v>10.375</v>
      </c>
      <c r="S29" s="26">
        <v>10.913</v>
      </c>
      <c r="T29" s="26">
        <v>9.8140000000000001</v>
      </c>
      <c r="U29" s="26">
        <v>8.9109999999999996</v>
      </c>
      <c r="V29" s="26">
        <v>8.4649999999999999</v>
      </c>
      <c r="W29" s="26">
        <v>8.9390000000000001</v>
      </c>
      <c r="X29" s="26">
        <v>8.9819999999999993</v>
      </c>
      <c r="Y29" s="26">
        <v>8.4710000000000001</v>
      </c>
      <c r="Z29" s="26">
        <v>8.0660000000000007</v>
      </c>
      <c r="AA29" s="26">
        <v>7.6260000000000003</v>
      </c>
      <c r="AB29" s="26">
        <v>7.77</v>
      </c>
      <c r="AC29" s="26">
        <v>7.2290000000000001</v>
      </c>
      <c r="AD29" s="26">
        <v>6.9550000000000001</v>
      </c>
      <c r="AE29" s="26">
        <v>6.7510000000000003</v>
      </c>
      <c r="AF29" s="26">
        <v>6.359</v>
      </c>
      <c r="AG29" s="26">
        <v>6.3730000000000002</v>
      </c>
      <c r="AH29" s="26">
        <v>7.0229999999999997</v>
      </c>
      <c r="AI29" s="26">
        <v>8.15</v>
      </c>
      <c r="AJ29" s="26">
        <v>9.15</v>
      </c>
      <c r="AK29" s="26">
        <v>9.202</v>
      </c>
      <c r="AL29" s="26">
        <v>8.3439999999999994</v>
      </c>
      <c r="AM29" s="26">
        <v>7.3780000000000001</v>
      </c>
      <c r="AN29" s="26">
        <v>7.0940000000000003</v>
      </c>
      <c r="AO29" s="26">
        <v>6.96</v>
      </c>
      <c r="AP29" s="26">
        <v>6.5510000000000002</v>
      </c>
      <c r="AQ29" s="26">
        <v>6.0490000000000004</v>
      </c>
      <c r="AR29" s="26">
        <v>5.8609999999999998</v>
      </c>
      <c r="AS29" s="26">
        <v>5.9740000000000002</v>
      </c>
      <c r="AT29" s="26">
        <v>6.1619999999999999</v>
      </c>
      <c r="AU29" s="26">
        <v>6.1440000000000001</v>
      </c>
      <c r="AV29" s="26">
        <v>5.9020000000000001</v>
      </c>
      <c r="AW29" s="26">
        <v>5.7480000000000002</v>
      </c>
      <c r="AX29" s="26">
        <v>5.7839999999999998</v>
      </c>
      <c r="AY29" s="26">
        <v>5.6689999999999996</v>
      </c>
      <c r="AZ29" s="26">
        <v>5.3010000000000002</v>
      </c>
      <c r="BA29" s="26">
        <v>5.048</v>
      </c>
      <c r="BB29" s="26">
        <v>4.7949999999999999</v>
      </c>
      <c r="BC29" s="26">
        <v>4.6120000000000001</v>
      </c>
      <c r="BD29" s="26">
        <v>4.4219999999999997</v>
      </c>
      <c r="BE29" s="26">
        <v>3.57</v>
      </c>
      <c r="BF29" s="26">
        <v>2.5049999999999999</v>
      </c>
      <c r="BG29" s="26">
        <v>2.2949999999999999</v>
      </c>
      <c r="BH29" s="26">
        <v>2.0470000000000002</v>
      </c>
      <c r="BI29" s="26">
        <v>1.9390000000000001</v>
      </c>
      <c r="BJ29" s="26">
        <v>1.4870000000000001</v>
      </c>
      <c r="BK29" s="26">
        <v>1.829</v>
      </c>
      <c r="BL29" s="26">
        <v>1.8180000000000001</v>
      </c>
      <c r="BM29" s="26">
        <v>0.68600000000000005</v>
      </c>
      <c r="BN29" s="26">
        <v>0</v>
      </c>
      <c r="BO29" s="26">
        <v>0</v>
      </c>
      <c r="BP29" s="26">
        <v>0</v>
      </c>
      <c r="BQ29" s="26">
        <v>0</v>
      </c>
      <c r="BR29" s="26">
        <v>0</v>
      </c>
      <c r="BS29" s="26">
        <v>0</v>
      </c>
      <c r="BT29" s="26">
        <v>0</v>
      </c>
      <c r="BU29" s="26">
        <v>0</v>
      </c>
      <c r="BV29" s="26">
        <v>0</v>
      </c>
      <c r="BW29" s="26">
        <v>0</v>
      </c>
      <c r="BX29" s="26">
        <v>0</v>
      </c>
      <c r="BY29" s="26">
        <v>0</v>
      </c>
      <c r="BZ29" s="26">
        <v>0</v>
      </c>
      <c r="CA29" s="26">
        <v>0</v>
      </c>
      <c r="CB29" s="26">
        <v>0</v>
      </c>
      <c r="CC29" s="26">
        <v>0</v>
      </c>
      <c r="CD29" s="26">
        <v>0</v>
      </c>
      <c r="CE29" s="26">
        <v>0</v>
      </c>
      <c r="CF29" s="26">
        <v>0</v>
      </c>
      <c r="CG29" s="26">
        <v>0</v>
      </c>
      <c r="CH29" s="26">
        <v>0</v>
      </c>
      <c r="CI29" s="26">
        <v>0</v>
      </c>
      <c r="CJ29" s="26">
        <v>0</v>
      </c>
      <c r="CK29" s="26">
        <v>0</v>
      </c>
      <c r="CL29" s="26">
        <v>0</v>
      </c>
      <c r="CM29" s="26">
        <v>0</v>
      </c>
      <c r="CN29" s="26">
        <v>0</v>
      </c>
      <c r="CO29" s="26">
        <v>0</v>
      </c>
      <c r="CP29" s="26">
        <v>0</v>
      </c>
      <c r="CQ29" s="26">
        <v>0</v>
      </c>
      <c r="CR29" s="26">
        <v>0</v>
      </c>
      <c r="CS29" s="26">
        <v>0</v>
      </c>
      <c r="CT29" s="26">
        <v>0</v>
      </c>
      <c r="CU29" s="26">
        <v>0</v>
      </c>
      <c r="CV29" s="26">
        <v>0</v>
      </c>
      <c r="CW29" s="26">
        <v>0</v>
      </c>
      <c r="CX29" s="26">
        <v>0</v>
      </c>
      <c r="CY29" s="26">
        <v>0</v>
      </c>
      <c r="CZ29" s="26">
        <v>0</v>
      </c>
      <c r="DA29" s="26">
        <v>0</v>
      </c>
      <c r="DB29" s="26">
        <v>0</v>
      </c>
      <c r="DC29" s="26">
        <v>0</v>
      </c>
      <c r="DD29" s="26">
        <v>0</v>
      </c>
      <c r="DE29" s="26">
        <v>0</v>
      </c>
      <c r="DF29" s="26">
        <v>0</v>
      </c>
      <c r="DG29" s="26">
        <v>0</v>
      </c>
      <c r="DH29" s="26">
        <v>0</v>
      </c>
      <c r="DI29" s="26">
        <v>0</v>
      </c>
      <c r="DJ29" s="26">
        <v>0</v>
      </c>
      <c r="DK29" s="26">
        <v>0</v>
      </c>
      <c r="DL29" s="26">
        <v>0</v>
      </c>
      <c r="DM29" s="26">
        <v>0</v>
      </c>
      <c r="DN29" s="26">
        <v>0</v>
      </c>
      <c r="DO29" s="26">
        <v>0</v>
      </c>
      <c r="DP29" s="26">
        <v>0</v>
      </c>
      <c r="DQ29" s="26">
        <v>0</v>
      </c>
      <c r="DR29" s="26">
        <v>0</v>
      </c>
      <c r="DS29" s="26">
        <v>0</v>
      </c>
      <c r="DT29" s="26">
        <v>0</v>
      </c>
      <c r="DU29" s="26">
        <v>0</v>
      </c>
      <c r="DV29" s="26">
        <v>0</v>
      </c>
      <c r="DW29" s="26">
        <v>0</v>
      </c>
      <c r="DX29" s="26">
        <v>0</v>
      </c>
      <c r="DY29" s="26">
        <v>0</v>
      </c>
      <c r="DZ29" s="26">
        <v>0</v>
      </c>
      <c r="EA29" s="26">
        <v>0</v>
      </c>
      <c r="EB29" s="26">
        <v>0</v>
      </c>
      <c r="EC29" s="26">
        <v>0</v>
      </c>
      <c r="ED29" s="26">
        <v>0</v>
      </c>
      <c r="EE29" s="26">
        <v>0</v>
      </c>
      <c r="EF29" s="26">
        <v>0</v>
      </c>
      <c r="EG29" s="26">
        <v>0</v>
      </c>
      <c r="EH29" s="26">
        <v>0</v>
      </c>
      <c r="EI29" s="26">
        <v>0</v>
      </c>
      <c r="EJ29" s="26">
        <v>0</v>
      </c>
      <c r="EK29" s="26">
        <v>0</v>
      </c>
      <c r="EL29" s="26">
        <v>0</v>
      </c>
      <c r="EM29" s="26">
        <v>0</v>
      </c>
      <c r="EN29" s="26">
        <v>0</v>
      </c>
      <c r="EO29" s="26">
        <v>0</v>
      </c>
      <c r="EP29" s="26">
        <v>0</v>
      </c>
      <c r="EQ29" s="26">
        <v>0</v>
      </c>
      <c r="ER29" s="26">
        <v>0</v>
      </c>
      <c r="ES29" s="26">
        <v>0</v>
      </c>
      <c r="ET29" s="26">
        <v>0</v>
      </c>
      <c r="EU29" s="26">
        <v>0</v>
      </c>
      <c r="EV29" s="26">
        <v>0</v>
      </c>
      <c r="EW29" s="26">
        <v>0</v>
      </c>
      <c r="EX29" s="26">
        <v>0</v>
      </c>
      <c r="EY29" s="2">
        <f t="shared" si="2"/>
        <v>424.14499999999998</v>
      </c>
    </row>
    <row r="30" spans="1:155" s="21" customFormat="1">
      <c r="A30" s="21" t="s">
        <v>100</v>
      </c>
      <c r="B30" s="26">
        <v>1</v>
      </c>
      <c r="C30" s="26">
        <v>1</v>
      </c>
      <c r="D30" s="26">
        <v>1</v>
      </c>
      <c r="E30" s="26">
        <v>1</v>
      </c>
      <c r="F30" s="26">
        <v>1</v>
      </c>
      <c r="G30" s="26">
        <v>1</v>
      </c>
      <c r="H30" s="26">
        <v>1</v>
      </c>
      <c r="I30" s="26">
        <v>1</v>
      </c>
      <c r="J30" s="26">
        <v>1</v>
      </c>
      <c r="K30" s="26">
        <v>1</v>
      </c>
      <c r="L30" s="26">
        <v>1</v>
      </c>
      <c r="M30" s="26">
        <v>1</v>
      </c>
      <c r="N30" s="26">
        <v>1</v>
      </c>
      <c r="O30" s="26">
        <v>1</v>
      </c>
      <c r="P30" s="26">
        <v>1</v>
      </c>
      <c r="Q30" s="26">
        <v>1</v>
      </c>
      <c r="R30" s="26">
        <v>1</v>
      </c>
      <c r="S30" s="26">
        <v>1</v>
      </c>
      <c r="T30" s="26">
        <v>1</v>
      </c>
      <c r="U30" s="26">
        <v>1</v>
      </c>
      <c r="V30" s="26">
        <v>1</v>
      </c>
      <c r="W30" s="26">
        <v>1</v>
      </c>
      <c r="X30" s="26">
        <v>1</v>
      </c>
      <c r="Y30" s="26">
        <v>1</v>
      </c>
      <c r="Z30" s="26">
        <v>1</v>
      </c>
      <c r="AA30" s="26">
        <v>1</v>
      </c>
      <c r="AB30" s="26">
        <v>1</v>
      </c>
      <c r="AC30" s="26">
        <v>1</v>
      </c>
      <c r="AD30" s="26">
        <v>1</v>
      </c>
      <c r="AE30" s="26">
        <v>1</v>
      </c>
      <c r="AF30" s="26">
        <v>1</v>
      </c>
      <c r="AG30" s="26">
        <v>1</v>
      </c>
      <c r="AH30" s="26">
        <v>1</v>
      </c>
      <c r="AI30" s="26">
        <v>1</v>
      </c>
      <c r="AJ30" s="26">
        <v>1</v>
      </c>
      <c r="AK30" s="26">
        <v>1</v>
      </c>
      <c r="AL30" s="26">
        <v>1</v>
      </c>
      <c r="AM30" s="26">
        <v>1</v>
      </c>
      <c r="AN30" s="26">
        <v>1</v>
      </c>
      <c r="AO30" s="26">
        <v>1</v>
      </c>
      <c r="AP30" s="26">
        <v>1</v>
      </c>
      <c r="AQ30" s="26">
        <v>1</v>
      </c>
      <c r="AR30" s="26">
        <v>1</v>
      </c>
      <c r="AS30" s="26">
        <v>1</v>
      </c>
      <c r="AT30" s="26">
        <v>1</v>
      </c>
      <c r="AU30" s="26">
        <v>1</v>
      </c>
      <c r="AV30" s="26">
        <v>1</v>
      </c>
      <c r="AW30" s="26">
        <v>1</v>
      </c>
      <c r="AX30" s="26">
        <v>1</v>
      </c>
      <c r="AY30" s="26">
        <v>1</v>
      </c>
      <c r="AZ30" s="26">
        <v>1</v>
      </c>
      <c r="BA30" s="26">
        <v>1</v>
      </c>
      <c r="BB30" s="26">
        <v>1</v>
      </c>
      <c r="BC30" s="26">
        <v>1</v>
      </c>
      <c r="BD30" s="26">
        <v>1</v>
      </c>
      <c r="BE30" s="26">
        <v>0.1</v>
      </c>
      <c r="BF30" s="26">
        <v>0.1</v>
      </c>
      <c r="BG30" s="26">
        <v>0.1</v>
      </c>
      <c r="BH30" s="26">
        <v>0.1</v>
      </c>
      <c r="BI30" s="26">
        <v>0.1</v>
      </c>
      <c r="BJ30" s="26">
        <v>0.1</v>
      </c>
      <c r="BK30" s="26">
        <v>0.1</v>
      </c>
      <c r="BL30" s="26">
        <v>0.1</v>
      </c>
      <c r="BM30" s="26">
        <v>0</v>
      </c>
      <c r="BN30" s="26">
        <v>0</v>
      </c>
      <c r="BO30" s="26">
        <v>0</v>
      </c>
      <c r="BP30" s="26">
        <v>0</v>
      </c>
      <c r="BQ30" s="26">
        <v>0</v>
      </c>
      <c r="BR30" s="26">
        <v>0</v>
      </c>
      <c r="BS30" s="26">
        <v>0</v>
      </c>
      <c r="BT30" s="26">
        <v>0</v>
      </c>
      <c r="BU30" s="26">
        <v>0</v>
      </c>
      <c r="BV30" s="26">
        <v>0</v>
      </c>
      <c r="BW30" s="26">
        <v>0</v>
      </c>
      <c r="BX30" s="26">
        <v>0</v>
      </c>
      <c r="BY30" s="26">
        <v>0</v>
      </c>
      <c r="BZ30" s="26">
        <v>0</v>
      </c>
      <c r="CA30" s="26">
        <v>0</v>
      </c>
      <c r="CB30" s="26">
        <v>0</v>
      </c>
      <c r="CC30" s="26">
        <v>0</v>
      </c>
      <c r="CD30" s="26">
        <v>0</v>
      </c>
      <c r="CE30" s="26">
        <v>0</v>
      </c>
      <c r="CF30" s="26">
        <v>0</v>
      </c>
      <c r="CG30" s="26">
        <v>0</v>
      </c>
      <c r="CH30" s="26">
        <v>0</v>
      </c>
      <c r="CI30" s="26">
        <v>0</v>
      </c>
      <c r="CJ30" s="26">
        <v>0</v>
      </c>
      <c r="CK30" s="26">
        <v>0</v>
      </c>
      <c r="CL30" s="26">
        <v>0</v>
      </c>
      <c r="CM30" s="26">
        <v>0</v>
      </c>
      <c r="CN30" s="26">
        <v>0</v>
      </c>
      <c r="CO30" s="26">
        <v>0</v>
      </c>
      <c r="CP30" s="26">
        <v>0</v>
      </c>
      <c r="CQ30" s="26">
        <v>0</v>
      </c>
      <c r="CR30" s="26">
        <v>0</v>
      </c>
      <c r="CS30" s="26">
        <v>0</v>
      </c>
      <c r="CT30" s="26">
        <v>0</v>
      </c>
      <c r="CU30" s="26">
        <v>0</v>
      </c>
      <c r="CV30" s="26">
        <v>0</v>
      </c>
      <c r="CW30" s="26">
        <v>0</v>
      </c>
      <c r="CX30" s="26">
        <v>0</v>
      </c>
      <c r="CY30" s="26">
        <v>0</v>
      </c>
      <c r="CZ30" s="26">
        <v>0</v>
      </c>
      <c r="DA30" s="26">
        <v>0</v>
      </c>
      <c r="DB30" s="26">
        <v>0</v>
      </c>
      <c r="DC30" s="26">
        <v>0</v>
      </c>
      <c r="DD30" s="26">
        <v>0</v>
      </c>
      <c r="DE30" s="26">
        <v>0</v>
      </c>
      <c r="DF30" s="26">
        <v>0</v>
      </c>
      <c r="DG30" s="26">
        <v>0</v>
      </c>
      <c r="DH30" s="26">
        <v>0</v>
      </c>
      <c r="DI30" s="26">
        <v>0</v>
      </c>
      <c r="DJ30" s="26">
        <v>0</v>
      </c>
      <c r="DK30" s="26">
        <v>0</v>
      </c>
      <c r="DL30" s="26">
        <v>0</v>
      </c>
      <c r="DM30" s="26">
        <v>0</v>
      </c>
      <c r="DN30" s="26">
        <v>0</v>
      </c>
      <c r="DO30" s="26">
        <v>0</v>
      </c>
      <c r="DP30" s="26">
        <v>0</v>
      </c>
      <c r="DQ30" s="26">
        <v>0</v>
      </c>
      <c r="DR30" s="26">
        <v>0</v>
      </c>
      <c r="DS30" s="26">
        <v>0</v>
      </c>
      <c r="DT30" s="26">
        <v>0</v>
      </c>
      <c r="DU30" s="26">
        <v>0</v>
      </c>
      <c r="DV30" s="26">
        <v>0</v>
      </c>
      <c r="DW30" s="26">
        <v>0</v>
      </c>
      <c r="DX30" s="26">
        <v>0</v>
      </c>
      <c r="DY30" s="26">
        <v>0</v>
      </c>
      <c r="DZ30" s="26">
        <v>0</v>
      </c>
      <c r="EA30" s="26">
        <v>0</v>
      </c>
      <c r="EB30" s="26">
        <v>0</v>
      </c>
      <c r="EC30" s="26">
        <v>0</v>
      </c>
      <c r="ED30" s="26">
        <v>0</v>
      </c>
      <c r="EE30" s="26">
        <v>0</v>
      </c>
      <c r="EF30" s="26">
        <v>0</v>
      </c>
      <c r="EG30" s="26">
        <v>0</v>
      </c>
      <c r="EH30" s="26">
        <v>0</v>
      </c>
      <c r="EI30" s="26">
        <v>0</v>
      </c>
      <c r="EJ30" s="26">
        <v>0</v>
      </c>
      <c r="EK30" s="26">
        <v>0</v>
      </c>
      <c r="EL30" s="26">
        <v>0</v>
      </c>
      <c r="EM30" s="26">
        <v>0</v>
      </c>
      <c r="EN30" s="26">
        <v>0</v>
      </c>
      <c r="EO30" s="26">
        <v>0</v>
      </c>
      <c r="EP30" s="26">
        <v>0</v>
      </c>
      <c r="EQ30" s="26">
        <v>0</v>
      </c>
      <c r="ER30" s="26">
        <v>0</v>
      </c>
      <c r="ES30" s="26">
        <v>0</v>
      </c>
      <c r="ET30" s="26">
        <v>0</v>
      </c>
      <c r="EU30" s="26">
        <v>0</v>
      </c>
      <c r="EV30" s="26">
        <v>0</v>
      </c>
      <c r="EW30" s="26">
        <v>0</v>
      </c>
      <c r="EX30" s="26">
        <v>0</v>
      </c>
      <c r="EY30" s="22"/>
    </row>
    <row r="31" spans="1:155">
      <c r="A31" t="s">
        <v>23</v>
      </c>
      <c r="B31" s="26">
        <v>0</v>
      </c>
      <c r="C31" s="26">
        <v>0</v>
      </c>
      <c r="D31" s="26">
        <v>0</v>
      </c>
      <c r="E31" s="26">
        <v>0</v>
      </c>
      <c r="F31" s="26">
        <v>0</v>
      </c>
      <c r="G31" s="26">
        <v>0</v>
      </c>
      <c r="H31" s="26">
        <v>0</v>
      </c>
      <c r="I31" s="26">
        <v>0</v>
      </c>
      <c r="J31" s="26">
        <v>0</v>
      </c>
      <c r="K31" s="26">
        <v>0</v>
      </c>
      <c r="L31" s="26">
        <v>0</v>
      </c>
      <c r="M31" s="26">
        <v>0</v>
      </c>
      <c r="N31" s="26">
        <v>0</v>
      </c>
      <c r="O31" s="26">
        <v>0</v>
      </c>
      <c r="P31" s="26">
        <v>0</v>
      </c>
      <c r="Q31" s="26">
        <v>0</v>
      </c>
      <c r="R31" s="26">
        <v>0</v>
      </c>
      <c r="S31" s="26">
        <v>0</v>
      </c>
      <c r="T31" s="26">
        <v>0</v>
      </c>
      <c r="U31" s="26">
        <v>0</v>
      </c>
      <c r="V31" s="26">
        <v>3.25</v>
      </c>
      <c r="W31" s="26">
        <v>6.5</v>
      </c>
      <c r="X31" s="26">
        <v>6.5</v>
      </c>
      <c r="Y31" s="26">
        <v>6.5</v>
      </c>
      <c r="Z31" s="26">
        <v>6.5</v>
      </c>
      <c r="AA31" s="26">
        <v>6.5</v>
      </c>
      <c r="AB31" s="26">
        <v>6.5</v>
      </c>
      <c r="AC31" s="26">
        <v>6.5</v>
      </c>
      <c r="AD31" s="26">
        <v>7.25</v>
      </c>
      <c r="AE31" s="26">
        <v>8</v>
      </c>
      <c r="AF31" s="26">
        <v>8</v>
      </c>
      <c r="AG31" s="26">
        <v>8</v>
      </c>
      <c r="AH31" s="26">
        <v>8</v>
      </c>
      <c r="AI31" s="26">
        <v>8</v>
      </c>
      <c r="AJ31" s="26">
        <v>8</v>
      </c>
      <c r="AK31" s="26">
        <v>8.5</v>
      </c>
      <c r="AL31" s="26">
        <v>9</v>
      </c>
      <c r="AM31" s="26">
        <v>9</v>
      </c>
      <c r="AN31" s="26">
        <v>9</v>
      </c>
      <c r="AO31" s="26">
        <v>9</v>
      </c>
      <c r="AP31" s="26">
        <v>9</v>
      </c>
      <c r="AQ31" s="26">
        <v>7.5</v>
      </c>
      <c r="AR31" s="26">
        <v>6</v>
      </c>
      <c r="AS31" s="26">
        <v>6</v>
      </c>
      <c r="AT31" s="26">
        <v>6</v>
      </c>
      <c r="AU31" s="26">
        <v>6</v>
      </c>
      <c r="AV31" s="26">
        <v>6</v>
      </c>
      <c r="AW31" s="26">
        <v>4.25</v>
      </c>
      <c r="AX31" s="26">
        <v>2.5</v>
      </c>
      <c r="AY31" s="26">
        <v>2.5</v>
      </c>
      <c r="AZ31" s="26">
        <v>2.5</v>
      </c>
      <c r="BA31" s="26">
        <v>2.5</v>
      </c>
      <c r="BB31" s="26">
        <v>2.5</v>
      </c>
      <c r="BC31" s="26">
        <v>2.5</v>
      </c>
      <c r="BD31" s="26">
        <v>1.75</v>
      </c>
      <c r="BE31" s="26">
        <v>1</v>
      </c>
      <c r="BF31" s="26">
        <v>1</v>
      </c>
      <c r="BG31" s="26">
        <v>1</v>
      </c>
      <c r="BH31" s="26">
        <v>1</v>
      </c>
      <c r="BI31" s="26">
        <v>1</v>
      </c>
      <c r="BJ31" s="26">
        <v>1</v>
      </c>
      <c r="BK31" s="26">
        <v>1</v>
      </c>
      <c r="BL31" s="26">
        <v>1.875</v>
      </c>
      <c r="BM31" s="26">
        <v>2.75</v>
      </c>
      <c r="BN31" s="26">
        <v>2.75</v>
      </c>
      <c r="BO31" s="26">
        <v>2.75</v>
      </c>
      <c r="BP31" s="26">
        <v>2.75</v>
      </c>
      <c r="BQ31" s="26">
        <v>2.75</v>
      </c>
      <c r="BR31" s="26">
        <v>1.625</v>
      </c>
      <c r="BS31" s="26">
        <v>0.5</v>
      </c>
      <c r="BT31" s="26">
        <v>0.5</v>
      </c>
      <c r="BU31" s="26">
        <v>0.5</v>
      </c>
      <c r="BV31" s="26">
        <v>0.5</v>
      </c>
      <c r="BW31" s="26">
        <v>0.5</v>
      </c>
      <c r="BX31" s="26">
        <v>0.5</v>
      </c>
      <c r="BY31" s="26">
        <v>0.5</v>
      </c>
      <c r="BZ31" s="26">
        <v>2.7</v>
      </c>
      <c r="CA31" s="26">
        <v>4.9000000000000004</v>
      </c>
      <c r="CB31" s="26">
        <v>4.9000000000000004</v>
      </c>
      <c r="CC31" s="26">
        <v>4.9000000000000004</v>
      </c>
      <c r="CD31" s="26">
        <v>4.9000000000000004</v>
      </c>
      <c r="CE31" s="26">
        <v>4.9000000000000004</v>
      </c>
      <c r="CF31" s="26">
        <v>4.8250000000000002</v>
      </c>
      <c r="CG31" s="26">
        <v>4.75</v>
      </c>
      <c r="CH31" s="26">
        <v>4.75</v>
      </c>
      <c r="CI31" s="26">
        <v>4.75</v>
      </c>
      <c r="CJ31" s="26">
        <v>4.75</v>
      </c>
      <c r="CK31" s="26">
        <v>4.75</v>
      </c>
      <c r="CL31" s="26">
        <v>4.75</v>
      </c>
      <c r="CM31" s="26">
        <v>4.75</v>
      </c>
      <c r="CN31" s="26">
        <v>4.75</v>
      </c>
      <c r="CO31" s="26">
        <v>4.75</v>
      </c>
      <c r="CP31" s="26">
        <v>4.75</v>
      </c>
      <c r="CQ31" s="26">
        <v>4.75</v>
      </c>
      <c r="CR31" s="26">
        <v>4.75</v>
      </c>
      <c r="CS31" s="26">
        <v>4.75</v>
      </c>
      <c r="CT31" s="26">
        <v>4.125</v>
      </c>
      <c r="CU31" s="26">
        <v>3.5</v>
      </c>
      <c r="CV31" s="26">
        <v>3.5</v>
      </c>
      <c r="CW31" s="26">
        <v>3.5</v>
      </c>
      <c r="CX31" s="26">
        <v>3.5</v>
      </c>
      <c r="CY31" s="26">
        <v>3.5</v>
      </c>
      <c r="CZ31" s="26">
        <v>3.5</v>
      </c>
      <c r="DA31" s="26">
        <v>3.5</v>
      </c>
      <c r="DB31" s="26">
        <v>1.75</v>
      </c>
      <c r="DC31" s="26">
        <v>0</v>
      </c>
      <c r="DD31" s="26">
        <v>0</v>
      </c>
      <c r="DE31" s="26">
        <v>0</v>
      </c>
      <c r="DF31" s="26">
        <v>0</v>
      </c>
      <c r="DG31" s="26">
        <v>0</v>
      </c>
      <c r="DH31" s="26">
        <v>0</v>
      </c>
      <c r="DI31" s="26">
        <v>0</v>
      </c>
      <c r="DJ31" s="26">
        <v>0</v>
      </c>
      <c r="DK31" s="26">
        <v>0</v>
      </c>
      <c r="DL31" s="26">
        <v>0</v>
      </c>
      <c r="DM31" s="26">
        <v>0</v>
      </c>
      <c r="DN31" s="26">
        <v>0</v>
      </c>
      <c r="DO31" s="26">
        <v>0</v>
      </c>
      <c r="DP31" s="26">
        <v>0</v>
      </c>
      <c r="DQ31" s="26">
        <v>0</v>
      </c>
      <c r="DR31" s="26">
        <v>0</v>
      </c>
      <c r="DS31" s="26">
        <v>0</v>
      </c>
      <c r="DT31" s="26">
        <v>0</v>
      </c>
      <c r="DU31" s="26">
        <v>0</v>
      </c>
      <c r="DV31" s="26">
        <v>0</v>
      </c>
      <c r="DW31" s="26">
        <v>0</v>
      </c>
      <c r="DX31" s="26">
        <v>0</v>
      </c>
      <c r="DY31" s="26">
        <v>0</v>
      </c>
      <c r="DZ31" s="26">
        <v>0</v>
      </c>
      <c r="EA31" s="26">
        <v>0</v>
      </c>
      <c r="EB31" s="26">
        <v>0</v>
      </c>
      <c r="EC31" s="26">
        <v>0</v>
      </c>
      <c r="ED31" s="26">
        <v>0</v>
      </c>
      <c r="EE31" s="26">
        <v>0</v>
      </c>
      <c r="EF31" s="26">
        <v>0</v>
      </c>
      <c r="EG31" s="26">
        <v>0</v>
      </c>
      <c r="EH31" s="26">
        <v>0</v>
      </c>
      <c r="EI31" s="26">
        <v>0</v>
      </c>
      <c r="EJ31" s="26">
        <v>0</v>
      </c>
      <c r="EK31" s="26">
        <v>0</v>
      </c>
      <c r="EL31" s="26">
        <v>0</v>
      </c>
      <c r="EM31" s="26">
        <v>0</v>
      </c>
      <c r="EN31" s="26">
        <v>0</v>
      </c>
      <c r="EO31" s="26">
        <v>0</v>
      </c>
      <c r="EP31" s="26">
        <v>0</v>
      </c>
      <c r="EQ31" s="26">
        <v>0</v>
      </c>
      <c r="ER31" s="26">
        <v>0</v>
      </c>
      <c r="ES31" s="26">
        <v>0</v>
      </c>
      <c r="ET31" s="26">
        <v>0</v>
      </c>
      <c r="EU31" s="26">
        <v>0</v>
      </c>
      <c r="EV31" s="26">
        <v>0</v>
      </c>
      <c r="EW31" s="26">
        <v>0</v>
      </c>
      <c r="EX31" s="26">
        <v>0</v>
      </c>
      <c r="EY31" s="2">
        <f t="shared" si="2"/>
        <v>367.89999999999992</v>
      </c>
    </row>
    <row r="32" spans="1:155">
      <c r="A32" t="s">
        <v>24</v>
      </c>
      <c r="B32" s="26">
        <v>1.25</v>
      </c>
      <c r="C32" s="26">
        <v>1.25</v>
      </c>
      <c r="D32" s="26">
        <v>1.25</v>
      </c>
      <c r="E32" s="26">
        <v>1.25</v>
      </c>
      <c r="F32" s="26">
        <v>1.25</v>
      </c>
      <c r="G32" s="26">
        <v>1</v>
      </c>
      <c r="H32" s="26">
        <v>0.75</v>
      </c>
      <c r="I32" s="26">
        <v>0.75</v>
      </c>
      <c r="J32" s="26">
        <v>0.75</v>
      </c>
      <c r="K32" s="26">
        <v>0.75</v>
      </c>
      <c r="L32" s="26">
        <v>0.75</v>
      </c>
      <c r="M32" s="26">
        <v>0.75</v>
      </c>
      <c r="N32" s="26">
        <v>0.75</v>
      </c>
      <c r="O32" s="26">
        <v>0.75</v>
      </c>
      <c r="P32" s="26">
        <v>0.75</v>
      </c>
      <c r="Q32" s="26">
        <v>1.375</v>
      </c>
      <c r="R32" s="26">
        <v>2</v>
      </c>
      <c r="S32" s="26">
        <v>2</v>
      </c>
      <c r="T32" s="26">
        <v>2</v>
      </c>
      <c r="U32" s="26">
        <v>2</v>
      </c>
      <c r="V32" s="26">
        <v>2</v>
      </c>
      <c r="W32" s="26">
        <v>2</v>
      </c>
      <c r="X32" s="26">
        <v>2</v>
      </c>
      <c r="Y32" s="26">
        <v>2</v>
      </c>
      <c r="Z32" s="26">
        <v>2</v>
      </c>
      <c r="AA32" s="26">
        <v>2</v>
      </c>
      <c r="AB32" s="26">
        <v>2</v>
      </c>
      <c r="AC32" s="26">
        <v>1.5</v>
      </c>
      <c r="AD32" s="26">
        <v>1</v>
      </c>
      <c r="AE32" s="26">
        <v>1</v>
      </c>
      <c r="AF32" s="26">
        <v>1</v>
      </c>
      <c r="AG32" s="26">
        <v>1</v>
      </c>
      <c r="AH32" s="26">
        <v>1</v>
      </c>
      <c r="AI32" s="26">
        <v>1</v>
      </c>
      <c r="AJ32" s="26">
        <v>1</v>
      </c>
      <c r="AK32" s="26">
        <v>1.75</v>
      </c>
      <c r="AL32" s="26">
        <v>2.5</v>
      </c>
      <c r="AM32" s="26">
        <v>2.5</v>
      </c>
      <c r="AN32" s="26">
        <v>2.5</v>
      </c>
      <c r="AO32" s="26">
        <v>2.5</v>
      </c>
      <c r="AP32" s="26">
        <v>2.5</v>
      </c>
      <c r="AQ32" s="26">
        <v>2.25</v>
      </c>
      <c r="AR32" s="26">
        <v>2</v>
      </c>
      <c r="AS32" s="26">
        <v>2</v>
      </c>
      <c r="AT32" s="26">
        <v>2</v>
      </c>
      <c r="AU32" s="26">
        <v>2</v>
      </c>
      <c r="AV32" s="26">
        <v>2</v>
      </c>
      <c r="AW32" s="26">
        <v>1.75</v>
      </c>
      <c r="AX32" s="26">
        <v>1.5</v>
      </c>
      <c r="AY32" s="26">
        <v>1.5</v>
      </c>
      <c r="AZ32" s="26">
        <v>1.5</v>
      </c>
      <c r="BA32" s="26">
        <v>1.5</v>
      </c>
      <c r="BB32" s="26">
        <v>1.5</v>
      </c>
      <c r="BC32" s="26">
        <v>1.5</v>
      </c>
      <c r="BD32" s="26">
        <v>1.5</v>
      </c>
      <c r="BE32" s="26">
        <v>1.5</v>
      </c>
      <c r="BF32" s="26">
        <v>1.5</v>
      </c>
      <c r="BG32" s="26">
        <v>1.5</v>
      </c>
      <c r="BH32" s="26">
        <v>1.5</v>
      </c>
      <c r="BI32" s="26">
        <v>1.5</v>
      </c>
      <c r="BJ32" s="26">
        <v>1.5</v>
      </c>
      <c r="BK32" s="26">
        <v>1.5</v>
      </c>
      <c r="BL32" s="26">
        <v>1.75</v>
      </c>
      <c r="BM32" s="26">
        <v>2</v>
      </c>
      <c r="BN32" s="26">
        <v>2</v>
      </c>
      <c r="BO32" s="26">
        <v>2</v>
      </c>
      <c r="BP32" s="26">
        <v>2</v>
      </c>
      <c r="BQ32" s="26">
        <v>2</v>
      </c>
      <c r="BR32" s="26">
        <v>1.395</v>
      </c>
      <c r="BS32" s="26">
        <v>0.79</v>
      </c>
      <c r="BT32" s="26">
        <v>0.79</v>
      </c>
      <c r="BU32" s="26">
        <v>0.79</v>
      </c>
      <c r="BV32" s="26">
        <v>0.79</v>
      </c>
      <c r="BW32" s="26">
        <v>0.79</v>
      </c>
      <c r="BX32" s="26">
        <v>0.79</v>
      </c>
      <c r="BY32" s="26">
        <v>0.79</v>
      </c>
      <c r="BZ32" s="26">
        <v>0.79500000000000004</v>
      </c>
      <c r="CA32" s="26">
        <v>0.8</v>
      </c>
      <c r="CB32" s="26">
        <v>0.8</v>
      </c>
      <c r="CC32" s="26">
        <v>0.8</v>
      </c>
      <c r="CD32" s="26">
        <v>0.8</v>
      </c>
      <c r="CE32" s="26">
        <v>0.8</v>
      </c>
      <c r="CF32" s="26">
        <v>0.52500000000000002</v>
      </c>
      <c r="CG32" s="26">
        <v>0.25</v>
      </c>
      <c r="CH32" s="26">
        <v>0.25</v>
      </c>
      <c r="CI32" s="26">
        <v>0.25</v>
      </c>
      <c r="CJ32" s="26">
        <v>0.25</v>
      </c>
      <c r="CK32" s="26">
        <v>0.25</v>
      </c>
      <c r="CL32" s="26">
        <v>0.25</v>
      </c>
      <c r="CM32" s="26">
        <v>0.125</v>
      </c>
      <c r="CN32" s="26">
        <v>0</v>
      </c>
      <c r="CO32" s="26">
        <v>0</v>
      </c>
      <c r="CP32" s="26">
        <v>0</v>
      </c>
      <c r="CQ32" s="26">
        <v>0</v>
      </c>
      <c r="CR32" s="26">
        <v>0</v>
      </c>
      <c r="CS32" s="26">
        <v>0</v>
      </c>
      <c r="CT32" s="26">
        <v>0.4</v>
      </c>
      <c r="CU32" s="26">
        <v>0.8</v>
      </c>
      <c r="CV32" s="26">
        <v>0.8</v>
      </c>
      <c r="CW32" s="26">
        <v>0.8</v>
      </c>
      <c r="CX32" s="26">
        <v>0.8</v>
      </c>
      <c r="CY32" s="26">
        <v>0.8</v>
      </c>
      <c r="CZ32" s="26">
        <v>0.8</v>
      </c>
      <c r="DA32" s="26">
        <v>0.8</v>
      </c>
      <c r="DB32" s="26">
        <v>0.4</v>
      </c>
      <c r="DC32" s="26">
        <v>0</v>
      </c>
      <c r="DD32" s="26">
        <v>0</v>
      </c>
      <c r="DE32" s="26">
        <v>0</v>
      </c>
      <c r="DF32" s="26">
        <v>0</v>
      </c>
      <c r="DG32" s="26">
        <v>0</v>
      </c>
      <c r="DH32" s="26">
        <v>0</v>
      </c>
      <c r="DI32" s="26">
        <v>0</v>
      </c>
      <c r="DJ32" s="26">
        <v>0</v>
      </c>
      <c r="DK32" s="26">
        <v>0</v>
      </c>
      <c r="DL32" s="26">
        <v>0</v>
      </c>
      <c r="DM32" s="26">
        <v>0</v>
      </c>
      <c r="DN32" s="26">
        <v>0</v>
      </c>
      <c r="DO32" s="26">
        <v>0</v>
      </c>
      <c r="DP32" s="26">
        <v>0</v>
      </c>
      <c r="DQ32" s="26">
        <v>0</v>
      </c>
      <c r="DR32" s="26">
        <v>0</v>
      </c>
      <c r="DS32" s="26">
        <v>0</v>
      </c>
      <c r="DT32" s="26">
        <v>0</v>
      </c>
      <c r="DU32" s="26">
        <v>0</v>
      </c>
      <c r="DV32" s="26">
        <v>0</v>
      </c>
      <c r="DW32" s="26">
        <v>0</v>
      </c>
      <c r="DX32" s="26">
        <v>0</v>
      </c>
      <c r="DY32" s="26">
        <v>0</v>
      </c>
      <c r="DZ32" s="26">
        <v>0</v>
      </c>
      <c r="EA32" s="26">
        <v>0</v>
      </c>
      <c r="EB32" s="26">
        <v>0</v>
      </c>
      <c r="EC32" s="26">
        <v>0</v>
      </c>
      <c r="ED32" s="26">
        <v>0</v>
      </c>
      <c r="EE32" s="26">
        <v>0</v>
      </c>
      <c r="EF32" s="26">
        <v>0</v>
      </c>
      <c r="EG32" s="26">
        <v>0</v>
      </c>
      <c r="EH32" s="26">
        <v>0</v>
      </c>
      <c r="EI32" s="26">
        <v>0</v>
      </c>
      <c r="EJ32" s="26">
        <v>0</v>
      </c>
      <c r="EK32" s="26">
        <v>0</v>
      </c>
      <c r="EL32" s="26">
        <v>0</v>
      </c>
      <c r="EM32" s="26">
        <v>0</v>
      </c>
      <c r="EN32" s="26">
        <v>0</v>
      </c>
      <c r="EO32" s="26">
        <v>0</v>
      </c>
      <c r="EP32" s="26">
        <v>0</v>
      </c>
      <c r="EQ32" s="26">
        <v>0</v>
      </c>
      <c r="ER32" s="26">
        <v>0</v>
      </c>
      <c r="ES32" s="26">
        <v>0</v>
      </c>
      <c r="ET32" s="26">
        <v>0</v>
      </c>
      <c r="EU32" s="26">
        <v>0</v>
      </c>
      <c r="EV32" s="26">
        <v>0</v>
      </c>
      <c r="EW32" s="26">
        <v>0</v>
      </c>
      <c r="EX32" s="26">
        <v>0</v>
      </c>
      <c r="EY32" s="2">
        <f t="shared" si="2"/>
        <v>127.14500000000002</v>
      </c>
    </row>
    <row r="33" spans="1:155">
      <c r="A33" t="s">
        <v>25</v>
      </c>
      <c r="B33" s="26">
        <v>0</v>
      </c>
      <c r="C33" s="26">
        <v>0</v>
      </c>
      <c r="D33" s="26">
        <v>0</v>
      </c>
      <c r="E33" s="26">
        <v>0</v>
      </c>
      <c r="F33" s="26">
        <v>0</v>
      </c>
      <c r="G33" s="26">
        <v>0</v>
      </c>
      <c r="H33" s="26">
        <v>0</v>
      </c>
      <c r="I33" s="26">
        <v>0</v>
      </c>
      <c r="J33" s="26">
        <v>0</v>
      </c>
      <c r="K33" s="26">
        <v>0</v>
      </c>
      <c r="L33" s="26">
        <v>0</v>
      </c>
      <c r="M33" s="26">
        <v>0</v>
      </c>
      <c r="N33" s="26">
        <v>0</v>
      </c>
      <c r="O33" s="26">
        <v>0</v>
      </c>
      <c r="P33" s="26">
        <v>0</v>
      </c>
      <c r="Q33" s="26">
        <v>0</v>
      </c>
      <c r="R33" s="26">
        <v>0</v>
      </c>
      <c r="S33" s="26">
        <v>0</v>
      </c>
      <c r="T33" s="26">
        <v>0</v>
      </c>
      <c r="U33" s="26">
        <v>0</v>
      </c>
      <c r="V33" s="26">
        <v>0</v>
      </c>
      <c r="W33" s="26">
        <v>0</v>
      </c>
      <c r="X33" s="26">
        <v>0</v>
      </c>
      <c r="Y33" s="26">
        <v>0</v>
      </c>
      <c r="Z33" s="26">
        <v>0</v>
      </c>
      <c r="AA33" s="26">
        <v>0</v>
      </c>
      <c r="AB33" s="26">
        <v>0</v>
      </c>
      <c r="AC33" s="26">
        <v>0</v>
      </c>
      <c r="AD33" s="26">
        <v>0</v>
      </c>
      <c r="AE33" s="26">
        <v>0</v>
      </c>
      <c r="AF33" s="26">
        <v>0</v>
      </c>
      <c r="AG33" s="26">
        <v>0</v>
      </c>
      <c r="AH33" s="26">
        <v>0</v>
      </c>
      <c r="AI33" s="26">
        <v>0</v>
      </c>
      <c r="AJ33" s="26">
        <v>0</v>
      </c>
      <c r="AK33" s="26">
        <v>0</v>
      </c>
      <c r="AL33" s="26">
        <v>0</v>
      </c>
      <c r="AM33" s="26">
        <v>0</v>
      </c>
      <c r="AN33" s="26">
        <v>0</v>
      </c>
      <c r="AO33" s="26">
        <v>0</v>
      </c>
      <c r="AP33" s="26">
        <v>0</v>
      </c>
      <c r="AQ33" s="26">
        <v>0</v>
      </c>
      <c r="AR33" s="26">
        <v>0</v>
      </c>
      <c r="AS33" s="26">
        <v>0</v>
      </c>
      <c r="AT33" s="26">
        <v>0</v>
      </c>
      <c r="AU33" s="26">
        <v>0</v>
      </c>
      <c r="AV33" s="26">
        <v>0</v>
      </c>
      <c r="AW33" s="26">
        <v>0</v>
      </c>
      <c r="AX33" s="26">
        <v>0</v>
      </c>
      <c r="AY33" s="26">
        <v>0</v>
      </c>
      <c r="AZ33" s="26">
        <v>0</v>
      </c>
      <c r="BA33" s="26">
        <v>0</v>
      </c>
      <c r="BB33" s="26">
        <v>0</v>
      </c>
      <c r="BC33" s="26">
        <v>0</v>
      </c>
      <c r="BD33" s="26">
        <v>0</v>
      </c>
      <c r="BE33" s="26">
        <v>0</v>
      </c>
      <c r="BF33" s="26">
        <v>0</v>
      </c>
      <c r="BG33" s="26">
        <v>0</v>
      </c>
      <c r="BH33" s="26">
        <v>0</v>
      </c>
      <c r="BI33" s="26">
        <v>0</v>
      </c>
      <c r="BJ33" s="26">
        <v>0</v>
      </c>
      <c r="BK33" s="26">
        <v>0</v>
      </c>
      <c r="BL33" s="26">
        <v>0</v>
      </c>
      <c r="BM33" s="26">
        <v>0</v>
      </c>
      <c r="BN33" s="26">
        <v>0</v>
      </c>
      <c r="BO33" s="26">
        <v>0</v>
      </c>
      <c r="BP33" s="26">
        <v>0</v>
      </c>
      <c r="BQ33" s="26">
        <v>0</v>
      </c>
      <c r="BR33" s="26">
        <v>0</v>
      </c>
      <c r="BS33" s="26">
        <v>0</v>
      </c>
      <c r="BT33" s="26">
        <v>0</v>
      </c>
      <c r="BU33" s="26">
        <v>0</v>
      </c>
      <c r="BV33" s="26">
        <v>0</v>
      </c>
      <c r="BW33" s="26">
        <v>0</v>
      </c>
      <c r="BX33" s="26">
        <v>0</v>
      </c>
      <c r="BY33" s="26">
        <v>0</v>
      </c>
      <c r="BZ33" s="26">
        <v>0</v>
      </c>
      <c r="CA33" s="26">
        <v>0</v>
      </c>
      <c r="CB33" s="26">
        <v>0</v>
      </c>
      <c r="CC33" s="26">
        <v>0</v>
      </c>
      <c r="CD33" s="26">
        <v>0</v>
      </c>
      <c r="CE33" s="26">
        <v>0</v>
      </c>
      <c r="CF33" s="26">
        <v>0</v>
      </c>
      <c r="CG33" s="26">
        <v>0</v>
      </c>
      <c r="CH33" s="26">
        <v>0</v>
      </c>
      <c r="CI33" s="26">
        <v>0</v>
      </c>
      <c r="CJ33" s="26">
        <v>0</v>
      </c>
      <c r="CK33" s="26">
        <v>0</v>
      </c>
      <c r="CL33" s="26">
        <v>0</v>
      </c>
      <c r="CM33" s="26">
        <v>0</v>
      </c>
      <c r="CN33" s="26">
        <v>0</v>
      </c>
      <c r="CO33" s="26">
        <v>0</v>
      </c>
      <c r="CP33" s="26">
        <v>0</v>
      </c>
      <c r="CQ33" s="26">
        <v>0</v>
      </c>
      <c r="CR33" s="26">
        <v>0</v>
      </c>
      <c r="CS33" s="26">
        <v>0</v>
      </c>
      <c r="CT33" s="26">
        <v>0</v>
      </c>
      <c r="CU33" s="26">
        <v>0</v>
      </c>
      <c r="CV33" s="26">
        <v>0</v>
      </c>
      <c r="CW33" s="26">
        <v>0</v>
      </c>
      <c r="CX33" s="26">
        <v>0</v>
      </c>
      <c r="CY33" s="26">
        <v>0</v>
      </c>
      <c r="CZ33" s="26">
        <v>0</v>
      </c>
      <c r="DA33" s="26">
        <v>0</v>
      </c>
      <c r="DB33" s="26">
        <v>0</v>
      </c>
      <c r="DC33" s="26">
        <v>0</v>
      </c>
      <c r="DD33" s="26">
        <v>0</v>
      </c>
      <c r="DE33" s="26">
        <v>0</v>
      </c>
      <c r="DF33" s="26">
        <v>0</v>
      </c>
      <c r="DG33" s="26">
        <v>0</v>
      </c>
      <c r="DH33" s="26">
        <v>0</v>
      </c>
      <c r="DI33" s="26">
        <v>0</v>
      </c>
      <c r="DJ33" s="26">
        <v>0</v>
      </c>
      <c r="DK33" s="26">
        <v>0</v>
      </c>
      <c r="DL33" s="26">
        <v>0</v>
      </c>
      <c r="DM33" s="26">
        <v>0</v>
      </c>
      <c r="DN33" s="26">
        <v>0</v>
      </c>
      <c r="DO33" s="26">
        <v>0</v>
      </c>
      <c r="DP33" s="26">
        <v>0</v>
      </c>
      <c r="DQ33" s="26">
        <v>0</v>
      </c>
      <c r="DR33" s="26">
        <v>0</v>
      </c>
      <c r="DS33" s="26">
        <v>0</v>
      </c>
      <c r="DT33" s="26">
        <v>0</v>
      </c>
      <c r="DU33" s="26">
        <v>0</v>
      </c>
      <c r="DV33" s="26">
        <v>0</v>
      </c>
      <c r="DW33" s="26">
        <v>0</v>
      </c>
      <c r="DX33" s="26">
        <v>0</v>
      </c>
      <c r="DY33" s="26">
        <v>0</v>
      </c>
      <c r="DZ33" s="26">
        <v>0</v>
      </c>
      <c r="EA33" s="26">
        <v>0</v>
      </c>
      <c r="EB33" s="26">
        <v>0</v>
      </c>
      <c r="EC33" s="26">
        <v>0</v>
      </c>
      <c r="ED33" s="26">
        <v>0</v>
      </c>
      <c r="EE33" s="26">
        <v>0</v>
      </c>
      <c r="EF33" s="26">
        <v>0</v>
      </c>
      <c r="EG33" s="26">
        <v>0</v>
      </c>
      <c r="EH33" s="26">
        <v>0</v>
      </c>
      <c r="EI33" s="26">
        <v>0</v>
      </c>
      <c r="EJ33" s="26">
        <v>0</v>
      </c>
      <c r="EK33" s="26">
        <v>0</v>
      </c>
      <c r="EL33" s="26">
        <v>0</v>
      </c>
      <c r="EM33" s="26">
        <v>0</v>
      </c>
      <c r="EN33" s="26">
        <v>0</v>
      </c>
      <c r="EO33" s="26">
        <v>0</v>
      </c>
      <c r="EP33" s="26">
        <v>0</v>
      </c>
      <c r="EQ33" s="26">
        <v>0</v>
      </c>
      <c r="ER33" s="26">
        <v>0</v>
      </c>
      <c r="ES33" s="26">
        <v>0</v>
      </c>
      <c r="ET33" s="26">
        <v>0</v>
      </c>
      <c r="EU33" s="26">
        <v>0</v>
      </c>
      <c r="EV33" s="26">
        <v>0</v>
      </c>
      <c r="EW33" s="26">
        <v>0</v>
      </c>
      <c r="EX33" s="26">
        <v>0</v>
      </c>
      <c r="EY33" s="2">
        <f t="shared" si="2"/>
        <v>0</v>
      </c>
    </row>
    <row r="34" spans="1:155">
      <c r="A34" t="s">
        <v>26</v>
      </c>
      <c r="B34" s="26">
        <v>0</v>
      </c>
      <c r="C34" s="26">
        <v>0</v>
      </c>
      <c r="D34" s="26">
        <v>0</v>
      </c>
      <c r="E34" s="26">
        <v>0</v>
      </c>
      <c r="F34" s="26">
        <v>0</v>
      </c>
      <c r="G34" s="26">
        <v>0</v>
      </c>
      <c r="H34" s="26">
        <v>0</v>
      </c>
      <c r="I34" s="26">
        <v>0</v>
      </c>
      <c r="J34" s="26">
        <v>0</v>
      </c>
      <c r="K34" s="26">
        <v>0</v>
      </c>
      <c r="L34" s="26">
        <v>0</v>
      </c>
      <c r="M34" s="26">
        <v>0</v>
      </c>
      <c r="N34" s="26">
        <v>0</v>
      </c>
      <c r="O34" s="26">
        <v>0</v>
      </c>
      <c r="P34" s="26">
        <v>0</v>
      </c>
      <c r="Q34" s="26">
        <v>0</v>
      </c>
      <c r="R34" s="26">
        <v>0</v>
      </c>
      <c r="S34" s="26">
        <v>0</v>
      </c>
      <c r="T34" s="26">
        <v>0</v>
      </c>
      <c r="U34" s="26">
        <v>0</v>
      </c>
      <c r="V34" s="26">
        <v>0</v>
      </c>
      <c r="W34" s="26">
        <v>0</v>
      </c>
      <c r="X34" s="26">
        <v>0</v>
      </c>
      <c r="Y34" s="26">
        <v>0</v>
      </c>
      <c r="Z34" s="26">
        <v>0</v>
      </c>
      <c r="AA34" s="26">
        <v>0</v>
      </c>
      <c r="AB34" s="26">
        <v>0</v>
      </c>
      <c r="AC34" s="26">
        <v>0</v>
      </c>
      <c r="AD34" s="26">
        <v>0</v>
      </c>
      <c r="AE34" s="26">
        <v>0</v>
      </c>
      <c r="AF34" s="26">
        <v>0</v>
      </c>
      <c r="AG34" s="26">
        <v>0</v>
      </c>
      <c r="AH34" s="26">
        <v>0</v>
      </c>
      <c r="AI34" s="26">
        <v>0</v>
      </c>
      <c r="AJ34" s="26">
        <v>0</v>
      </c>
      <c r="AK34" s="26">
        <v>0</v>
      </c>
      <c r="AL34" s="26">
        <v>0</v>
      </c>
      <c r="AM34" s="26">
        <v>0</v>
      </c>
      <c r="AN34" s="26">
        <v>0</v>
      </c>
      <c r="AO34" s="26">
        <v>0</v>
      </c>
      <c r="AP34" s="26">
        <v>0</v>
      </c>
      <c r="AQ34" s="26">
        <v>0</v>
      </c>
      <c r="AR34" s="26">
        <v>0</v>
      </c>
      <c r="AS34" s="26">
        <v>0</v>
      </c>
      <c r="AT34" s="26">
        <v>0</v>
      </c>
      <c r="AU34" s="26">
        <v>0</v>
      </c>
      <c r="AV34" s="26">
        <v>0</v>
      </c>
      <c r="AW34" s="26">
        <v>0</v>
      </c>
      <c r="AX34" s="26">
        <v>0</v>
      </c>
      <c r="AY34" s="26">
        <v>0</v>
      </c>
      <c r="AZ34" s="26">
        <v>0</v>
      </c>
      <c r="BA34" s="26">
        <v>0</v>
      </c>
      <c r="BB34" s="26">
        <v>0</v>
      </c>
      <c r="BC34" s="26">
        <v>0</v>
      </c>
      <c r="BD34" s="26">
        <v>0</v>
      </c>
      <c r="BE34" s="26">
        <v>0</v>
      </c>
      <c r="BF34" s="26">
        <v>0</v>
      </c>
      <c r="BG34" s="26">
        <v>0</v>
      </c>
      <c r="BH34" s="26">
        <v>0</v>
      </c>
      <c r="BI34" s="26">
        <v>0</v>
      </c>
      <c r="BJ34" s="26">
        <v>0</v>
      </c>
      <c r="BK34" s="26">
        <v>0</v>
      </c>
      <c r="BL34" s="26">
        <v>0</v>
      </c>
      <c r="BM34" s="26">
        <v>0</v>
      </c>
      <c r="BN34" s="26">
        <v>0</v>
      </c>
      <c r="BO34" s="26">
        <v>0</v>
      </c>
      <c r="BP34" s="26">
        <v>0</v>
      </c>
      <c r="BQ34" s="26">
        <v>0</v>
      </c>
      <c r="BR34" s="26">
        <v>0</v>
      </c>
      <c r="BS34" s="26">
        <v>0</v>
      </c>
      <c r="BT34" s="26">
        <v>0</v>
      </c>
      <c r="BU34" s="26">
        <v>0</v>
      </c>
      <c r="BV34" s="26">
        <v>0</v>
      </c>
      <c r="BW34" s="26">
        <v>0</v>
      </c>
      <c r="BX34" s="26">
        <v>0</v>
      </c>
      <c r="BY34" s="26">
        <v>0</v>
      </c>
      <c r="BZ34" s="26">
        <v>0</v>
      </c>
      <c r="CA34" s="26">
        <v>0</v>
      </c>
      <c r="CB34" s="26">
        <v>0</v>
      </c>
      <c r="CC34" s="26">
        <v>0</v>
      </c>
      <c r="CD34" s="26">
        <v>0</v>
      </c>
      <c r="CE34" s="26">
        <v>0</v>
      </c>
      <c r="CF34" s="26">
        <v>0</v>
      </c>
      <c r="CG34" s="26">
        <v>0</v>
      </c>
      <c r="CH34" s="26">
        <v>0</v>
      </c>
      <c r="CI34" s="26">
        <v>0</v>
      </c>
      <c r="CJ34" s="26">
        <v>0</v>
      </c>
      <c r="CK34" s="26">
        <v>0</v>
      </c>
      <c r="CL34" s="26">
        <v>0</v>
      </c>
      <c r="CM34" s="26">
        <v>0</v>
      </c>
      <c r="CN34" s="26">
        <v>0</v>
      </c>
      <c r="CO34" s="26">
        <v>0</v>
      </c>
      <c r="CP34" s="26">
        <v>0</v>
      </c>
      <c r="CQ34" s="26">
        <v>0</v>
      </c>
      <c r="CR34" s="26">
        <v>0</v>
      </c>
      <c r="CS34" s="26">
        <v>0</v>
      </c>
      <c r="CT34" s="26">
        <v>0</v>
      </c>
      <c r="CU34" s="26">
        <v>0</v>
      </c>
      <c r="CV34" s="26">
        <v>0</v>
      </c>
      <c r="CW34" s="26">
        <v>0</v>
      </c>
      <c r="CX34" s="26">
        <v>0</v>
      </c>
      <c r="CY34" s="26">
        <v>0</v>
      </c>
      <c r="CZ34" s="26">
        <v>0</v>
      </c>
      <c r="DA34" s="26">
        <v>0</v>
      </c>
      <c r="DB34" s="26">
        <v>0</v>
      </c>
      <c r="DC34" s="26">
        <v>0</v>
      </c>
      <c r="DD34" s="26">
        <v>0</v>
      </c>
      <c r="DE34" s="26">
        <v>0</v>
      </c>
      <c r="DF34" s="26">
        <v>0</v>
      </c>
      <c r="DG34" s="26">
        <v>0</v>
      </c>
      <c r="DH34" s="26">
        <v>0</v>
      </c>
      <c r="DI34" s="26">
        <v>0</v>
      </c>
      <c r="DJ34" s="26">
        <v>0</v>
      </c>
      <c r="DK34" s="26">
        <v>0</v>
      </c>
      <c r="DL34" s="26">
        <v>0</v>
      </c>
      <c r="DM34" s="26">
        <v>0</v>
      </c>
      <c r="DN34" s="26">
        <v>0</v>
      </c>
      <c r="DO34" s="26">
        <v>0</v>
      </c>
      <c r="DP34" s="26">
        <v>0</v>
      </c>
      <c r="DQ34" s="26">
        <v>0</v>
      </c>
      <c r="DR34" s="26">
        <v>0</v>
      </c>
      <c r="DS34" s="26">
        <v>0</v>
      </c>
      <c r="DT34" s="26">
        <v>0</v>
      </c>
      <c r="DU34" s="26">
        <v>0</v>
      </c>
      <c r="DV34" s="26">
        <v>0</v>
      </c>
      <c r="DW34" s="26">
        <v>0</v>
      </c>
      <c r="DX34" s="26">
        <v>0</v>
      </c>
      <c r="DY34" s="26">
        <v>0</v>
      </c>
      <c r="DZ34" s="26">
        <v>0</v>
      </c>
      <c r="EA34" s="26">
        <v>0</v>
      </c>
      <c r="EB34" s="26">
        <v>0</v>
      </c>
      <c r="EC34" s="26">
        <v>0</v>
      </c>
      <c r="ED34" s="26">
        <v>0</v>
      </c>
      <c r="EE34" s="26">
        <v>0</v>
      </c>
      <c r="EF34" s="26">
        <v>0</v>
      </c>
      <c r="EG34" s="26">
        <v>0</v>
      </c>
      <c r="EH34" s="26">
        <v>0</v>
      </c>
      <c r="EI34" s="26">
        <v>0</v>
      </c>
      <c r="EJ34" s="26">
        <v>0</v>
      </c>
      <c r="EK34" s="26">
        <v>0</v>
      </c>
      <c r="EL34" s="26">
        <v>0</v>
      </c>
      <c r="EM34" s="26">
        <v>0</v>
      </c>
      <c r="EN34" s="26">
        <v>0</v>
      </c>
      <c r="EO34" s="26">
        <v>0</v>
      </c>
      <c r="EP34" s="26">
        <v>0</v>
      </c>
      <c r="EQ34" s="26">
        <v>0</v>
      </c>
      <c r="ER34" s="26">
        <v>0</v>
      </c>
      <c r="ES34" s="26">
        <v>0</v>
      </c>
      <c r="ET34" s="26">
        <v>0</v>
      </c>
      <c r="EU34" s="26">
        <v>0</v>
      </c>
      <c r="EV34" s="26">
        <v>0</v>
      </c>
      <c r="EW34" s="26">
        <v>0</v>
      </c>
      <c r="EX34" s="26">
        <v>0</v>
      </c>
      <c r="EY34" s="2">
        <f t="shared" si="2"/>
        <v>0</v>
      </c>
    </row>
    <row r="35" spans="1:155">
      <c r="A35" t="s">
        <v>27</v>
      </c>
      <c r="B35" s="26">
        <v>0</v>
      </c>
      <c r="C35" s="26">
        <v>0</v>
      </c>
      <c r="D35" s="26">
        <v>0</v>
      </c>
      <c r="E35" s="26">
        <v>0</v>
      </c>
      <c r="F35" s="26">
        <v>0</v>
      </c>
      <c r="G35" s="26">
        <v>0</v>
      </c>
      <c r="H35" s="26">
        <v>0</v>
      </c>
      <c r="I35" s="26">
        <v>0</v>
      </c>
      <c r="J35" s="26">
        <v>0</v>
      </c>
      <c r="K35" s="26">
        <v>0</v>
      </c>
      <c r="L35" s="26">
        <v>0</v>
      </c>
      <c r="M35" s="26">
        <v>0</v>
      </c>
      <c r="N35" s="26">
        <v>0</v>
      </c>
      <c r="O35" s="26">
        <v>0</v>
      </c>
      <c r="P35" s="26">
        <v>0</v>
      </c>
      <c r="Q35" s="26">
        <v>0</v>
      </c>
      <c r="R35" s="26">
        <v>0</v>
      </c>
      <c r="S35" s="26">
        <v>0</v>
      </c>
      <c r="T35" s="26">
        <v>0</v>
      </c>
      <c r="U35" s="26">
        <v>0</v>
      </c>
      <c r="V35" s="26">
        <v>0</v>
      </c>
      <c r="W35" s="26">
        <v>0</v>
      </c>
      <c r="X35" s="26">
        <v>0</v>
      </c>
      <c r="Y35" s="26">
        <v>0</v>
      </c>
      <c r="Z35" s="26">
        <v>0</v>
      </c>
      <c r="AA35" s="26">
        <v>0</v>
      </c>
      <c r="AB35" s="26">
        <v>0</v>
      </c>
      <c r="AC35" s="26">
        <v>0</v>
      </c>
      <c r="AD35" s="26">
        <v>0</v>
      </c>
      <c r="AE35" s="26">
        <v>0</v>
      </c>
      <c r="AF35" s="26">
        <v>0</v>
      </c>
      <c r="AG35" s="26">
        <v>0</v>
      </c>
      <c r="AH35" s="26">
        <v>0</v>
      </c>
      <c r="AI35" s="26">
        <v>0</v>
      </c>
      <c r="AJ35" s="26">
        <v>0</v>
      </c>
      <c r="AK35" s="26">
        <v>0</v>
      </c>
      <c r="AL35" s="26">
        <v>0</v>
      </c>
      <c r="AM35" s="26">
        <v>0</v>
      </c>
      <c r="AN35" s="26">
        <v>0</v>
      </c>
      <c r="AO35" s="26">
        <v>0</v>
      </c>
      <c r="AP35" s="26">
        <v>0</v>
      </c>
      <c r="AQ35" s="26">
        <v>0</v>
      </c>
      <c r="AR35" s="26">
        <v>0</v>
      </c>
      <c r="AS35" s="26">
        <v>0</v>
      </c>
      <c r="AT35" s="26">
        <v>0</v>
      </c>
      <c r="AU35" s="26">
        <v>0</v>
      </c>
      <c r="AV35" s="26">
        <v>0</v>
      </c>
      <c r="AW35" s="26">
        <v>0</v>
      </c>
      <c r="AX35" s="26">
        <v>0</v>
      </c>
      <c r="AY35" s="26">
        <v>0</v>
      </c>
      <c r="AZ35" s="26">
        <v>0</v>
      </c>
      <c r="BA35" s="26">
        <v>0</v>
      </c>
      <c r="BB35" s="26">
        <v>0</v>
      </c>
      <c r="BC35" s="26">
        <v>0</v>
      </c>
      <c r="BD35" s="26">
        <v>0</v>
      </c>
      <c r="BE35" s="26">
        <v>0</v>
      </c>
      <c r="BF35" s="26">
        <v>0</v>
      </c>
      <c r="BG35" s="26">
        <v>0</v>
      </c>
      <c r="BH35" s="26">
        <v>0</v>
      </c>
      <c r="BI35" s="26">
        <v>0</v>
      </c>
      <c r="BJ35" s="26">
        <v>0</v>
      </c>
      <c r="BK35" s="26">
        <v>0</v>
      </c>
      <c r="BL35" s="26">
        <v>0</v>
      </c>
      <c r="BM35" s="26">
        <v>0</v>
      </c>
      <c r="BN35" s="26">
        <v>0</v>
      </c>
      <c r="BO35" s="26">
        <v>0</v>
      </c>
      <c r="BP35" s="26">
        <v>0</v>
      </c>
      <c r="BQ35" s="26">
        <v>0</v>
      </c>
      <c r="BR35" s="26">
        <v>0</v>
      </c>
      <c r="BS35" s="26">
        <v>0</v>
      </c>
      <c r="BT35" s="26">
        <v>0</v>
      </c>
      <c r="BU35" s="26">
        <v>0</v>
      </c>
      <c r="BV35" s="26">
        <v>0</v>
      </c>
      <c r="BW35" s="26">
        <v>0</v>
      </c>
      <c r="BX35" s="26">
        <v>0</v>
      </c>
      <c r="BY35" s="26">
        <v>0</v>
      </c>
      <c r="BZ35" s="26">
        <v>0</v>
      </c>
      <c r="CA35" s="26">
        <v>0</v>
      </c>
      <c r="CB35" s="26">
        <v>0</v>
      </c>
      <c r="CC35" s="26">
        <v>0</v>
      </c>
      <c r="CD35" s="26">
        <v>0</v>
      </c>
      <c r="CE35" s="26">
        <v>0</v>
      </c>
      <c r="CF35" s="26">
        <v>0</v>
      </c>
      <c r="CG35" s="26">
        <v>0</v>
      </c>
      <c r="CH35" s="26">
        <v>0</v>
      </c>
      <c r="CI35" s="26">
        <v>0</v>
      </c>
      <c r="CJ35" s="26">
        <v>0</v>
      </c>
      <c r="CK35" s="26">
        <v>0</v>
      </c>
      <c r="CL35" s="26">
        <v>0</v>
      </c>
      <c r="CM35" s="26">
        <v>0</v>
      </c>
      <c r="CN35" s="26">
        <v>0</v>
      </c>
      <c r="CO35" s="26">
        <v>0</v>
      </c>
      <c r="CP35" s="26">
        <v>0</v>
      </c>
      <c r="CQ35" s="26">
        <v>0</v>
      </c>
      <c r="CR35" s="26">
        <v>0</v>
      </c>
      <c r="CS35" s="26">
        <v>0</v>
      </c>
      <c r="CT35" s="26">
        <v>0</v>
      </c>
      <c r="CU35" s="26">
        <v>0</v>
      </c>
      <c r="CV35" s="26">
        <v>0</v>
      </c>
      <c r="CW35" s="26">
        <v>0</v>
      </c>
      <c r="CX35" s="26">
        <v>0</v>
      </c>
      <c r="CY35" s="26">
        <v>0</v>
      </c>
      <c r="CZ35" s="26">
        <v>0</v>
      </c>
      <c r="DA35" s="26">
        <v>0</v>
      </c>
      <c r="DB35" s="26">
        <v>0</v>
      </c>
      <c r="DC35" s="26">
        <v>0</v>
      </c>
      <c r="DD35" s="26">
        <v>0</v>
      </c>
      <c r="DE35" s="26">
        <v>0</v>
      </c>
      <c r="DF35" s="26">
        <v>0</v>
      </c>
      <c r="DG35" s="26">
        <v>0</v>
      </c>
      <c r="DH35" s="26">
        <v>0</v>
      </c>
      <c r="DI35" s="26">
        <v>0</v>
      </c>
      <c r="DJ35" s="26">
        <v>0</v>
      </c>
      <c r="DK35" s="26">
        <v>0</v>
      </c>
      <c r="DL35" s="26">
        <v>0</v>
      </c>
      <c r="DM35" s="26">
        <v>0</v>
      </c>
      <c r="DN35" s="26">
        <v>0</v>
      </c>
      <c r="DO35" s="26">
        <v>0</v>
      </c>
      <c r="DP35" s="26">
        <v>0</v>
      </c>
      <c r="DQ35" s="26">
        <v>0</v>
      </c>
      <c r="DR35" s="26">
        <v>0</v>
      </c>
      <c r="DS35" s="26">
        <v>0</v>
      </c>
      <c r="DT35" s="26">
        <v>0</v>
      </c>
      <c r="DU35" s="26">
        <v>0</v>
      </c>
      <c r="DV35" s="26">
        <v>0</v>
      </c>
      <c r="DW35" s="26">
        <v>0</v>
      </c>
      <c r="DX35" s="26">
        <v>0</v>
      </c>
      <c r="DY35" s="26">
        <v>0</v>
      </c>
      <c r="DZ35" s="26">
        <v>0</v>
      </c>
      <c r="EA35" s="26">
        <v>0</v>
      </c>
      <c r="EB35" s="26">
        <v>0</v>
      </c>
      <c r="EC35" s="26">
        <v>0</v>
      </c>
      <c r="ED35" s="26">
        <v>0</v>
      </c>
      <c r="EE35" s="26">
        <v>0</v>
      </c>
      <c r="EF35" s="26">
        <v>0</v>
      </c>
      <c r="EG35" s="26">
        <v>0</v>
      </c>
      <c r="EH35" s="26">
        <v>0</v>
      </c>
      <c r="EI35" s="26">
        <v>0</v>
      </c>
      <c r="EJ35" s="26">
        <v>0</v>
      </c>
      <c r="EK35" s="26">
        <v>0</v>
      </c>
      <c r="EL35" s="26">
        <v>0</v>
      </c>
      <c r="EM35" s="26">
        <v>0</v>
      </c>
      <c r="EN35" s="26">
        <v>0</v>
      </c>
      <c r="EO35" s="26">
        <v>0</v>
      </c>
      <c r="EP35" s="26">
        <v>0</v>
      </c>
      <c r="EQ35" s="26">
        <v>0</v>
      </c>
      <c r="ER35" s="26">
        <v>0</v>
      </c>
      <c r="ES35" s="26">
        <v>0</v>
      </c>
      <c r="ET35" s="26">
        <v>0</v>
      </c>
      <c r="EU35" s="26">
        <v>0</v>
      </c>
      <c r="EV35" s="26">
        <v>0</v>
      </c>
      <c r="EW35" s="26">
        <v>0</v>
      </c>
      <c r="EX35" s="26">
        <v>0</v>
      </c>
      <c r="EY35" s="2">
        <f t="shared" si="2"/>
        <v>0</v>
      </c>
    </row>
    <row r="36" spans="1:155">
      <c r="A36" t="s">
        <v>28</v>
      </c>
      <c r="B36" s="26">
        <v>15.284000000000001</v>
      </c>
      <c r="C36" s="26">
        <v>13.898</v>
      </c>
      <c r="D36" s="26">
        <v>13.291</v>
      </c>
      <c r="E36" s="26">
        <v>14.045999999999999</v>
      </c>
      <c r="F36" s="26">
        <v>14.266</v>
      </c>
      <c r="G36" s="26">
        <v>13.541</v>
      </c>
      <c r="H36" s="26">
        <v>13.129</v>
      </c>
      <c r="I36" s="26">
        <v>13.403</v>
      </c>
      <c r="J36" s="26">
        <v>13.914</v>
      </c>
      <c r="K36" s="26">
        <v>14.98</v>
      </c>
      <c r="L36" s="26">
        <v>15.742000000000001</v>
      </c>
      <c r="M36" s="26">
        <v>16.143000000000001</v>
      </c>
      <c r="N36" s="26">
        <v>16.280999999999999</v>
      </c>
      <c r="O36" s="26">
        <v>16.5</v>
      </c>
      <c r="P36" s="26">
        <v>17.343</v>
      </c>
      <c r="Q36" s="26">
        <v>17.853999999999999</v>
      </c>
      <c r="R36" s="26">
        <v>18.023</v>
      </c>
      <c r="S36" s="26">
        <v>17.983000000000001</v>
      </c>
      <c r="T36" s="26">
        <v>17.795999999999999</v>
      </c>
      <c r="U36" s="26">
        <v>16.925000000000001</v>
      </c>
      <c r="V36" s="26">
        <v>16.75</v>
      </c>
      <c r="W36" s="26">
        <v>17.32</v>
      </c>
      <c r="X36" s="26">
        <v>17.309999999999999</v>
      </c>
      <c r="Y36" s="26">
        <v>16.887</v>
      </c>
      <c r="Z36" s="26">
        <v>16.637</v>
      </c>
      <c r="AA36" s="26">
        <v>16.251999999999999</v>
      </c>
      <c r="AB36" s="26">
        <v>16.576000000000001</v>
      </c>
      <c r="AC36" s="26">
        <v>15.837</v>
      </c>
      <c r="AD36" s="26">
        <v>15.525</v>
      </c>
      <c r="AE36" s="26">
        <v>14.952</v>
      </c>
      <c r="AF36" s="26">
        <v>14.352</v>
      </c>
      <c r="AG36" s="26">
        <v>14.461</v>
      </c>
      <c r="AH36" s="26">
        <v>15.414999999999999</v>
      </c>
      <c r="AI36" s="26">
        <v>16.245000000000001</v>
      </c>
      <c r="AJ36" s="26">
        <v>16.670000000000002</v>
      </c>
      <c r="AK36" s="26">
        <v>16.966000000000001</v>
      </c>
      <c r="AL36" s="26">
        <v>17.13</v>
      </c>
      <c r="AM36" s="26">
        <v>16.353000000000002</v>
      </c>
      <c r="AN36" s="26">
        <v>15.992000000000001</v>
      </c>
      <c r="AO36" s="26">
        <v>15.852</v>
      </c>
      <c r="AP36" s="26">
        <v>15.529</v>
      </c>
      <c r="AQ36" s="26">
        <v>14.930999999999999</v>
      </c>
      <c r="AR36" s="26">
        <v>14.583</v>
      </c>
      <c r="AS36" s="26">
        <v>14.381</v>
      </c>
      <c r="AT36" s="26">
        <v>14.542</v>
      </c>
      <c r="AU36" s="26">
        <v>14.372</v>
      </c>
      <c r="AV36" s="26">
        <v>13.932</v>
      </c>
      <c r="AW36" s="26">
        <v>13.641999999999999</v>
      </c>
      <c r="AX36" s="26">
        <v>13.762</v>
      </c>
      <c r="AY36" s="26">
        <v>13.762</v>
      </c>
      <c r="AZ36" s="26">
        <v>13.336</v>
      </c>
      <c r="BA36" s="26">
        <v>12.694000000000001</v>
      </c>
      <c r="BB36" s="26">
        <v>12.026999999999999</v>
      </c>
      <c r="BC36" s="26">
        <v>11.611000000000001</v>
      </c>
      <c r="BD36" s="26">
        <v>11.26</v>
      </c>
      <c r="BE36" s="26">
        <v>11.022</v>
      </c>
      <c r="BF36" s="26">
        <v>11.234</v>
      </c>
      <c r="BG36" s="26">
        <v>11.137</v>
      </c>
      <c r="BH36" s="26">
        <v>10.852</v>
      </c>
      <c r="BI36" s="26">
        <v>10.025</v>
      </c>
      <c r="BJ36" s="26">
        <v>9.8339999999999996</v>
      </c>
      <c r="BK36" s="26">
        <v>9.3160000000000007</v>
      </c>
      <c r="BL36" s="26">
        <v>8.9209999999999994</v>
      </c>
      <c r="BM36" s="26">
        <v>8.0039999999999996</v>
      </c>
      <c r="BN36" s="26">
        <v>8.1579999999999995</v>
      </c>
      <c r="BO36" s="26">
        <v>8.2509999999999994</v>
      </c>
      <c r="BP36" s="26">
        <v>8.5540000000000003</v>
      </c>
      <c r="BQ36" s="26">
        <v>7.9139999999999997</v>
      </c>
      <c r="BR36" s="26">
        <v>7.3040000000000003</v>
      </c>
      <c r="BS36" s="26">
        <v>7.0229999999999997</v>
      </c>
      <c r="BT36" s="26">
        <v>5.4109999999999996</v>
      </c>
      <c r="BU36" s="26">
        <v>5.2190000000000003</v>
      </c>
      <c r="BV36" s="26">
        <v>4.6509999999999998</v>
      </c>
      <c r="BW36" s="26">
        <v>5.2089999999999996</v>
      </c>
      <c r="BX36" s="26">
        <v>4.7670000000000003</v>
      </c>
      <c r="BY36" s="26">
        <v>4.734</v>
      </c>
      <c r="BZ36" s="26">
        <v>4.7009999999999996</v>
      </c>
      <c r="CA36" s="26">
        <v>4.3419999999999996</v>
      </c>
      <c r="CB36" s="26">
        <v>4.2409999999999997</v>
      </c>
      <c r="CC36" s="26">
        <v>2.9409999999999998</v>
      </c>
      <c r="CD36" s="26">
        <v>4.8289999999999997</v>
      </c>
      <c r="CE36" s="26">
        <v>3.7410000000000001</v>
      </c>
      <c r="CF36" s="26">
        <v>2.33</v>
      </c>
      <c r="CG36" s="26">
        <v>5.33</v>
      </c>
      <c r="CH36" s="26">
        <v>2.0019999999999998</v>
      </c>
      <c r="CI36" s="26">
        <v>2.4009999999999998</v>
      </c>
      <c r="CJ36" s="26">
        <v>2.6640000000000001</v>
      </c>
      <c r="CK36" s="26">
        <v>2.9180000000000001</v>
      </c>
      <c r="CL36" s="26">
        <v>3.4260000000000002</v>
      </c>
      <c r="CM36" s="26">
        <v>3.867</v>
      </c>
      <c r="CN36" s="26">
        <v>1.8089999999999999</v>
      </c>
      <c r="CO36" s="26">
        <v>0</v>
      </c>
      <c r="CP36" s="26">
        <v>0</v>
      </c>
      <c r="CQ36" s="26">
        <v>0</v>
      </c>
      <c r="CR36" s="26">
        <v>0</v>
      </c>
      <c r="CS36" s="26">
        <v>0</v>
      </c>
      <c r="CT36" s="26">
        <v>0</v>
      </c>
      <c r="CU36" s="26">
        <v>2.492</v>
      </c>
      <c r="CV36" s="26">
        <v>2.78</v>
      </c>
      <c r="CW36" s="26">
        <v>2.8530000000000002</v>
      </c>
      <c r="CX36" s="26">
        <v>2.88</v>
      </c>
      <c r="CY36" s="26">
        <v>2.9630000000000001</v>
      </c>
      <c r="CZ36" s="26">
        <v>3.3380000000000001</v>
      </c>
      <c r="DA36" s="26">
        <v>3.2090000000000001</v>
      </c>
      <c r="DB36" s="26">
        <v>3.01</v>
      </c>
      <c r="DC36" s="26">
        <v>2.9329999999999998</v>
      </c>
      <c r="DD36" s="26">
        <v>2.8650000000000002</v>
      </c>
      <c r="DE36" s="26">
        <v>2.8130000000000002</v>
      </c>
      <c r="DF36" s="26">
        <v>2.78</v>
      </c>
      <c r="DG36" s="26">
        <v>2.7290000000000001</v>
      </c>
      <c r="DH36" s="26">
        <v>2.7149999999999999</v>
      </c>
      <c r="DI36" s="26">
        <v>0.41199999999999998</v>
      </c>
      <c r="DJ36" s="26">
        <v>0</v>
      </c>
      <c r="DK36" s="26">
        <v>0</v>
      </c>
      <c r="DL36" s="26">
        <v>0</v>
      </c>
      <c r="DM36" s="26">
        <v>0</v>
      </c>
      <c r="DN36" s="26">
        <v>0</v>
      </c>
      <c r="DO36" s="26">
        <v>0</v>
      </c>
      <c r="DP36" s="26">
        <v>0</v>
      </c>
      <c r="DQ36" s="26">
        <v>0</v>
      </c>
      <c r="DR36" s="26">
        <v>0</v>
      </c>
      <c r="DS36" s="26">
        <v>0</v>
      </c>
      <c r="DT36" s="26">
        <v>0</v>
      </c>
      <c r="DU36" s="26">
        <v>0</v>
      </c>
      <c r="DV36" s="26">
        <v>0</v>
      </c>
      <c r="DW36" s="26">
        <v>0</v>
      </c>
      <c r="DX36" s="26">
        <v>0</v>
      </c>
      <c r="DY36" s="26">
        <v>0</v>
      </c>
      <c r="DZ36" s="26">
        <v>0</v>
      </c>
      <c r="EA36" s="26">
        <v>0</v>
      </c>
      <c r="EB36" s="26">
        <v>0</v>
      </c>
      <c r="EC36" s="26">
        <v>0</v>
      </c>
      <c r="ED36" s="26">
        <v>0</v>
      </c>
      <c r="EE36" s="26">
        <v>0</v>
      </c>
      <c r="EF36" s="26">
        <v>0</v>
      </c>
      <c r="EG36" s="26">
        <v>0</v>
      </c>
      <c r="EH36" s="26">
        <v>0</v>
      </c>
      <c r="EI36" s="26">
        <v>0</v>
      </c>
      <c r="EJ36" s="26">
        <v>0</v>
      </c>
      <c r="EK36" s="26">
        <v>0</v>
      </c>
      <c r="EL36" s="26">
        <v>0</v>
      </c>
      <c r="EM36" s="26">
        <v>0</v>
      </c>
      <c r="EN36" s="26">
        <v>0</v>
      </c>
      <c r="EO36" s="26">
        <v>0</v>
      </c>
      <c r="EP36" s="26">
        <v>0</v>
      </c>
      <c r="EQ36" s="26">
        <v>0</v>
      </c>
      <c r="ER36" s="26">
        <v>0</v>
      </c>
      <c r="ES36" s="26">
        <v>0</v>
      </c>
      <c r="ET36" s="26">
        <v>0</v>
      </c>
      <c r="EU36" s="26">
        <v>0</v>
      </c>
      <c r="EV36" s="26">
        <v>0</v>
      </c>
      <c r="EW36" s="26">
        <v>0</v>
      </c>
      <c r="EX36" s="26">
        <v>0</v>
      </c>
      <c r="EY36" s="2">
        <f t="shared" si="2"/>
        <v>1098.0419999999997</v>
      </c>
    </row>
    <row r="37" spans="1:155">
      <c r="A37" t="s">
        <v>29</v>
      </c>
      <c r="B37" s="26">
        <v>0</v>
      </c>
      <c r="C37" s="26">
        <v>0</v>
      </c>
      <c r="D37" s="26">
        <v>0</v>
      </c>
      <c r="E37" s="26">
        <v>0</v>
      </c>
      <c r="F37" s="26">
        <v>0</v>
      </c>
      <c r="G37" s="26">
        <v>0</v>
      </c>
      <c r="H37" s="26">
        <v>0</v>
      </c>
      <c r="I37" s="26">
        <v>0</v>
      </c>
      <c r="J37" s="26">
        <v>0</v>
      </c>
      <c r="K37" s="26">
        <v>0</v>
      </c>
      <c r="L37" s="26">
        <v>0</v>
      </c>
      <c r="M37" s="26">
        <v>0</v>
      </c>
      <c r="N37" s="26">
        <v>0</v>
      </c>
      <c r="O37" s="26">
        <v>0</v>
      </c>
      <c r="P37" s="26">
        <v>0</v>
      </c>
      <c r="Q37" s="26">
        <v>1E-3</v>
      </c>
      <c r="R37" s="26">
        <v>2</v>
      </c>
      <c r="S37" s="26">
        <v>2</v>
      </c>
      <c r="T37" s="26">
        <v>2</v>
      </c>
      <c r="U37" s="26">
        <v>2</v>
      </c>
      <c r="V37" s="26">
        <v>1.9990000000000001</v>
      </c>
      <c r="W37" s="26">
        <v>0</v>
      </c>
      <c r="X37" s="26">
        <v>0</v>
      </c>
      <c r="Y37" s="26">
        <v>0</v>
      </c>
      <c r="Z37" s="26">
        <v>0</v>
      </c>
      <c r="AA37" s="26">
        <v>0</v>
      </c>
      <c r="AB37" s="26">
        <v>0</v>
      </c>
      <c r="AC37" s="26">
        <v>0</v>
      </c>
      <c r="AD37" s="26">
        <v>0</v>
      </c>
      <c r="AE37" s="26">
        <v>0</v>
      </c>
      <c r="AF37" s="26">
        <v>0</v>
      </c>
      <c r="AG37" s="26">
        <v>0</v>
      </c>
      <c r="AH37" s="26">
        <v>0</v>
      </c>
      <c r="AI37" s="26">
        <v>0</v>
      </c>
      <c r="AJ37" s="26">
        <v>0</v>
      </c>
      <c r="AK37" s="26">
        <v>0</v>
      </c>
      <c r="AL37" s="26">
        <v>0</v>
      </c>
      <c r="AM37" s="26">
        <v>0</v>
      </c>
      <c r="AN37" s="26">
        <v>0</v>
      </c>
      <c r="AO37" s="26">
        <v>0</v>
      </c>
      <c r="AP37" s="26">
        <v>0</v>
      </c>
      <c r="AQ37" s="26">
        <v>0</v>
      </c>
      <c r="AR37" s="26">
        <v>1</v>
      </c>
      <c r="AS37" s="26">
        <v>1</v>
      </c>
      <c r="AT37" s="26">
        <v>1</v>
      </c>
      <c r="AU37" s="26">
        <v>1</v>
      </c>
      <c r="AV37" s="26">
        <v>1</v>
      </c>
      <c r="AW37" s="26">
        <v>1</v>
      </c>
      <c r="AX37" s="26">
        <v>1</v>
      </c>
      <c r="AY37" s="26">
        <v>1</v>
      </c>
      <c r="AZ37" s="26">
        <v>1</v>
      </c>
      <c r="BA37" s="26">
        <v>1</v>
      </c>
      <c r="BB37" s="26">
        <v>1</v>
      </c>
      <c r="BC37" s="26">
        <v>1</v>
      </c>
      <c r="BD37" s="26">
        <v>1</v>
      </c>
      <c r="BE37" s="26">
        <v>1</v>
      </c>
      <c r="BF37" s="26">
        <v>1</v>
      </c>
      <c r="BG37" s="26">
        <v>1</v>
      </c>
      <c r="BH37" s="26">
        <v>1</v>
      </c>
      <c r="BI37" s="26">
        <v>1</v>
      </c>
      <c r="BJ37" s="26">
        <v>1</v>
      </c>
      <c r="BK37" s="26">
        <v>1</v>
      </c>
      <c r="BL37" s="26">
        <v>1</v>
      </c>
      <c r="BM37" s="26">
        <v>0.73</v>
      </c>
      <c r="BN37" s="26">
        <v>0.73</v>
      </c>
      <c r="BO37" s="26">
        <v>0.73</v>
      </c>
      <c r="BP37" s="26">
        <v>0.73</v>
      </c>
      <c r="BQ37" s="26">
        <v>0.73</v>
      </c>
      <c r="BR37" s="26">
        <v>0.73</v>
      </c>
      <c r="BS37" s="26">
        <v>0.73</v>
      </c>
      <c r="BT37" s="26">
        <v>0.73</v>
      </c>
      <c r="BU37" s="26">
        <v>0.73</v>
      </c>
      <c r="BV37" s="26">
        <v>0.73</v>
      </c>
      <c r="BW37" s="26">
        <v>0.73</v>
      </c>
      <c r="BX37" s="26">
        <v>0.73</v>
      </c>
      <c r="BY37" s="26">
        <v>0.73</v>
      </c>
      <c r="BZ37" s="26">
        <v>0.73</v>
      </c>
      <c r="CA37" s="26">
        <v>0</v>
      </c>
      <c r="CB37" s="26">
        <v>0</v>
      </c>
      <c r="CC37" s="26">
        <v>0</v>
      </c>
      <c r="CD37" s="26">
        <v>0</v>
      </c>
      <c r="CE37" s="26">
        <v>0</v>
      </c>
      <c r="CF37" s="26">
        <v>0</v>
      </c>
      <c r="CG37" s="26">
        <v>0</v>
      </c>
      <c r="CH37" s="26">
        <v>0</v>
      </c>
      <c r="CI37" s="26">
        <v>0</v>
      </c>
      <c r="CJ37" s="26">
        <v>0</v>
      </c>
      <c r="CK37" s="26">
        <v>0</v>
      </c>
      <c r="CL37" s="26">
        <v>0</v>
      </c>
      <c r="CM37" s="26">
        <v>0</v>
      </c>
      <c r="CN37" s="26">
        <v>0</v>
      </c>
      <c r="CO37" s="26">
        <v>0</v>
      </c>
      <c r="CP37" s="26">
        <v>0</v>
      </c>
      <c r="CQ37" s="26">
        <v>0</v>
      </c>
      <c r="CR37" s="26">
        <v>0</v>
      </c>
      <c r="CS37" s="26">
        <v>0</v>
      </c>
      <c r="CT37" s="26">
        <v>0</v>
      </c>
      <c r="CU37" s="26">
        <v>0</v>
      </c>
      <c r="CV37" s="26">
        <v>0</v>
      </c>
      <c r="CW37" s="26">
        <v>0</v>
      </c>
      <c r="CX37" s="26">
        <v>0</v>
      </c>
      <c r="CY37" s="26">
        <v>0</v>
      </c>
      <c r="CZ37" s="26">
        <v>0</v>
      </c>
      <c r="DA37" s="26">
        <v>0</v>
      </c>
      <c r="DB37" s="26">
        <v>0</v>
      </c>
      <c r="DC37" s="26">
        <v>0</v>
      </c>
      <c r="DD37" s="26">
        <v>0</v>
      </c>
      <c r="DE37" s="26">
        <v>0</v>
      </c>
      <c r="DF37" s="26">
        <v>0</v>
      </c>
      <c r="DG37" s="26">
        <v>0</v>
      </c>
      <c r="DH37" s="26">
        <v>0</v>
      </c>
      <c r="DI37" s="26">
        <v>0</v>
      </c>
      <c r="DJ37" s="26">
        <v>0</v>
      </c>
      <c r="DK37" s="26">
        <v>0</v>
      </c>
      <c r="DL37" s="26">
        <v>0</v>
      </c>
      <c r="DM37" s="26">
        <v>0</v>
      </c>
      <c r="DN37" s="26">
        <v>0</v>
      </c>
      <c r="DO37" s="26">
        <v>0</v>
      </c>
      <c r="DP37" s="26">
        <v>0</v>
      </c>
      <c r="DQ37" s="26">
        <v>0</v>
      </c>
      <c r="DR37" s="26">
        <v>0</v>
      </c>
      <c r="DS37" s="26">
        <v>0</v>
      </c>
      <c r="DT37" s="26">
        <v>0</v>
      </c>
      <c r="DU37" s="26">
        <v>0</v>
      </c>
      <c r="DV37" s="26">
        <v>0</v>
      </c>
      <c r="DW37" s="26">
        <v>0</v>
      </c>
      <c r="DX37" s="26">
        <v>0</v>
      </c>
      <c r="DY37" s="26">
        <v>0</v>
      </c>
      <c r="DZ37" s="26">
        <v>0</v>
      </c>
      <c r="EA37" s="26">
        <v>0</v>
      </c>
      <c r="EB37" s="26">
        <v>0</v>
      </c>
      <c r="EC37" s="26">
        <v>0</v>
      </c>
      <c r="ED37" s="26">
        <v>0</v>
      </c>
      <c r="EE37" s="26">
        <v>0</v>
      </c>
      <c r="EF37" s="26">
        <v>0</v>
      </c>
      <c r="EG37" s="26">
        <v>0</v>
      </c>
      <c r="EH37" s="26">
        <v>0</v>
      </c>
      <c r="EI37" s="26">
        <v>0</v>
      </c>
      <c r="EJ37" s="26">
        <v>0</v>
      </c>
      <c r="EK37" s="26">
        <v>0</v>
      </c>
      <c r="EL37" s="26">
        <v>0</v>
      </c>
      <c r="EM37" s="26">
        <v>0</v>
      </c>
      <c r="EN37" s="26">
        <v>0</v>
      </c>
      <c r="EO37" s="26">
        <v>0</v>
      </c>
      <c r="EP37" s="26">
        <v>0</v>
      </c>
      <c r="EQ37" s="26">
        <v>0</v>
      </c>
      <c r="ER37" s="26">
        <v>0</v>
      </c>
      <c r="ES37" s="26">
        <v>0</v>
      </c>
      <c r="ET37" s="26">
        <v>0</v>
      </c>
      <c r="EU37" s="26">
        <v>0</v>
      </c>
      <c r="EV37" s="26">
        <v>0</v>
      </c>
      <c r="EW37" s="26">
        <v>0</v>
      </c>
      <c r="EX37" s="26">
        <v>0</v>
      </c>
      <c r="EY37" s="2">
        <f t="shared" si="2"/>
        <v>41.219999999999963</v>
      </c>
    </row>
    <row r="38" spans="1:155">
      <c r="A38" t="s">
        <v>30</v>
      </c>
      <c r="B38" s="26">
        <v>0</v>
      </c>
      <c r="C38" s="26">
        <v>0</v>
      </c>
      <c r="D38" s="26">
        <v>0</v>
      </c>
      <c r="E38" s="26">
        <v>0</v>
      </c>
      <c r="F38" s="26">
        <v>0</v>
      </c>
      <c r="G38" s="26">
        <v>0</v>
      </c>
      <c r="H38" s="26">
        <v>0</v>
      </c>
      <c r="I38" s="26">
        <v>0</v>
      </c>
      <c r="J38" s="26">
        <v>0</v>
      </c>
      <c r="K38" s="26">
        <v>0</v>
      </c>
      <c r="L38" s="26">
        <v>0</v>
      </c>
      <c r="M38" s="26">
        <v>0</v>
      </c>
      <c r="N38" s="26">
        <v>0</v>
      </c>
      <c r="O38" s="26">
        <v>0</v>
      </c>
      <c r="P38" s="26">
        <v>0</v>
      </c>
      <c r="Q38" s="26">
        <v>0</v>
      </c>
      <c r="R38" s="26">
        <v>0</v>
      </c>
      <c r="S38" s="26">
        <v>0</v>
      </c>
      <c r="T38" s="26">
        <v>0</v>
      </c>
      <c r="U38" s="26">
        <v>0</v>
      </c>
      <c r="V38" s="26">
        <v>0</v>
      </c>
      <c r="W38" s="26">
        <v>0</v>
      </c>
      <c r="X38" s="26">
        <v>0</v>
      </c>
      <c r="Y38" s="26">
        <v>0</v>
      </c>
      <c r="Z38" s="26">
        <v>0</v>
      </c>
      <c r="AA38" s="26">
        <v>0</v>
      </c>
      <c r="AB38" s="26">
        <v>0</v>
      </c>
      <c r="AC38" s="26">
        <v>0</v>
      </c>
      <c r="AD38" s="26">
        <v>0</v>
      </c>
      <c r="AE38" s="26">
        <v>0</v>
      </c>
      <c r="AF38" s="26">
        <v>0</v>
      </c>
      <c r="AG38" s="26">
        <v>0</v>
      </c>
      <c r="AH38" s="26">
        <v>0</v>
      </c>
      <c r="AI38" s="26">
        <v>0</v>
      </c>
      <c r="AJ38" s="26">
        <v>0</v>
      </c>
      <c r="AK38" s="26">
        <v>0.75</v>
      </c>
      <c r="AL38" s="26">
        <v>1.5</v>
      </c>
      <c r="AM38" s="26">
        <v>1.5</v>
      </c>
      <c r="AN38" s="26">
        <v>1.5</v>
      </c>
      <c r="AO38" s="26">
        <v>1.5</v>
      </c>
      <c r="AP38" s="26">
        <v>1.5</v>
      </c>
      <c r="AQ38" s="26">
        <v>0.75</v>
      </c>
      <c r="AR38" s="26">
        <v>0</v>
      </c>
      <c r="AS38" s="26">
        <v>0</v>
      </c>
      <c r="AT38" s="26">
        <v>0</v>
      </c>
      <c r="AU38" s="26">
        <v>0</v>
      </c>
      <c r="AV38" s="26">
        <v>0</v>
      </c>
      <c r="AW38" s="26">
        <v>0.5</v>
      </c>
      <c r="AX38" s="26">
        <v>1</v>
      </c>
      <c r="AY38" s="26">
        <v>1</v>
      </c>
      <c r="AZ38" s="26">
        <v>1</v>
      </c>
      <c r="BA38" s="26">
        <v>1</v>
      </c>
      <c r="BB38" s="26">
        <v>1</v>
      </c>
      <c r="BC38" s="26">
        <v>1</v>
      </c>
      <c r="BD38" s="26">
        <v>0.75</v>
      </c>
      <c r="BE38" s="26">
        <v>0.5</v>
      </c>
      <c r="BF38" s="26">
        <v>0.5</v>
      </c>
      <c r="BG38" s="26">
        <v>0.5</v>
      </c>
      <c r="BH38" s="26">
        <v>0.5</v>
      </c>
      <c r="BI38" s="26">
        <v>0.5</v>
      </c>
      <c r="BJ38" s="26">
        <v>0.5</v>
      </c>
      <c r="BK38" s="26">
        <v>0.5</v>
      </c>
      <c r="BL38" s="26">
        <v>0.25</v>
      </c>
      <c r="BM38" s="26">
        <v>0</v>
      </c>
      <c r="BN38" s="26">
        <v>0</v>
      </c>
      <c r="BO38" s="26">
        <v>0</v>
      </c>
      <c r="BP38" s="26">
        <v>0</v>
      </c>
      <c r="BQ38" s="26">
        <v>0</v>
      </c>
      <c r="BR38" s="26">
        <v>0</v>
      </c>
      <c r="BS38" s="26">
        <v>0</v>
      </c>
      <c r="BT38" s="26">
        <v>0</v>
      </c>
      <c r="BU38" s="26">
        <v>0</v>
      </c>
      <c r="BV38" s="26">
        <v>0</v>
      </c>
      <c r="BW38" s="26">
        <v>0</v>
      </c>
      <c r="BX38" s="26">
        <v>0</v>
      </c>
      <c r="BY38" s="26">
        <v>0</v>
      </c>
      <c r="BZ38" s="26">
        <v>0</v>
      </c>
      <c r="CA38" s="26">
        <v>0</v>
      </c>
      <c r="CB38" s="26">
        <v>0</v>
      </c>
      <c r="CC38" s="26">
        <v>0</v>
      </c>
      <c r="CD38" s="26">
        <v>0</v>
      </c>
      <c r="CE38" s="26">
        <v>0</v>
      </c>
      <c r="CF38" s="26">
        <v>0</v>
      </c>
      <c r="CG38" s="26">
        <v>0</v>
      </c>
      <c r="CH38" s="26">
        <v>0</v>
      </c>
      <c r="CI38" s="26">
        <v>0</v>
      </c>
      <c r="CJ38" s="26">
        <v>0</v>
      </c>
      <c r="CK38" s="26">
        <v>0</v>
      </c>
      <c r="CL38" s="26">
        <v>0</v>
      </c>
      <c r="CM38" s="26">
        <v>0</v>
      </c>
      <c r="CN38" s="26">
        <v>0</v>
      </c>
      <c r="CO38" s="26">
        <v>0</v>
      </c>
      <c r="CP38" s="26">
        <v>0</v>
      </c>
      <c r="CQ38" s="26">
        <v>0</v>
      </c>
      <c r="CR38" s="26">
        <v>0</v>
      </c>
      <c r="CS38" s="26">
        <v>0</v>
      </c>
      <c r="CT38" s="26">
        <v>0</v>
      </c>
      <c r="CU38" s="26">
        <v>0</v>
      </c>
      <c r="CV38" s="26">
        <v>0</v>
      </c>
      <c r="CW38" s="26">
        <v>0</v>
      </c>
      <c r="CX38" s="26">
        <v>0</v>
      </c>
      <c r="CY38" s="26">
        <v>0</v>
      </c>
      <c r="CZ38" s="26">
        <v>0</v>
      </c>
      <c r="DA38" s="26">
        <v>0</v>
      </c>
      <c r="DB38" s="26">
        <v>0</v>
      </c>
      <c r="DC38" s="26">
        <v>0</v>
      </c>
      <c r="DD38" s="26">
        <v>0</v>
      </c>
      <c r="DE38" s="26">
        <v>0</v>
      </c>
      <c r="DF38" s="26">
        <v>0</v>
      </c>
      <c r="DG38" s="26">
        <v>0</v>
      </c>
      <c r="DH38" s="26">
        <v>0</v>
      </c>
      <c r="DI38" s="26">
        <v>0</v>
      </c>
      <c r="DJ38" s="26">
        <v>0</v>
      </c>
      <c r="DK38" s="26">
        <v>0</v>
      </c>
      <c r="DL38" s="26">
        <v>0</v>
      </c>
      <c r="DM38" s="26">
        <v>0</v>
      </c>
      <c r="DN38" s="26">
        <v>0</v>
      </c>
      <c r="DO38" s="26">
        <v>0</v>
      </c>
      <c r="DP38" s="26">
        <v>0</v>
      </c>
      <c r="DQ38" s="26">
        <v>0</v>
      </c>
      <c r="DR38" s="26">
        <v>0</v>
      </c>
      <c r="DS38" s="26">
        <v>0</v>
      </c>
      <c r="DT38" s="26">
        <v>0</v>
      </c>
      <c r="DU38" s="26">
        <v>0</v>
      </c>
      <c r="DV38" s="26">
        <v>0</v>
      </c>
      <c r="DW38" s="26">
        <v>0</v>
      </c>
      <c r="DX38" s="26">
        <v>0</v>
      </c>
      <c r="DY38" s="26">
        <v>0</v>
      </c>
      <c r="DZ38" s="26">
        <v>0</v>
      </c>
      <c r="EA38" s="26">
        <v>0</v>
      </c>
      <c r="EB38" s="26">
        <v>0</v>
      </c>
      <c r="EC38" s="26">
        <v>0</v>
      </c>
      <c r="ED38" s="26">
        <v>0</v>
      </c>
      <c r="EE38" s="26">
        <v>0</v>
      </c>
      <c r="EF38" s="26">
        <v>0</v>
      </c>
      <c r="EG38" s="26">
        <v>0</v>
      </c>
      <c r="EH38" s="26">
        <v>0</v>
      </c>
      <c r="EI38" s="26">
        <v>0</v>
      </c>
      <c r="EJ38" s="26">
        <v>0</v>
      </c>
      <c r="EK38" s="26">
        <v>0</v>
      </c>
      <c r="EL38" s="26">
        <v>0</v>
      </c>
      <c r="EM38" s="26">
        <v>0</v>
      </c>
      <c r="EN38" s="26">
        <v>0</v>
      </c>
      <c r="EO38" s="26">
        <v>0</v>
      </c>
      <c r="EP38" s="26">
        <v>0</v>
      </c>
      <c r="EQ38" s="26">
        <v>0</v>
      </c>
      <c r="ER38" s="26">
        <v>0</v>
      </c>
      <c r="ES38" s="26">
        <v>0</v>
      </c>
      <c r="ET38" s="26">
        <v>0</v>
      </c>
      <c r="EU38" s="26">
        <v>0</v>
      </c>
      <c r="EV38" s="26">
        <v>0</v>
      </c>
      <c r="EW38" s="26">
        <v>0</v>
      </c>
      <c r="EX38" s="26">
        <v>0</v>
      </c>
      <c r="EY38" s="2">
        <f t="shared" si="2"/>
        <v>20</v>
      </c>
    </row>
    <row r="39" spans="1:155">
      <c r="A39" t="s">
        <v>31</v>
      </c>
      <c r="B39" s="26">
        <v>5.5E-2</v>
      </c>
      <c r="C39" s="26">
        <v>5.5E-2</v>
      </c>
      <c r="D39" s="26">
        <v>5.5E-2</v>
      </c>
      <c r="E39" s="26">
        <v>5.3999999999999999E-2</v>
      </c>
      <c r="F39" s="26">
        <v>5.5E-2</v>
      </c>
      <c r="G39" s="26">
        <v>5.5E-2</v>
      </c>
      <c r="H39" s="26">
        <v>5.5E-2</v>
      </c>
      <c r="I39" s="26">
        <v>5.5E-2</v>
      </c>
      <c r="J39" s="26">
        <v>5.5E-2</v>
      </c>
      <c r="K39" s="26">
        <v>5.5E-2</v>
      </c>
      <c r="L39" s="26">
        <v>5.5E-2</v>
      </c>
      <c r="M39" s="26">
        <v>5.5E-2</v>
      </c>
      <c r="N39" s="26">
        <v>5.5E-2</v>
      </c>
      <c r="O39" s="26">
        <v>5.5E-2</v>
      </c>
      <c r="P39" s="26">
        <v>5.5E-2</v>
      </c>
      <c r="Q39" s="26">
        <v>5.5E-2</v>
      </c>
      <c r="R39" s="26">
        <v>5.5E-2</v>
      </c>
      <c r="S39" s="26">
        <v>5.3999999999999999E-2</v>
      </c>
      <c r="T39" s="26">
        <v>6.0999999999999999E-2</v>
      </c>
      <c r="U39" s="26">
        <v>0.06</v>
      </c>
      <c r="V39" s="26">
        <v>0.06</v>
      </c>
      <c r="W39" s="26">
        <v>0.06</v>
      </c>
      <c r="X39" s="26">
        <v>3.9980000000000002</v>
      </c>
      <c r="Y39" s="26">
        <v>9.2040000000000006</v>
      </c>
      <c r="Z39" s="26">
        <v>9.3889999999999993</v>
      </c>
      <c r="AA39" s="26">
        <v>9.5419999999999998</v>
      </c>
      <c r="AB39" s="26">
        <v>10.286</v>
      </c>
      <c r="AC39" s="26">
        <v>8.7729999999999997</v>
      </c>
      <c r="AD39" s="26">
        <v>8.2780000000000005</v>
      </c>
      <c r="AE39" s="26">
        <v>9.8620000000000001</v>
      </c>
      <c r="AF39" s="26">
        <v>8.2899999999999991</v>
      </c>
      <c r="AG39" s="26">
        <v>9.2430000000000003</v>
      </c>
      <c r="AH39" s="26">
        <v>9.6639999999999997</v>
      </c>
      <c r="AI39" s="26">
        <v>10.122999999999999</v>
      </c>
      <c r="AJ39" s="26">
        <v>10.981999999999999</v>
      </c>
      <c r="AK39" s="26">
        <v>11.675000000000001</v>
      </c>
      <c r="AL39" s="26">
        <v>13.884</v>
      </c>
      <c r="AM39" s="26">
        <v>11.06</v>
      </c>
      <c r="AN39" s="26">
        <v>6.7649999999999997</v>
      </c>
      <c r="AO39" s="26">
        <v>6.94</v>
      </c>
      <c r="AP39" s="26">
        <v>9.7530000000000001</v>
      </c>
      <c r="AQ39" s="26">
        <v>6.1139999999999999</v>
      </c>
      <c r="AR39" s="26">
        <v>3.4660000000000002</v>
      </c>
      <c r="AS39" s="26">
        <v>6.6589999999999998</v>
      </c>
      <c r="AT39" s="26">
        <v>10.025</v>
      </c>
      <c r="AU39" s="26">
        <v>5.2039999999999997</v>
      </c>
      <c r="AV39" s="26">
        <v>7.3239999999999998</v>
      </c>
      <c r="AW39" s="26">
        <v>8.2230000000000008</v>
      </c>
      <c r="AX39" s="26">
        <v>6.298</v>
      </c>
      <c r="AY39" s="26">
        <v>4.6459999999999999</v>
      </c>
      <c r="AZ39" s="26">
        <v>4.9450000000000003</v>
      </c>
      <c r="BA39" s="26">
        <v>6.569</v>
      </c>
      <c r="BB39" s="26">
        <v>6.3259999999999996</v>
      </c>
      <c r="BC39" s="26">
        <v>6.5529999999999999</v>
      </c>
      <c r="BD39" s="26">
        <v>7.4119999999999999</v>
      </c>
      <c r="BE39" s="26">
        <v>7.0259999999999998</v>
      </c>
      <c r="BF39" s="26">
        <v>4.8390000000000004</v>
      </c>
      <c r="BG39" s="26">
        <v>3.4710000000000001</v>
      </c>
      <c r="BH39" s="26">
        <v>1.3340000000000001</v>
      </c>
      <c r="BI39" s="26">
        <v>0.89500000000000002</v>
      </c>
      <c r="BJ39" s="26">
        <v>0.87</v>
      </c>
      <c r="BK39" s="26">
        <v>0.85899999999999999</v>
      </c>
      <c r="BL39" s="26">
        <v>0.85499999999999998</v>
      </c>
      <c r="BM39" s="26">
        <v>0.371</v>
      </c>
      <c r="BN39" s="26">
        <v>0</v>
      </c>
      <c r="BO39" s="26">
        <v>0</v>
      </c>
      <c r="BP39" s="26">
        <v>0</v>
      </c>
      <c r="BQ39" s="26">
        <v>0</v>
      </c>
      <c r="BR39" s="26">
        <v>0</v>
      </c>
      <c r="BS39" s="26">
        <v>0</v>
      </c>
      <c r="BT39" s="26">
        <v>0</v>
      </c>
      <c r="BU39" s="26">
        <v>0</v>
      </c>
      <c r="BV39" s="26">
        <v>0</v>
      </c>
      <c r="BW39" s="26">
        <v>0</v>
      </c>
      <c r="BX39" s="26">
        <v>0</v>
      </c>
      <c r="BY39" s="26">
        <v>0</v>
      </c>
      <c r="BZ39" s="26">
        <v>0</v>
      </c>
      <c r="CA39" s="26">
        <v>0</v>
      </c>
      <c r="CB39" s="26">
        <v>0</v>
      </c>
      <c r="CC39" s="26">
        <v>0</v>
      </c>
      <c r="CD39" s="26">
        <v>0</v>
      </c>
      <c r="CE39" s="26">
        <v>0</v>
      </c>
      <c r="CF39" s="26">
        <v>0</v>
      </c>
      <c r="CG39" s="26">
        <v>0</v>
      </c>
      <c r="CH39" s="26">
        <v>0</v>
      </c>
      <c r="CI39" s="26">
        <v>0</v>
      </c>
      <c r="CJ39" s="26">
        <v>0</v>
      </c>
      <c r="CK39" s="26">
        <v>0</v>
      </c>
      <c r="CL39" s="26">
        <v>0</v>
      </c>
      <c r="CM39" s="26">
        <v>0</v>
      </c>
      <c r="CN39" s="26">
        <v>0</v>
      </c>
      <c r="CO39" s="26">
        <v>0</v>
      </c>
      <c r="CP39" s="26">
        <v>0</v>
      </c>
      <c r="CQ39" s="26">
        <v>0</v>
      </c>
      <c r="CR39" s="26">
        <v>0</v>
      </c>
      <c r="CS39" s="26">
        <v>0</v>
      </c>
      <c r="CT39" s="26">
        <v>0</v>
      </c>
      <c r="CU39" s="26">
        <v>0</v>
      </c>
      <c r="CV39" s="26">
        <v>0</v>
      </c>
      <c r="CW39" s="26">
        <v>0</v>
      </c>
      <c r="CX39" s="26">
        <v>0</v>
      </c>
      <c r="CY39" s="26">
        <v>0</v>
      </c>
      <c r="CZ39" s="26">
        <v>0</v>
      </c>
      <c r="DA39" s="26">
        <v>0</v>
      </c>
      <c r="DB39" s="26">
        <v>0</v>
      </c>
      <c r="DC39" s="26">
        <v>0</v>
      </c>
      <c r="DD39" s="26">
        <v>0</v>
      </c>
      <c r="DE39" s="26">
        <v>0</v>
      </c>
      <c r="DF39" s="26">
        <v>0</v>
      </c>
      <c r="DG39" s="26">
        <v>0</v>
      </c>
      <c r="DH39" s="26">
        <v>0</v>
      </c>
      <c r="DI39" s="26">
        <v>0</v>
      </c>
      <c r="DJ39" s="26">
        <v>0</v>
      </c>
      <c r="DK39" s="26">
        <v>0</v>
      </c>
      <c r="DL39" s="26">
        <v>0</v>
      </c>
      <c r="DM39" s="26">
        <v>0</v>
      </c>
      <c r="DN39" s="26">
        <v>0</v>
      </c>
      <c r="DO39" s="26">
        <v>0</v>
      </c>
      <c r="DP39" s="26">
        <v>0</v>
      </c>
      <c r="DQ39" s="26">
        <v>0</v>
      </c>
      <c r="DR39" s="26">
        <v>0</v>
      </c>
      <c r="DS39" s="26">
        <v>0</v>
      </c>
      <c r="DT39" s="26">
        <v>0</v>
      </c>
      <c r="DU39" s="26">
        <v>0</v>
      </c>
      <c r="DV39" s="26">
        <v>0</v>
      </c>
      <c r="DW39" s="26">
        <v>0</v>
      </c>
      <c r="DX39" s="26">
        <v>0</v>
      </c>
      <c r="DY39" s="26">
        <v>0</v>
      </c>
      <c r="DZ39" s="26">
        <v>0</v>
      </c>
      <c r="EA39" s="26">
        <v>0</v>
      </c>
      <c r="EB39" s="26">
        <v>0</v>
      </c>
      <c r="EC39" s="26">
        <v>0</v>
      </c>
      <c r="ED39" s="26">
        <v>0</v>
      </c>
      <c r="EE39" s="26">
        <v>0</v>
      </c>
      <c r="EF39" s="26">
        <v>0</v>
      </c>
      <c r="EG39" s="26">
        <v>0</v>
      </c>
      <c r="EH39" s="26">
        <v>0</v>
      </c>
      <c r="EI39" s="26">
        <v>0</v>
      </c>
      <c r="EJ39" s="26">
        <v>0</v>
      </c>
      <c r="EK39" s="26">
        <v>0</v>
      </c>
      <c r="EL39" s="26">
        <v>0</v>
      </c>
      <c r="EM39" s="26">
        <v>0</v>
      </c>
      <c r="EN39" s="26">
        <v>0</v>
      </c>
      <c r="EO39" s="26">
        <v>0</v>
      </c>
      <c r="EP39" s="26">
        <v>0</v>
      </c>
      <c r="EQ39" s="26">
        <v>0</v>
      </c>
      <c r="ER39" s="26">
        <v>0</v>
      </c>
      <c r="ES39" s="26">
        <v>0</v>
      </c>
      <c r="ET39" s="26">
        <v>0</v>
      </c>
      <c r="EU39" s="26">
        <v>0</v>
      </c>
      <c r="EV39" s="26">
        <v>0</v>
      </c>
      <c r="EW39" s="26">
        <v>0</v>
      </c>
      <c r="EX39" s="26">
        <v>0</v>
      </c>
      <c r="EY39" s="2">
        <f t="shared" si="2"/>
        <v>289.22399999999999</v>
      </c>
    </row>
    <row r="40" spans="1:155">
      <c r="A40" t="s">
        <v>32</v>
      </c>
      <c r="B40" s="26">
        <v>0.1</v>
      </c>
      <c r="C40" s="26">
        <v>0.1</v>
      </c>
      <c r="D40" s="26">
        <v>0.1</v>
      </c>
      <c r="E40" s="26">
        <v>0.1</v>
      </c>
      <c r="F40" s="26">
        <v>0.1</v>
      </c>
      <c r="G40" s="26">
        <v>0.1</v>
      </c>
      <c r="H40" s="26">
        <v>0.1</v>
      </c>
      <c r="I40" s="26">
        <v>0.1</v>
      </c>
      <c r="J40" s="26">
        <v>0.1</v>
      </c>
      <c r="K40" s="26">
        <v>0.1</v>
      </c>
      <c r="L40" s="26">
        <v>0.1</v>
      </c>
      <c r="M40" s="26">
        <v>0.1</v>
      </c>
      <c r="N40" s="26">
        <v>0.1</v>
      </c>
      <c r="O40" s="26">
        <v>0.1</v>
      </c>
      <c r="P40" s="26">
        <v>0.1</v>
      </c>
      <c r="Q40" s="26">
        <v>0.1</v>
      </c>
      <c r="R40" s="26">
        <v>0.1</v>
      </c>
      <c r="S40" s="26">
        <v>0.1</v>
      </c>
      <c r="T40" s="26">
        <v>0.1</v>
      </c>
      <c r="U40" s="26">
        <v>0.1</v>
      </c>
      <c r="V40" s="26">
        <v>0.105</v>
      </c>
      <c r="W40" s="26">
        <v>15</v>
      </c>
      <c r="X40" s="26">
        <v>15</v>
      </c>
      <c r="Y40" s="26">
        <v>15</v>
      </c>
      <c r="Z40" s="26">
        <v>15</v>
      </c>
      <c r="AA40" s="26">
        <v>15</v>
      </c>
      <c r="AB40" s="26">
        <v>15</v>
      </c>
      <c r="AC40" s="26">
        <v>15</v>
      </c>
      <c r="AD40" s="26">
        <v>15</v>
      </c>
      <c r="AE40" s="26">
        <v>15</v>
      </c>
      <c r="AF40" s="26">
        <v>15</v>
      </c>
      <c r="AG40" s="26">
        <v>15</v>
      </c>
      <c r="AH40" s="26">
        <v>15</v>
      </c>
      <c r="AI40" s="26">
        <v>15</v>
      </c>
      <c r="AJ40" s="26">
        <v>15</v>
      </c>
      <c r="AK40" s="26">
        <v>15.002000000000001</v>
      </c>
      <c r="AL40" s="26">
        <v>20</v>
      </c>
      <c r="AM40" s="26">
        <v>20</v>
      </c>
      <c r="AN40" s="26">
        <v>20</v>
      </c>
      <c r="AO40" s="26">
        <v>20</v>
      </c>
      <c r="AP40" s="26">
        <v>20</v>
      </c>
      <c r="AQ40" s="26">
        <v>19.998000000000001</v>
      </c>
      <c r="AR40" s="26">
        <v>15</v>
      </c>
      <c r="AS40" s="26">
        <v>15</v>
      </c>
      <c r="AT40" s="26">
        <v>15</v>
      </c>
      <c r="AU40" s="26">
        <v>15</v>
      </c>
      <c r="AV40" s="26">
        <v>15</v>
      </c>
      <c r="AW40" s="26">
        <v>14.997999999999999</v>
      </c>
      <c r="AX40" s="26">
        <v>10</v>
      </c>
      <c r="AY40" s="26">
        <v>10</v>
      </c>
      <c r="AZ40" s="26">
        <v>10</v>
      </c>
      <c r="BA40" s="26">
        <v>10</v>
      </c>
      <c r="BB40" s="26">
        <v>10</v>
      </c>
      <c r="BC40" s="26">
        <v>10</v>
      </c>
      <c r="BD40" s="26">
        <v>9.9979999999999993</v>
      </c>
      <c r="BE40" s="26">
        <v>4.9989999999999997</v>
      </c>
      <c r="BF40" s="26">
        <v>3</v>
      </c>
      <c r="BG40" s="26">
        <v>3</v>
      </c>
      <c r="BH40" s="26">
        <v>3</v>
      </c>
      <c r="BI40" s="26">
        <v>3</v>
      </c>
      <c r="BJ40" s="26">
        <v>3</v>
      </c>
      <c r="BK40" s="26">
        <v>3</v>
      </c>
      <c r="BL40" s="26">
        <v>3</v>
      </c>
      <c r="BM40" s="26">
        <v>2.5</v>
      </c>
      <c r="BN40" s="26">
        <v>2.5</v>
      </c>
      <c r="BO40" s="26">
        <v>2.5</v>
      </c>
      <c r="BP40" s="26">
        <v>2.5</v>
      </c>
      <c r="BQ40" s="26">
        <v>2.5</v>
      </c>
      <c r="BR40" s="26">
        <v>2.5</v>
      </c>
      <c r="BS40" s="26">
        <v>2.5</v>
      </c>
      <c r="BT40" s="26">
        <v>2.5</v>
      </c>
      <c r="BU40" s="26">
        <v>2.5</v>
      </c>
      <c r="BV40" s="26">
        <v>2.5</v>
      </c>
      <c r="BW40" s="26">
        <v>2.5</v>
      </c>
      <c r="BX40" s="26">
        <v>2.5</v>
      </c>
      <c r="BY40" s="26">
        <v>2.5</v>
      </c>
      <c r="BZ40" s="26">
        <v>2.5</v>
      </c>
      <c r="CA40" s="26">
        <v>2.5</v>
      </c>
      <c r="CB40" s="26">
        <v>2.5</v>
      </c>
      <c r="CC40" s="26">
        <v>2.5</v>
      </c>
      <c r="CD40" s="26">
        <v>2.5</v>
      </c>
      <c r="CE40" s="26">
        <v>2.5</v>
      </c>
      <c r="CF40" s="26">
        <v>2.5</v>
      </c>
      <c r="CG40" s="26">
        <v>2.5</v>
      </c>
      <c r="CH40" s="26">
        <v>2.5</v>
      </c>
      <c r="CI40" s="26">
        <v>2.5</v>
      </c>
      <c r="CJ40" s="26">
        <v>2.5</v>
      </c>
      <c r="CK40" s="26">
        <v>2.5</v>
      </c>
      <c r="CL40" s="26">
        <v>2.5</v>
      </c>
      <c r="CM40" s="26">
        <v>2.5</v>
      </c>
      <c r="CN40" s="26">
        <v>2.5</v>
      </c>
      <c r="CO40" s="26">
        <v>2.5</v>
      </c>
      <c r="CP40" s="26">
        <v>2.5</v>
      </c>
      <c r="CQ40" s="26">
        <v>2.5</v>
      </c>
      <c r="CR40" s="26">
        <v>2.5</v>
      </c>
      <c r="CS40" s="26">
        <v>2.5</v>
      </c>
      <c r="CT40" s="26">
        <v>2.5</v>
      </c>
      <c r="CU40" s="26">
        <v>1.7</v>
      </c>
      <c r="CV40" s="26">
        <v>1.7</v>
      </c>
      <c r="CW40" s="26">
        <v>1.7</v>
      </c>
      <c r="CX40" s="26">
        <v>1.7</v>
      </c>
      <c r="CY40" s="26">
        <v>1.7</v>
      </c>
      <c r="CZ40" s="26">
        <v>1.7</v>
      </c>
      <c r="DA40" s="26">
        <v>1.7</v>
      </c>
      <c r="DB40" s="26">
        <v>1.7</v>
      </c>
      <c r="DC40" s="26">
        <v>1.7</v>
      </c>
      <c r="DD40" s="26">
        <v>1.7</v>
      </c>
      <c r="DE40" s="26">
        <v>1.7</v>
      </c>
      <c r="DF40" s="26">
        <v>1.7</v>
      </c>
      <c r="DG40" s="26">
        <v>1.7</v>
      </c>
      <c r="DH40" s="26">
        <v>1.6990000000000001</v>
      </c>
      <c r="DI40" s="26">
        <v>0</v>
      </c>
      <c r="DJ40" s="26">
        <v>0</v>
      </c>
      <c r="DK40" s="26">
        <v>0</v>
      </c>
      <c r="DL40" s="26">
        <v>0</v>
      </c>
      <c r="DM40" s="26">
        <v>0</v>
      </c>
      <c r="DN40" s="26">
        <v>0</v>
      </c>
      <c r="DO40" s="26">
        <v>0</v>
      </c>
      <c r="DP40" s="26">
        <v>0</v>
      </c>
      <c r="DQ40" s="26">
        <v>0</v>
      </c>
      <c r="DR40" s="26">
        <v>0</v>
      </c>
      <c r="DS40" s="26">
        <v>0</v>
      </c>
      <c r="DT40" s="26">
        <v>0</v>
      </c>
      <c r="DU40" s="26">
        <v>0</v>
      </c>
      <c r="DV40" s="26">
        <v>0</v>
      </c>
      <c r="DW40" s="26">
        <v>0</v>
      </c>
      <c r="DX40" s="26">
        <v>0</v>
      </c>
      <c r="DY40" s="26">
        <v>0</v>
      </c>
      <c r="DZ40" s="26">
        <v>0</v>
      </c>
      <c r="EA40" s="26">
        <v>0</v>
      </c>
      <c r="EB40" s="26">
        <v>0</v>
      </c>
      <c r="EC40" s="26">
        <v>0</v>
      </c>
      <c r="ED40" s="26">
        <v>0</v>
      </c>
      <c r="EE40" s="26">
        <v>0</v>
      </c>
      <c r="EF40" s="26">
        <v>0</v>
      </c>
      <c r="EG40" s="26">
        <v>0</v>
      </c>
      <c r="EH40" s="26">
        <v>0</v>
      </c>
      <c r="EI40" s="26">
        <v>0</v>
      </c>
      <c r="EJ40" s="26">
        <v>0</v>
      </c>
      <c r="EK40" s="26">
        <v>0</v>
      </c>
      <c r="EL40" s="26">
        <v>0</v>
      </c>
      <c r="EM40" s="26">
        <v>0</v>
      </c>
      <c r="EN40" s="26">
        <v>0</v>
      </c>
      <c r="EO40" s="26">
        <v>0</v>
      </c>
      <c r="EP40" s="26">
        <v>0</v>
      </c>
      <c r="EQ40" s="26">
        <v>0</v>
      </c>
      <c r="ER40" s="26">
        <v>0</v>
      </c>
      <c r="ES40" s="26">
        <v>0</v>
      </c>
      <c r="ET40" s="26">
        <v>0</v>
      </c>
      <c r="EU40" s="26">
        <v>0</v>
      </c>
      <c r="EV40" s="26">
        <v>0</v>
      </c>
      <c r="EW40" s="26">
        <v>0</v>
      </c>
      <c r="EX40" s="26">
        <v>0</v>
      </c>
      <c r="EY40" s="2">
        <f t="shared" si="2"/>
        <v>641.89900000000057</v>
      </c>
    </row>
    <row r="41" spans="1:155">
      <c r="A41" t="s">
        <v>33</v>
      </c>
      <c r="B41" s="26">
        <v>29.292000000000002</v>
      </c>
      <c r="C41" s="26">
        <v>29.146999999999998</v>
      </c>
      <c r="D41" s="26">
        <v>29.065000000000001</v>
      </c>
      <c r="E41" s="26">
        <v>29.134</v>
      </c>
      <c r="F41" s="26">
        <v>35.631</v>
      </c>
      <c r="G41" s="26">
        <v>40.450000000000003</v>
      </c>
      <c r="H41" s="26">
        <v>40.389000000000003</v>
      </c>
      <c r="I41" s="26">
        <v>39.892000000000003</v>
      </c>
      <c r="J41" s="26">
        <v>43.527999999999999</v>
      </c>
      <c r="K41" s="26">
        <v>53.686</v>
      </c>
      <c r="L41" s="26">
        <v>58.287999999999997</v>
      </c>
      <c r="M41" s="26">
        <v>71.908000000000001</v>
      </c>
      <c r="N41" s="26">
        <v>71.513000000000005</v>
      </c>
      <c r="O41" s="26">
        <v>70.992000000000004</v>
      </c>
      <c r="P41" s="26">
        <v>72.614999999999995</v>
      </c>
      <c r="Q41" s="26">
        <v>73.936999999999998</v>
      </c>
      <c r="R41" s="26">
        <v>77.488</v>
      </c>
      <c r="S41" s="26">
        <v>86.436000000000007</v>
      </c>
      <c r="T41" s="26">
        <v>85.486999999999995</v>
      </c>
      <c r="U41" s="26">
        <v>85.528000000000006</v>
      </c>
      <c r="V41" s="26">
        <v>87.777000000000001</v>
      </c>
      <c r="W41" s="26">
        <v>97.427999999999997</v>
      </c>
      <c r="X41" s="26">
        <v>89.95</v>
      </c>
      <c r="Y41" s="26">
        <v>83.191000000000003</v>
      </c>
      <c r="Z41" s="26">
        <v>95.971999999999994</v>
      </c>
      <c r="AA41" s="26">
        <v>95.453000000000003</v>
      </c>
      <c r="AB41" s="26">
        <v>96.617000000000004</v>
      </c>
      <c r="AC41" s="26">
        <v>95.724000000000004</v>
      </c>
      <c r="AD41" s="26">
        <v>95.751000000000005</v>
      </c>
      <c r="AE41" s="26">
        <v>95.450999999999993</v>
      </c>
      <c r="AF41" s="26">
        <v>95.301000000000002</v>
      </c>
      <c r="AG41" s="26">
        <v>95.676000000000002</v>
      </c>
      <c r="AH41" s="26">
        <v>91.423000000000002</v>
      </c>
      <c r="AI41" s="26">
        <v>88.771000000000001</v>
      </c>
      <c r="AJ41" s="26">
        <v>96.087000000000003</v>
      </c>
      <c r="AK41" s="26">
        <v>95.081999999999994</v>
      </c>
      <c r="AL41" s="26">
        <v>90.731999999999999</v>
      </c>
      <c r="AM41" s="26">
        <v>90.238</v>
      </c>
      <c r="AN41" s="26">
        <v>90.625</v>
      </c>
      <c r="AO41" s="26">
        <v>91.21</v>
      </c>
      <c r="AP41" s="26">
        <v>90.063000000000002</v>
      </c>
      <c r="AQ41" s="26">
        <v>90.099000000000004</v>
      </c>
      <c r="AR41" s="26">
        <v>90.174000000000007</v>
      </c>
      <c r="AS41" s="26">
        <v>90.558000000000007</v>
      </c>
      <c r="AT41" s="26">
        <v>91.022000000000006</v>
      </c>
      <c r="AU41" s="26">
        <v>90.625</v>
      </c>
      <c r="AV41" s="26">
        <v>90.146000000000001</v>
      </c>
      <c r="AW41" s="26">
        <v>90.831999999999994</v>
      </c>
      <c r="AX41" s="26">
        <v>87.786000000000001</v>
      </c>
      <c r="AY41" s="26">
        <v>81.037999999999997</v>
      </c>
      <c r="AZ41" s="26">
        <v>80.793000000000006</v>
      </c>
      <c r="BA41" s="26">
        <v>80.405000000000001</v>
      </c>
      <c r="BB41" s="26">
        <v>80.638000000000005</v>
      </c>
      <c r="BC41" s="26">
        <v>80.775999999999996</v>
      </c>
      <c r="BD41" s="26">
        <v>81.382000000000005</v>
      </c>
      <c r="BE41" s="26">
        <v>69.835999999999999</v>
      </c>
      <c r="BF41" s="26">
        <v>59.787999999999997</v>
      </c>
      <c r="BG41" s="26">
        <v>60.768000000000001</v>
      </c>
      <c r="BH41" s="26">
        <v>60.935000000000002</v>
      </c>
      <c r="BI41" s="26">
        <v>60.411999999999999</v>
      </c>
      <c r="BJ41" s="26">
        <v>61.247999999999998</v>
      </c>
      <c r="BK41" s="26">
        <v>61.026000000000003</v>
      </c>
      <c r="BL41" s="26">
        <v>60.567</v>
      </c>
      <c r="BM41" s="26">
        <v>41.768000000000001</v>
      </c>
      <c r="BN41" s="26">
        <v>30.709</v>
      </c>
      <c r="BO41" s="26">
        <v>36.527999999999999</v>
      </c>
      <c r="BP41" s="26">
        <v>46.561</v>
      </c>
      <c r="BQ41" s="26">
        <v>46.401000000000003</v>
      </c>
      <c r="BR41" s="26">
        <v>46.353999999999999</v>
      </c>
      <c r="BS41" s="26">
        <v>41.348999999999997</v>
      </c>
      <c r="BT41" s="26">
        <v>38.383000000000003</v>
      </c>
      <c r="BU41" s="26">
        <v>38.395000000000003</v>
      </c>
      <c r="BV41" s="26">
        <v>46.939</v>
      </c>
      <c r="BW41" s="26">
        <v>51.957999999999998</v>
      </c>
      <c r="BX41" s="26">
        <v>52.088000000000001</v>
      </c>
      <c r="BY41" s="26">
        <v>52.07</v>
      </c>
      <c r="BZ41" s="26">
        <v>51.526000000000003</v>
      </c>
      <c r="CA41" s="26">
        <v>51.48</v>
      </c>
      <c r="CB41" s="26">
        <v>50.237000000000002</v>
      </c>
      <c r="CC41" s="26">
        <v>47.121000000000002</v>
      </c>
      <c r="CD41" s="26">
        <v>47.457999999999998</v>
      </c>
      <c r="CE41" s="26">
        <v>47.597999999999999</v>
      </c>
      <c r="CF41" s="26">
        <v>47.618000000000002</v>
      </c>
      <c r="CG41" s="26">
        <v>48.152999999999999</v>
      </c>
      <c r="CH41" s="26">
        <v>47.613</v>
      </c>
      <c r="CI41" s="26">
        <v>46.978000000000002</v>
      </c>
      <c r="CJ41" s="26">
        <v>41.716999999999999</v>
      </c>
      <c r="CK41" s="26">
        <v>37.225999999999999</v>
      </c>
      <c r="CL41" s="26">
        <v>37.177999999999997</v>
      </c>
      <c r="CM41" s="26">
        <v>37.128999999999998</v>
      </c>
      <c r="CN41" s="26">
        <v>23.99</v>
      </c>
      <c r="CO41" s="26">
        <v>4.9459999999999997</v>
      </c>
      <c r="CP41" s="26">
        <v>5.91</v>
      </c>
      <c r="CQ41" s="26">
        <v>9.6639999999999997</v>
      </c>
      <c r="CR41" s="26">
        <v>10.339</v>
      </c>
      <c r="CS41" s="26">
        <v>10.446999999999999</v>
      </c>
      <c r="CT41" s="26">
        <v>10.449</v>
      </c>
      <c r="CU41" s="26">
        <v>12.682</v>
      </c>
      <c r="CV41" s="26">
        <v>10.574999999999999</v>
      </c>
      <c r="CW41" s="26">
        <v>10.579000000000001</v>
      </c>
      <c r="CX41" s="26">
        <v>10.615</v>
      </c>
      <c r="CY41" s="26">
        <v>10.629</v>
      </c>
      <c r="CZ41" s="26">
        <v>10.643000000000001</v>
      </c>
      <c r="DA41" s="26">
        <v>10.657</v>
      </c>
      <c r="DB41" s="26">
        <v>10.612</v>
      </c>
      <c r="DC41" s="26">
        <v>10.565</v>
      </c>
      <c r="DD41" s="26">
        <v>9.5009999999999994</v>
      </c>
      <c r="DE41" s="26">
        <v>11.045999999999999</v>
      </c>
      <c r="DF41" s="26">
        <v>4.7279999999999998</v>
      </c>
      <c r="DG41" s="26">
        <v>0</v>
      </c>
      <c r="DH41" s="26">
        <v>0</v>
      </c>
      <c r="DI41" s="26">
        <v>0</v>
      </c>
      <c r="DJ41" s="26">
        <v>0</v>
      </c>
      <c r="DK41" s="26">
        <v>0</v>
      </c>
      <c r="DL41" s="26">
        <v>0</v>
      </c>
      <c r="DM41" s="26">
        <v>0</v>
      </c>
      <c r="DN41" s="26">
        <v>0</v>
      </c>
      <c r="DO41" s="26">
        <v>0</v>
      </c>
      <c r="DP41" s="26">
        <v>0</v>
      </c>
      <c r="DQ41" s="26">
        <v>0</v>
      </c>
      <c r="DR41" s="26">
        <v>0</v>
      </c>
      <c r="DS41" s="26">
        <v>0</v>
      </c>
      <c r="DT41" s="26">
        <v>0</v>
      </c>
      <c r="DU41" s="26">
        <v>0</v>
      </c>
      <c r="DV41" s="26">
        <v>0</v>
      </c>
      <c r="DW41" s="26">
        <v>0</v>
      </c>
      <c r="DX41" s="26">
        <v>0</v>
      </c>
      <c r="DY41" s="26">
        <v>0</v>
      </c>
      <c r="DZ41" s="26">
        <v>0</v>
      </c>
      <c r="EA41" s="26">
        <v>0</v>
      </c>
      <c r="EB41" s="26">
        <v>0</v>
      </c>
      <c r="EC41" s="26">
        <v>0</v>
      </c>
      <c r="ED41" s="26">
        <v>0</v>
      </c>
      <c r="EE41" s="26">
        <v>0</v>
      </c>
      <c r="EF41" s="26">
        <v>0</v>
      </c>
      <c r="EG41" s="26">
        <v>0</v>
      </c>
      <c r="EH41" s="26">
        <v>0</v>
      </c>
      <c r="EI41" s="26">
        <v>0</v>
      </c>
      <c r="EJ41" s="26">
        <v>0</v>
      </c>
      <c r="EK41" s="26">
        <v>0</v>
      </c>
      <c r="EL41" s="26">
        <v>0</v>
      </c>
      <c r="EM41" s="26">
        <v>0</v>
      </c>
      <c r="EN41" s="26">
        <v>1.022</v>
      </c>
      <c r="EO41" s="26">
        <v>1.734</v>
      </c>
      <c r="EP41" s="26">
        <v>1.7669999999999999</v>
      </c>
      <c r="EQ41" s="26">
        <v>1.8220000000000001</v>
      </c>
      <c r="ER41" s="26">
        <v>1.8740000000000001</v>
      </c>
      <c r="ES41" s="26">
        <v>1.9139999999999999</v>
      </c>
      <c r="ET41" s="26">
        <v>1.349</v>
      </c>
      <c r="EU41" s="26">
        <v>1.75</v>
      </c>
      <c r="EV41" s="26">
        <v>1.8320000000000001</v>
      </c>
      <c r="EW41" s="26">
        <v>1.923</v>
      </c>
      <c r="EX41" s="26">
        <v>2.0409999999999999</v>
      </c>
      <c r="EY41" s="2">
        <f t="shared" si="2"/>
        <v>6199.9219999999978</v>
      </c>
    </row>
    <row r="42" spans="1:155">
      <c r="A42" t="s">
        <v>34</v>
      </c>
      <c r="B42" s="26">
        <v>7.8849999999999998</v>
      </c>
      <c r="C42" s="26">
        <v>7.4459999999999997</v>
      </c>
      <c r="D42" s="26">
        <v>7.4180000000000001</v>
      </c>
      <c r="E42" s="26">
        <v>7.7789999999999999</v>
      </c>
      <c r="F42" s="26">
        <v>7.593</v>
      </c>
      <c r="G42" s="26">
        <v>7.3529999999999998</v>
      </c>
      <c r="H42" s="26">
        <v>7.3109999999999999</v>
      </c>
      <c r="I42" s="26">
        <v>7.2489999999999997</v>
      </c>
      <c r="J42" s="26">
        <v>7.218</v>
      </c>
      <c r="K42" s="26">
        <v>7.282</v>
      </c>
      <c r="L42" s="26">
        <v>7.2409999999999997</v>
      </c>
      <c r="M42" s="26">
        <v>7.2119999999999997</v>
      </c>
      <c r="N42" s="26">
        <v>7.1849999999999996</v>
      </c>
      <c r="O42" s="26">
        <v>7.1760000000000002</v>
      </c>
      <c r="P42" s="26">
        <v>7.21</v>
      </c>
      <c r="Q42" s="26">
        <v>7.2759999999999998</v>
      </c>
      <c r="R42" s="26">
        <v>7.2779999999999996</v>
      </c>
      <c r="S42" s="26">
        <v>7.4390000000000001</v>
      </c>
      <c r="T42" s="26">
        <v>7.306</v>
      </c>
      <c r="U42" s="26">
        <v>7.1929999999999996</v>
      </c>
      <c r="V42" s="26">
        <v>7.1289999999999996</v>
      </c>
      <c r="W42" s="26">
        <v>7.1029999999999998</v>
      </c>
      <c r="X42" s="26">
        <v>7.1639999999999997</v>
      </c>
      <c r="Y42" s="26">
        <v>7.4269999999999996</v>
      </c>
      <c r="Z42" s="26">
        <v>8.468</v>
      </c>
      <c r="AA42" s="26">
        <v>7.8250000000000002</v>
      </c>
      <c r="AB42" s="26">
        <v>7.8860000000000001</v>
      </c>
      <c r="AC42" s="26">
        <v>7.54</v>
      </c>
      <c r="AD42" s="26">
        <v>7.3159999999999998</v>
      </c>
      <c r="AE42" s="26">
        <v>7.1929999999999996</v>
      </c>
      <c r="AF42" s="26">
        <v>7.1429999999999998</v>
      </c>
      <c r="AG42" s="26">
        <v>7.1079999999999997</v>
      </c>
      <c r="AH42" s="26">
        <v>7.1440000000000001</v>
      </c>
      <c r="AI42" s="26">
        <v>7.09</v>
      </c>
      <c r="AJ42" s="26">
        <v>7.0209999999999999</v>
      </c>
      <c r="AK42" s="26">
        <v>6.9279999999999999</v>
      </c>
      <c r="AL42" s="26">
        <v>7.0259999999999998</v>
      </c>
      <c r="AM42" s="26">
        <v>6.9450000000000003</v>
      </c>
      <c r="AN42" s="26">
        <v>6.8789999999999996</v>
      </c>
      <c r="AO42" s="26">
        <v>6.9269999999999996</v>
      </c>
      <c r="AP42" s="26">
        <v>7.1219999999999999</v>
      </c>
      <c r="AQ42" s="26">
        <v>7.28</v>
      </c>
      <c r="AR42" s="26">
        <v>6.9320000000000004</v>
      </c>
      <c r="AS42" s="26">
        <v>6.8819999999999997</v>
      </c>
      <c r="AT42" s="26">
        <v>6.8869999999999996</v>
      </c>
      <c r="AU42" s="26">
        <v>6.7880000000000003</v>
      </c>
      <c r="AV42" s="26">
        <v>6.8380000000000001</v>
      </c>
      <c r="AW42" s="26">
        <v>6.742</v>
      </c>
      <c r="AX42" s="26">
        <v>6.7850000000000001</v>
      </c>
      <c r="AY42" s="26">
        <v>6.7709999999999999</v>
      </c>
      <c r="AZ42" s="26">
        <v>6.7640000000000002</v>
      </c>
      <c r="BA42" s="26">
        <v>6.7190000000000003</v>
      </c>
      <c r="BB42" s="26">
        <v>6.6779999999999999</v>
      </c>
      <c r="BC42" s="26">
        <v>6.6459999999999999</v>
      </c>
      <c r="BD42" s="26">
        <v>6.601</v>
      </c>
      <c r="BE42" s="26">
        <v>6.6820000000000004</v>
      </c>
      <c r="BF42" s="26">
        <v>6.5910000000000002</v>
      </c>
      <c r="BG42" s="26">
        <v>6.5590000000000002</v>
      </c>
      <c r="BH42" s="26">
        <v>6.4980000000000002</v>
      </c>
      <c r="BI42" s="26">
        <v>6.4710000000000001</v>
      </c>
      <c r="BJ42" s="26">
        <v>6.4710000000000001</v>
      </c>
      <c r="BK42" s="26">
        <v>6.4189999999999996</v>
      </c>
      <c r="BL42" s="26">
        <v>6.4320000000000004</v>
      </c>
      <c r="BM42" s="26">
        <v>6.3760000000000003</v>
      </c>
      <c r="BN42" s="26">
        <v>6.4089999999999998</v>
      </c>
      <c r="BO42" s="26">
        <v>6.6369999999999996</v>
      </c>
      <c r="BP42" s="26">
        <v>6.69</v>
      </c>
      <c r="BQ42" s="26">
        <v>6.5940000000000003</v>
      </c>
      <c r="BR42" s="26">
        <v>6.476</v>
      </c>
      <c r="BS42" s="26">
        <v>6.4539999999999997</v>
      </c>
      <c r="BT42" s="26">
        <v>6.3869999999999996</v>
      </c>
      <c r="BU42" s="26">
        <v>6.423</v>
      </c>
      <c r="BV42" s="26">
        <v>6.4550000000000001</v>
      </c>
      <c r="BW42" s="26">
        <v>6.4880000000000004</v>
      </c>
      <c r="BX42" s="26">
        <v>6.8449999999999998</v>
      </c>
      <c r="BY42" s="26">
        <v>7.3470000000000004</v>
      </c>
      <c r="BZ42" s="26">
        <v>7.1109999999999998</v>
      </c>
      <c r="CA42" s="26">
        <v>5.827</v>
      </c>
      <c r="CB42" s="26">
        <v>3.6</v>
      </c>
      <c r="CC42" s="26">
        <v>4.55</v>
      </c>
      <c r="CD42" s="26">
        <v>6.5519999999999996</v>
      </c>
      <c r="CE42" s="26">
        <v>6.5049999999999999</v>
      </c>
      <c r="CF42" s="26">
        <v>6.5350000000000001</v>
      </c>
      <c r="CG42" s="26">
        <v>6.6609999999999996</v>
      </c>
      <c r="CH42" s="26">
        <v>7.5110000000000001</v>
      </c>
      <c r="CI42" s="26">
        <v>6.7889999999999997</v>
      </c>
      <c r="CJ42" s="26">
        <v>6.6050000000000004</v>
      </c>
      <c r="CK42" s="26">
        <v>6.5869999999999997</v>
      </c>
      <c r="CL42" s="26">
        <v>6.7279999999999998</v>
      </c>
      <c r="CM42" s="26">
        <v>6.6609999999999996</v>
      </c>
      <c r="CN42" s="26">
        <v>6.5380000000000003</v>
      </c>
      <c r="CO42" s="26">
        <v>6.4349999999999996</v>
      </c>
      <c r="CP42" s="26">
        <v>6.4550000000000001</v>
      </c>
      <c r="CQ42" s="26">
        <v>6.3179999999999996</v>
      </c>
      <c r="CR42" s="26">
        <v>6.391</v>
      </c>
      <c r="CS42" s="26">
        <v>6.3970000000000002</v>
      </c>
      <c r="CT42" s="26">
        <v>6.4160000000000004</v>
      </c>
      <c r="CU42" s="26">
        <v>6.53</v>
      </c>
      <c r="CV42" s="26">
        <v>6.4359999999999999</v>
      </c>
      <c r="CW42" s="26">
        <v>6.4980000000000002</v>
      </c>
      <c r="CX42" s="26">
        <v>6.37</v>
      </c>
      <c r="CY42" s="26">
        <v>6.4359999999999999</v>
      </c>
      <c r="CZ42" s="26">
        <v>6.6360000000000001</v>
      </c>
      <c r="DA42" s="26">
        <v>6.4790000000000001</v>
      </c>
      <c r="DB42" s="26">
        <v>6.51</v>
      </c>
      <c r="DC42" s="26">
        <v>6.5890000000000004</v>
      </c>
      <c r="DD42" s="26">
        <v>6.5460000000000003</v>
      </c>
      <c r="DE42" s="26">
        <v>6.4560000000000004</v>
      </c>
      <c r="DF42" s="26">
        <v>6.5069999999999997</v>
      </c>
      <c r="DG42" s="26">
        <v>6.4459999999999997</v>
      </c>
      <c r="DH42" s="26">
        <v>6.5640000000000001</v>
      </c>
      <c r="DI42" s="26">
        <v>6.67</v>
      </c>
      <c r="DJ42" s="26">
        <v>6.4669999999999996</v>
      </c>
      <c r="DK42" s="26">
        <v>6.4649999999999999</v>
      </c>
      <c r="DL42" s="26">
        <v>6.4710000000000001</v>
      </c>
      <c r="DM42" s="26">
        <v>6.3410000000000002</v>
      </c>
      <c r="DN42" s="26">
        <v>6.4</v>
      </c>
      <c r="DO42" s="26">
        <v>6.45</v>
      </c>
      <c r="DP42" s="26">
        <v>2.8170000000000002</v>
      </c>
      <c r="DQ42" s="26">
        <v>0</v>
      </c>
      <c r="DR42" s="26">
        <v>0</v>
      </c>
      <c r="DS42" s="26">
        <v>0</v>
      </c>
      <c r="DT42" s="26">
        <v>0</v>
      </c>
      <c r="DU42" s="26">
        <v>0</v>
      </c>
      <c r="DV42" s="26">
        <v>0</v>
      </c>
      <c r="DW42" s="26">
        <v>0</v>
      </c>
      <c r="DX42" s="26">
        <v>0</v>
      </c>
      <c r="DY42" s="26">
        <v>0</v>
      </c>
      <c r="DZ42" s="26">
        <v>0</v>
      </c>
      <c r="EA42" s="26">
        <v>0</v>
      </c>
      <c r="EB42" s="26">
        <v>0</v>
      </c>
      <c r="EC42" s="26">
        <v>0</v>
      </c>
      <c r="ED42" s="26">
        <v>0</v>
      </c>
      <c r="EE42" s="26">
        <v>0</v>
      </c>
      <c r="EF42" s="26">
        <v>2.64</v>
      </c>
      <c r="EG42" s="26">
        <v>6.6509999999999998</v>
      </c>
      <c r="EH42" s="26">
        <v>6.6689999999999996</v>
      </c>
      <c r="EI42" s="26">
        <v>6.5839999999999996</v>
      </c>
      <c r="EJ42" s="26">
        <v>6.5140000000000002</v>
      </c>
      <c r="EK42" s="26">
        <v>6.4989999999999997</v>
      </c>
      <c r="EL42" s="26">
        <v>6.5</v>
      </c>
      <c r="EM42" s="26">
        <v>6.5090000000000003</v>
      </c>
      <c r="EN42" s="26">
        <v>6.6539999999999999</v>
      </c>
      <c r="EO42" s="26">
        <v>6.7060000000000004</v>
      </c>
      <c r="EP42" s="26">
        <v>6.5789999999999997</v>
      </c>
      <c r="EQ42" s="26">
        <v>6.7839999999999998</v>
      </c>
      <c r="ER42" s="26">
        <v>6.827</v>
      </c>
      <c r="ES42" s="26">
        <v>6.6959999999999997</v>
      </c>
      <c r="ET42" s="26">
        <v>6.6310000000000002</v>
      </c>
      <c r="EU42" s="26">
        <v>6.6449999999999996</v>
      </c>
      <c r="EV42" s="26">
        <v>6.4909999999999997</v>
      </c>
      <c r="EW42" s="26">
        <v>6.5039999999999996</v>
      </c>
      <c r="EX42" s="26">
        <v>6.4340000000000002</v>
      </c>
      <c r="EY42" s="2">
        <f t="shared" si="2"/>
        <v>926.22399999999993</v>
      </c>
    </row>
    <row r="43" spans="1:155">
      <c r="A43" t="s">
        <v>35</v>
      </c>
      <c r="B43" s="26">
        <v>6.0350000000000001</v>
      </c>
      <c r="C43" s="26">
        <v>5.7350000000000003</v>
      </c>
      <c r="D43" s="26">
        <v>5.6239999999999997</v>
      </c>
      <c r="E43" s="26">
        <v>5.6619999999999999</v>
      </c>
      <c r="F43" s="26">
        <v>5.7779999999999996</v>
      </c>
      <c r="G43" s="26">
        <v>5.5410000000000004</v>
      </c>
      <c r="H43" s="26">
        <v>5.4020000000000001</v>
      </c>
      <c r="I43" s="26">
        <v>5.2130000000000001</v>
      </c>
      <c r="J43" s="26">
        <v>5.1369999999999996</v>
      </c>
      <c r="K43" s="26">
        <v>4.9800000000000004</v>
      </c>
      <c r="L43" s="26">
        <v>5.024</v>
      </c>
      <c r="M43" s="26">
        <v>5.0830000000000002</v>
      </c>
      <c r="N43" s="26">
        <v>5.1580000000000004</v>
      </c>
      <c r="O43" s="26">
        <v>5.1559999999999997</v>
      </c>
      <c r="P43" s="26">
        <v>5.1639999999999997</v>
      </c>
      <c r="Q43" s="26">
        <v>5.2709999999999999</v>
      </c>
      <c r="R43" s="26">
        <v>5.4320000000000004</v>
      </c>
      <c r="S43" s="26">
        <v>5.6210000000000004</v>
      </c>
      <c r="T43" s="26">
        <v>5.6959999999999997</v>
      </c>
      <c r="U43" s="26">
        <v>5.6130000000000004</v>
      </c>
      <c r="V43" s="26">
        <v>5.6539999999999999</v>
      </c>
      <c r="W43" s="26">
        <v>5.3920000000000003</v>
      </c>
      <c r="X43" s="26">
        <v>5.4930000000000003</v>
      </c>
      <c r="Y43" s="26">
        <v>5.585</v>
      </c>
      <c r="Z43" s="26">
        <v>5.9130000000000003</v>
      </c>
      <c r="AA43" s="26">
        <v>5.9189999999999996</v>
      </c>
      <c r="AB43" s="26">
        <v>6.1829999999999998</v>
      </c>
      <c r="AC43" s="26">
        <v>6.0110000000000001</v>
      </c>
      <c r="AD43" s="26">
        <v>5.8049999999999997</v>
      </c>
      <c r="AE43" s="26">
        <v>5.6669999999999998</v>
      </c>
      <c r="AF43" s="26">
        <v>5.593</v>
      </c>
      <c r="AG43" s="26">
        <v>5.5369999999999999</v>
      </c>
      <c r="AH43" s="26">
        <v>5.6280000000000001</v>
      </c>
      <c r="AI43" s="26">
        <v>5.6660000000000004</v>
      </c>
      <c r="AJ43" s="26">
        <v>5.5179999999999998</v>
      </c>
      <c r="AK43" s="26">
        <v>5.4489999999999998</v>
      </c>
      <c r="AL43" s="26">
        <v>5.5830000000000002</v>
      </c>
      <c r="AM43" s="26">
        <v>5.4109999999999996</v>
      </c>
      <c r="AN43" s="26">
        <v>5.2949999999999999</v>
      </c>
      <c r="AO43" s="26">
        <v>5.3849999999999998</v>
      </c>
      <c r="AP43" s="26">
        <v>5.6980000000000004</v>
      </c>
      <c r="AQ43" s="26">
        <v>5.5469999999999997</v>
      </c>
      <c r="AR43" s="26">
        <v>5.3789999999999996</v>
      </c>
      <c r="AS43" s="26">
        <v>5.35</v>
      </c>
      <c r="AT43" s="26">
        <v>5.25</v>
      </c>
      <c r="AU43" s="26">
        <v>5.1589999999999998</v>
      </c>
      <c r="AV43" s="26">
        <v>5.21</v>
      </c>
      <c r="AW43" s="26">
        <v>4.9779999999999998</v>
      </c>
      <c r="AX43" s="26">
        <v>5.1219999999999999</v>
      </c>
      <c r="AY43" s="26">
        <v>5.1929999999999996</v>
      </c>
      <c r="AZ43" s="26">
        <v>5.1740000000000004</v>
      </c>
      <c r="BA43" s="26">
        <v>3.9750000000000001</v>
      </c>
      <c r="BB43" s="26">
        <v>4.8760000000000003</v>
      </c>
      <c r="BC43" s="26">
        <v>4.9850000000000003</v>
      </c>
      <c r="BD43" s="26">
        <v>4.96</v>
      </c>
      <c r="BE43" s="26">
        <v>4.8410000000000002</v>
      </c>
      <c r="BF43" s="26">
        <v>4.7240000000000002</v>
      </c>
      <c r="BG43" s="26">
        <v>4.5949999999999998</v>
      </c>
      <c r="BH43" s="26">
        <v>4.5510000000000002</v>
      </c>
      <c r="BI43" s="26">
        <v>4.5110000000000001</v>
      </c>
      <c r="BJ43" s="26">
        <v>4.5549999999999997</v>
      </c>
      <c r="BK43" s="26">
        <v>4.6559999999999997</v>
      </c>
      <c r="BL43" s="26">
        <v>4.5490000000000004</v>
      </c>
      <c r="BM43" s="26">
        <v>4.4569999999999999</v>
      </c>
      <c r="BN43" s="26">
        <v>4.4779999999999998</v>
      </c>
      <c r="BO43" s="26">
        <v>4.67</v>
      </c>
      <c r="BP43" s="26">
        <v>5.0640000000000001</v>
      </c>
      <c r="BQ43" s="26">
        <v>4.3410000000000002</v>
      </c>
      <c r="BR43" s="26">
        <v>4.4950000000000001</v>
      </c>
      <c r="BS43" s="26">
        <v>5.0419999999999998</v>
      </c>
      <c r="BT43" s="26">
        <v>5.0279999999999996</v>
      </c>
      <c r="BU43" s="26">
        <v>4.944</v>
      </c>
      <c r="BV43" s="26">
        <v>4.7750000000000004</v>
      </c>
      <c r="BW43" s="26">
        <v>4.4050000000000002</v>
      </c>
      <c r="BX43" s="26">
        <v>4.6950000000000003</v>
      </c>
      <c r="BY43" s="26">
        <v>5.7839999999999998</v>
      </c>
      <c r="BZ43" s="26">
        <v>5.399</v>
      </c>
      <c r="CA43" s="26">
        <v>5.0229999999999997</v>
      </c>
      <c r="CB43" s="26">
        <v>4.6360000000000001</v>
      </c>
      <c r="CC43" s="26">
        <v>4.6360000000000001</v>
      </c>
      <c r="CD43" s="26">
        <v>4.72</v>
      </c>
      <c r="CE43" s="26">
        <v>4.7859999999999996</v>
      </c>
      <c r="CF43" s="26">
        <v>4.8250000000000002</v>
      </c>
      <c r="CG43" s="26">
        <v>4.6859999999999999</v>
      </c>
      <c r="CH43" s="26">
        <v>5.22</v>
      </c>
      <c r="CI43" s="26">
        <v>5.0789999999999997</v>
      </c>
      <c r="CJ43" s="26">
        <v>4.8179999999999996</v>
      </c>
      <c r="CK43" s="26">
        <v>4.9610000000000003</v>
      </c>
      <c r="CL43" s="26">
        <v>4.8860000000000001</v>
      </c>
      <c r="CM43" s="26">
        <v>5.1829999999999998</v>
      </c>
      <c r="CN43" s="26">
        <v>5.0069999999999997</v>
      </c>
      <c r="CO43" s="26">
        <v>4.702</v>
      </c>
      <c r="CP43" s="26">
        <v>4.4710000000000001</v>
      </c>
      <c r="CQ43" s="26">
        <v>4.6210000000000004</v>
      </c>
      <c r="CR43" s="26">
        <v>4.5149999999999997</v>
      </c>
      <c r="CS43" s="26">
        <v>4.5579999999999998</v>
      </c>
      <c r="CT43" s="26">
        <v>4.718</v>
      </c>
      <c r="CU43" s="26">
        <v>4.7</v>
      </c>
      <c r="CV43" s="26">
        <v>4.5039999999999996</v>
      </c>
      <c r="CW43" s="26">
        <v>4.6870000000000003</v>
      </c>
      <c r="CX43" s="26">
        <v>4.5819999999999999</v>
      </c>
      <c r="CY43" s="26">
        <v>4.5540000000000003</v>
      </c>
      <c r="CZ43" s="26">
        <v>4.8449999999999998</v>
      </c>
      <c r="DA43" s="26">
        <v>4.7469999999999999</v>
      </c>
      <c r="DB43" s="26">
        <v>4.6959999999999997</v>
      </c>
      <c r="DC43" s="26">
        <v>4.6180000000000003</v>
      </c>
      <c r="DD43" s="26">
        <v>4.7110000000000003</v>
      </c>
      <c r="DE43" s="26">
        <v>4.7380000000000004</v>
      </c>
      <c r="DF43" s="26">
        <v>4.6040000000000001</v>
      </c>
      <c r="DG43" s="26">
        <v>4.633</v>
      </c>
      <c r="DH43" s="26">
        <v>4.9180000000000001</v>
      </c>
      <c r="DI43" s="26">
        <v>4.7969999999999997</v>
      </c>
      <c r="DJ43" s="26">
        <v>4.7450000000000001</v>
      </c>
      <c r="DK43" s="26">
        <v>4.7629999999999999</v>
      </c>
      <c r="DL43" s="26">
        <v>4.6790000000000003</v>
      </c>
      <c r="DM43" s="26">
        <v>1.831</v>
      </c>
      <c r="DN43" s="26">
        <v>0</v>
      </c>
      <c r="DO43" s="26">
        <v>0</v>
      </c>
      <c r="DP43" s="26">
        <v>0</v>
      </c>
      <c r="DQ43" s="26">
        <v>0</v>
      </c>
      <c r="DR43" s="26">
        <v>0</v>
      </c>
      <c r="DS43" s="26">
        <v>0</v>
      </c>
      <c r="DT43" s="26">
        <v>0</v>
      </c>
      <c r="DU43" s="26">
        <v>0</v>
      </c>
      <c r="DV43" s="26">
        <v>0</v>
      </c>
      <c r="DW43" s="26">
        <v>0</v>
      </c>
      <c r="DX43" s="26">
        <v>1.5389999999999999</v>
      </c>
      <c r="DY43" s="26">
        <v>2.9849999999999999</v>
      </c>
      <c r="DZ43" s="26">
        <v>3.2080000000000002</v>
      </c>
      <c r="EA43" s="26">
        <v>3.4809999999999999</v>
      </c>
      <c r="EB43" s="26">
        <v>3.7090000000000001</v>
      </c>
      <c r="EC43" s="26">
        <v>3.992</v>
      </c>
      <c r="ED43" s="26">
        <v>4.2009999999999996</v>
      </c>
      <c r="EE43" s="26">
        <v>4.5730000000000004</v>
      </c>
      <c r="EF43" s="26">
        <v>4.8680000000000003</v>
      </c>
      <c r="EG43" s="26">
        <v>4.8899999999999997</v>
      </c>
      <c r="EH43" s="26">
        <v>4.8929999999999998</v>
      </c>
      <c r="EI43" s="26">
        <v>5.0529999999999999</v>
      </c>
      <c r="EJ43" s="26">
        <v>4.9539999999999997</v>
      </c>
      <c r="EK43" s="26">
        <v>4.9400000000000004</v>
      </c>
      <c r="EL43" s="26">
        <v>4.9809999999999999</v>
      </c>
      <c r="EM43" s="26">
        <v>4.92</v>
      </c>
      <c r="EN43" s="26">
        <v>4.9870000000000001</v>
      </c>
      <c r="EO43" s="26">
        <v>4.9119999999999999</v>
      </c>
      <c r="EP43" s="26">
        <v>5.68</v>
      </c>
      <c r="EQ43" s="26">
        <v>5.508</v>
      </c>
      <c r="ER43" s="26">
        <v>5.4610000000000003</v>
      </c>
      <c r="ES43" s="26">
        <v>5.3339999999999996</v>
      </c>
      <c r="ET43" s="26">
        <v>5.6180000000000003</v>
      </c>
      <c r="EU43" s="26">
        <v>5.5019999999999998</v>
      </c>
      <c r="EV43" s="26">
        <v>5.3049999999999997</v>
      </c>
      <c r="EW43" s="26">
        <v>5.3410000000000002</v>
      </c>
      <c r="EX43" s="26">
        <v>5.2549999999999999</v>
      </c>
      <c r="EY43" s="2">
        <f t="shared" si="2"/>
        <v>710.92000000000007</v>
      </c>
    </row>
    <row r="44" spans="1:155">
      <c r="A44" t="s">
        <v>36</v>
      </c>
      <c r="B44" s="26">
        <v>11.7</v>
      </c>
      <c r="C44" s="26">
        <v>11.7</v>
      </c>
      <c r="D44" s="26">
        <v>11.7</v>
      </c>
      <c r="E44" s="26">
        <v>11.7</v>
      </c>
      <c r="F44" s="26">
        <v>11.7</v>
      </c>
      <c r="G44" s="26">
        <v>11.7</v>
      </c>
      <c r="H44" s="26">
        <v>10.66</v>
      </c>
      <c r="I44" s="26">
        <v>10.66</v>
      </c>
      <c r="J44" s="26">
        <v>10.66</v>
      </c>
      <c r="K44" s="26">
        <v>10.66</v>
      </c>
      <c r="L44" s="26">
        <v>10.66</v>
      </c>
      <c r="M44" s="26">
        <v>10.66</v>
      </c>
      <c r="N44" s="26">
        <v>10.661</v>
      </c>
      <c r="O44" s="26">
        <v>12.57</v>
      </c>
      <c r="P44" s="26">
        <v>12.57</v>
      </c>
      <c r="Q44" s="26">
        <v>12.57</v>
      </c>
      <c r="R44" s="26">
        <v>12.57</v>
      </c>
      <c r="S44" s="26">
        <v>12.57</v>
      </c>
      <c r="T44" s="26">
        <v>12.57</v>
      </c>
      <c r="U44" s="26">
        <v>12.571999999999999</v>
      </c>
      <c r="V44" s="26">
        <v>18.690000000000001</v>
      </c>
      <c r="W44" s="26">
        <v>18.690000000000001</v>
      </c>
      <c r="X44" s="26">
        <v>18.690000000000001</v>
      </c>
      <c r="Y44" s="26">
        <v>18.690000000000001</v>
      </c>
      <c r="Z44" s="26">
        <v>18.690000000000001</v>
      </c>
      <c r="AA44" s="26">
        <v>18.690000000000001</v>
      </c>
      <c r="AB44" s="26">
        <v>18.690000000000001</v>
      </c>
      <c r="AC44" s="26">
        <v>18.690000000000001</v>
      </c>
      <c r="AD44" s="26">
        <v>18.78</v>
      </c>
      <c r="AE44" s="26">
        <v>18.78</v>
      </c>
      <c r="AF44" s="26">
        <v>18.78</v>
      </c>
      <c r="AG44" s="26">
        <v>18.78</v>
      </c>
      <c r="AH44" s="26">
        <v>18.78</v>
      </c>
      <c r="AI44" s="26">
        <v>18.783000000000001</v>
      </c>
      <c r="AJ44" s="26">
        <v>27.38</v>
      </c>
      <c r="AK44" s="26">
        <v>27.38</v>
      </c>
      <c r="AL44" s="26">
        <v>27.38</v>
      </c>
      <c r="AM44" s="26">
        <v>27.38</v>
      </c>
      <c r="AN44" s="26">
        <v>27.38</v>
      </c>
      <c r="AO44" s="26">
        <v>27.38</v>
      </c>
      <c r="AP44" s="26">
        <v>27.379000000000001</v>
      </c>
      <c r="AQ44" s="26">
        <v>23.24</v>
      </c>
      <c r="AR44" s="26">
        <v>23.24</v>
      </c>
      <c r="AS44" s="26">
        <v>23.24</v>
      </c>
      <c r="AT44" s="26">
        <v>23.24</v>
      </c>
      <c r="AU44" s="26">
        <v>23.24</v>
      </c>
      <c r="AV44" s="26">
        <v>23.24</v>
      </c>
      <c r="AW44" s="26">
        <v>23.24</v>
      </c>
      <c r="AX44" s="26">
        <v>23.239000000000001</v>
      </c>
      <c r="AY44" s="26">
        <v>20.94</v>
      </c>
      <c r="AZ44" s="26">
        <v>20.94</v>
      </c>
      <c r="BA44" s="26">
        <v>20.94</v>
      </c>
      <c r="BB44" s="26">
        <v>20.94</v>
      </c>
      <c r="BC44" s="26">
        <v>20.94</v>
      </c>
      <c r="BD44" s="26">
        <v>20.94</v>
      </c>
      <c r="BE44" s="26">
        <v>20.94</v>
      </c>
      <c r="BF44" s="26">
        <v>20.64</v>
      </c>
      <c r="BG44" s="26">
        <v>20.64</v>
      </c>
      <c r="BH44" s="26">
        <v>20.64</v>
      </c>
      <c r="BI44" s="26">
        <v>20.64</v>
      </c>
      <c r="BJ44" s="26">
        <v>20.64</v>
      </c>
      <c r="BK44" s="26">
        <v>20.64</v>
      </c>
      <c r="BL44" s="26">
        <v>20.64</v>
      </c>
      <c r="BM44" s="26">
        <v>20.41</v>
      </c>
      <c r="BN44" s="26">
        <v>20.41</v>
      </c>
      <c r="BO44" s="26">
        <v>20.41</v>
      </c>
      <c r="BP44" s="26">
        <v>20.41</v>
      </c>
      <c r="BQ44" s="26">
        <v>20.41</v>
      </c>
      <c r="BR44" s="26">
        <v>20.408999999999999</v>
      </c>
      <c r="BS44" s="26">
        <v>16.350000000000001</v>
      </c>
      <c r="BT44" s="26">
        <v>16.350000000000001</v>
      </c>
      <c r="BU44" s="26">
        <v>16.350000000000001</v>
      </c>
      <c r="BV44" s="26">
        <v>16.350000000000001</v>
      </c>
      <c r="BW44" s="26">
        <v>16.350000000000001</v>
      </c>
      <c r="BX44" s="26">
        <v>16.350000000000001</v>
      </c>
      <c r="BY44" s="26">
        <v>16.350000000000001</v>
      </c>
      <c r="BZ44" s="26">
        <v>16.350000000000001</v>
      </c>
      <c r="CA44" s="26">
        <v>17.37</v>
      </c>
      <c r="CB44" s="26">
        <v>17.37</v>
      </c>
      <c r="CC44" s="26">
        <v>17.37</v>
      </c>
      <c r="CD44" s="26">
        <v>17.37</v>
      </c>
      <c r="CE44" s="26">
        <v>17.37</v>
      </c>
      <c r="CF44" s="26">
        <v>17.37</v>
      </c>
      <c r="CG44" s="26">
        <v>15.96</v>
      </c>
      <c r="CH44" s="26">
        <v>15.96</v>
      </c>
      <c r="CI44" s="26">
        <v>15.96</v>
      </c>
      <c r="CJ44" s="26">
        <v>15.96</v>
      </c>
      <c r="CK44" s="26">
        <v>15.96</v>
      </c>
      <c r="CL44" s="26">
        <v>15.96</v>
      </c>
      <c r="CM44" s="26">
        <v>15.959</v>
      </c>
      <c r="CN44" s="26">
        <v>12.432</v>
      </c>
      <c r="CO44" s="26">
        <v>18.829999999999998</v>
      </c>
      <c r="CP44" s="26">
        <v>18.829999999999998</v>
      </c>
      <c r="CQ44" s="26">
        <v>18.829999999999998</v>
      </c>
      <c r="CR44" s="26">
        <v>18.829999999999998</v>
      </c>
      <c r="CS44" s="26">
        <v>18.829999999999998</v>
      </c>
      <c r="CT44" s="26">
        <v>18.829999999999998</v>
      </c>
      <c r="CU44" s="26">
        <v>18.18</v>
      </c>
      <c r="CV44" s="26">
        <v>18.18</v>
      </c>
      <c r="CW44" s="26">
        <v>18.18</v>
      </c>
      <c r="CX44" s="26">
        <v>18.18</v>
      </c>
      <c r="CY44" s="26">
        <v>18.18</v>
      </c>
      <c r="CZ44" s="26">
        <v>18.18</v>
      </c>
      <c r="DA44" s="26">
        <v>18.18</v>
      </c>
      <c r="DB44" s="26">
        <v>16.88</v>
      </c>
      <c r="DC44" s="26">
        <v>16.88</v>
      </c>
      <c r="DD44" s="26">
        <v>16.88</v>
      </c>
      <c r="DE44" s="26">
        <v>16.88</v>
      </c>
      <c r="DF44" s="26">
        <v>16.88</v>
      </c>
      <c r="DG44" s="26">
        <v>16.88</v>
      </c>
      <c r="DH44" s="26">
        <v>16.88</v>
      </c>
      <c r="DI44" s="26">
        <v>16.88</v>
      </c>
      <c r="DJ44" s="26">
        <v>16.88</v>
      </c>
      <c r="DK44" s="26">
        <v>16.875</v>
      </c>
      <c r="DL44" s="26">
        <v>2.73</v>
      </c>
      <c r="DM44" s="26">
        <v>2.73</v>
      </c>
      <c r="DN44" s="26">
        <v>2.73</v>
      </c>
      <c r="DO44" s="26">
        <v>2.73</v>
      </c>
      <c r="DP44" s="26">
        <v>2.73</v>
      </c>
      <c r="DQ44" s="26">
        <v>2.7290000000000001</v>
      </c>
      <c r="DR44" s="26">
        <v>0</v>
      </c>
      <c r="DS44" s="26">
        <v>0</v>
      </c>
      <c r="DT44" s="26">
        <v>0</v>
      </c>
      <c r="DU44" s="26">
        <v>0</v>
      </c>
      <c r="DV44" s="26">
        <v>0</v>
      </c>
      <c r="DW44" s="26">
        <v>0</v>
      </c>
      <c r="DX44" s="26">
        <v>4.0000000000000001E-3</v>
      </c>
      <c r="DY44" s="26">
        <v>12.71</v>
      </c>
      <c r="DZ44" s="26">
        <v>12.71</v>
      </c>
      <c r="EA44" s="26">
        <v>12.71</v>
      </c>
      <c r="EB44" s="26">
        <v>12.71</v>
      </c>
      <c r="EC44" s="26">
        <v>12.709</v>
      </c>
      <c r="ED44" s="26">
        <v>10.119999999999999</v>
      </c>
      <c r="EE44" s="26">
        <v>10.119999999999999</v>
      </c>
      <c r="EF44" s="26">
        <v>10.119999999999999</v>
      </c>
      <c r="EG44" s="26">
        <v>10.119999999999999</v>
      </c>
      <c r="EH44" s="26">
        <v>10.119999999999999</v>
      </c>
      <c r="EI44" s="26">
        <v>10.119999999999999</v>
      </c>
      <c r="EJ44" s="26">
        <v>10.119999999999999</v>
      </c>
      <c r="EK44" s="26">
        <v>10.119999999999999</v>
      </c>
      <c r="EL44" s="26">
        <v>10.119</v>
      </c>
      <c r="EM44" s="26">
        <v>6.15</v>
      </c>
      <c r="EN44" s="26">
        <v>6.15</v>
      </c>
      <c r="EO44" s="26">
        <v>6.15</v>
      </c>
      <c r="EP44" s="26">
        <v>6.15</v>
      </c>
      <c r="EQ44" s="26">
        <v>6.15</v>
      </c>
      <c r="ER44" s="26">
        <v>6.97</v>
      </c>
      <c r="ES44" s="26">
        <v>6.97</v>
      </c>
      <c r="ET44" s="26">
        <v>6.97</v>
      </c>
      <c r="EU44" s="26">
        <v>6.97</v>
      </c>
      <c r="EV44" s="26">
        <v>6.97</v>
      </c>
      <c r="EW44" s="26">
        <v>6.97</v>
      </c>
      <c r="EX44" s="26">
        <v>6.97</v>
      </c>
      <c r="EY44" s="2">
        <f t="shared" si="2"/>
        <v>2304.8699999999994</v>
      </c>
    </row>
    <row r="45" spans="1:155">
      <c r="A45" t="s">
        <v>37</v>
      </c>
      <c r="B45" s="26">
        <v>26.242999999999999</v>
      </c>
      <c r="C45" s="26">
        <v>28.158999999999999</v>
      </c>
      <c r="D45" s="26">
        <v>26.695</v>
      </c>
      <c r="E45" s="26">
        <v>23.451000000000001</v>
      </c>
      <c r="F45" s="26">
        <v>23.611999999999998</v>
      </c>
      <c r="G45" s="26">
        <v>22.023</v>
      </c>
      <c r="H45" s="26">
        <v>21.367000000000001</v>
      </c>
      <c r="I45" s="26">
        <v>21.417000000000002</v>
      </c>
      <c r="J45" s="26">
        <v>21.876000000000001</v>
      </c>
      <c r="K45" s="26">
        <v>23.241</v>
      </c>
      <c r="L45" s="26">
        <v>24.561</v>
      </c>
      <c r="M45" s="26">
        <v>23.428000000000001</v>
      </c>
      <c r="N45" s="26">
        <v>23.838999999999999</v>
      </c>
      <c r="O45" s="26">
        <v>24.841999999999999</v>
      </c>
      <c r="P45" s="26">
        <v>26.192</v>
      </c>
      <c r="Q45" s="26">
        <v>27.673999999999999</v>
      </c>
      <c r="R45" s="26">
        <v>28.28</v>
      </c>
      <c r="S45" s="26">
        <v>29.039000000000001</v>
      </c>
      <c r="T45" s="26">
        <v>29.084</v>
      </c>
      <c r="U45" s="26">
        <v>26.9</v>
      </c>
      <c r="V45" s="26">
        <v>25.763999999999999</v>
      </c>
      <c r="W45" s="26">
        <v>25.722999999999999</v>
      </c>
      <c r="X45" s="26">
        <v>26.954000000000001</v>
      </c>
      <c r="Y45" s="26">
        <v>25.960999999999999</v>
      </c>
      <c r="Z45" s="26">
        <v>24.015999999999998</v>
      </c>
      <c r="AA45" s="26">
        <v>22.754999999999999</v>
      </c>
      <c r="AB45" s="26">
        <v>23.37</v>
      </c>
      <c r="AC45" s="26">
        <v>22.928000000000001</v>
      </c>
      <c r="AD45" s="26">
        <v>21.677</v>
      </c>
      <c r="AE45" s="26">
        <v>20.440000000000001</v>
      </c>
      <c r="AF45" s="26">
        <v>19.420999999999999</v>
      </c>
      <c r="AG45" s="26">
        <v>18.571000000000002</v>
      </c>
      <c r="AH45" s="26">
        <v>20.135999999999999</v>
      </c>
      <c r="AI45" s="26">
        <v>22.824000000000002</v>
      </c>
      <c r="AJ45" s="26">
        <v>24.312000000000001</v>
      </c>
      <c r="AK45" s="26">
        <v>26.37</v>
      </c>
      <c r="AL45" s="26">
        <v>27.477</v>
      </c>
      <c r="AM45" s="26">
        <v>26.492000000000001</v>
      </c>
      <c r="AN45" s="26">
        <v>24.888999999999999</v>
      </c>
      <c r="AO45" s="26">
        <v>23.419</v>
      </c>
      <c r="AP45" s="26">
        <v>22.771000000000001</v>
      </c>
      <c r="AQ45" s="26">
        <v>21.128</v>
      </c>
      <c r="AR45" s="26">
        <v>18.533000000000001</v>
      </c>
      <c r="AS45" s="26">
        <v>17.456</v>
      </c>
      <c r="AT45" s="26">
        <v>16.981999999999999</v>
      </c>
      <c r="AU45" s="26">
        <v>17.013999999999999</v>
      </c>
      <c r="AV45" s="26">
        <v>16.3</v>
      </c>
      <c r="AW45" s="26">
        <v>15.845000000000001</v>
      </c>
      <c r="AX45" s="26">
        <v>16.173999999999999</v>
      </c>
      <c r="AY45" s="26">
        <v>15.324999999999999</v>
      </c>
      <c r="AZ45" s="26">
        <v>14.226000000000001</v>
      </c>
      <c r="BA45" s="26">
        <v>15.84</v>
      </c>
      <c r="BB45" s="26">
        <v>14.94</v>
      </c>
      <c r="BC45" s="26">
        <v>14.3</v>
      </c>
      <c r="BD45" s="26">
        <v>13.938000000000001</v>
      </c>
      <c r="BE45" s="26">
        <v>12.534000000000001</v>
      </c>
      <c r="BF45" s="26">
        <v>7.7060000000000004</v>
      </c>
      <c r="BG45" s="26">
        <v>7.1950000000000003</v>
      </c>
      <c r="BH45" s="26">
        <v>6.952</v>
      </c>
      <c r="BI45" s="26">
        <v>6.532</v>
      </c>
      <c r="BJ45" s="26">
        <v>6.3719999999999999</v>
      </c>
      <c r="BK45" s="26">
        <v>6.2030000000000003</v>
      </c>
      <c r="BL45" s="26">
        <v>6.0410000000000004</v>
      </c>
      <c r="BM45" s="26">
        <v>6.3220000000000001</v>
      </c>
      <c r="BN45" s="26">
        <v>6.6539999999999999</v>
      </c>
      <c r="BO45" s="26">
        <v>6.6319999999999997</v>
      </c>
      <c r="BP45" s="26">
        <v>6.7320000000000002</v>
      </c>
      <c r="BQ45" s="26">
        <v>6.5919999999999996</v>
      </c>
      <c r="BR45" s="26">
        <v>6.6749999999999998</v>
      </c>
      <c r="BS45" s="26">
        <v>6.5670000000000002</v>
      </c>
      <c r="BT45" s="26">
        <v>6.2539999999999996</v>
      </c>
      <c r="BU45" s="26">
        <v>6.1529999999999996</v>
      </c>
      <c r="BV45" s="26">
        <v>5.5720000000000001</v>
      </c>
      <c r="BW45" s="26">
        <v>5.0869999999999997</v>
      </c>
      <c r="BX45" s="26">
        <v>5.2709999999999999</v>
      </c>
      <c r="BY45" s="26">
        <v>5.742</v>
      </c>
      <c r="BZ45" s="26">
        <v>5.36</v>
      </c>
      <c r="CA45" s="26">
        <v>4.9050000000000002</v>
      </c>
      <c r="CB45" s="26">
        <v>5.7</v>
      </c>
      <c r="CC45" s="26">
        <v>5.87</v>
      </c>
      <c r="CD45" s="26">
        <v>5.6470000000000002</v>
      </c>
      <c r="CE45" s="26">
        <v>5.51</v>
      </c>
      <c r="CF45" s="26">
        <v>5.3319999999999999</v>
      </c>
      <c r="CG45" s="26">
        <v>5.2939999999999996</v>
      </c>
      <c r="CH45" s="26">
        <v>6.4480000000000004</v>
      </c>
      <c r="CI45" s="26">
        <v>6.4009999999999998</v>
      </c>
      <c r="CJ45" s="26">
        <v>6.1040000000000001</v>
      </c>
      <c r="CK45" s="26">
        <v>6.0709999999999997</v>
      </c>
      <c r="CL45" s="26">
        <v>7.726</v>
      </c>
      <c r="CM45" s="26">
        <v>8.093</v>
      </c>
      <c r="CN45" s="26">
        <v>8.9410000000000007</v>
      </c>
      <c r="CO45" s="26">
        <v>8.2189999999999994</v>
      </c>
      <c r="CP45" s="26">
        <v>4.798</v>
      </c>
      <c r="CQ45" s="26">
        <v>4.2480000000000002</v>
      </c>
      <c r="CR45" s="26">
        <v>5.3789999999999996</v>
      </c>
      <c r="CS45" s="26">
        <v>6.67</v>
      </c>
      <c r="CT45" s="26">
        <v>6.8369999999999997</v>
      </c>
      <c r="CU45" s="26">
        <v>6.9939999999999998</v>
      </c>
      <c r="CV45" s="26">
        <v>6.4390000000000001</v>
      </c>
      <c r="CW45" s="26">
        <v>5.641</v>
      </c>
      <c r="CX45" s="26">
        <v>4.9850000000000003</v>
      </c>
      <c r="CY45" s="26">
        <v>4.55</v>
      </c>
      <c r="CZ45" s="26">
        <v>4.8689999999999998</v>
      </c>
      <c r="DA45" s="26">
        <v>5.05</v>
      </c>
      <c r="DB45" s="26">
        <v>3.806</v>
      </c>
      <c r="DC45" s="26">
        <v>3.327</v>
      </c>
      <c r="DD45" s="26">
        <v>3.58</v>
      </c>
      <c r="DE45" s="26">
        <v>3.8250000000000002</v>
      </c>
      <c r="DF45" s="26">
        <v>3.3620000000000001</v>
      </c>
      <c r="DG45" s="26">
        <v>3.1480000000000001</v>
      </c>
      <c r="DH45" s="26">
        <v>3.1629999999999998</v>
      </c>
      <c r="DI45" s="26">
        <v>3.23</v>
      </c>
      <c r="DJ45" s="26">
        <v>3.4249999999999998</v>
      </c>
      <c r="DK45" s="26">
        <v>2.762</v>
      </c>
      <c r="DL45" s="26">
        <v>1.8169999999999999</v>
      </c>
      <c r="DM45" s="26">
        <v>1.639</v>
      </c>
      <c r="DN45" s="26">
        <v>1.4450000000000001</v>
      </c>
      <c r="DO45" s="26">
        <v>1.3280000000000001</v>
      </c>
      <c r="DP45" s="26">
        <v>1.248</v>
      </c>
      <c r="DQ45" s="26">
        <v>1.236</v>
      </c>
      <c r="DR45" s="26">
        <v>0.496</v>
      </c>
      <c r="DS45" s="26">
        <v>0</v>
      </c>
      <c r="DT45" s="26">
        <v>0</v>
      </c>
      <c r="DU45" s="26">
        <v>0</v>
      </c>
      <c r="DV45" s="26">
        <v>0</v>
      </c>
      <c r="DW45" s="26">
        <v>0</v>
      </c>
      <c r="DX45" s="26">
        <v>0</v>
      </c>
      <c r="DY45" s="26">
        <v>0</v>
      </c>
      <c r="DZ45" s="26">
        <v>0</v>
      </c>
      <c r="EA45" s="26">
        <v>1.0780000000000001</v>
      </c>
      <c r="EB45" s="26">
        <v>2.6930000000000001</v>
      </c>
      <c r="EC45" s="26">
        <v>2.65</v>
      </c>
      <c r="ED45" s="26">
        <v>2.7490000000000001</v>
      </c>
      <c r="EE45" s="26">
        <v>2.8889999999999998</v>
      </c>
      <c r="EF45" s="26">
        <v>3.032</v>
      </c>
      <c r="EG45" s="26">
        <v>3.125</v>
      </c>
      <c r="EH45" s="26">
        <v>3.1230000000000002</v>
      </c>
      <c r="EI45" s="26">
        <v>3.0750000000000002</v>
      </c>
      <c r="EJ45" s="26">
        <v>3.2370000000000001</v>
      </c>
      <c r="EK45" s="26">
        <v>3.3450000000000002</v>
      </c>
      <c r="EL45" s="26">
        <v>3.3820000000000001</v>
      </c>
      <c r="EM45" s="26">
        <v>3.3929999999999998</v>
      </c>
      <c r="EN45" s="26">
        <v>3.2959999999999998</v>
      </c>
      <c r="EO45" s="26">
        <v>2.4460000000000002</v>
      </c>
      <c r="EP45" s="26">
        <v>2.2480000000000002</v>
      </c>
      <c r="EQ45" s="26">
        <v>2.0670000000000002</v>
      </c>
      <c r="ER45" s="26">
        <v>1.784</v>
      </c>
      <c r="ES45" s="26">
        <v>1.913</v>
      </c>
      <c r="ET45" s="26">
        <v>1.841</v>
      </c>
      <c r="EU45" s="26">
        <v>2.5779999999999998</v>
      </c>
      <c r="EV45" s="26">
        <v>2.3260000000000001</v>
      </c>
      <c r="EW45" s="26">
        <v>2.004</v>
      </c>
      <c r="EX45" s="26">
        <v>1.9450000000000001</v>
      </c>
      <c r="EY45" s="2">
        <f t="shared" si="2"/>
        <v>1639.1189999999995</v>
      </c>
    </row>
    <row r="46" spans="1:155">
      <c r="A46" t="s">
        <v>72</v>
      </c>
      <c r="B46" s="26">
        <v>0</v>
      </c>
      <c r="C46" s="26">
        <v>0</v>
      </c>
      <c r="D46" s="26">
        <v>0</v>
      </c>
      <c r="E46" s="26">
        <v>0</v>
      </c>
      <c r="F46" s="26">
        <v>0</v>
      </c>
      <c r="G46" s="26">
        <v>2E-3</v>
      </c>
      <c r="H46" s="26">
        <v>4.5</v>
      </c>
      <c r="I46" s="26">
        <v>4.5</v>
      </c>
      <c r="J46" s="26">
        <v>4.5</v>
      </c>
      <c r="K46" s="26">
        <v>4.5</v>
      </c>
      <c r="L46" s="26">
        <v>4.5</v>
      </c>
      <c r="M46" s="26">
        <v>4.5</v>
      </c>
      <c r="N46" s="26">
        <v>4.5</v>
      </c>
      <c r="O46" s="26">
        <v>4.5</v>
      </c>
      <c r="P46" s="26">
        <v>4.5</v>
      </c>
      <c r="Q46" s="26">
        <v>4.5010000000000003</v>
      </c>
      <c r="R46" s="26">
        <v>7.5</v>
      </c>
      <c r="S46" s="26">
        <v>7.5</v>
      </c>
      <c r="T46" s="26">
        <v>7.5</v>
      </c>
      <c r="U46" s="26">
        <v>7.5</v>
      </c>
      <c r="V46" s="26">
        <v>8.5</v>
      </c>
      <c r="W46" s="26">
        <v>8.5</v>
      </c>
      <c r="X46" s="26">
        <v>8.5</v>
      </c>
      <c r="Y46" s="26">
        <v>8.5</v>
      </c>
      <c r="Z46" s="26">
        <v>8.5</v>
      </c>
      <c r="AA46" s="26">
        <v>8.5</v>
      </c>
      <c r="AB46" s="26">
        <v>8.5</v>
      </c>
      <c r="AC46" s="26">
        <v>8.4990000000000006</v>
      </c>
      <c r="AD46" s="26">
        <v>5.5</v>
      </c>
      <c r="AE46" s="26">
        <v>5.5</v>
      </c>
      <c r="AF46" s="26">
        <v>5.5</v>
      </c>
      <c r="AG46" s="26">
        <v>5.5</v>
      </c>
      <c r="AH46" s="26">
        <v>5.5</v>
      </c>
      <c r="AI46" s="26">
        <v>5.5010000000000003</v>
      </c>
      <c r="AJ46" s="26">
        <v>7</v>
      </c>
      <c r="AK46" s="26">
        <v>7</v>
      </c>
      <c r="AL46" s="26">
        <v>7</v>
      </c>
      <c r="AM46" s="26">
        <v>7</v>
      </c>
      <c r="AN46" s="26">
        <v>7</v>
      </c>
      <c r="AO46" s="26">
        <v>7</v>
      </c>
      <c r="AP46" s="26">
        <v>6.9989999999999997</v>
      </c>
      <c r="AQ46" s="26">
        <v>5.5</v>
      </c>
      <c r="AR46" s="26">
        <v>5.5</v>
      </c>
      <c r="AS46" s="26">
        <v>5.5</v>
      </c>
      <c r="AT46" s="26">
        <v>5.5</v>
      </c>
      <c r="AU46" s="26">
        <v>5.5</v>
      </c>
      <c r="AV46" s="26">
        <v>5.5</v>
      </c>
      <c r="AW46" s="26">
        <v>5.5</v>
      </c>
      <c r="AX46" s="26">
        <v>5.4989999999999997</v>
      </c>
      <c r="AY46" s="26">
        <v>3</v>
      </c>
      <c r="AZ46" s="26">
        <v>3</v>
      </c>
      <c r="BA46" s="26">
        <v>3</v>
      </c>
      <c r="BB46" s="26">
        <v>3</v>
      </c>
      <c r="BC46" s="26">
        <v>3</v>
      </c>
      <c r="BD46" s="26">
        <v>2.9990000000000001</v>
      </c>
      <c r="BE46" s="26">
        <v>1.5</v>
      </c>
      <c r="BF46" s="26">
        <v>1.5</v>
      </c>
      <c r="BG46" s="26">
        <v>1.5</v>
      </c>
      <c r="BH46" s="26">
        <v>1.5</v>
      </c>
      <c r="BI46" s="26">
        <v>1.5</v>
      </c>
      <c r="BJ46" s="26">
        <v>1.5</v>
      </c>
      <c r="BK46" s="26">
        <v>1.5</v>
      </c>
      <c r="BL46" s="26">
        <v>1.5</v>
      </c>
      <c r="BM46" s="26">
        <v>1.5</v>
      </c>
      <c r="BN46" s="26">
        <v>1.5</v>
      </c>
      <c r="BO46" s="26">
        <v>1.5</v>
      </c>
      <c r="BP46" s="26">
        <v>1.5</v>
      </c>
      <c r="BQ46" s="26">
        <v>1.5</v>
      </c>
      <c r="BR46" s="26">
        <v>1.5</v>
      </c>
      <c r="BS46" s="26">
        <v>1.5</v>
      </c>
      <c r="BT46" s="26">
        <v>1.5</v>
      </c>
      <c r="BU46" s="26">
        <v>1.5</v>
      </c>
      <c r="BV46" s="26">
        <v>1.5</v>
      </c>
      <c r="BW46" s="26">
        <v>1.5</v>
      </c>
      <c r="BX46" s="26">
        <v>1.5</v>
      </c>
      <c r="BY46" s="26">
        <v>1.5</v>
      </c>
      <c r="BZ46" s="26">
        <v>1.5</v>
      </c>
      <c r="CA46" s="26">
        <v>1.5</v>
      </c>
      <c r="CB46" s="26">
        <v>0.1</v>
      </c>
      <c r="CC46" s="26">
        <v>0.1</v>
      </c>
      <c r="CD46" s="26">
        <v>0.1</v>
      </c>
      <c r="CE46" s="26">
        <v>0.1</v>
      </c>
      <c r="CF46" s="26">
        <v>0.1</v>
      </c>
      <c r="CG46" s="26">
        <v>0.1</v>
      </c>
      <c r="CH46" s="26">
        <v>0.1</v>
      </c>
      <c r="CI46" s="26">
        <v>0.1</v>
      </c>
      <c r="CJ46" s="26">
        <v>0.1</v>
      </c>
      <c r="CK46" s="26">
        <v>0.1</v>
      </c>
      <c r="CL46" s="26">
        <v>0.1</v>
      </c>
      <c r="CM46" s="26">
        <v>0.1</v>
      </c>
      <c r="CN46" s="26">
        <v>0.25</v>
      </c>
      <c r="CO46" s="26">
        <v>0.25</v>
      </c>
      <c r="CP46" s="26">
        <v>0.25</v>
      </c>
      <c r="CQ46" s="26">
        <v>0.25</v>
      </c>
      <c r="CR46" s="26">
        <v>0.25</v>
      </c>
      <c r="CS46" s="26">
        <v>0.25</v>
      </c>
      <c r="CT46" s="26">
        <v>0.25</v>
      </c>
      <c r="CU46" s="26">
        <v>0.25</v>
      </c>
      <c r="CV46" s="26">
        <v>0.25</v>
      </c>
      <c r="CW46" s="26">
        <v>0.25</v>
      </c>
      <c r="CX46" s="26">
        <v>0.25</v>
      </c>
      <c r="CY46" s="26">
        <v>0.25</v>
      </c>
      <c r="CZ46" s="26">
        <v>0.25</v>
      </c>
      <c r="DA46" s="26">
        <v>0.25</v>
      </c>
      <c r="DB46" s="26">
        <v>0.25</v>
      </c>
      <c r="DC46" s="26">
        <v>0.25</v>
      </c>
      <c r="DD46" s="26">
        <v>0.25</v>
      </c>
      <c r="DE46" s="26">
        <v>0.25</v>
      </c>
      <c r="DF46" s="26">
        <v>0.25</v>
      </c>
      <c r="DG46" s="26">
        <v>0.25</v>
      </c>
      <c r="DH46" s="26">
        <v>0.25</v>
      </c>
      <c r="DI46" s="26">
        <v>0.25</v>
      </c>
      <c r="DJ46" s="26">
        <v>0.25</v>
      </c>
      <c r="DK46" s="26">
        <v>0</v>
      </c>
      <c r="DL46" s="26">
        <v>0</v>
      </c>
      <c r="DM46" s="26">
        <v>0</v>
      </c>
      <c r="DN46" s="26">
        <v>0</v>
      </c>
      <c r="DO46" s="26">
        <v>0</v>
      </c>
      <c r="DP46" s="26">
        <v>0</v>
      </c>
      <c r="DQ46" s="26">
        <v>0</v>
      </c>
      <c r="DR46" s="26">
        <v>0</v>
      </c>
      <c r="DS46" s="26">
        <v>0</v>
      </c>
      <c r="DT46" s="26">
        <v>0</v>
      </c>
      <c r="DU46" s="26">
        <v>0</v>
      </c>
      <c r="DV46" s="26">
        <v>0</v>
      </c>
      <c r="DW46" s="26">
        <v>0</v>
      </c>
      <c r="DX46" s="26">
        <v>0</v>
      </c>
      <c r="DY46" s="26">
        <v>0</v>
      </c>
      <c r="DZ46" s="26">
        <v>0</v>
      </c>
      <c r="EA46" s="26">
        <v>0</v>
      </c>
      <c r="EB46" s="26">
        <v>0</v>
      </c>
      <c r="EC46" s="26">
        <v>0</v>
      </c>
      <c r="ED46" s="26">
        <v>0</v>
      </c>
      <c r="EE46" s="26">
        <v>0</v>
      </c>
      <c r="EF46" s="26">
        <v>0</v>
      </c>
      <c r="EG46" s="26">
        <v>0</v>
      </c>
      <c r="EH46" s="26">
        <v>0</v>
      </c>
      <c r="EI46" s="26">
        <v>0</v>
      </c>
      <c r="EJ46" s="26">
        <v>0</v>
      </c>
      <c r="EK46" s="26">
        <v>0</v>
      </c>
      <c r="EL46" s="26">
        <v>0</v>
      </c>
      <c r="EM46" s="26">
        <v>0</v>
      </c>
      <c r="EN46" s="26">
        <v>0</v>
      </c>
      <c r="EO46" s="26">
        <v>0</v>
      </c>
      <c r="EP46" s="26">
        <v>0</v>
      </c>
      <c r="EQ46" s="26">
        <v>0</v>
      </c>
      <c r="ER46" s="26">
        <v>0</v>
      </c>
      <c r="ES46" s="26">
        <v>0</v>
      </c>
      <c r="ET46" s="26">
        <v>0</v>
      </c>
      <c r="EU46" s="26">
        <v>0</v>
      </c>
      <c r="EV46" s="26">
        <v>0</v>
      </c>
      <c r="EW46" s="26">
        <v>0</v>
      </c>
      <c r="EX46" s="26">
        <v>0</v>
      </c>
      <c r="EY46" s="2">
        <f t="shared" si="2"/>
        <v>328.45000000000027</v>
      </c>
    </row>
    <row r="47" spans="1:155">
      <c r="A47" t="s">
        <v>38</v>
      </c>
      <c r="B47" s="26">
        <v>0</v>
      </c>
      <c r="C47" s="26">
        <v>0</v>
      </c>
      <c r="D47" s="26">
        <v>0</v>
      </c>
      <c r="E47" s="26">
        <v>0</v>
      </c>
      <c r="F47" s="26">
        <v>0</v>
      </c>
      <c r="G47" s="26">
        <v>0</v>
      </c>
      <c r="H47" s="26">
        <v>0</v>
      </c>
      <c r="I47" s="26">
        <v>0</v>
      </c>
      <c r="J47" s="26">
        <v>0</v>
      </c>
      <c r="K47" s="26">
        <v>0</v>
      </c>
      <c r="L47" s="26">
        <v>2.4649999999999999</v>
      </c>
      <c r="M47" s="26">
        <v>6.1470000000000002</v>
      </c>
      <c r="N47" s="26">
        <v>6.32</v>
      </c>
      <c r="O47" s="26">
        <v>6.5110000000000001</v>
      </c>
      <c r="P47" s="26">
        <v>6.5449999999999999</v>
      </c>
      <c r="Q47" s="26">
        <v>7.4539999999999997</v>
      </c>
      <c r="R47" s="26">
        <v>7.3410000000000002</v>
      </c>
      <c r="S47" s="26">
        <v>6.8630000000000004</v>
      </c>
      <c r="T47" s="26">
        <v>6.3979999999999997</v>
      </c>
      <c r="U47" s="26">
        <v>5.9470000000000001</v>
      </c>
      <c r="V47" s="26">
        <v>6.282</v>
      </c>
      <c r="W47" s="26">
        <v>7.8550000000000004</v>
      </c>
      <c r="X47" s="26">
        <v>8.2149999999999999</v>
      </c>
      <c r="Y47" s="26">
        <v>8.4570000000000007</v>
      </c>
      <c r="Z47" s="26">
        <v>9.5079999999999991</v>
      </c>
      <c r="AA47" s="26">
        <v>10.476000000000001</v>
      </c>
      <c r="AB47" s="26">
        <v>11.933999999999999</v>
      </c>
      <c r="AC47" s="26">
        <v>12.803000000000001</v>
      </c>
      <c r="AD47" s="26">
        <v>13.074</v>
      </c>
      <c r="AE47" s="26">
        <v>10.955</v>
      </c>
      <c r="AF47" s="26">
        <v>10.340999999999999</v>
      </c>
      <c r="AG47" s="26">
        <v>8.7349999999999994</v>
      </c>
      <c r="AH47" s="26">
        <v>7.5910000000000002</v>
      </c>
      <c r="AI47" s="26">
        <v>6.4130000000000003</v>
      </c>
      <c r="AJ47" s="26">
        <v>4.1520000000000001</v>
      </c>
      <c r="AK47" s="26">
        <v>4.0990000000000002</v>
      </c>
      <c r="AL47" s="26">
        <v>5.0590000000000002</v>
      </c>
      <c r="AM47" s="26">
        <v>5.6040000000000001</v>
      </c>
      <c r="AN47" s="26">
        <v>4.8010000000000002</v>
      </c>
      <c r="AO47" s="26">
        <v>4.7709999999999999</v>
      </c>
      <c r="AP47" s="26">
        <v>4.7859999999999996</v>
      </c>
      <c r="AQ47" s="26">
        <v>4.9660000000000002</v>
      </c>
      <c r="AR47" s="26">
        <v>6.1669999999999998</v>
      </c>
      <c r="AS47" s="26">
        <v>6.8570000000000002</v>
      </c>
      <c r="AT47" s="26">
        <v>6.7939999999999996</v>
      </c>
      <c r="AU47" s="26">
        <v>7.24</v>
      </c>
      <c r="AV47" s="26">
        <v>7.5149999999999997</v>
      </c>
      <c r="AW47" s="26">
        <v>7.5049999999999999</v>
      </c>
      <c r="AX47" s="26">
        <v>4.0170000000000003</v>
      </c>
      <c r="AY47" s="26">
        <v>2.548</v>
      </c>
      <c r="AZ47" s="26">
        <v>2.5609999999999999</v>
      </c>
      <c r="BA47" s="26">
        <v>2.4870000000000001</v>
      </c>
      <c r="BB47" s="26">
        <v>2.2109999999999999</v>
      </c>
      <c r="BC47" s="26">
        <v>2.2610000000000001</v>
      </c>
      <c r="BD47" s="26">
        <v>1.9890000000000001</v>
      </c>
      <c r="BE47" s="26">
        <v>1.6</v>
      </c>
      <c r="BF47" s="26">
        <v>1.3340000000000001</v>
      </c>
      <c r="BG47" s="26">
        <v>1.2030000000000001</v>
      </c>
      <c r="BH47" s="26">
        <v>1.079</v>
      </c>
      <c r="BI47" s="26">
        <v>0.995</v>
      </c>
      <c r="BJ47" s="26">
        <v>1.0249999999999999</v>
      </c>
      <c r="BK47" s="26">
        <v>1.0069999999999999</v>
      </c>
      <c r="BL47" s="26">
        <v>0.99199999999999999</v>
      </c>
      <c r="BM47" s="26">
        <v>1.0029999999999999</v>
      </c>
      <c r="BN47" s="26">
        <v>1.03</v>
      </c>
      <c r="BO47" s="26">
        <v>1.012</v>
      </c>
      <c r="BP47" s="26">
        <v>1.0069999999999999</v>
      </c>
      <c r="BQ47" s="26">
        <v>0.76</v>
      </c>
      <c r="BR47" s="26">
        <v>0.91200000000000003</v>
      </c>
      <c r="BS47" s="26">
        <v>0.92100000000000004</v>
      </c>
      <c r="BT47" s="26">
        <v>0.94</v>
      </c>
      <c r="BU47" s="26">
        <v>1.0189999999999999</v>
      </c>
      <c r="BV47" s="26">
        <v>0.79800000000000004</v>
      </c>
      <c r="BW47" s="26">
        <v>0.82799999999999996</v>
      </c>
      <c r="BX47" s="26">
        <v>0.88500000000000001</v>
      </c>
      <c r="BY47" s="26">
        <v>0.89800000000000002</v>
      </c>
      <c r="BZ47" s="26">
        <v>0.871</v>
      </c>
      <c r="CA47" s="26">
        <v>1.0489999999999999</v>
      </c>
      <c r="CB47" s="26">
        <v>1.1739999999999999</v>
      </c>
      <c r="CC47" s="26">
        <v>1.0920000000000001</v>
      </c>
      <c r="CD47" s="26">
        <v>1.091</v>
      </c>
      <c r="CE47" s="26">
        <v>0.97399999999999998</v>
      </c>
      <c r="CF47" s="26">
        <v>0.97199999999999998</v>
      </c>
      <c r="CG47" s="26">
        <v>0.98599999999999999</v>
      </c>
      <c r="CH47" s="26">
        <v>1.111</v>
      </c>
      <c r="CI47" s="26">
        <v>1.171</v>
      </c>
      <c r="CJ47" s="26">
        <v>1.08</v>
      </c>
      <c r="CK47" s="26">
        <v>1.097</v>
      </c>
      <c r="CL47" s="26">
        <v>1.143</v>
      </c>
      <c r="CM47" s="26">
        <v>1.1299999999999999</v>
      </c>
      <c r="CN47" s="26">
        <v>1.1619999999999999</v>
      </c>
      <c r="CO47" s="26">
        <v>1.181</v>
      </c>
      <c r="CP47" s="26">
        <v>1.1859999999999999</v>
      </c>
      <c r="CQ47" s="26">
        <v>1.1499999999999999</v>
      </c>
      <c r="CR47" s="26">
        <v>1.22</v>
      </c>
      <c r="CS47" s="26">
        <v>0.92100000000000004</v>
      </c>
      <c r="CT47" s="26">
        <v>0.79500000000000004</v>
      </c>
      <c r="CU47" s="26">
        <v>0.39700000000000002</v>
      </c>
      <c r="CV47" s="26">
        <v>0.108</v>
      </c>
      <c r="CW47" s="26">
        <v>7.9000000000000001E-2</v>
      </c>
      <c r="CX47" s="26">
        <v>5.6000000000000001E-2</v>
      </c>
      <c r="CY47" s="26">
        <v>3.5000000000000003E-2</v>
      </c>
      <c r="CZ47" s="26">
        <v>7.0000000000000001E-3</v>
      </c>
      <c r="DA47" s="26">
        <v>0</v>
      </c>
      <c r="DB47" s="26">
        <v>0</v>
      </c>
      <c r="DC47" s="26">
        <v>0</v>
      </c>
      <c r="DD47" s="26">
        <v>0</v>
      </c>
      <c r="DE47" s="26">
        <v>0</v>
      </c>
      <c r="DF47" s="26">
        <v>0</v>
      </c>
      <c r="DG47" s="26">
        <v>0</v>
      </c>
      <c r="DH47" s="26">
        <v>0</v>
      </c>
      <c r="DI47" s="26">
        <v>0</v>
      </c>
      <c r="DJ47" s="26">
        <v>0</v>
      </c>
      <c r="DK47" s="26">
        <v>0</v>
      </c>
      <c r="DL47" s="26">
        <v>0</v>
      </c>
      <c r="DM47" s="26">
        <v>0</v>
      </c>
      <c r="DN47" s="26">
        <v>0</v>
      </c>
      <c r="DO47" s="26">
        <v>0</v>
      </c>
      <c r="DP47" s="26">
        <v>0</v>
      </c>
      <c r="DQ47" s="26">
        <v>0</v>
      </c>
      <c r="DR47" s="26">
        <v>0</v>
      </c>
      <c r="DS47" s="26">
        <v>0</v>
      </c>
      <c r="DT47" s="26">
        <v>0</v>
      </c>
      <c r="DU47" s="26">
        <v>0</v>
      </c>
      <c r="DV47" s="26">
        <v>0</v>
      </c>
      <c r="DW47" s="26">
        <v>0</v>
      </c>
      <c r="DX47" s="26">
        <v>0</v>
      </c>
      <c r="DY47" s="26">
        <v>0</v>
      </c>
      <c r="DZ47" s="26">
        <v>0</v>
      </c>
      <c r="EA47" s="26">
        <v>0</v>
      </c>
      <c r="EB47" s="26">
        <v>0</v>
      </c>
      <c r="EC47" s="26">
        <v>0</v>
      </c>
      <c r="ED47" s="26">
        <v>0</v>
      </c>
      <c r="EE47" s="26">
        <v>0</v>
      </c>
      <c r="EF47" s="26">
        <v>0</v>
      </c>
      <c r="EG47" s="26">
        <v>0</v>
      </c>
      <c r="EH47" s="26">
        <v>0</v>
      </c>
      <c r="EI47" s="26">
        <v>0</v>
      </c>
      <c r="EJ47" s="26">
        <v>0</v>
      </c>
      <c r="EK47" s="26">
        <v>0</v>
      </c>
      <c r="EL47" s="26">
        <v>0</v>
      </c>
      <c r="EM47" s="26">
        <v>0</v>
      </c>
      <c r="EN47" s="26">
        <v>0</v>
      </c>
      <c r="EO47" s="26">
        <v>0</v>
      </c>
      <c r="EP47" s="26">
        <v>0</v>
      </c>
      <c r="EQ47" s="26">
        <v>0</v>
      </c>
      <c r="ER47" s="26">
        <v>0</v>
      </c>
      <c r="ES47" s="26">
        <v>0</v>
      </c>
      <c r="ET47" s="26">
        <v>0</v>
      </c>
      <c r="EU47" s="26">
        <v>0</v>
      </c>
      <c r="EV47" s="26">
        <v>0</v>
      </c>
      <c r="EW47" s="26">
        <v>0</v>
      </c>
      <c r="EX47" s="26">
        <v>0</v>
      </c>
      <c r="EY47" s="2">
        <f t="shared" si="2"/>
        <v>337.50599999999974</v>
      </c>
    </row>
    <row r="48" spans="1:155">
      <c r="A48" t="s">
        <v>39</v>
      </c>
      <c r="B48" s="26">
        <v>0</v>
      </c>
      <c r="C48" s="26">
        <v>0</v>
      </c>
      <c r="D48" s="26">
        <v>0</v>
      </c>
      <c r="E48" s="26">
        <v>0</v>
      </c>
      <c r="F48" s="26">
        <v>0</v>
      </c>
      <c r="G48" s="26">
        <v>0</v>
      </c>
      <c r="H48" s="26">
        <v>0</v>
      </c>
      <c r="I48" s="26">
        <v>0</v>
      </c>
      <c r="J48" s="26">
        <v>0</v>
      </c>
      <c r="K48" s="26">
        <v>0</v>
      </c>
      <c r="L48" s="26">
        <v>0</v>
      </c>
      <c r="M48" s="26">
        <v>0</v>
      </c>
      <c r="N48" s="26">
        <v>0</v>
      </c>
      <c r="O48" s="26">
        <v>0</v>
      </c>
      <c r="P48" s="26">
        <v>0</v>
      </c>
      <c r="Q48" s="26">
        <v>0</v>
      </c>
      <c r="R48" s="26">
        <v>0</v>
      </c>
      <c r="S48" s="26">
        <v>0</v>
      </c>
      <c r="T48" s="26">
        <v>0</v>
      </c>
      <c r="U48" s="26">
        <v>1E-3</v>
      </c>
      <c r="V48" s="26">
        <v>3.25</v>
      </c>
      <c r="W48" s="26">
        <v>3.25</v>
      </c>
      <c r="X48" s="26">
        <v>3.25</v>
      </c>
      <c r="Y48" s="26">
        <v>3.25</v>
      </c>
      <c r="Z48" s="26">
        <v>3.25</v>
      </c>
      <c r="AA48" s="26">
        <v>3.25</v>
      </c>
      <c r="AB48" s="26">
        <v>3.25</v>
      </c>
      <c r="AC48" s="26">
        <v>3.25</v>
      </c>
      <c r="AD48" s="26">
        <v>3</v>
      </c>
      <c r="AE48" s="26">
        <v>3</v>
      </c>
      <c r="AF48" s="26">
        <v>3</v>
      </c>
      <c r="AG48" s="26">
        <v>3</v>
      </c>
      <c r="AH48" s="26">
        <v>3</v>
      </c>
      <c r="AI48" s="26">
        <v>3</v>
      </c>
      <c r="AJ48" s="26">
        <v>3</v>
      </c>
      <c r="AK48" s="26">
        <v>2.75</v>
      </c>
      <c r="AL48" s="26">
        <v>2.75</v>
      </c>
      <c r="AM48" s="26">
        <v>2.75</v>
      </c>
      <c r="AN48" s="26">
        <v>2.75</v>
      </c>
      <c r="AO48" s="26">
        <v>2.75</v>
      </c>
      <c r="AP48" s="26">
        <v>2.75</v>
      </c>
      <c r="AQ48" s="26">
        <v>3.25</v>
      </c>
      <c r="AR48" s="26">
        <v>3.25</v>
      </c>
      <c r="AS48" s="26">
        <v>3.25</v>
      </c>
      <c r="AT48" s="26">
        <v>3.25</v>
      </c>
      <c r="AU48" s="26">
        <v>3.25</v>
      </c>
      <c r="AV48" s="26">
        <v>3.25</v>
      </c>
      <c r="AW48" s="26">
        <v>3.25</v>
      </c>
      <c r="AX48" s="26">
        <v>2.5</v>
      </c>
      <c r="AY48" s="26">
        <v>2.5</v>
      </c>
      <c r="AZ48" s="26">
        <v>2.5</v>
      </c>
      <c r="BA48" s="26">
        <v>2.5</v>
      </c>
      <c r="BB48" s="26">
        <v>2.5</v>
      </c>
      <c r="BC48" s="26">
        <v>2.5</v>
      </c>
      <c r="BD48" s="26">
        <v>2.4990000000000001</v>
      </c>
      <c r="BE48" s="26">
        <v>0.5</v>
      </c>
      <c r="BF48" s="26">
        <v>0.5</v>
      </c>
      <c r="BG48" s="26">
        <v>0.5</v>
      </c>
      <c r="BH48" s="26">
        <v>0.5</v>
      </c>
      <c r="BI48" s="26">
        <v>0.5</v>
      </c>
      <c r="BJ48" s="26">
        <v>0.5</v>
      </c>
      <c r="BK48" s="26">
        <v>0.5</v>
      </c>
      <c r="BL48" s="26">
        <v>0</v>
      </c>
      <c r="BM48" s="26">
        <v>0</v>
      </c>
      <c r="BN48" s="26">
        <v>0</v>
      </c>
      <c r="BO48" s="26">
        <v>0</v>
      </c>
      <c r="BP48" s="26">
        <v>0</v>
      </c>
      <c r="BQ48" s="26">
        <v>0</v>
      </c>
      <c r="BR48" s="26">
        <v>0</v>
      </c>
      <c r="BS48" s="26">
        <v>0</v>
      </c>
      <c r="BT48" s="26">
        <v>0</v>
      </c>
      <c r="BU48" s="26">
        <v>0</v>
      </c>
      <c r="BV48" s="26">
        <v>0</v>
      </c>
      <c r="BW48" s="26">
        <v>0</v>
      </c>
      <c r="BX48" s="26">
        <v>0</v>
      </c>
      <c r="BY48" s="26">
        <v>0</v>
      </c>
      <c r="BZ48" s="26">
        <v>0</v>
      </c>
      <c r="CA48" s="26">
        <v>0</v>
      </c>
      <c r="CB48" s="26">
        <v>0</v>
      </c>
      <c r="CC48" s="26">
        <v>0</v>
      </c>
      <c r="CD48" s="26">
        <v>0</v>
      </c>
      <c r="CE48" s="26">
        <v>0</v>
      </c>
      <c r="CF48" s="26">
        <v>0</v>
      </c>
      <c r="CG48" s="26">
        <v>0</v>
      </c>
      <c r="CH48" s="26">
        <v>0</v>
      </c>
      <c r="CI48" s="26">
        <v>0</v>
      </c>
      <c r="CJ48" s="26">
        <v>0</v>
      </c>
      <c r="CK48" s="26">
        <v>0</v>
      </c>
      <c r="CL48" s="26">
        <v>0</v>
      </c>
      <c r="CM48" s="26">
        <v>0</v>
      </c>
      <c r="CN48" s="26">
        <v>0</v>
      </c>
      <c r="CO48" s="26">
        <v>0</v>
      </c>
      <c r="CP48" s="26">
        <v>0</v>
      </c>
      <c r="CQ48" s="26">
        <v>0</v>
      </c>
      <c r="CR48" s="26">
        <v>0</v>
      </c>
      <c r="CS48" s="26">
        <v>0</v>
      </c>
      <c r="CT48" s="26">
        <v>0</v>
      </c>
      <c r="CU48" s="26">
        <v>0</v>
      </c>
      <c r="CV48" s="26">
        <v>0</v>
      </c>
      <c r="CW48" s="26">
        <v>0</v>
      </c>
      <c r="CX48" s="26">
        <v>0</v>
      </c>
      <c r="CY48" s="26">
        <v>0</v>
      </c>
      <c r="CZ48" s="26">
        <v>0</v>
      </c>
      <c r="DA48" s="26">
        <v>0</v>
      </c>
      <c r="DB48" s="26">
        <v>0</v>
      </c>
      <c r="DC48" s="26">
        <v>0</v>
      </c>
      <c r="DD48" s="26">
        <v>0</v>
      </c>
      <c r="DE48" s="26">
        <v>0</v>
      </c>
      <c r="DF48" s="26">
        <v>0</v>
      </c>
      <c r="DG48" s="26">
        <v>0</v>
      </c>
      <c r="DH48" s="26">
        <v>0</v>
      </c>
      <c r="DI48" s="26">
        <v>0</v>
      </c>
      <c r="DJ48" s="26">
        <v>0</v>
      </c>
      <c r="DK48" s="26">
        <v>0</v>
      </c>
      <c r="DL48" s="26">
        <v>0</v>
      </c>
      <c r="DM48" s="26">
        <v>0</v>
      </c>
      <c r="DN48" s="26">
        <v>0</v>
      </c>
      <c r="DO48" s="26">
        <v>0</v>
      </c>
      <c r="DP48" s="26">
        <v>0</v>
      </c>
      <c r="DQ48" s="26">
        <v>0</v>
      </c>
      <c r="DR48" s="26">
        <v>0</v>
      </c>
      <c r="DS48" s="26">
        <v>0</v>
      </c>
      <c r="DT48" s="26">
        <v>0</v>
      </c>
      <c r="DU48" s="26">
        <v>0</v>
      </c>
      <c r="DV48" s="26">
        <v>0</v>
      </c>
      <c r="DW48" s="26">
        <v>0</v>
      </c>
      <c r="DX48" s="26">
        <v>0</v>
      </c>
      <c r="DY48" s="26">
        <v>0</v>
      </c>
      <c r="DZ48" s="26">
        <v>0</v>
      </c>
      <c r="EA48" s="26">
        <v>0</v>
      </c>
      <c r="EB48" s="26">
        <v>0</v>
      </c>
      <c r="EC48" s="26">
        <v>0</v>
      </c>
      <c r="ED48" s="26">
        <v>0</v>
      </c>
      <c r="EE48" s="26">
        <v>0</v>
      </c>
      <c r="EF48" s="26">
        <v>0</v>
      </c>
      <c r="EG48" s="26">
        <v>0</v>
      </c>
      <c r="EH48" s="26">
        <v>0</v>
      </c>
      <c r="EI48" s="26">
        <v>0</v>
      </c>
      <c r="EJ48" s="26">
        <v>0</v>
      </c>
      <c r="EK48" s="26">
        <v>0</v>
      </c>
      <c r="EL48" s="26">
        <v>0</v>
      </c>
      <c r="EM48" s="26">
        <v>0</v>
      </c>
      <c r="EN48" s="26">
        <v>0</v>
      </c>
      <c r="EO48" s="26">
        <v>0</v>
      </c>
      <c r="EP48" s="26">
        <v>0</v>
      </c>
      <c r="EQ48" s="26">
        <v>0</v>
      </c>
      <c r="ER48" s="26">
        <v>0</v>
      </c>
      <c r="ES48" s="26">
        <v>0</v>
      </c>
      <c r="ET48" s="26">
        <v>0</v>
      </c>
      <c r="EU48" s="26">
        <v>0</v>
      </c>
      <c r="EV48" s="26">
        <v>0</v>
      </c>
      <c r="EW48" s="26">
        <v>0</v>
      </c>
      <c r="EX48" s="26">
        <v>0</v>
      </c>
      <c r="EY48" s="2">
        <f t="shared" si="2"/>
        <v>107.25</v>
      </c>
    </row>
    <row r="49" spans="1:155">
      <c r="A49" t="s">
        <v>73</v>
      </c>
      <c r="B49" s="26">
        <v>0</v>
      </c>
      <c r="C49" s="26">
        <v>0</v>
      </c>
      <c r="D49" s="26">
        <v>0</v>
      </c>
      <c r="E49" s="26">
        <v>0</v>
      </c>
      <c r="F49" s="26">
        <v>0</v>
      </c>
      <c r="G49" s="26">
        <v>0</v>
      </c>
      <c r="H49" s="26">
        <v>1</v>
      </c>
      <c r="I49" s="26">
        <v>1</v>
      </c>
      <c r="J49" s="26">
        <v>1</v>
      </c>
      <c r="K49" s="26">
        <v>1</v>
      </c>
      <c r="L49" s="26">
        <v>1</v>
      </c>
      <c r="M49" s="26">
        <v>1</v>
      </c>
      <c r="N49" s="26">
        <v>1</v>
      </c>
      <c r="O49" s="26">
        <v>2</v>
      </c>
      <c r="P49" s="26">
        <v>2</v>
      </c>
      <c r="Q49" s="26">
        <v>2</v>
      </c>
      <c r="R49" s="26">
        <v>2</v>
      </c>
      <c r="S49" s="26">
        <v>2</v>
      </c>
      <c r="T49" s="26">
        <v>2</v>
      </c>
      <c r="U49" s="26">
        <v>2</v>
      </c>
      <c r="V49" s="26">
        <v>2</v>
      </c>
      <c r="W49" s="26">
        <v>2</v>
      </c>
      <c r="X49" s="26">
        <v>2</v>
      </c>
      <c r="Y49" s="26">
        <v>2</v>
      </c>
      <c r="Z49" s="26">
        <v>2</v>
      </c>
      <c r="AA49" s="26">
        <v>2</v>
      </c>
      <c r="AB49" s="26">
        <v>2</v>
      </c>
      <c r="AC49" s="26">
        <v>2</v>
      </c>
      <c r="AD49" s="26">
        <v>2</v>
      </c>
      <c r="AE49" s="26">
        <v>2</v>
      </c>
      <c r="AF49" s="26">
        <v>2</v>
      </c>
      <c r="AG49" s="26">
        <v>2</v>
      </c>
      <c r="AH49" s="26">
        <v>2</v>
      </c>
      <c r="AI49" s="26">
        <v>2</v>
      </c>
      <c r="AJ49" s="26">
        <v>2</v>
      </c>
      <c r="AK49" s="26">
        <v>2</v>
      </c>
      <c r="AL49" s="26">
        <v>2</v>
      </c>
      <c r="AM49" s="26">
        <v>2</v>
      </c>
      <c r="AN49" s="26">
        <v>2</v>
      </c>
      <c r="AO49" s="26">
        <v>2</v>
      </c>
      <c r="AP49" s="26">
        <v>2</v>
      </c>
      <c r="AQ49" s="26">
        <v>2.0009999999999999</v>
      </c>
      <c r="AR49" s="26">
        <v>5</v>
      </c>
      <c r="AS49" s="26">
        <v>5</v>
      </c>
      <c r="AT49" s="26">
        <v>5</v>
      </c>
      <c r="AU49" s="26">
        <v>5</v>
      </c>
      <c r="AV49" s="26">
        <v>5</v>
      </c>
      <c r="AW49" s="26">
        <v>5</v>
      </c>
      <c r="AX49" s="26">
        <v>4.9980000000000002</v>
      </c>
      <c r="AY49" s="26">
        <v>0.5</v>
      </c>
      <c r="AZ49" s="26">
        <v>0.5</v>
      </c>
      <c r="BA49" s="26">
        <v>0.5</v>
      </c>
      <c r="BB49" s="26">
        <v>0.501</v>
      </c>
      <c r="BC49" s="26">
        <v>2.9990000000000001</v>
      </c>
      <c r="BD49" s="26">
        <v>1</v>
      </c>
      <c r="BE49" s="26">
        <v>1</v>
      </c>
      <c r="BF49" s="26">
        <v>2</v>
      </c>
      <c r="BG49" s="26">
        <v>1</v>
      </c>
      <c r="BH49" s="26">
        <v>1</v>
      </c>
      <c r="BI49" s="26">
        <v>1</v>
      </c>
      <c r="BJ49" s="26">
        <v>1</v>
      </c>
      <c r="BK49" s="26">
        <v>1</v>
      </c>
      <c r="BL49" s="26">
        <v>1</v>
      </c>
      <c r="BM49" s="26">
        <v>1</v>
      </c>
      <c r="BN49" s="26">
        <v>1</v>
      </c>
      <c r="BO49" s="26">
        <v>1.3</v>
      </c>
      <c r="BP49" s="26">
        <v>1.3</v>
      </c>
      <c r="BQ49" s="26">
        <v>1.3</v>
      </c>
      <c r="BR49" s="26">
        <v>1.3</v>
      </c>
      <c r="BS49" s="26">
        <v>1.3</v>
      </c>
      <c r="BT49" s="26">
        <v>1.3</v>
      </c>
      <c r="BU49" s="26">
        <v>1.3</v>
      </c>
      <c r="BV49" s="26">
        <v>1.3</v>
      </c>
      <c r="BW49" s="26">
        <v>1.3</v>
      </c>
      <c r="BX49" s="26">
        <v>1.3</v>
      </c>
      <c r="BY49" s="26">
        <v>1.3</v>
      </c>
      <c r="BZ49" s="26">
        <v>1.3</v>
      </c>
      <c r="CA49" s="26">
        <v>1.3</v>
      </c>
      <c r="CB49" s="26">
        <v>1.3</v>
      </c>
      <c r="CC49" s="26">
        <v>1.3</v>
      </c>
      <c r="CD49" s="26">
        <v>1.3</v>
      </c>
      <c r="CE49" s="26">
        <v>1.3</v>
      </c>
      <c r="CF49" s="26">
        <v>1.3</v>
      </c>
      <c r="CG49" s="26">
        <v>1.3</v>
      </c>
      <c r="CH49" s="26">
        <v>1.3</v>
      </c>
      <c r="CI49" s="26">
        <v>1.3</v>
      </c>
      <c r="CJ49" s="26">
        <v>1.3</v>
      </c>
      <c r="CK49" s="26">
        <v>1.3</v>
      </c>
      <c r="CL49" s="26">
        <v>1.3</v>
      </c>
      <c r="CM49" s="26">
        <v>1.3</v>
      </c>
      <c r="CN49" s="26">
        <v>1.3</v>
      </c>
      <c r="CO49" s="26">
        <v>1.3</v>
      </c>
      <c r="CP49" s="26">
        <v>1.3</v>
      </c>
      <c r="CQ49" s="26">
        <v>1.3</v>
      </c>
      <c r="CR49" s="26">
        <v>1.3</v>
      </c>
      <c r="CS49" s="26">
        <v>1.3</v>
      </c>
      <c r="CT49" s="26">
        <v>1.3</v>
      </c>
      <c r="CU49" s="26">
        <v>1.3</v>
      </c>
      <c r="CV49" s="26">
        <v>1.3</v>
      </c>
      <c r="CW49" s="26">
        <v>1.3</v>
      </c>
      <c r="CX49" s="26">
        <v>1.3</v>
      </c>
      <c r="CY49" s="26">
        <v>1.3</v>
      </c>
      <c r="CZ49" s="26">
        <v>1.3</v>
      </c>
      <c r="DA49" s="26">
        <v>1.3</v>
      </c>
      <c r="DB49" s="26">
        <v>0.25</v>
      </c>
      <c r="DC49" s="26">
        <v>0.25</v>
      </c>
      <c r="DD49" s="26">
        <v>0.25</v>
      </c>
      <c r="DE49" s="26">
        <v>0.25</v>
      </c>
      <c r="DF49" s="26">
        <v>0.25</v>
      </c>
      <c r="DG49" s="26">
        <v>0.25</v>
      </c>
      <c r="DH49" s="26">
        <v>0.25</v>
      </c>
      <c r="DI49" s="26">
        <v>0.25</v>
      </c>
      <c r="DJ49" s="26">
        <v>0</v>
      </c>
      <c r="DK49" s="26">
        <v>0</v>
      </c>
      <c r="DL49" s="26">
        <v>0</v>
      </c>
      <c r="DM49" s="26">
        <v>0</v>
      </c>
      <c r="DN49" s="26">
        <v>0</v>
      </c>
      <c r="DO49" s="26">
        <v>0</v>
      </c>
      <c r="DP49" s="26">
        <v>0</v>
      </c>
      <c r="DQ49" s="26">
        <v>0</v>
      </c>
      <c r="DR49" s="26">
        <v>0</v>
      </c>
      <c r="DS49" s="26">
        <v>0</v>
      </c>
      <c r="DT49" s="26">
        <v>0</v>
      </c>
      <c r="DU49" s="26">
        <v>0</v>
      </c>
      <c r="DV49" s="26">
        <v>0</v>
      </c>
      <c r="DW49" s="26">
        <v>0</v>
      </c>
      <c r="DX49" s="26">
        <v>0</v>
      </c>
      <c r="DY49" s="26">
        <v>0</v>
      </c>
      <c r="DZ49" s="26">
        <v>0</v>
      </c>
      <c r="EA49" s="26">
        <v>0</v>
      </c>
      <c r="EB49" s="26">
        <v>0</v>
      </c>
      <c r="EC49" s="26">
        <v>0</v>
      </c>
      <c r="ED49" s="26">
        <v>0.8</v>
      </c>
      <c r="EE49" s="26">
        <v>0.8</v>
      </c>
      <c r="EF49" s="26">
        <v>0.8</v>
      </c>
      <c r="EG49" s="26">
        <v>0.8</v>
      </c>
      <c r="EH49" s="26">
        <v>0.8</v>
      </c>
      <c r="EI49" s="26">
        <v>0.8</v>
      </c>
      <c r="EJ49" s="26">
        <v>0.8</v>
      </c>
      <c r="EK49" s="26">
        <v>0.8</v>
      </c>
      <c r="EL49" s="26">
        <v>0.8</v>
      </c>
      <c r="EM49" s="26">
        <v>0.8</v>
      </c>
      <c r="EN49" s="26">
        <v>0.8</v>
      </c>
      <c r="EO49" s="26">
        <v>0.8</v>
      </c>
      <c r="EP49" s="26">
        <v>0.8</v>
      </c>
      <c r="EQ49" s="26">
        <v>0.8</v>
      </c>
      <c r="ER49" s="26">
        <v>0.8</v>
      </c>
      <c r="ES49" s="26">
        <v>0.8</v>
      </c>
      <c r="ET49" s="26">
        <v>0.8</v>
      </c>
      <c r="EU49" s="26">
        <v>0.8</v>
      </c>
      <c r="EV49" s="26">
        <v>0.8</v>
      </c>
      <c r="EW49" s="26">
        <v>0.8</v>
      </c>
      <c r="EX49" s="26">
        <v>0.8</v>
      </c>
      <c r="EY49" s="2">
        <f t="shared" si="2"/>
        <v>186.49900000000056</v>
      </c>
    </row>
    <row r="50" spans="1:155">
      <c r="A50" t="s">
        <v>74</v>
      </c>
      <c r="B50" s="26">
        <v>0</v>
      </c>
      <c r="C50" s="26">
        <v>0</v>
      </c>
      <c r="D50" s="26">
        <v>0</v>
      </c>
      <c r="E50" s="26">
        <v>0</v>
      </c>
      <c r="F50" s="26">
        <v>0</v>
      </c>
      <c r="G50" s="26">
        <v>0</v>
      </c>
      <c r="H50" s="26">
        <v>1</v>
      </c>
      <c r="I50" s="26">
        <v>1</v>
      </c>
      <c r="J50" s="26">
        <v>1</v>
      </c>
      <c r="K50" s="26">
        <v>1</v>
      </c>
      <c r="L50" s="26">
        <v>1</v>
      </c>
      <c r="M50" s="26">
        <v>1</v>
      </c>
      <c r="N50" s="26">
        <v>1</v>
      </c>
      <c r="O50" s="26">
        <v>1</v>
      </c>
      <c r="P50" s="26">
        <v>1</v>
      </c>
      <c r="Q50" s="26">
        <v>1</v>
      </c>
      <c r="R50" s="26">
        <v>1</v>
      </c>
      <c r="S50" s="26">
        <v>1</v>
      </c>
      <c r="T50" s="26">
        <v>1</v>
      </c>
      <c r="U50" s="26">
        <v>1</v>
      </c>
      <c r="V50" s="26">
        <v>1</v>
      </c>
      <c r="W50" s="26">
        <v>1</v>
      </c>
      <c r="X50" s="26">
        <v>1</v>
      </c>
      <c r="Y50" s="26">
        <v>1</v>
      </c>
      <c r="Z50" s="26">
        <v>1</v>
      </c>
      <c r="AA50" s="26">
        <v>1</v>
      </c>
      <c r="AB50" s="26">
        <v>1</v>
      </c>
      <c r="AC50" s="26">
        <v>1</v>
      </c>
      <c r="AD50" s="26">
        <v>1</v>
      </c>
      <c r="AE50" s="26">
        <v>1</v>
      </c>
      <c r="AF50" s="26">
        <v>1</v>
      </c>
      <c r="AG50" s="26">
        <v>1</v>
      </c>
      <c r="AH50" s="26">
        <v>1</v>
      </c>
      <c r="AI50" s="26">
        <v>1</v>
      </c>
      <c r="AJ50" s="26">
        <v>1</v>
      </c>
      <c r="AK50" s="26">
        <v>1</v>
      </c>
      <c r="AL50" s="26">
        <v>1</v>
      </c>
      <c r="AM50" s="26">
        <v>1</v>
      </c>
      <c r="AN50" s="26">
        <v>1</v>
      </c>
      <c r="AO50" s="26">
        <v>1</v>
      </c>
      <c r="AP50" s="26">
        <v>1</v>
      </c>
      <c r="AQ50" s="26">
        <v>1.0009999999999999</v>
      </c>
      <c r="AR50" s="26">
        <v>2.5</v>
      </c>
      <c r="AS50" s="26">
        <v>2.5</v>
      </c>
      <c r="AT50" s="26">
        <v>2.5</v>
      </c>
      <c r="AU50" s="26">
        <v>2.5</v>
      </c>
      <c r="AV50" s="26">
        <v>2.5</v>
      </c>
      <c r="AW50" s="26">
        <v>2.5</v>
      </c>
      <c r="AX50" s="26">
        <v>2.4990000000000001</v>
      </c>
      <c r="AY50" s="26">
        <v>0</v>
      </c>
      <c r="AZ50" s="26">
        <v>0</v>
      </c>
      <c r="BA50" s="26">
        <v>0</v>
      </c>
      <c r="BB50" s="26">
        <v>2E-3</v>
      </c>
      <c r="BC50" s="26">
        <v>4.9989999999999997</v>
      </c>
      <c r="BD50" s="26">
        <v>1.5</v>
      </c>
      <c r="BE50" s="26">
        <v>1.5</v>
      </c>
      <c r="BF50" s="26">
        <v>1</v>
      </c>
      <c r="BG50" s="26">
        <v>1.5</v>
      </c>
      <c r="BH50" s="26">
        <v>1.5</v>
      </c>
      <c r="BI50" s="26">
        <v>1.5</v>
      </c>
      <c r="BJ50" s="26">
        <v>1.5</v>
      </c>
      <c r="BK50" s="26">
        <v>1.5</v>
      </c>
      <c r="BL50" s="26">
        <v>1.5</v>
      </c>
      <c r="BM50" s="26">
        <v>1.5</v>
      </c>
      <c r="BN50" s="26">
        <v>1.5</v>
      </c>
      <c r="BO50" s="26">
        <v>0.5</v>
      </c>
      <c r="BP50" s="26">
        <v>0.5</v>
      </c>
      <c r="BQ50" s="26">
        <v>0.5</v>
      </c>
      <c r="BR50" s="26">
        <v>0.5</v>
      </c>
      <c r="BS50" s="26">
        <v>0.5</v>
      </c>
      <c r="BT50" s="26">
        <v>0.5</v>
      </c>
      <c r="BU50" s="26">
        <v>0.5</v>
      </c>
      <c r="BV50" s="26">
        <v>0.5</v>
      </c>
      <c r="BW50" s="26">
        <v>0.5</v>
      </c>
      <c r="BX50" s="26">
        <v>0.5</v>
      </c>
      <c r="BY50" s="26">
        <v>0.5</v>
      </c>
      <c r="BZ50" s="26">
        <v>0.5</v>
      </c>
      <c r="CA50" s="26">
        <v>0.5</v>
      </c>
      <c r="CB50" s="26">
        <v>0.5</v>
      </c>
      <c r="CC50" s="26">
        <v>0.5</v>
      </c>
      <c r="CD50" s="26">
        <v>0.5</v>
      </c>
      <c r="CE50" s="26">
        <v>0.5</v>
      </c>
      <c r="CF50" s="26">
        <v>0.5</v>
      </c>
      <c r="CG50" s="26">
        <v>0.5</v>
      </c>
      <c r="CH50" s="26">
        <v>0.5</v>
      </c>
      <c r="CI50" s="26">
        <v>0.5</v>
      </c>
      <c r="CJ50" s="26">
        <v>0.5</v>
      </c>
      <c r="CK50" s="26">
        <v>0.5</v>
      </c>
      <c r="CL50" s="26">
        <v>0.5</v>
      </c>
      <c r="CM50" s="26">
        <v>0.5</v>
      </c>
      <c r="CN50" s="26">
        <v>0.5</v>
      </c>
      <c r="CO50" s="26">
        <v>0.5</v>
      </c>
      <c r="CP50" s="26">
        <v>0.5</v>
      </c>
      <c r="CQ50" s="26">
        <v>0.5</v>
      </c>
      <c r="CR50" s="26">
        <v>0.5</v>
      </c>
      <c r="CS50" s="26">
        <v>0.5</v>
      </c>
      <c r="CT50" s="26">
        <v>0.5</v>
      </c>
      <c r="CU50" s="26">
        <v>0.5</v>
      </c>
      <c r="CV50" s="26">
        <v>0.5</v>
      </c>
      <c r="CW50" s="26">
        <v>0.5</v>
      </c>
      <c r="CX50" s="26">
        <v>0.5</v>
      </c>
      <c r="CY50" s="26">
        <v>0.5</v>
      </c>
      <c r="CZ50" s="26">
        <v>0.5</v>
      </c>
      <c r="DA50" s="26">
        <v>0.5</v>
      </c>
      <c r="DB50" s="26">
        <v>0</v>
      </c>
      <c r="DC50" s="26">
        <v>0</v>
      </c>
      <c r="DD50" s="26">
        <v>0</v>
      </c>
      <c r="DE50" s="26">
        <v>0</v>
      </c>
      <c r="DF50" s="26">
        <v>0</v>
      </c>
      <c r="DG50" s="26">
        <v>0</v>
      </c>
      <c r="DH50" s="26">
        <v>0</v>
      </c>
      <c r="DI50" s="26">
        <v>0</v>
      </c>
      <c r="DJ50" s="26">
        <v>0</v>
      </c>
      <c r="DK50" s="26">
        <v>0</v>
      </c>
      <c r="DL50" s="26">
        <v>0</v>
      </c>
      <c r="DM50" s="26">
        <v>0</v>
      </c>
      <c r="DN50" s="26">
        <v>0</v>
      </c>
      <c r="DO50" s="26">
        <v>0</v>
      </c>
      <c r="DP50" s="26">
        <v>0</v>
      </c>
      <c r="DQ50" s="26">
        <v>0</v>
      </c>
      <c r="DR50" s="26">
        <v>0</v>
      </c>
      <c r="DS50" s="26">
        <v>0</v>
      </c>
      <c r="DT50" s="26">
        <v>0</v>
      </c>
      <c r="DU50" s="26">
        <v>0</v>
      </c>
      <c r="DV50" s="26">
        <v>0</v>
      </c>
      <c r="DW50" s="26">
        <v>0</v>
      </c>
      <c r="DX50" s="26">
        <v>0</v>
      </c>
      <c r="DY50" s="26">
        <v>0</v>
      </c>
      <c r="DZ50" s="26">
        <v>0</v>
      </c>
      <c r="EA50" s="26">
        <v>0</v>
      </c>
      <c r="EB50" s="26">
        <v>0</v>
      </c>
      <c r="EC50" s="26">
        <v>0</v>
      </c>
      <c r="ED50" s="26">
        <v>0.5</v>
      </c>
      <c r="EE50" s="26">
        <v>0.5</v>
      </c>
      <c r="EF50" s="26">
        <v>0.5</v>
      </c>
      <c r="EG50" s="26">
        <v>0.5</v>
      </c>
      <c r="EH50" s="26">
        <v>0.5</v>
      </c>
      <c r="EI50" s="26">
        <v>0.5</v>
      </c>
      <c r="EJ50" s="26">
        <v>0.5</v>
      </c>
      <c r="EK50" s="26">
        <v>0.5</v>
      </c>
      <c r="EL50" s="26">
        <v>0.5</v>
      </c>
      <c r="EM50" s="26">
        <v>0.5</v>
      </c>
      <c r="EN50" s="26">
        <v>0.5</v>
      </c>
      <c r="EO50" s="26">
        <v>0.5</v>
      </c>
      <c r="EP50" s="26">
        <v>0.5</v>
      </c>
      <c r="EQ50" s="26">
        <v>0.5</v>
      </c>
      <c r="ER50" s="26">
        <v>0.5</v>
      </c>
      <c r="ES50" s="26">
        <v>0.5</v>
      </c>
      <c r="ET50" s="26">
        <v>0.5</v>
      </c>
      <c r="EU50" s="26">
        <v>0.5</v>
      </c>
      <c r="EV50" s="26">
        <v>0.5</v>
      </c>
      <c r="EW50" s="26">
        <v>0.5</v>
      </c>
      <c r="EX50" s="26">
        <v>0.5</v>
      </c>
      <c r="EY50" s="2">
        <f t="shared" si="2"/>
        <v>104.501</v>
      </c>
    </row>
    <row r="51" spans="1:155">
      <c r="A51" t="s">
        <v>40</v>
      </c>
      <c r="B51" s="26">
        <v>0</v>
      </c>
      <c r="C51" s="26">
        <v>0</v>
      </c>
      <c r="D51" s="26">
        <v>0</v>
      </c>
      <c r="E51" s="26">
        <v>0</v>
      </c>
      <c r="F51" s="26">
        <v>0</v>
      </c>
      <c r="G51" s="26">
        <v>2E-3</v>
      </c>
      <c r="H51" s="26">
        <v>6</v>
      </c>
      <c r="I51" s="26">
        <v>6</v>
      </c>
      <c r="J51" s="26">
        <v>6</v>
      </c>
      <c r="K51" s="26">
        <v>6</v>
      </c>
      <c r="L51" s="26">
        <v>6</v>
      </c>
      <c r="M51" s="26">
        <v>6</v>
      </c>
      <c r="N51" s="26">
        <v>6.0010000000000003</v>
      </c>
      <c r="O51" s="26">
        <v>8</v>
      </c>
      <c r="P51" s="26">
        <v>8</v>
      </c>
      <c r="Q51" s="26">
        <v>8</v>
      </c>
      <c r="R51" s="26">
        <v>8</v>
      </c>
      <c r="S51" s="26">
        <v>8</v>
      </c>
      <c r="T51" s="26">
        <v>8</v>
      </c>
      <c r="U51" s="26">
        <v>8</v>
      </c>
      <c r="V51" s="26">
        <v>8</v>
      </c>
      <c r="W51" s="26">
        <v>8</v>
      </c>
      <c r="X51" s="26">
        <v>8</v>
      </c>
      <c r="Y51" s="26">
        <v>8</v>
      </c>
      <c r="Z51" s="26">
        <v>8</v>
      </c>
      <c r="AA51" s="26">
        <v>8</v>
      </c>
      <c r="AB51" s="26">
        <v>8</v>
      </c>
      <c r="AC51" s="26">
        <v>8</v>
      </c>
      <c r="AD51" s="26">
        <v>8</v>
      </c>
      <c r="AE51" s="26">
        <v>8</v>
      </c>
      <c r="AF51" s="26">
        <v>8</v>
      </c>
      <c r="AG51" s="26">
        <v>8</v>
      </c>
      <c r="AH51" s="26">
        <v>8</v>
      </c>
      <c r="AI51" s="26">
        <v>8</v>
      </c>
      <c r="AJ51" s="26">
        <v>8</v>
      </c>
      <c r="AK51" s="26">
        <v>8</v>
      </c>
      <c r="AL51" s="26">
        <v>8</v>
      </c>
      <c r="AM51" s="26">
        <v>8</v>
      </c>
      <c r="AN51" s="26">
        <v>8</v>
      </c>
      <c r="AO51" s="26">
        <v>8</v>
      </c>
      <c r="AP51" s="26">
        <v>8</v>
      </c>
      <c r="AQ51" s="26">
        <v>8</v>
      </c>
      <c r="AR51" s="26">
        <v>8</v>
      </c>
      <c r="AS51" s="26">
        <v>8</v>
      </c>
      <c r="AT51" s="26">
        <v>8</v>
      </c>
      <c r="AU51" s="26">
        <v>8</v>
      </c>
      <c r="AV51" s="26">
        <v>8</v>
      </c>
      <c r="AW51" s="26">
        <v>8</v>
      </c>
      <c r="AX51" s="26">
        <v>8</v>
      </c>
      <c r="AY51" s="26">
        <v>7</v>
      </c>
      <c r="AZ51" s="26">
        <v>7</v>
      </c>
      <c r="BA51" s="26">
        <v>7</v>
      </c>
      <c r="BB51" s="26">
        <v>7</v>
      </c>
      <c r="BC51" s="26">
        <v>7</v>
      </c>
      <c r="BD51" s="26">
        <v>7</v>
      </c>
      <c r="BE51" s="26">
        <v>6.9989999999999997</v>
      </c>
      <c r="BF51" s="26">
        <v>3.6</v>
      </c>
      <c r="BG51" s="26">
        <v>3.6</v>
      </c>
      <c r="BH51" s="26">
        <v>3.6</v>
      </c>
      <c r="BI51" s="26">
        <v>3.6</v>
      </c>
      <c r="BJ51" s="26">
        <v>3.6</v>
      </c>
      <c r="BK51" s="26">
        <v>3.6</v>
      </c>
      <c r="BL51" s="26">
        <v>3.6</v>
      </c>
      <c r="BM51" s="26">
        <v>3.6</v>
      </c>
      <c r="BN51" s="26">
        <v>3.6</v>
      </c>
      <c r="BO51" s="26">
        <v>3.6</v>
      </c>
      <c r="BP51" s="26">
        <v>3.6</v>
      </c>
      <c r="BQ51" s="26">
        <v>3.6</v>
      </c>
      <c r="BR51" s="26">
        <v>3.6</v>
      </c>
      <c r="BS51" s="26">
        <v>3.6</v>
      </c>
      <c r="BT51" s="26">
        <v>3.6</v>
      </c>
      <c r="BU51" s="26">
        <v>3.6</v>
      </c>
      <c r="BV51" s="26">
        <v>3.6</v>
      </c>
      <c r="BW51" s="26">
        <v>3.6</v>
      </c>
      <c r="BX51" s="26">
        <v>3.6</v>
      </c>
      <c r="BY51" s="26">
        <v>3.6</v>
      </c>
      <c r="BZ51" s="26">
        <v>3.6</v>
      </c>
      <c r="CA51" s="26">
        <v>3.6</v>
      </c>
      <c r="CB51" s="26">
        <v>3.6</v>
      </c>
      <c r="CC51" s="26">
        <v>3.6</v>
      </c>
      <c r="CD51" s="26">
        <v>3.6</v>
      </c>
      <c r="CE51" s="26">
        <v>3.6</v>
      </c>
      <c r="CF51" s="26">
        <v>3.6</v>
      </c>
      <c r="CG51" s="26">
        <v>3.6</v>
      </c>
      <c r="CH51" s="26">
        <v>3.6</v>
      </c>
      <c r="CI51" s="26">
        <v>3.6</v>
      </c>
      <c r="CJ51" s="26">
        <v>3.6</v>
      </c>
      <c r="CK51" s="26">
        <v>3.6</v>
      </c>
      <c r="CL51" s="26">
        <v>3.6</v>
      </c>
      <c r="CM51" s="26">
        <v>3.6</v>
      </c>
      <c r="CN51" s="26">
        <v>3.5990000000000002</v>
      </c>
      <c r="CO51" s="26">
        <v>1.9</v>
      </c>
      <c r="CP51" s="26">
        <v>1.901</v>
      </c>
      <c r="CQ51" s="26">
        <v>3.6</v>
      </c>
      <c r="CR51" s="26">
        <v>3.6</v>
      </c>
      <c r="CS51" s="26">
        <v>3.6</v>
      </c>
      <c r="CT51" s="26">
        <v>3.6</v>
      </c>
      <c r="CU51" s="26">
        <v>3.6</v>
      </c>
      <c r="CV51" s="26">
        <v>3.6</v>
      </c>
      <c r="CW51" s="26">
        <v>3.6</v>
      </c>
      <c r="CX51" s="26">
        <v>3.6</v>
      </c>
      <c r="CY51" s="26">
        <v>3.6</v>
      </c>
      <c r="CZ51" s="26">
        <v>3.6</v>
      </c>
      <c r="DA51" s="26">
        <v>3.6</v>
      </c>
      <c r="DB51" s="26">
        <v>3.6</v>
      </c>
      <c r="DC51" s="26">
        <v>3.6</v>
      </c>
      <c r="DD51" s="26">
        <v>3.6</v>
      </c>
      <c r="DE51" s="26">
        <v>3.5990000000000002</v>
      </c>
      <c r="DF51" s="26">
        <v>1.6</v>
      </c>
      <c r="DG51" s="26">
        <v>1.6</v>
      </c>
      <c r="DH51" s="26">
        <v>1.6</v>
      </c>
      <c r="DI51" s="26">
        <v>1.599</v>
      </c>
      <c r="DJ51" s="26">
        <v>0</v>
      </c>
      <c r="DK51" s="26">
        <v>0</v>
      </c>
      <c r="DL51" s="26">
        <v>0</v>
      </c>
      <c r="DM51" s="26">
        <v>0</v>
      </c>
      <c r="DN51" s="26">
        <v>0</v>
      </c>
      <c r="DO51" s="26">
        <v>0</v>
      </c>
      <c r="DP51" s="26">
        <v>0</v>
      </c>
      <c r="DQ51" s="26">
        <v>0</v>
      </c>
      <c r="DR51" s="26">
        <v>0</v>
      </c>
      <c r="DS51" s="26">
        <v>0</v>
      </c>
      <c r="DT51" s="26">
        <v>0</v>
      </c>
      <c r="DU51" s="26">
        <v>0</v>
      </c>
      <c r="DV51" s="26">
        <v>0</v>
      </c>
      <c r="DW51" s="26">
        <v>0</v>
      </c>
      <c r="DX51" s="26">
        <v>0</v>
      </c>
      <c r="DY51" s="26">
        <v>0</v>
      </c>
      <c r="DZ51" s="26">
        <v>0</v>
      </c>
      <c r="EA51" s="26">
        <v>0</v>
      </c>
      <c r="EB51" s="26">
        <v>0</v>
      </c>
      <c r="EC51" s="26">
        <v>1E-3</v>
      </c>
      <c r="ED51" s="26">
        <v>1.9</v>
      </c>
      <c r="EE51" s="26">
        <v>1.9</v>
      </c>
      <c r="EF51" s="26">
        <v>1.9</v>
      </c>
      <c r="EG51" s="26">
        <v>1.9</v>
      </c>
      <c r="EH51" s="26">
        <v>1.9</v>
      </c>
      <c r="EI51" s="26">
        <v>1.9</v>
      </c>
      <c r="EJ51" s="26">
        <v>1.9</v>
      </c>
      <c r="EK51" s="26">
        <v>1.9</v>
      </c>
      <c r="EL51" s="26">
        <v>1.9</v>
      </c>
      <c r="EM51" s="26">
        <v>1.9</v>
      </c>
      <c r="EN51" s="26">
        <v>1.9</v>
      </c>
      <c r="EO51" s="26">
        <v>1.9</v>
      </c>
      <c r="EP51" s="26">
        <v>1.9</v>
      </c>
      <c r="EQ51" s="26">
        <v>1.9</v>
      </c>
      <c r="ER51" s="26">
        <v>1.9</v>
      </c>
      <c r="ES51" s="26">
        <v>1.9</v>
      </c>
      <c r="ET51" s="26">
        <v>1.9</v>
      </c>
      <c r="EU51" s="26">
        <v>1.9</v>
      </c>
      <c r="EV51" s="26">
        <v>1.9</v>
      </c>
      <c r="EW51" s="26">
        <v>1.9</v>
      </c>
      <c r="EX51" s="26">
        <v>1.9</v>
      </c>
      <c r="EY51" s="2">
        <f t="shared" si="2"/>
        <v>609.10100000000068</v>
      </c>
    </row>
    <row r="52" spans="1:155">
      <c r="A52" t="s">
        <v>82</v>
      </c>
      <c r="B52" s="26">
        <v>0</v>
      </c>
      <c r="C52" s="26">
        <v>0</v>
      </c>
      <c r="D52" s="26">
        <v>0</v>
      </c>
      <c r="E52" s="26">
        <v>0</v>
      </c>
      <c r="F52" s="26">
        <v>0</v>
      </c>
      <c r="G52" s="26">
        <v>0</v>
      </c>
      <c r="H52" s="26">
        <v>0.76</v>
      </c>
      <c r="I52" s="26">
        <v>0.76</v>
      </c>
      <c r="J52" s="26">
        <v>0.76</v>
      </c>
      <c r="K52" s="26">
        <v>0.76</v>
      </c>
      <c r="L52" s="26">
        <v>0.76</v>
      </c>
      <c r="M52" s="26">
        <v>0.76</v>
      </c>
      <c r="N52" s="26">
        <v>0.76</v>
      </c>
      <c r="O52" s="26">
        <v>0.82</v>
      </c>
      <c r="P52" s="26">
        <v>0.82</v>
      </c>
      <c r="Q52" s="26">
        <v>0.82</v>
      </c>
      <c r="R52" s="26">
        <v>0.82</v>
      </c>
      <c r="S52" s="26">
        <v>0.82</v>
      </c>
      <c r="T52" s="26">
        <v>0.82</v>
      </c>
      <c r="U52" s="26">
        <v>0.82</v>
      </c>
      <c r="V52" s="26">
        <v>0.82</v>
      </c>
      <c r="W52" s="26">
        <v>0.97</v>
      </c>
      <c r="X52" s="26">
        <v>0.97</v>
      </c>
      <c r="Y52" s="26">
        <v>0.97</v>
      </c>
      <c r="Z52" s="26">
        <v>0.97</v>
      </c>
      <c r="AA52" s="26">
        <v>0.97</v>
      </c>
      <c r="AB52" s="26">
        <v>0.97</v>
      </c>
      <c r="AC52" s="26">
        <v>0.97</v>
      </c>
      <c r="AD52" s="26">
        <v>0.97</v>
      </c>
      <c r="AE52" s="26">
        <v>0.73</v>
      </c>
      <c r="AF52" s="26">
        <v>0.73</v>
      </c>
      <c r="AG52" s="26">
        <v>0.73</v>
      </c>
      <c r="AH52" s="26">
        <v>0.73</v>
      </c>
      <c r="AI52" s="26">
        <v>0.73</v>
      </c>
      <c r="AJ52" s="26">
        <v>0.73</v>
      </c>
      <c r="AK52" s="26">
        <v>0.73</v>
      </c>
      <c r="AL52" s="26">
        <v>0.73</v>
      </c>
      <c r="AM52" s="26">
        <v>0.73</v>
      </c>
      <c r="AN52" s="26">
        <v>0.73</v>
      </c>
      <c r="AO52" s="26">
        <v>0.73</v>
      </c>
      <c r="AP52" s="26">
        <v>0.73</v>
      </c>
      <c r="AQ52" s="26">
        <v>0.73</v>
      </c>
      <c r="AR52" s="26">
        <v>0.48</v>
      </c>
      <c r="AS52" s="26">
        <v>0.48</v>
      </c>
      <c r="AT52" s="26">
        <v>0.48</v>
      </c>
      <c r="AU52" s="26">
        <v>0.48</v>
      </c>
      <c r="AV52" s="26">
        <v>0.48</v>
      </c>
      <c r="AW52" s="26">
        <v>0.48</v>
      </c>
      <c r="AX52" s="26">
        <v>0.48</v>
      </c>
      <c r="AY52" s="26">
        <v>0.2</v>
      </c>
      <c r="AZ52" s="26">
        <v>0.2</v>
      </c>
      <c r="BA52" s="26">
        <v>0.2</v>
      </c>
      <c r="BB52" s="26">
        <v>0.2</v>
      </c>
      <c r="BC52" s="26">
        <v>0.2</v>
      </c>
      <c r="BD52" s="26">
        <v>0.2</v>
      </c>
      <c r="BE52" s="26">
        <v>0.2</v>
      </c>
      <c r="BF52" s="26">
        <v>0.08</v>
      </c>
      <c r="BG52" s="26">
        <v>0.08</v>
      </c>
      <c r="BH52" s="26">
        <v>0.08</v>
      </c>
      <c r="BI52" s="26">
        <v>0.08</v>
      </c>
      <c r="BJ52" s="26">
        <v>0.08</v>
      </c>
      <c r="BK52" s="26">
        <v>0.08</v>
      </c>
      <c r="BL52" s="26">
        <v>0.08</v>
      </c>
      <c r="BM52" s="26">
        <v>0</v>
      </c>
      <c r="BN52" s="26">
        <v>0</v>
      </c>
      <c r="BO52" s="26">
        <v>0</v>
      </c>
      <c r="BP52" s="26">
        <v>0</v>
      </c>
      <c r="BQ52" s="26">
        <v>0</v>
      </c>
      <c r="BR52" s="26">
        <v>0</v>
      </c>
      <c r="BS52" s="26">
        <v>0</v>
      </c>
      <c r="BT52" s="26">
        <v>0</v>
      </c>
      <c r="BU52" s="26">
        <v>0</v>
      </c>
      <c r="BV52" s="26">
        <v>0</v>
      </c>
      <c r="BW52" s="26">
        <v>0</v>
      </c>
      <c r="BX52" s="26">
        <v>0</v>
      </c>
      <c r="BY52" s="26">
        <v>0</v>
      </c>
      <c r="BZ52" s="26">
        <v>0</v>
      </c>
      <c r="CA52" s="26">
        <v>0</v>
      </c>
      <c r="CB52" s="26">
        <v>0</v>
      </c>
      <c r="CC52" s="26">
        <v>0</v>
      </c>
      <c r="CD52" s="26">
        <v>0</v>
      </c>
      <c r="CE52" s="26">
        <v>0</v>
      </c>
      <c r="CF52" s="26">
        <v>0</v>
      </c>
      <c r="CG52" s="26">
        <v>0</v>
      </c>
      <c r="CH52" s="26">
        <v>0</v>
      </c>
      <c r="CI52" s="26">
        <v>0</v>
      </c>
      <c r="CJ52" s="26">
        <v>0</v>
      </c>
      <c r="CK52" s="26">
        <v>0</v>
      </c>
      <c r="CL52" s="26">
        <v>0</v>
      </c>
      <c r="CM52" s="26">
        <v>0</v>
      </c>
      <c r="CN52" s="26">
        <v>0</v>
      </c>
      <c r="CO52" s="26">
        <v>0</v>
      </c>
      <c r="CP52" s="26">
        <v>0</v>
      </c>
      <c r="CQ52" s="26">
        <v>0</v>
      </c>
      <c r="CR52" s="26">
        <v>0</v>
      </c>
      <c r="CS52" s="26">
        <v>0</v>
      </c>
      <c r="CT52" s="26">
        <v>0</v>
      </c>
      <c r="CU52" s="26">
        <v>0</v>
      </c>
      <c r="CV52" s="26">
        <v>0</v>
      </c>
      <c r="CW52" s="26">
        <v>0</v>
      </c>
      <c r="CX52" s="26">
        <v>0</v>
      </c>
      <c r="CY52" s="26">
        <v>0</v>
      </c>
      <c r="CZ52" s="26">
        <v>0</v>
      </c>
      <c r="DA52" s="26">
        <v>0</v>
      </c>
      <c r="DB52" s="26">
        <v>0</v>
      </c>
      <c r="DC52" s="26">
        <v>0</v>
      </c>
      <c r="DD52" s="26">
        <v>0</v>
      </c>
      <c r="DE52" s="26">
        <v>0</v>
      </c>
      <c r="DF52" s="26">
        <v>0</v>
      </c>
      <c r="DG52" s="26">
        <v>0</v>
      </c>
      <c r="DH52" s="26">
        <v>0</v>
      </c>
      <c r="DI52" s="26">
        <v>0</v>
      </c>
      <c r="DJ52" s="26">
        <v>0</v>
      </c>
      <c r="DK52" s="26">
        <v>0</v>
      </c>
      <c r="DL52" s="26">
        <v>0</v>
      </c>
      <c r="DM52" s="26">
        <v>0</v>
      </c>
      <c r="DN52" s="26">
        <v>0</v>
      </c>
      <c r="DO52" s="26">
        <v>0</v>
      </c>
      <c r="DP52" s="26">
        <v>0</v>
      </c>
      <c r="DQ52" s="26">
        <v>0</v>
      </c>
      <c r="DR52" s="26">
        <v>0</v>
      </c>
      <c r="DS52" s="26">
        <v>0</v>
      </c>
      <c r="DT52" s="26">
        <v>0</v>
      </c>
      <c r="DU52" s="26">
        <v>0</v>
      </c>
      <c r="DV52" s="26">
        <v>0</v>
      </c>
      <c r="DW52" s="26">
        <v>0</v>
      </c>
      <c r="DX52" s="26">
        <v>0</v>
      </c>
      <c r="DY52" s="26">
        <v>0</v>
      </c>
      <c r="DZ52" s="26">
        <v>0</v>
      </c>
      <c r="EA52" s="26">
        <v>0</v>
      </c>
      <c r="EB52" s="26">
        <v>0</v>
      </c>
      <c r="EC52" s="26">
        <v>0</v>
      </c>
      <c r="ED52" s="26">
        <v>0</v>
      </c>
      <c r="EE52" s="26">
        <v>0</v>
      </c>
      <c r="EF52" s="26">
        <v>0</v>
      </c>
      <c r="EG52" s="26">
        <v>0</v>
      </c>
      <c r="EH52" s="26">
        <v>0</v>
      </c>
      <c r="EI52" s="26">
        <v>0</v>
      </c>
      <c r="EJ52" s="26">
        <v>0</v>
      </c>
      <c r="EK52" s="26">
        <v>0</v>
      </c>
      <c r="EL52" s="26">
        <v>0</v>
      </c>
      <c r="EM52" s="26">
        <v>0</v>
      </c>
      <c r="EN52" s="26">
        <v>0</v>
      </c>
      <c r="EO52" s="26">
        <v>0</v>
      </c>
      <c r="EP52" s="26">
        <v>0</v>
      </c>
      <c r="EQ52" s="26">
        <v>0</v>
      </c>
      <c r="ER52" s="26">
        <v>0</v>
      </c>
      <c r="ES52" s="26">
        <v>0</v>
      </c>
      <c r="ET52" s="26">
        <v>0</v>
      </c>
      <c r="EU52" s="26">
        <v>0</v>
      </c>
      <c r="EV52" s="26">
        <v>0</v>
      </c>
      <c r="EW52" s="26">
        <v>0</v>
      </c>
      <c r="EX52" s="26">
        <v>0</v>
      </c>
      <c r="EY52" s="2">
        <f t="shared" si="2"/>
        <v>34.45000000000001</v>
      </c>
    </row>
    <row r="53" spans="1:155">
      <c r="A53" t="s">
        <v>41</v>
      </c>
      <c r="B53" s="26">
        <v>0</v>
      </c>
      <c r="C53" s="26">
        <v>0</v>
      </c>
      <c r="D53" s="26">
        <v>0</v>
      </c>
      <c r="E53" s="26">
        <v>0</v>
      </c>
      <c r="F53" s="26">
        <v>0</v>
      </c>
      <c r="G53" s="26">
        <v>0</v>
      </c>
      <c r="H53" s="26">
        <v>0</v>
      </c>
      <c r="I53" s="26">
        <v>0</v>
      </c>
      <c r="J53" s="26">
        <v>0</v>
      </c>
      <c r="K53" s="26">
        <v>0</v>
      </c>
      <c r="L53" s="26">
        <v>0</v>
      </c>
      <c r="M53" s="26">
        <v>0</v>
      </c>
      <c r="N53" s="26">
        <v>0</v>
      </c>
      <c r="O53" s="26">
        <v>0</v>
      </c>
      <c r="P53" s="26">
        <v>0</v>
      </c>
      <c r="Q53" s="26">
        <v>0</v>
      </c>
      <c r="R53" s="26">
        <v>0</v>
      </c>
      <c r="S53" s="26">
        <v>0</v>
      </c>
      <c r="T53" s="26">
        <v>0</v>
      </c>
      <c r="U53" s="26">
        <v>0</v>
      </c>
      <c r="V53" s="26">
        <v>0</v>
      </c>
      <c r="W53" s="26">
        <v>0</v>
      </c>
      <c r="X53" s="26">
        <v>0</v>
      </c>
      <c r="Y53" s="26">
        <v>0</v>
      </c>
      <c r="Z53" s="26">
        <v>0</v>
      </c>
      <c r="AA53" s="26">
        <v>0</v>
      </c>
      <c r="AB53" s="26">
        <v>0</v>
      </c>
      <c r="AC53" s="26">
        <v>0</v>
      </c>
      <c r="AD53" s="26">
        <v>0</v>
      </c>
      <c r="AE53" s="26">
        <v>0</v>
      </c>
      <c r="AF53" s="26">
        <v>0</v>
      </c>
      <c r="AG53" s="26">
        <v>0</v>
      </c>
      <c r="AH53" s="26">
        <v>0</v>
      </c>
      <c r="AI53" s="26">
        <v>0</v>
      </c>
      <c r="AJ53" s="26">
        <v>0</v>
      </c>
      <c r="AK53" s="26">
        <v>0</v>
      </c>
      <c r="AL53" s="26">
        <v>0</v>
      </c>
      <c r="AM53" s="26">
        <v>0</v>
      </c>
      <c r="AN53" s="26">
        <v>0</v>
      </c>
      <c r="AO53" s="26">
        <v>0</v>
      </c>
      <c r="AP53" s="26">
        <v>0</v>
      </c>
      <c r="AQ53" s="26">
        <v>0</v>
      </c>
      <c r="AR53" s="26">
        <v>0</v>
      </c>
      <c r="AS53" s="26">
        <v>0</v>
      </c>
      <c r="AT53" s="26">
        <v>0</v>
      </c>
      <c r="AU53" s="26">
        <v>0</v>
      </c>
      <c r="AV53" s="26">
        <v>0</v>
      </c>
      <c r="AW53" s="26">
        <v>0</v>
      </c>
      <c r="AX53" s="26">
        <v>0</v>
      </c>
      <c r="AY53" s="26">
        <v>0</v>
      </c>
      <c r="AZ53" s="26">
        <v>0</v>
      </c>
      <c r="BA53" s="26">
        <v>0</v>
      </c>
      <c r="BB53" s="26">
        <v>0</v>
      </c>
      <c r="BC53" s="26">
        <v>0</v>
      </c>
      <c r="BD53" s="26">
        <v>0</v>
      </c>
      <c r="BE53" s="26">
        <v>0</v>
      </c>
      <c r="BF53" s="26">
        <v>0</v>
      </c>
      <c r="BG53" s="26">
        <v>0</v>
      </c>
      <c r="BH53" s="26">
        <v>0</v>
      </c>
      <c r="BI53" s="26">
        <v>0</v>
      </c>
      <c r="BJ53" s="26">
        <v>0</v>
      </c>
      <c r="BK53" s="26">
        <v>0</v>
      </c>
      <c r="BL53" s="26">
        <v>0</v>
      </c>
      <c r="BM53" s="26">
        <v>0</v>
      </c>
      <c r="BN53" s="26">
        <v>0</v>
      </c>
      <c r="BO53" s="26">
        <v>0</v>
      </c>
      <c r="BP53" s="26">
        <v>0</v>
      </c>
      <c r="BQ53" s="26">
        <v>0</v>
      </c>
      <c r="BR53" s="26">
        <v>0</v>
      </c>
      <c r="BS53" s="26">
        <v>0</v>
      </c>
      <c r="BT53" s="26">
        <v>0</v>
      </c>
      <c r="BU53" s="26">
        <v>0</v>
      </c>
      <c r="BV53" s="26">
        <v>0</v>
      </c>
      <c r="BW53" s="26">
        <v>0</v>
      </c>
      <c r="BX53" s="26">
        <v>0</v>
      </c>
      <c r="BY53" s="26">
        <v>0</v>
      </c>
      <c r="BZ53" s="26">
        <v>0</v>
      </c>
      <c r="CA53" s="26">
        <v>0</v>
      </c>
      <c r="CB53" s="26">
        <v>0</v>
      </c>
      <c r="CC53" s="26">
        <v>0</v>
      </c>
      <c r="CD53" s="26">
        <v>0</v>
      </c>
      <c r="CE53" s="26">
        <v>0</v>
      </c>
      <c r="CF53" s="26">
        <v>0</v>
      </c>
      <c r="CG53" s="26">
        <v>0</v>
      </c>
      <c r="CH53" s="26">
        <v>0</v>
      </c>
      <c r="CI53" s="26">
        <v>0</v>
      </c>
      <c r="CJ53" s="26">
        <v>0</v>
      </c>
      <c r="CK53" s="26">
        <v>0</v>
      </c>
      <c r="CL53" s="26">
        <v>0</v>
      </c>
      <c r="CM53" s="26">
        <v>0</v>
      </c>
      <c r="CN53" s="26">
        <v>0</v>
      </c>
      <c r="CO53" s="26">
        <v>0</v>
      </c>
      <c r="CP53" s="26">
        <v>0</v>
      </c>
      <c r="CQ53" s="26">
        <v>0</v>
      </c>
      <c r="CR53" s="26">
        <v>0</v>
      </c>
      <c r="CS53" s="26">
        <v>0</v>
      </c>
      <c r="CT53" s="26">
        <v>0</v>
      </c>
      <c r="CU53" s="26">
        <v>0</v>
      </c>
      <c r="CV53" s="26">
        <v>0</v>
      </c>
      <c r="CW53" s="26">
        <v>0</v>
      </c>
      <c r="CX53" s="26">
        <v>0</v>
      </c>
      <c r="CY53" s="26">
        <v>0</v>
      </c>
      <c r="CZ53" s="26">
        <v>0</v>
      </c>
      <c r="DA53" s="26">
        <v>0</v>
      </c>
      <c r="DB53" s="26">
        <v>0</v>
      </c>
      <c r="DC53" s="26">
        <v>0</v>
      </c>
      <c r="DD53" s="26">
        <v>0</v>
      </c>
      <c r="DE53" s="26">
        <v>0</v>
      </c>
      <c r="DF53" s="26">
        <v>0</v>
      </c>
      <c r="DG53" s="26">
        <v>0</v>
      </c>
      <c r="DH53" s="26">
        <v>0</v>
      </c>
      <c r="DI53" s="26">
        <v>0</v>
      </c>
      <c r="DJ53" s="26">
        <v>0</v>
      </c>
      <c r="DK53" s="26">
        <v>0</v>
      </c>
      <c r="DL53" s="26">
        <v>0</v>
      </c>
      <c r="DM53" s="26">
        <v>0</v>
      </c>
      <c r="DN53" s="26">
        <v>0</v>
      </c>
      <c r="DO53" s="26">
        <v>0</v>
      </c>
      <c r="DP53" s="26">
        <v>0</v>
      </c>
      <c r="DQ53" s="26">
        <v>0</v>
      </c>
      <c r="DR53" s="26">
        <v>0</v>
      </c>
      <c r="DS53" s="26">
        <v>0</v>
      </c>
      <c r="DT53" s="26">
        <v>0</v>
      </c>
      <c r="DU53" s="26">
        <v>0</v>
      </c>
      <c r="DV53" s="26">
        <v>0</v>
      </c>
      <c r="DW53" s="26">
        <v>0</v>
      </c>
      <c r="DX53" s="26">
        <v>0</v>
      </c>
      <c r="DY53" s="26">
        <v>0</v>
      </c>
      <c r="DZ53" s="26">
        <v>0</v>
      </c>
      <c r="EA53" s="26">
        <v>0</v>
      </c>
      <c r="EB53" s="26">
        <v>0</v>
      </c>
      <c r="EC53" s="26">
        <v>0</v>
      </c>
      <c r="ED53" s="26">
        <v>0</v>
      </c>
      <c r="EE53" s="26">
        <v>0</v>
      </c>
      <c r="EF53" s="26">
        <v>0</v>
      </c>
      <c r="EG53" s="26">
        <v>0</v>
      </c>
      <c r="EH53" s="26">
        <v>0</v>
      </c>
      <c r="EI53" s="26">
        <v>0</v>
      </c>
      <c r="EJ53" s="26">
        <v>0</v>
      </c>
      <c r="EK53" s="26">
        <v>0</v>
      </c>
      <c r="EL53" s="26">
        <v>0</v>
      </c>
      <c r="EM53" s="26">
        <v>0</v>
      </c>
      <c r="EN53" s="26">
        <v>0</v>
      </c>
      <c r="EO53" s="26">
        <v>0</v>
      </c>
      <c r="EP53" s="26">
        <v>0</v>
      </c>
      <c r="EQ53" s="26">
        <v>0</v>
      </c>
      <c r="ER53" s="26">
        <v>0</v>
      </c>
      <c r="ES53" s="26">
        <v>0</v>
      </c>
      <c r="ET53" s="26">
        <v>0</v>
      </c>
      <c r="EU53" s="26">
        <v>0</v>
      </c>
      <c r="EV53" s="26">
        <v>0</v>
      </c>
      <c r="EW53" s="26">
        <v>0</v>
      </c>
      <c r="EX53" s="26">
        <v>0</v>
      </c>
      <c r="EY53" s="2">
        <f t="shared" si="2"/>
        <v>0</v>
      </c>
    </row>
    <row r="54" spans="1:155">
      <c r="A54" t="s">
        <v>75</v>
      </c>
      <c r="B54" s="26">
        <v>0</v>
      </c>
      <c r="C54" s="26">
        <v>0</v>
      </c>
      <c r="D54" s="26">
        <v>0</v>
      </c>
      <c r="E54" s="26">
        <v>0</v>
      </c>
      <c r="F54" s="26">
        <v>0</v>
      </c>
      <c r="G54" s="26">
        <v>0</v>
      </c>
      <c r="H54" s="26">
        <v>0</v>
      </c>
      <c r="I54" s="26">
        <v>0</v>
      </c>
      <c r="J54" s="26">
        <v>0</v>
      </c>
      <c r="K54" s="26">
        <v>0</v>
      </c>
      <c r="L54" s="26">
        <v>0</v>
      </c>
      <c r="M54" s="26">
        <v>0</v>
      </c>
      <c r="N54" s="26">
        <v>0</v>
      </c>
      <c r="O54" s="26">
        <v>0.1</v>
      </c>
      <c r="P54" s="26">
        <v>0.1</v>
      </c>
      <c r="Q54" s="26">
        <v>0.1</v>
      </c>
      <c r="R54" s="26">
        <v>0.1</v>
      </c>
      <c r="S54" s="26">
        <v>0.1</v>
      </c>
      <c r="T54" s="26">
        <v>0.1</v>
      </c>
      <c r="U54" s="26">
        <v>0.1</v>
      </c>
      <c r="V54" s="26">
        <v>0.1</v>
      </c>
      <c r="W54" s="26">
        <v>0.1</v>
      </c>
      <c r="X54" s="26">
        <v>0.1</v>
      </c>
      <c r="Y54" s="26">
        <v>0.1</v>
      </c>
      <c r="Z54" s="26">
        <v>0.1</v>
      </c>
      <c r="AA54" s="26">
        <v>0.1</v>
      </c>
      <c r="AB54" s="26">
        <v>0.1</v>
      </c>
      <c r="AC54" s="26">
        <v>0.1</v>
      </c>
      <c r="AD54" s="26">
        <v>0.1</v>
      </c>
      <c r="AE54" s="26">
        <v>0.1</v>
      </c>
      <c r="AF54" s="26">
        <v>0.1</v>
      </c>
      <c r="AG54" s="26">
        <v>0.1</v>
      </c>
      <c r="AH54" s="26">
        <v>0.1</v>
      </c>
      <c r="AI54" s="26">
        <v>0.1</v>
      </c>
      <c r="AJ54" s="26">
        <v>0.1</v>
      </c>
      <c r="AK54" s="26">
        <v>0.1</v>
      </c>
      <c r="AL54" s="26">
        <v>0.1</v>
      </c>
      <c r="AM54" s="26">
        <v>0.1</v>
      </c>
      <c r="AN54" s="26">
        <v>0.1</v>
      </c>
      <c r="AO54" s="26">
        <v>0.1</v>
      </c>
      <c r="AP54" s="26">
        <v>0.1</v>
      </c>
      <c r="AQ54" s="26">
        <v>0.1</v>
      </c>
      <c r="AR54" s="26">
        <v>0.1</v>
      </c>
      <c r="AS54" s="26">
        <v>0.1</v>
      </c>
      <c r="AT54" s="26">
        <v>0.1</v>
      </c>
      <c r="AU54" s="26">
        <v>0.1</v>
      </c>
      <c r="AV54" s="26">
        <v>0.1</v>
      </c>
      <c r="AW54" s="26">
        <v>0.1</v>
      </c>
      <c r="AX54" s="26">
        <v>0.1</v>
      </c>
      <c r="AY54" s="26">
        <v>0</v>
      </c>
      <c r="AZ54" s="26">
        <v>0</v>
      </c>
      <c r="BA54" s="26">
        <v>0</v>
      </c>
      <c r="BB54" s="26">
        <v>0</v>
      </c>
      <c r="BC54" s="26">
        <v>0</v>
      </c>
      <c r="BD54" s="26">
        <v>0</v>
      </c>
      <c r="BE54" s="26">
        <v>0</v>
      </c>
      <c r="BF54" s="26">
        <v>0</v>
      </c>
      <c r="BG54" s="26">
        <v>0</v>
      </c>
      <c r="BH54" s="26">
        <v>0</v>
      </c>
      <c r="BI54" s="26">
        <v>0</v>
      </c>
      <c r="BJ54" s="26">
        <v>0</v>
      </c>
      <c r="BK54" s="26">
        <v>0</v>
      </c>
      <c r="BL54" s="26">
        <v>0</v>
      </c>
      <c r="BM54" s="26">
        <v>0</v>
      </c>
      <c r="BN54" s="26">
        <v>0</v>
      </c>
      <c r="BO54" s="26">
        <v>0</v>
      </c>
      <c r="BP54" s="26">
        <v>0</v>
      </c>
      <c r="BQ54" s="26">
        <v>0</v>
      </c>
      <c r="BR54" s="26">
        <v>0</v>
      </c>
      <c r="BS54" s="26">
        <v>0</v>
      </c>
      <c r="BT54" s="26">
        <v>0</v>
      </c>
      <c r="BU54" s="26">
        <v>0</v>
      </c>
      <c r="BV54" s="26">
        <v>0</v>
      </c>
      <c r="BW54" s="26">
        <v>0</v>
      </c>
      <c r="BX54" s="26">
        <v>0</v>
      </c>
      <c r="BY54" s="26">
        <v>0</v>
      </c>
      <c r="BZ54" s="26">
        <v>0</v>
      </c>
      <c r="CA54" s="26">
        <v>0</v>
      </c>
      <c r="CB54" s="26">
        <v>0</v>
      </c>
      <c r="CC54" s="26">
        <v>0</v>
      </c>
      <c r="CD54" s="26">
        <v>0</v>
      </c>
      <c r="CE54" s="26">
        <v>0</v>
      </c>
      <c r="CF54" s="26">
        <v>0</v>
      </c>
      <c r="CG54" s="26">
        <v>0</v>
      </c>
      <c r="CH54" s="26">
        <v>0.03</v>
      </c>
      <c r="CI54" s="26">
        <v>0.03</v>
      </c>
      <c r="CJ54" s="26">
        <v>0.03</v>
      </c>
      <c r="CK54" s="26">
        <v>0.03</v>
      </c>
      <c r="CL54" s="26">
        <v>0.03</v>
      </c>
      <c r="CM54" s="26">
        <v>0.03</v>
      </c>
      <c r="CN54" s="26">
        <v>0.03</v>
      </c>
      <c r="CO54" s="26">
        <v>0</v>
      </c>
      <c r="CP54" s="26">
        <v>0</v>
      </c>
      <c r="CQ54" s="26">
        <v>0</v>
      </c>
      <c r="CR54" s="26">
        <v>0</v>
      </c>
      <c r="CS54" s="26">
        <v>0</v>
      </c>
      <c r="CT54" s="26">
        <v>0</v>
      </c>
      <c r="CU54" s="26">
        <v>0</v>
      </c>
      <c r="CV54" s="26">
        <v>0</v>
      </c>
      <c r="CW54" s="26">
        <v>0</v>
      </c>
      <c r="CX54" s="26">
        <v>0</v>
      </c>
      <c r="CY54" s="26">
        <v>0</v>
      </c>
      <c r="CZ54" s="26">
        <v>0</v>
      </c>
      <c r="DA54" s="26">
        <v>0</v>
      </c>
      <c r="DB54" s="26">
        <v>0</v>
      </c>
      <c r="DC54" s="26">
        <v>0</v>
      </c>
      <c r="DD54" s="26">
        <v>0</v>
      </c>
      <c r="DE54" s="26">
        <v>0</v>
      </c>
      <c r="DF54" s="26">
        <v>0</v>
      </c>
      <c r="DG54" s="26">
        <v>0</v>
      </c>
      <c r="DH54" s="26">
        <v>0</v>
      </c>
      <c r="DI54" s="26">
        <v>0</v>
      </c>
      <c r="DJ54" s="26">
        <v>0</v>
      </c>
      <c r="DK54" s="26">
        <v>0</v>
      </c>
      <c r="DL54" s="26">
        <v>0</v>
      </c>
      <c r="DM54" s="26">
        <v>0</v>
      </c>
      <c r="DN54" s="26">
        <v>0</v>
      </c>
      <c r="DO54" s="26">
        <v>0</v>
      </c>
      <c r="DP54" s="26">
        <v>0</v>
      </c>
      <c r="DQ54" s="26">
        <v>0</v>
      </c>
      <c r="DR54" s="26">
        <v>0</v>
      </c>
      <c r="DS54" s="26">
        <v>0</v>
      </c>
      <c r="DT54" s="26">
        <v>0</v>
      </c>
      <c r="DU54" s="26">
        <v>0</v>
      </c>
      <c r="DV54" s="26">
        <v>0</v>
      </c>
      <c r="DW54" s="26">
        <v>0</v>
      </c>
      <c r="DX54" s="26">
        <v>0</v>
      </c>
      <c r="DY54" s="26">
        <v>0</v>
      </c>
      <c r="DZ54" s="26">
        <v>0</v>
      </c>
      <c r="EA54" s="26">
        <v>0</v>
      </c>
      <c r="EB54" s="26">
        <v>0</v>
      </c>
      <c r="EC54" s="26">
        <v>0</v>
      </c>
      <c r="ED54" s="26">
        <v>0</v>
      </c>
      <c r="EE54" s="26">
        <v>0</v>
      </c>
      <c r="EF54" s="26">
        <v>0</v>
      </c>
      <c r="EG54" s="26">
        <v>0</v>
      </c>
      <c r="EH54" s="26">
        <v>0</v>
      </c>
      <c r="EI54" s="26">
        <v>0</v>
      </c>
      <c r="EJ54" s="26">
        <v>0</v>
      </c>
      <c r="EK54" s="26">
        <v>0</v>
      </c>
      <c r="EL54" s="26">
        <v>0</v>
      </c>
      <c r="EM54" s="26">
        <v>0</v>
      </c>
      <c r="EN54" s="26">
        <v>0</v>
      </c>
      <c r="EO54" s="26">
        <v>0</v>
      </c>
      <c r="EP54" s="26">
        <v>0</v>
      </c>
      <c r="EQ54" s="26">
        <v>0</v>
      </c>
      <c r="ER54" s="26">
        <v>0</v>
      </c>
      <c r="ES54" s="26">
        <v>0</v>
      </c>
      <c r="ET54" s="26">
        <v>0</v>
      </c>
      <c r="EU54" s="26">
        <v>0</v>
      </c>
      <c r="EV54" s="26">
        <v>0</v>
      </c>
      <c r="EW54" s="26">
        <v>0</v>
      </c>
      <c r="EX54" s="26">
        <v>0</v>
      </c>
      <c r="EY54" s="2">
        <f t="shared" si="2"/>
        <v>3.8100000000000005</v>
      </c>
    </row>
    <row r="55" spans="1:155">
      <c r="A55" t="s">
        <v>42</v>
      </c>
      <c r="B55" s="26">
        <v>5.2</v>
      </c>
      <c r="C55" s="26">
        <v>5.2</v>
      </c>
      <c r="D55" s="26">
        <v>5.2</v>
      </c>
      <c r="E55" s="26">
        <v>5.2</v>
      </c>
      <c r="F55" s="26">
        <v>5.2</v>
      </c>
      <c r="G55" s="26">
        <v>5.2</v>
      </c>
      <c r="H55" s="26">
        <v>5.2</v>
      </c>
      <c r="I55" s="26">
        <v>5.2</v>
      </c>
      <c r="J55" s="26">
        <v>5.2</v>
      </c>
      <c r="K55" s="26">
        <v>5.2</v>
      </c>
      <c r="L55" s="26">
        <v>5.2</v>
      </c>
      <c r="M55" s="26">
        <v>5.2</v>
      </c>
      <c r="N55" s="26">
        <v>5.2</v>
      </c>
      <c r="O55" s="26">
        <v>6.5</v>
      </c>
      <c r="P55" s="26">
        <v>6.5</v>
      </c>
      <c r="Q55" s="26">
        <v>6.5</v>
      </c>
      <c r="R55" s="26">
        <v>6.5</v>
      </c>
      <c r="S55" s="26">
        <v>6.5</v>
      </c>
      <c r="T55" s="26">
        <v>6.5</v>
      </c>
      <c r="U55" s="26">
        <v>6.5</v>
      </c>
      <c r="V55" s="26">
        <v>6.5</v>
      </c>
      <c r="W55" s="26">
        <v>6.5</v>
      </c>
      <c r="X55" s="26">
        <v>6.5</v>
      </c>
      <c r="Y55" s="26">
        <v>6.5</v>
      </c>
      <c r="Z55" s="26">
        <v>6.5</v>
      </c>
      <c r="AA55" s="26">
        <v>6.5</v>
      </c>
      <c r="AB55" s="26">
        <v>6.5</v>
      </c>
      <c r="AC55" s="26">
        <v>6.5</v>
      </c>
      <c r="AD55" s="26">
        <v>6.5</v>
      </c>
      <c r="AE55" s="26">
        <v>5.5</v>
      </c>
      <c r="AF55" s="26">
        <v>5.5</v>
      </c>
      <c r="AG55" s="26">
        <v>5.5</v>
      </c>
      <c r="AH55" s="26">
        <v>5.5</v>
      </c>
      <c r="AI55" s="26">
        <v>5.5</v>
      </c>
      <c r="AJ55" s="26">
        <v>5.4989999999999997</v>
      </c>
      <c r="AK55" s="26">
        <v>1.5</v>
      </c>
      <c r="AL55" s="26">
        <v>1.5</v>
      </c>
      <c r="AM55" s="26">
        <v>1.5</v>
      </c>
      <c r="AN55" s="26">
        <v>1.5</v>
      </c>
      <c r="AO55" s="26">
        <v>1.5</v>
      </c>
      <c r="AP55" s="26">
        <v>1.5</v>
      </c>
      <c r="AQ55" s="26">
        <v>1.5</v>
      </c>
      <c r="AR55" s="26">
        <v>0.25</v>
      </c>
      <c r="AS55" s="26">
        <v>0.25</v>
      </c>
      <c r="AT55" s="26">
        <v>0.25</v>
      </c>
      <c r="AU55" s="26">
        <v>0.25</v>
      </c>
      <c r="AV55" s="26">
        <v>0.25</v>
      </c>
      <c r="AW55" s="26">
        <v>0.25</v>
      </c>
      <c r="AX55" s="26">
        <v>0.25</v>
      </c>
      <c r="AY55" s="26">
        <v>0.1</v>
      </c>
      <c r="AZ55" s="26">
        <v>0.1</v>
      </c>
      <c r="BA55" s="26">
        <v>0.1</v>
      </c>
      <c r="BB55" s="26">
        <v>0.1</v>
      </c>
      <c r="BC55" s="26">
        <v>0.1</v>
      </c>
      <c r="BD55" s="26">
        <v>0.1</v>
      </c>
      <c r="BE55" s="26">
        <v>0.1</v>
      </c>
      <c r="BF55" s="26">
        <v>0.25</v>
      </c>
      <c r="BG55" s="26">
        <v>0.25</v>
      </c>
      <c r="BH55" s="26">
        <v>0.25</v>
      </c>
      <c r="BI55" s="26">
        <v>0.25</v>
      </c>
      <c r="BJ55" s="26">
        <v>0.25</v>
      </c>
      <c r="BK55" s="26">
        <v>0.25</v>
      </c>
      <c r="BL55" s="26">
        <v>0.25</v>
      </c>
      <c r="BM55" s="26">
        <v>0.25</v>
      </c>
      <c r="BN55" s="26">
        <v>0.25</v>
      </c>
      <c r="BO55" s="26">
        <v>0.25</v>
      </c>
      <c r="BP55" s="26">
        <v>0.25</v>
      </c>
      <c r="BQ55" s="26">
        <v>0.25</v>
      </c>
      <c r="BR55" s="26">
        <v>0.25</v>
      </c>
      <c r="BS55" s="26">
        <v>0.25</v>
      </c>
      <c r="BT55" s="26">
        <v>0.25</v>
      </c>
      <c r="BU55" s="26">
        <v>0.25</v>
      </c>
      <c r="BV55" s="26">
        <v>0.25</v>
      </c>
      <c r="BW55" s="26">
        <v>0.25</v>
      </c>
      <c r="BX55" s="26">
        <v>0.25</v>
      </c>
      <c r="BY55" s="26">
        <v>0.25</v>
      </c>
      <c r="BZ55" s="26">
        <v>0.25</v>
      </c>
      <c r="CA55" s="26">
        <v>0.25</v>
      </c>
      <c r="CB55" s="26">
        <v>0.25</v>
      </c>
      <c r="CC55" s="26">
        <v>0.25</v>
      </c>
      <c r="CD55" s="26">
        <v>0.25</v>
      </c>
      <c r="CE55" s="26">
        <v>0.25</v>
      </c>
      <c r="CF55" s="26">
        <v>0.25</v>
      </c>
      <c r="CG55" s="26">
        <v>0.25</v>
      </c>
      <c r="CH55" s="26">
        <v>0.25</v>
      </c>
      <c r="CI55" s="26">
        <v>0.25</v>
      </c>
      <c r="CJ55" s="26">
        <v>0.25</v>
      </c>
      <c r="CK55" s="26">
        <v>0.25</v>
      </c>
      <c r="CL55" s="26">
        <v>0.25</v>
      </c>
      <c r="CM55" s="26">
        <v>0.25</v>
      </c>
      <c r="CN55" s="26">
        <v>0.25</v>
      </c>
      <c r="CO55" s="26">
        <v>0.25</v>
      </c>
      <c r="CP55" s="26">
        <v>0.25</v>
      </c>
      <c r="CQ55" s="26">
        <v>0.25</v>
      </c>
      <c r="CR55" s="26">
        <v>0.25</v>
      </c>
      <c r="CS55" s="26">
        <v>0.25</v>
      </c>
      <c r="CT55" s="26">
        <v>0.25</v>
      </c>
      <c r="CU55" s="26">
        <v>0.25</v>
      </c>
      <c r="CV55" s="26">
        <v>0.25</v>
      </c>
      <c r="CW55" s="26">
        <v>0.25</v>
      </c>
      <c r="CX55" s="26">
        <v>0.25</v>
      </c>
      <c r="CY55" s="26">
        <v>0.25</v>
      </c>
      <c r="CZ55" s="26">
        <v>0.25</v>
      </c>
      <c r="DA55" s="26">
        <v>0.25</v>
      </c>
      <c r="DB55" s="26">
        <v>0.25</v>
      </c>
      <c r="DC55" s="26">
        <v>0.25</v>
      </c>
      <c r="DD55" s="26">
        <v>0.25</v>
      </c>
      <c r="DE55" s="26">
        <v>0.25</v>
      </c>
      <c r="DF55" s="26">
        <v>0.25</v>
      </c>
      <c r="DG55" s="26">
        <v>0.25</v>
      </c>
      <c r="DH55" s="26">
        <v>0.25</v>
      </c>
      <c r="DI55" s="26">
        <v>0.25</v>
      </c>
      <c r="DJ55" s="26">
        <v>0</v>
      </c>
      <c r="DK55" s="26">
        <v>0</v>
      </c>
      <c r="DL55" s="26">
        <v>0</v>
      </c>
      <c r="DM55" s="26">
        <v>0</v>
      </c>
      <c r="DN55" s="26">
        <v>0</v>
      </c>
      <c r="DO55" s="26">
        <v>0</v>
      </c>
      <c r="DP55" s="26">
        <v>0</v>
      </c>
      <c r="DQ55" s="26">
        <v>0</v>
      </c>
      <c r="DR55" s="26">
        <v>0</v>
      </c>
      <c r="DS55" s="26">
        <v>0</v>
      </c>
      <c r="DT55" s="26">
        <v>0</v>
      </c>
      <c r="DU55" s="26">
        <v>0</v>
      </c>
      <c r="DV55" s="26">
        <v>0</v>
      </c>
      <c r="DW55" s="26">
        <v>0</v>
      </c>
      <c r="DX55" s="26">
        <v>0</v>
      </c>
      <c r="DY55" s="26">
        <v>0</v>
      </c>
      <c r="DZ55" s="26">
        <v>0</v>
      </c>
      <c r="EA55" s="26">
        <v>0</v>
      </c>
      <c r="EB55" s="26">
        <v>0</v>
      </c>
      <c r="EC55" s="26">
        <v>0</v>
      </c>
      <c r="ED55" s="26">
        <v>0.2</v>
      </c>
      <c r="EE55" s="26">
        <v>0.2</v>
      </c>
      <c r="EF55" s="26">
        <v>0.2</v>
      </c>
      <c r="EG55" s="26">
        <v>0.2</v>
      </c>
      <c r="EH55" s="26">
        <v>0.2</v>
      </c>
      <c r="EI55" s="26">
        <v>0.2</v>
      </c>
      <c r="EJ55" s="26">
        <v>0.2</v>
      </c>
      <c r="EK55" s="26">
        <v>0.2</v>
      </c>
      <c r="EL55" s="26">
        <v>0.2</v>
      </c>
      <c r="EM55" s="26">
        <v>0.2</v>
      </c>
      <c r="EN55" s="26">
        <v>0.2</v>
      </c>
      <c r="EO55" s="26">
        <v>0.2</v>
      </c>
      <c r="EP55" s="26">
        <v>0.2</v>
      </c>
      <c r="EQ55" s="26">
        <v>0.2</v>
      </c>
      <c r="ER55" s="26">
        <v>0.2</v>
      </c>
      <c r="ES55" s="26">
        <v>0.1</v>
      </c>
      <c r="ET55" s="26">
        <v>0.1</v>
      </c>
      <c r="EU55" s="26">
        <v>0.1</v>
      </c>
      <c r="EV55" s="26">
        <v>0.1</v>
      </c>
      <c r="EW55" s="26">
        <v>0.1</v>
      </c>
      <c r="EX55" s="26">
        <v>0.1</v>
      </c>
      <c r="EY55" s="2">
        <f t="shared" si="2"/>
        <v>235.14899999999977</v>
      </c>
    </row>
    <row r="56" spans="1:155">
      <c r="A56" t="s">
        <v>43</v>
      </c>
      <c r="B56" s="26">
        <v>0</v>
      </c>
      <c r="C56" s="26">
        <v>0</v>
      </c>
      <c r="D56" s="26">
        <v>0</v>
      </c>
      <c r="E56" s="26">
        <v>0</v>
      </c>
      <c r="F56" s="26">
        <v>0</v>
      </c>
      <c r="G56" s="26">
        <v>0</v>
      </c>
      <c r="H56" s="26">
        <v>0.1</v>
      </c>
      <c r="I56" s="26">
        <v>0.1</v>
      </c>
      <c r="J56" s="26">
        <v>0.1</v>
      </c>
      <c r="K56" s="26">
        <v>0.1</v>
      </c>
      <c r="L56" s="26">
        <v>0.1</v>
      </c>
      <c r="M56" s="26">
        <v>0.1</v>
      </c>
      <c r="N56" s="26">
        <v>0.1</v>
      </c>
      <c r="O56" s="26">
        <v>0.2</v>
      </c>
      <c r="P56" s="26">
        <v>0.2</v>
      </c>
      <c r="Q56" s="26">
        <v>0.2</v>
      </c>
      <c r="R56" s="26">
        <v>0.2</v>
      </c>
      <c r="S56" s="26">
        <v>0.2</v>
      </c>
      <c r="T56" s="26">
        <v>0.2</v>
      </c>
      <c r="U56" s="26">
        <v>0.2</v>
      </c>
      <c r="V56" s="26">
        <v>0.2</v>
      </c>
      <c r="W56" s="26">
        <v>0.2</v>
      </c>
      <c r="X56" s="26">
        <v>0.2</v>
      </c>
      <c r="Y56" s="26">
        <v>0.2</v>
      </c>
      <c r="Z56" s="26">
        <v>0.2</v>
      </c>
      <c r="AA56" s="26">
        <v>0.2</v>
      </c>
      <c r="AB56" s="26">
        <v>0.2</v>
      </c>
      <c r="AC56" s="26">
        <v>0.2</v>
      </c>
      <c r="AD56" s="26">
        <v>0.2</v>
      </c>
      <c r="AE56" s="26">
        <v>0.2</v>
      </c>
      <c r="AF56" s="26">
        <v>0.2</v>
      </c>
      <c r="AG56" s="26">
        <v>0.2</v>
      </c>
      <c r="AH56" s="26">
        <v>0.2</v>
      </c>
      <c r="AI56" s="26">
        <v>0.2</v>
      </c>
      <c r="AJ56" s="26">
        <v>0.20100000000000001</v>
      </c>
      <c r="AK56" s="26">
        <v>3.5</v>
      </c>
      <c r="AL56" s="26">
        <v>3.5</v>
      </c>
      <c r="AM56" s="26">
        <v>3.5</v>
      </c>
      <c r="AN56" s="26">
        <v>3.5</v>
      </c>
      <c r="AO56" s="26">
        <v>3.5</v>
      </c>
      <c r="AP56" s="26">
        <v>3.5</v>
      </c>
      <c r="AQ56" s="26">
        <v>3.5</v>
      </c>
      <c r="AR56" s="26">
        <v>3</v>
      </c>
      <c r="AS56" s="26">
        <v>3</v>
      </c>
      <c r="AT56" s="26">
        <v>3</v>
      </c>
      <c r="AU56" s="26">
        <v>3</v>
      </c>
      <c r="AV56" s="26">
        <v>3</v>
      </c>
      <c r="AW56" s="26">
        <v>3</v>
      </c>
      <c r="AX56" s="26">
        <v>3</v>
      </c>
      <c r="AY56" s="26">
        <v>2.5</v>
      </c>
      <c r="AZ56" s="26">
        <v>2.5</v>
      </c>
      <c r="BA56" s="26">
        <v>2.5</v>
      </c>
      <c r="BB56" s="26">
        <v>2.5</v>
      </c>
      <c r="BC56" s="26">
        <v>2.5</v>
      </c>
      <c r="BD56" s="26">
        <v>2.5</v>
      </c>
      <c r="BE56" s="26">
        <v>2.4990000000000001</v>
      </c>
      <c r="BF56" s="26">
        <v>0.5</v>
      </c>
      <c r="BG56" s="26">
        <v>0.5</v>
      </c>
      <c r="BH56" s="26">
        <v>0.5</v>
      </c>
      <c r="BI56" s="26">
        <v>0.5</v>
      </c>
      <c r="BJ56" s="26">
        <v>0.5</v>
      </c>
      <c r="BK56" s="26">
        <v>0.5</v>
      </c>
      <c r="BL56" s="26">
        <v>0.5</v>
      </c>
      <c r="BM56" s="26">
        <v>0.46</v>
      </c>
      <c r="BN56" s="26">
        <v>0.46</v>
      </c>
      <c r="BO56" s="26">
        <v>0.46</v>
      </c>
      <c r="BP56" s="26">
        <v>0.46</v>
      </c>
      <c r="BQ56" s="26">
        <v>0.46</v>
      </c>
      <c r="BR56" s="26">
        <v>0.46</v>
      </c>
      <c r="BS56" s="26">
        <v>0.46</v>
      </c>
      <c r="BT56" s="26">
        <v>0.46</v>
      </c>
      <c r="BU56" s="26">
        <v>0.46</v>
      </c>
      <c r="BV56" s="26">
        <v>0.46</v>
      </c>
      <c r="BW56" s="26">
        <v>0.46</v>
      </c>
      <c r="BX56" s="26">
        <v>0.46</v>
      </c>
      <c r="BY56" s="26">
        <v>0.46</v>
      </c>
      <c r="BZ56" s="26">
        <v>0.46</v>
      </c>
      <c r="CA56" s="26">
        <v>0.46</v>
      </c>
      <c r="CB56" s="26">
        <v>0.46</v>
      </c>
      <c r="CC56" s="26">
        <v>0.46</v>
      </c>
      <c r="CD56" s="26">
        <v>0.46</v>
      </c>
      <c r="CE56" s="26">
        <v>0.46</v>
      </c>
      <c r="CF56" s="26">
        <v>0.46</v>
      </c>
      <c r="CG56" s="26">
        <v>0.46</v>
      </c>
      <c r="CH56" s="26">
        <v>0.1</v>
      </c>
      <c r="CI56" s="26">
        <v>0.1</v>
      </c>
      <c r="CJ56" s="26">
        <v>0.1</v>
      </c>
      <c r="CK56" s="26">
        <v>0.1</v>
      </c>
      <c r="CL56" s="26">
        <v>0.1</v>
      </c>
      <c r="CM56" s="26">
        <v>0.1</v>
      </c>
      <c r="CN56" s="26">
        <v>0.1</v>
      </c>
      <c r="CO56" s="26">
        <v>0.1</v>
      </c>
      <c r="CP56" s="26">
        <v>0.1</v>
      </c>
      <c r="CQ56" s="26">
        <v>0.1</v>
      </c>
      <c r="CR56" s="26">
        <v>0.1</v>
      </c>
      <c r="CS56" s="26">
        <v>0.1</v>
      </c>
      <c r="CT56" s="26">
        <v>0.1</v>
      </c>
      <c r="CU56" s="26">
        <v>0.1</v>
      </c>
      <c r="CV56" s="26">
        <v>0.1</v>
      </c>
      <c r="CW56" s="26">
        <v>0.1</v>
      </c>
      <c r="CX56" s="26">
        <v>0.1</v>
      </c>
      <c r="CY56" s="26">
        <v>0.1</v>
      </c>
      <c r="CZ56" s="26">
        <v>0.1</v>
      </c>
      <c r="DA56" s="26">
        <v>0.1</v>
      </c>
      <c r="DB56" s="26">
        <v>0.46</v>
      </c>
      <c r="DC56" s="26">
        <v>0.46</v>
      </c>
      <c r="DD56" s="26">
        <v>0.46</v>
      </c>
      <c r="DE56" s="26">
        <v>0.46</v>
      </c>
      <c r="DF56" s="26">
        <v>0.46</v>
      </c>
      <c r="DG56" s="26">
        <v>0.46</v>
      </c>
      <c r="DH56" s="26">
        <v>0.46</v>
      </c>
      <c r="DI56" s="26">
        <v>0.46</v>
      </c>
      <c r="DJ56" s="26">
        <v>0</v>
      </c>
      <c r="DK56" s="26">
        <v>0</v>
      </c>
      <c r="DL56" s="26">
        <v>0</v>
      </c>
      <c r="DM56" s="26">
        <v>0</v>
      </c>
      <c r="DN56" s="26">
        <v>0</v>
      </c>
      <c r="DO56" s="26">
        <v>0</v>
      </c>
      <c r="DP56" s="26">
        <v>0</v>
      </c>
      <c r="DQ56" s="26">
        <v>0</v>
      </c>
      <c r="DR56" s="26">
        <v>0</v>
      </c>
      <c r="DS56" s="26">
        <v>0</v>
      </c>
      <c r="DT56" s="26">
        <v>0</v>
      </c>
      <c r="DU56" s="26">
        <v>0</v>
      </c>
      <c r="DV56" s="26">
        <v>0</v>
      </c>
      <c r="DW56" s="26">
        <v>0</v>
      </c>
      <c r="DX56" s="26">
        <v>0</v>
      </c>
      <c r="DY56" s="26">
        <v>0</v>
      </c>
      <c r="DZ56" s="26">
        <v>0</v>
      </c>
      <c r="EA56" s="26">
        <v>0</v>
      </c>
      <c r="EB56" s="26">
        <v>0</v>
      </c>
      <c r="EC56" s="26">
        <v>0</v>
      </c>
      <c r="ED56" s="26">
        <v>0</v>
      </c>
      <c r="EE56" s="26">
        <v>0</v>
      </c>
      <c r="EF56" s="26">
        <v>0</v>
      </c>
      <c r="EG56" s="26">
        <v>0</v>
      </c>
      <c r="EH56" s="26">
        <v>0</v>
      </c>
      <c r="EI56" s="26">
        <v>0</v>
      </c>
      <c r="EJ56" s="26">
        <v>0</v>
      </c>
      <c r="EK56" s="26">
        <v>0</v>
      </c>
      <c r="EL56" s="26">
        <v>0</v>
      </c>
      <c r="EM56" s="26">
        <v>0.25</v>
      </c>
      <c r="EN56" s="26">
        <v>0.25</v>
      </c>
      <c r="EO56" s="26">
        <v>0.25</v>
      </c>
      <c r="EP56" s="26">
        <v>0.25</v>
      </c>
      <c r="EQ56" s="26">
        <v>0.25</v>
      </c>
      <c r="ER56" s="26">
        <v>0.25</v>
      </c>
      <c r="ES56" s="26">
        <v>0.25</v>
      </c>
      <c r="ET56" s="26">
        <v>0.25</v>
      </c>
      <c r="EU56" s="26">
        <v>0.25</v>
      </c>
      <c r="EV56" s="26">
        <v>0.25</v>
      </c>
      <c r="EW56" s="26">
        <v>0.25</v>
      </c>
      <c r="EX56" s="26">
        <v>0.25</v>
      </c>
      <c r="EY56" s="2">
        <f t="shared" si="2"/>
        <v>89.939999999999699</v>
      </c>
    </row>
    <row r="57" spans="1:155">
      <c r="A57" t="s">
        <v>45</v>
      </c>
      <c r="B57" s="26">
        <v>0</v>
      </c>
      <c r="C57" s="26">
        <v>0</v>
      </c>
      <c r="D57" s="26">
        <v>0</v>
      </c>
      <c r="E57" s="26">
        <v>0</v>
      </c>
      <c r="F57" s="26">
        <v>0</v>
      </c>
      <c r="G57" s="26">
        <v>0</v>
      </c>
      <c r="H57" s="26">
        <v>0</v>
      </c>
      <c r="I57" s="26">
        <v>0</v>
      </c>
      <c r="J57" s="26">
        <v>0</v>
      </c>
      <c r="K57" s="26">
        <v>0</v>
      </c>
      <c r="L57" s="26">
        <v>0</v>
      </c>
      <c r="M57" s="26">
        <v>0</v>
      </c>
      <c r="N57" s="26">
        <v>0</v>
      </c>
      <c r="O57" s="26">
        <v>0</v>
      </c>
      <c r="P57" s="26">
        <v>0</v>
      </c>
      <c r="Q57" s="26">
        <v>0</v>
      </c>
      <c r="R57" s="26">
        <v>0</v>
      </c>
      <c r="S57" s="26">
        <v>0</v>
      </c>
      <c r="T57" s="26">
        <v>0</v>
      </c>
      <c r="U57" s="26">
        <v>0</v>
      </c>
      <c r="V57" s="26">
        <v>0</v>
      </c>
      <c r="W57" s="26">
        <v>0</v>
      </c>
      <c r="X57" s="26">
        <v>0</v>
      </c>
      <c r="Y57" s="26">
        <v>0</v>
      </c>
      <c r="Z57" s="26">
        <v>0</v>
      </c>
      <c r="AA57" s="26">
        <v>0</v>
      </c>
      <c r="AB57" s="26">
        <v>0</v>
      </c>
      <c r="AC57" s="26">
        <v>0</v>
      </c>
      <c r="AD57" s="26">
        <v>0</v>
      </c>
      <c r="AE57" s="26">
        <v>0</v>
      </c>
      <c r="AF57" s="26">
        <v>0</v>
      </c>
      <c r="AG57" s="26">
        <v>0</v>
      </c>
      <c r="AH57" s="26">
        <v>0</v>
      </c>
      <c r="AI57" s="26">
        <v>0</v>
      </c>
      <c r="AJ57" s="26">
        <v>0</v>
      </c>
      <c r="AK57" s="26">
        <v>0</v>
      </c>
      <c r="AL57" s="26">
        <v>0</v>
      </c>
      <c r="AM57" s="26">
        <v>0</v>
      </c>
      <c r="AN57" s="26">
        <v>0</v>
      </c>
      <c r="AO57" s="26">
        <v>0</v>
      </c>
      <c r="AP57" s="26">
        <v>0</v>
      </c>
      <c r="AQ57" s="26">
        <v>0</v>
      </c>
      <c r="AR57" s="26">
        <v>0</v>
      </c>
      <c r="AS57" s="26">
        <v>0</v>
      </c>
      <c r="AT57" s="26">
        <v>0</v>
      </c>
      <c r="AU57" s="26">
        <v>0</v>
      </c>
      <c r="AV57" s="26">
        <v>0</v>
      </c>
      <c r="AW57" s="26">
        <v>0</v>
      </c>
      <c r="AX57" s="26">
        <v>0</v>
      </c>
      <c r="AY57" s="26">
        <v>0</v>
      </c>
      <c r="AZ57" s="26">
        <v>0</v>
      </c>
      <c r="BA57" s="26">
        <v>0</v>
      </c>
      <c r="BB57" s="26">
        <v>0</v>
      </c>
      <c r="BC57" s="26">
        <v>0</v>
      </c>
      <c r="BD57" s="26">
        <v>0</v>
      </c>
      <c r="BE57" s="26">
        <v>0</v>
      </c>
      <c r="BF57" s="26">
        <v>0.5</v>
      </c>
      <c r="BG57" s="26">
        <v>0.5</v>
      </c>
      <c r="BH57" s="26">
        <v>0.5</v>
      </c>
      <c r="BI57" s="26">
        <v>0.5</v>
      </c>
      <c r="BJ57" s="26">
        <v>0.5</v>
      </c>
      <c r="BK57" s="26">
        <v>0.5</v>
      </c>
      <c r="BL57" s="26">
        <v>0.5</v>
      </c>
      <c r="BM57" s="26">
        <v>0</v>
      </c>
      <c r="BN57" s="26">
        <v>0</v>
      </c>
      <c r="BO57" s="26">
        <v>0</v>
      </c>
      <c r="BP57" s="26">
        <v>0</v>
      </c>
      <c r="BQ57" s="26">
        <v>0</v>
      </c>
      <c r="BR57" s="26">
        <v>0</v>
      </c>
      <c r="BS57" s="26">
        <v>0</v>
      </c>
      <c r="BT57" s="26">
        <v>0</v>
      </c>
      <c r="BU57" s="26">
        <v>0</v>
      </c>
      <c r="BV57" s="26">
        <v>0</v>
      </c>
      <c r="BW57" s="26">
        <v>0</v>
      </c>
      <c r="BX57" s="26">
        <v>0</v>
      </c>
      <c r="BY57" s="26">
        <v>0</v>
      </c>
      <c r="BZ57" s="26">
        <v>0</v>
      </c>
      <c r="CA57" s="26">
        <v>0</v>
      </c>
      <c r="CB57" s="26">
        <v>0</v>
      </c>
      <c r="CC57" s="26">
        <v>0</v>
      </c>
      <c r="CD57" s="26">
        <v>0</v>
      </c>
      <c r="CE57" s="26">
        <v>0</v>
      </c>
      <c r="CF57" s="26">
        <v>0</v>
      </c>
      <c r="CG57" s="26">
        <v>0</v>
      </c>
      <c r="CH57" s="26">
        <v>0</v>
      </c>
      <c r="CI57" s="26">
        <v>0</v>
      </c>
      <c r="CJ57" s="26">
        <v>0</v>
      </c>
      <c r="CK57" s="26">
        <v>0</v>
      </c>
      <c r="CL57" s="26">
        <v>0</v>
      </c>
      <c r="CM57" s="26">
        <v>0</v>
      </c>
      <c r="CN57" s="26">
        <v>0</v>
      </c>
      <c r="CO57" s="26">
        <v>0</v>
      </c>
      <c r="CP57" s="26">
        <v>0</v>
      </c>
      <c r="CQ57" s="26">
        <v>0</v>
      </c>
      <c r="CR57" s="26">
        <v>0</v>
      </c>
      <c r="CS57" s="26">
        <v>0</v>
      </c>
      <c r="CT57" s="26">
        <v>0</v>
      </c>
      <c r="CU57" s="26">
        <v>0</v>
      </c>
      <c r="CV57" s="26">
        <v>0</v>
      </c>
      <c r="CW57" s="26">
        <v>0</v>
      </c>
      <c r="CX57" s="26">
        <v>0</v>
      </c>
      <c r="CY57" s="26">
        <v>0</v>
      </c>
      <c r="CZ57" s="26">
        <v>0</v>
      </c>
      <c r="DA57" s="26">
        <v>0</v>
      </c>
      <c r="DB57" s="26">
        <v>0</v>
      </c>
      <c r="DC57" s="26">
        <v>0</v>
      </c>
      <c r="DD57" s="26">
        <v>0</v>
      </c>
      <c r="DE57" s="26">
        <v>0</v>
      </c>
      <c r="DF57" s="26">
        <v>0</v>
      </c>
      <c r="DG57" s="26">
        <v>0</v>
      </c>
      <c r="DH57" s="26">
        <v>0</v>
      </c>
      <c r="DI57" s="26">
        <v>0</v>
      </c>
      <c r="DJ57" s="26">
        <v>0</v>
      </c>
      <c r="DK57" s="26">
        <v>0</v>
      </c>
      <c r="DL57" s="26">
        <v>0</v>
      </c>
      <c r="DM57" s="26">
        <v>0</v>
      </c>
      <c r="DN57" s="26">
        <v>0</v>
      </c>
      <c r="DO57" s="26">
        <v>0</v>
      </c>
      <c r="DP57" s="26">
        <v>0</v>
      </c>
      <c r="DQ57" s="26">
        <v>0</v>
      </c>
      <c r="DR57" s="26">
        <v>0</v>
      </c>
      <c r="DS57" s="26">
        <v>0</v>
      </c>
      <c r="DT57" s="26">
        <v>0</v>
      </c>
      <c r="DU57" s="26">
        <v>0</v>
      </c>
      <c r="DV57" s="26">
        <v>0</v>
      </c>
      <c r="DW57" s="26">
        <v>0</v>
      </c>
      <c r="DX57" s="26">
        <v>0</v>
      </c>
      <c r="DY57" s="26">
        <v>0</v>
      </c>
      <c r="DZ57" s="26">
        <v>0</v>
      </c>
      <c r="EA57" s="26">
        <v>0</v>
      </c>
      <c r="EB57" s="26">
        <v>0</v>
      </c>
      <c r="EC57" s="26">
        <v>0</v>
      </c>
      <c r="ED57" s="26">
        <v>0</v>
      </c>
      <c r="EE57" s="26">
        <v>0</v>
      </c>
      <c r="EF57" s="26">
        <v>0</v>
      </c>
      <c r="EG57" s="26">
        <v>0</v>
      </c>
      <c r="EH57" s="26">
        <v>0</v>
      </c>
      <c r="EI57" s="26">
        <v>0</v>
      </c>
      <c r="EJ57" s="26">
        <v>0</v>
      </c>
      <c r="EK57" s="26">
        <v>0</v>
      </c>
      <c r="EL57" s="26">
        <v>0</v>
      </c>
      <c r="EM57" s="26">
        <v>0</v>
      </c>
      <c r="EN57" s="26">
        <v>0</v>
      </c>
      <c r="EO57" s="26">
        <v>0</v>
      </c>
      <c r="EP57" s="26">
        <v>0</v>
      </c>
      <c r="EQ57" s="26">
        <v>0</v>
      </c>
      <c r="ER57" s="26">
        <v>0</v>
      </c>
      <c r="ES57" s="26">
        <v>0</v>
      </c>
      <c r="ET57" s="26">
        <v>0</v>
      </c>
      <c r="EU57" s="26">
        <v>0</v>
      </c>
      <c r="EV57" s="26">
        <v>0</v>
      </c>
      <c r="EW57" s="26">
        <v>0</v>
      </c>
      <c r="EX57" s="26">
        <v>0</v>
      </c>
      <c r="EY57" s="2">
        <f t="shared" si="2"/>
        <v>3.5</v>
      </c>
    </row>
    <row r="58" spans="1:155">
      <c r="A58" t="s">
        <v>44</v>
      </c>
      <c r="B58" s="26">
        <v>0</v>
      </c>
      <c r="C58" s="26">
        <v>0</v>
      </c>
      <c r="D58" s="26">
        <v>0</v>
      </c>
      <c r="E58" s="26">
        <v>0</v>
      </c>
      <c r="F58" s="26">
        <v>0</v>
      </c>
      <c r="G58" s="26">
        <v>0</v>
      </c>
      <c r="H58" s="26">
        <v>0</v>
      </c>
      <c r="I58" s="26">
        <v>0</v>
      </c>
      <c r="J58" s="26">
        <v>0</v>
      </c>
      <c r="K58" s="26">
        <v>0</v>
      </c>
      <c r="L58" s="26">
        <v>0</v>
      </c>
      <c r="M58" s="26">
        <v>0</v>
      </c>
      <c r="N58" s="26">
        <v>1E-3</v>
      </c>
      <c r="O58" s="26">
        <v>4</v>
      </c>
      <c r="P58" s="26">
        <v>4</v>
      </c>
      <c r="Q58" s="26">
        <v>4</v>
      </c>
      <c r="R58" s="26">
        <v>4</v>
      </c>
      <c r="S58" s="26">
        <v>4</v>
      </c>
      <c r="T58" s="26">
        <v>4</v>
      </c>
      <c r="U58" s="26">
        <v>4</v>
      </c>
      <c r="V58" s="26">
        <v>4.0019999999999998</v>
      </c>
      <c r="W58" s="26">
        <v>8.5</v>
      </c>
      <c r="X58" s="26">
        <v>8.5</v>
      </c>
      <c r="Y58" s="26">
        <v>8.5</v>
      </c>
      <c r="Z58" s="26">
        <v>8.5</v>
      </c>
      <c r="AA58" s="26">
        <v>8.5</v>
      </c>
      <c r="AB58" s="26">
        <v>8.5</v>
      </c>
      <c r="AC58" s="26">
        <v>8.5</v>
      </c>
      <c r="AD58" s="26">
        <v>8.5</v>
      </c>
      <c r="AE58" s="26">
        <v>8</v>
      </c>
      <c r="AF58" s="26">
        <v>8</v>
      </c>
      <c r="AG58" s="26">
        <v>8</v>
      </c>
      <c r="AH58" s="26">
        <v>8</v>
      </c>
      <c r="AI58" s="26">
        <v>8</v>
      </c>
      <c r="AJ58" s="26">
        <v>8.0009999999999994</v>
      </c>
      <c r="AK58" s="26">
        <v>10</v>
      </c>
      <c r="AL58" s="26">
        <v>10</v>
      </c>
      <c r="AM58" s="26">
        <v>10</v>
      </c>
      <c r="AN58" s="26">
        <v>10</v>
      </c>
      <c r="AO58" s="26">
        <v>10</v>
      </c>
      <c r="AP58" s="26">
        <v>10</v>
      </c>
      <c r="AQ58" s="26">
        <v>9.9990000000000006</v>
      </c>
      <c r="AR58" s="26">
        <v>8</v>
      </c>
      <c r="AS58" s="26">
        <v>8</v>
      </c>
      <c r="AT58" s="26">
        <v>8</v>
      </c>
      <c r="AU58" s="26">
        <v>8</v>
      </c>
      <c r="AV58" s="26">
        <v>8</v>
      </c>
      <c r="AW58" s="26">
        <v>8</v>
      </c>
      <c r="AX58" s="26">
        <v>7.9989999999999997</v>
      </c>
      <c r="AY58" s="26">
        <v>5</v>
      </c>
      <c r="AZ58" s="26">
        <v>5</v>
      </c>
      <c r="BA58" s="26">
        <v>5</v>
      </c>
      <c r="BB58" s="26">
        <v>5</v>
      </c>
      <c r="BC58" s="26">
        <v>5</v>
      </c>
      <c r="BD58" s="26">
        <v>4</v>
      </c>
      <c r="BE58" s="26">
        <v>4</v>
      </c>
      <c r="BF58" s="26">
        <v>2.66</v>
      </c>
      <c r="BG58" s="26">
        <v>2.66</v>
      </c>
      <c r="BH58" s="26">
        <v>2.66</v>
      </c>
      <c r="BI58" s="26">
        <v>2.66</v>
      </c>
      <c r="BJ58" s="26">
        <v>2.66</v>
      </c>
      <c r="BK58" s="26">
        <v>2.66</v>
      </c>
      <c r="BL58" s="26">
        <v>2.66</v>
      </c>
      <c r="BM58" s="26">
        <v>2.66</v>
      </c>
      <c r="BN58" s="26">
        <v>2.66</v>
      </c>
      <c r="BO58" s="26">
        <v>2.66</v>
      </c>
      <c r="BP58" s="26">
        <v>2.66</v>
      </c>
      <c r="BQ58" s="26">
        <v>2.66</v>
      </c>
      <c r="BR58" s="26">
        <v>2.66</v>
      </c>
      <c r="BS58" s="26">
        <v>2.66</v>
      </c>
      <c r="BT58" s="26">
        <v>2.66</v>
      </c>
      <c r="BU58" s="26">
        <v>2.66</v>
      </c>
      <c r="BV58" s="26">
        <v>2.66</v>
      </c>
      <c r="BW58" s="26">
        <v>2.66</v>
      </c>
      <c r="BX58" s="26">
        <v>2.66</v>
      </c>
      <c r="BY58" s="26">
        <v>2.66</v>
      </c>
      <c r="BZ58" s="26">
        <v>2.66</v>
      </c>
      <c r="CA58" s="26">
        <v>2.66</v>
      </c>
      <c r="CB58" s="26">
        <v>2.66</v>
      </c>
      <c r="CC58" s="26">
        <v>2.66</v>
      </c>
      <c r="CD58" s="26">
        <v>2.66</v>
      </c>
      <c r="CE58" s="26">
        <v>2.66</v>
      </c>
      <c r="CF58" s="26">
        <v>2.66</v>
      </c>
      <c r="CG58" s="26">
        <v>2.66</v>
      </c>
      <c r="CH58" s="26">
        <v>2.66</v>
      </c>
      <c r="CI58" s="26">
        <v>2.66</v>
      </c>
      <c r="CJ58" s="26">
        <v>2.66</v>
      </c>
      <c r="CK58" s="26">
        <v>2.66</v>
      </c>
      <c r="CL58" s="26">
        <v>2.66</v>
      </c>
      <c r="CM58" s="26">
        <v>2.66</v>
      </c>
      <c r="CN58" s="26">
        <v>2.66</v>
      </c>
      <c r="CO58" s="26">
        <v>2.66</v>
      </c>
      <c r="CP58" s="26">
        <v>2.66</v>
      </c>
      <c r="CQ58" s="26">
        <v>2.66</v>
      </c>
      <c r="CR58" s="26">
        <v>2.66</v>
      </c>
      <c r="CS58" s="26">
        <v>2.66</v>
      </c>
      <c r="CT58" s="26">
        <v>2.6589999999999998</v>
      </c>
      <c r="CU58" s="26">
        <v>0</v>
      </c>
      <c r="CV58" s="26">
        <v>0</v>
      </c>
      <c r="CW58" s="26">
        <v>0</v>
      </c>
      <c r="CX58" s="26">
        <v>0</v>
      </c>
      <c r="CY58" s="26">
        <v>0</v>
      </c>
      <c r="CZ58" s="26">
        <v>0</v>
      </c>
      <c r="DA58" s="26">
        <v>0</v>
      </c>
      <c r="DB58" s="26">
        <v>0</v>
      </c>
      <c r="DC58" s="26">
        <v>0</v>
      </c>
      <c r="DD58" s="26">
        <v>0</v>
      </c>
      <c r="DE58" s="26">
        <v>0</v>
      </c>
      <c r="DF58" s="26">
        <v>0</v>
      </c>
      <c r="DG58" s="26">
        <v>0</v>
      </c>
      <c r="DH58" s="26">
        <v>0</v>
      </c>
      <c r="DI58" s="26">
        <v>0</v>
      </c>
      <c r="DJ58" s="26">
        <v>0</v>
      </c>
      <c r="DK58" s="26">
        <v>0</v>
      </c>
      <c r="DL58" s="26">
        <v>0</v>
      </c>
      <c r="DM58" s="26">
        <v>0</v>
      </c>
      <c r="DN58" s="26">
        <v>0</v>
      </c>
      <c r="DO58" s="26">
        <v>0</v>
      </c>
      <c r="DP58" s="26">
        <v>0</v>
      </c>
      <c r="DQ58" s="26">
        <v>0</v>
      </c>
      <c r="DR58" s="26">
        <v>0</v>
      </c>
      <c r="DS58" s="26">
        <v>0</v>
      </c>
      <c r="DT58" s="26">
        <v>0</v>
      </c>
      <c r="DU58" s="26">
        <v>0</v>
      </c>
      <c r="DV58" s="26">
        <v>0</v>
      </c>
      <c r="DW58" s="26">
        <v>0</v>
      </c>
      <c r="DX58" s="26">
        <v>0</v>
      </c>
      <c r="DY58" s="26">
        <v>0</v>
      </c>
      <c r="DZ58" s="26">
        <v>0</v>
      </c>
      <c r="EA58" s="26">
        <v>0</v>
      </c>
      <c r="EB58" s="26">
        <v>0</v>
      </c>
      <c r="EC58" s="26">
        <v>1E-3</v>
      </c>
      <c r="ED58" s="26">
        <v>2.66</v>
      </c>
      <c r="EE58" s="26">
        <v>2.66</v>
      </c>
      <c r="EF58" s="26">
        <v>2.66</v>
      </c>
      <c r="EG58" s="26">
        <v>2.66</v>
      </c>
      <c r="EH58" s="26">
        <v>2.66</v>
      </c>
      <c r="EI58" s="26">
        <v>2.66</v>
      </c>
      <c r="EJ58" s="26">
        <v>2.66</v>
      </c>
      <c r="EK58" s="26">
        <v>2.66</v>
      </c>
      <c r="EL58" s="26">
        <v>2.66</v>
      </c>
      <c r="EM58" s="26">
        <v>2.66</v>
      </c>
      <c r="EN58" s="26">
        <v>2.66</v>
      </c>
      <c r="EO58" s="26">
        <v>2.66</v>
      </c>
      <c r="EP58" s="26">
        <v>2.66</v>
      </c>
      <c r="EQ58" s="26">
        <v>2.66</v>
      </c>
      <c r="ER58" s="26">
        <v>2.66</v>
      </c>
      <c r="ES58" s="26">
        <v>2.4</v>
      </c>
      <c r="ET58" s="26">
        <v>2.4</v>
      </c>
      <c r="EU58" s="26">
        <v>2.4</v>
      </c>
      <c r="EV58" s="26">
        <v>2.4</v>
      </c>
      <c r="EW58" s="26">
        <v>2.4</v>
      </c>
      <c r="EX58" s="26">
        <v>2.4</v>
      </c>
      <c r="EY58" s="2">
        <f t="shared" si="2"/>
        <v>470.36200000000122</v>
      </c>
    </row>
    <row r="59" spans="1:155">
      <c r="A59" t="s">
        <v>46</v>
      </c>
      <c r="B59" s="26">
        <v>0</v>
      </c>
      <c r="C59" s="26">
        <v>0</v>
      </c>
      <c r="D59" s="26">
        <v>0</v>
      </c>
      <c r="E59" s="26">
        <v>0</v>
      </c>
      <c r="F59" s="26">
        <v>0</v>
      </c>
      <c r="G59" s="26">
        <v>0</v>
      </c>
      <c r="H59" s="26">
        <v>0</v>
      </c>
      <c r="I59" s="26">
        <v>0</v>
      </c>
      <c r="J59" s="26">
        <v>0</v>
      </c>
      <c r="K59" s="26">
        <v>0</v>
      </c>
      <c r="L59" s="26">
        <v>0</v>
      </c>
      <c r="M59" s="26">
        <v>0</v>
      </c>
      <c r="N59" s="26">
        <v>0</v>
      </c>
      <c r="O59" s="26">
        <v>0</v>
      </c>
      <c r="P59" s="26">
        <v>0</v>
      </c>
      <c r="Q59" s="26">
        <v>1E-3</v>
      </c>
      <c r="R59" s="26">
        <v>1.7</v>
      </c>
      <c r="S59" s="26">
        <v>1.7</v>
      </c>
      <c r="T59" s="26">
        <v>1.7</v>
      </c>
      <c r="U59" s="26">
        <v>1.6990000000000001</v>
      </c>
      <c r="V59" s="26">
        <v>0</v>
      </c>
      <c r="W59" s="26">
        <v>0</v>
      </c>
      <c r="X59" s="26">
        <v>0</v>
      </c>
      <c r="Y59" s="26">
        <v>0</v>
      </c>
      <c r="Z59" s="26">
        <v>0</v>
      </c>
      <c r="AA59" s="26">
        <v>0</v>
      </c>
      <c r="AB59" s="26">
        <v>0</v>
      </c>
      <c r="AC59" s="26">
        <v>0</v>
      </c>
      <c r="AD59" s="26">
        <v>1.4</v>
      </c>
      <c r="AE59" s="26">
        <v>1.4</v>
      </c>
      <c r="AF59" s="26">
        <v>1.4</v>
      </c>
      <c r="AG59" s="26">
        <v>1.4</v>
      </c>
      <c r="AH59" s="26">
        <v>1.4</v>
      </c>
      <c r="AI59" s="26">
        <v>1.4</v>
      </c>
      <c r="AJ59" s="26">
        <v>0</v>
      </c>
      <c r="AK59" s="26">
        <v>0</v>
      </c>
      <c r="AL59" s="26">
        <v>0</v>
      </c>
      <c r="AM59" s="26">
        <v>0</v>
      </c>
      <c r="AN59" s="26">
        <v>0</v>
      </c>
      <c r="AO59" s="26">
        <v>0</v>
      </c>
      <c r="AP59" s="26">
        <v>1E-3</v>
      </c>
      <c r="AQ59" s="26">
        <v>1.5</v>
      </c>
      <c r="AR59" s="26">
        <v>1.5</v>
      </c>
      <c r="AS59" s="26">
        <v>1.5</v>
      </c>
      <c r="AT59" s="26">
        <v>1.5</v>
      </c>
      <c r="AU59" s="26">
        <v>1.5</v>
      </c>
      <c r="AV59" s="26">
        <v>1.5</v>
      </c>
      <c r="AW59" s="26">
        <v>1.5</v>
      </c>
      <c r="AX59" s="26">
        <v>1.5</v>
      </c>
      <c r="AY59" s="26">
        <v>1.4</v>
      </c>
      <c r="AZ59" s="26">
        <v>1.4</v>
      </c>
      <c r="BA59" s="26">
        <v>1.4</v>
      </c>
      <c r="BB59" s="26">
        <v>1.4</v>
      </c>
      <c r="BC59" s="26">
        <v>1.4</v>
      </c>
      <c r="BD59" s="26">
        <v>1.4</v>
      </c>
      <c r="BE59" s="26">
        <v>0</v>
      </c>
      <c r="BF59" s="26">
        <v>0</v>
      </c>
      <c r="BG59" s="26">
        <v>0</v>
      </c>
      <c r="BH59" s="26">
        <v>0</v>
      </c>
      <c r="BI59" s="26">
        <v>0</v>
      </c>
      <c r="BJ59" s="26">
        <v>0</v>
      </c>
      <c r="BK59" s="26">
        <v>0</v>
      </c>
      <c r="BL59" s="26">
        <v>0</v>
      </c>
      <c r="BM59" s="26">
        <v>0</v>
      </c>
      <c r="BN59" s="26">
        <v>0</v>
      </c>
      <c r="BO59" s="26">
        <v>0</v>
      </c>
      <c r="BP59" s="26">
        <v>0</v>
      </c>
      <c r="BQ59" s="26">
        <v>0</v>
      </c>
      <c r="BR59" s="26">
        <v>0</v>
      </c>
      <c r="BS59" s="26">
        <v>0.28000000000000003</v>
      </c>
      <c r="BT59" s="26">
        <v>0.28000000000000003</v>
      </c>
      <c r="BU59" s="26">
        <v>0.28000000000000003</v>
      </c>
      <c r="BV59" s="26">
        <v>0.28000000000000003</v>
      </c>
      <c r="BW59" s="26">
        <v>0.28000000000000003</v>
      </c>
      <c r="BX59" s="26">
        <v>0.28000000000000003</v>
      </c>
      <c r="BY59" s="26">
        <v>0.28000000000000003</v>
      </c>
      <c r="BZ59" s="26">
        <v>0.28000000000000003</v>
      </c>
      <c r="CA59" s="26">
        <v>0.85</v>
      </c>
      <c r="CB59" s="26">
        <v>0.85</v>
      </c>
      <c r="CC59" s="26">
        <v>0.85</v>
      </c>
      <c r="CD59" s="26">
        <v>0.85</v>
      </c>
      <c r="CE59" s="26">
        <v>0.85</v>
      </c>
      <c r="CF59" s="26">
        <v>0.85</v>
      </c>
      <c r="CG59" s="26">
        <v>1.1499999999999999</v>
      </c>
      <c r="CH59" s="26">
        <v>1.1499999999999999</v>
      </c>
      <c r="CI59" s="26">
        <v>1.1499999999999999</v>
      </c>
      <c r="CJ59" s="26">
        <v>1.1499999999999999</v>
      </c>
      <c r="CK59" s="26">
        <v>1.1499999999999999</v>
      </c>
      <c r="CL59" s="26">
        <v>1.1499999999999999</v>
      </c>
      <c r="CM59" s="26">
        <v>1.1499999999999999</v>
      </c>
      <c r="CN59" s="26">
        <v>0.94</v>
      </c>
      <c r="CO59" s="26">
        <v>0.94</v>
      </c>
      <c r="CP59" s="26">
        <v>0.94</v>
      </c>
      <c r="CQ59" s="26">
        <v>0.94</v>
      </c>
      <c r="CR59" s="26">
        <v>0.94</v>
      </c>
      <c r="CS59" s="26">
        <v>0.94</v>
      </c>
      <c r="CT59" s="26">
        <v>0.94</v>
      </c>
      <c r="CU59" s="26">
        <v>0.74</v>
      </c>
      <c r="CV59" s="26">
        <v>0.74</v>
      </c>
      <c r="CW59" s="26">
        <v>0.74</v>
      </c>
      <c r="CX59" s="26">
        <v>0.74</v>
      </c>
      <c r="CY59" s="26">
        <v>0.74</v>
      </c>
      <c r="CZ59" s="26">
        <v>0.74</v>
      </c>
      <c r="DA59" s="26">
        <v>0.74</v>
      </c>
      <c r="DB59" s="26">
        <v>0.74</v>
      </c>
      <c r="DC59" s="26">
        <v>0.73</v>
      </c>
      <c r="DD59" s="26">
        <v>0.73</v>
      </c>
      <c r="DE59" s="26">
        <v>0.73</v>
      </c>
      <c r="DF59" s="26">
        <v>0.73</v>
      </c>
      <c r="DG59" s="26">
        <v>0.73</v>
      </c>
      <c r="DH59" s="26">
        <v>0.73</v>
      </c>
      <c r="DI59" s="26">
        <v>0.73</v>
      </c>
      <c r="DJ59" s="26">
        <v>0</v>
      </c>
      <c r="DK59" s="26">
        <v>0</v>
      </c>
      <c r="DL59" s="26">
        <v>0</v>
      </c>
      <c r="DM59" s="26">
        <v>0</v>
      </c>
      <c r="DN59" s="26">
        <v>0</v>
      </c>
      <c r="DO59" s="26">
        <v>0</v>
      </c>
      <c r="DP59" s="26">
        <v>0</v>
      </c>
      <c r="DQ59" s="26">
        <v>0</v>
      </c>
      <c r="DR59" s="26">
        <v>0</v>
      </c>
      <c r="DS59" s="26">
        <v>0</v>
      </c>
      <c r="DT59" s="26">
        <v>0</v>
      </c>
      <c r="DU59" s="26">
        <v>0</v>
      </c>
      <c r="DV59" s="26">
        <v>0</v>
      </c>
      <c r="DW59" s="26">
        <v>0</v>
      </c>
      <c r="DX59" s="26">
        <v>0</v>
      </c>
      <c r="DY59" s="26">
        <v>0</v>
      </c>
      <c r="DZ59" s="26">
        <v>0</v>
      </c>
      <c r="EA59" s="26">
        <v>0</v>
      </c>
      <c r="EB59" s="26">
        <v>0</v>
      </c>
      <c r="EC59" s="26">
        <v>0</v>
      </c>
      <c r="ED59" s="26">
        <v>0</v>
      </c>
      <c r="EE59" s="26">
        <v>0</v>
      </c>
      <c r="EF59" s="26">
        <v>0</v>
      </c>
      <c r="EG59" s="26">
        <v>0</v>
      </c>
      <c r="EH59" s="26">
        <v>0</v>
      </c>
      <c r="EI59" s="26">
        <v>0</v>
      </c>
      <c r="EJ59" s="26">
        <v>0</v>
      </c>
      <c r="EK59" s="26">
        <v>0</v>
      </c>
      <c r="EL59" s="26">
        <v>0</v>
      </c>
      <c r="EM59" s="26">
        <v>0</v>
      </c>
      <c r="EN59" s="26">
        <v>0</v>
      </c>
      <c r="EO59" s="26">
        <v>0</v>
      </c>
      <c r="EP59" s="26">
        <v>0</v>
      </c>
      <c r="EQ59" s="26">
        <v>0</v>
      </c>
      <c r="ER59" s="26">
        <v>0</v>
      </c>
      <c r="ES59" s="26">
        <v>0</v>
      </c>
      <c r="ET59" s="26">
        <v>0</v>
      </c>
      <c r="EU59" s="26">
        <v>0</v>
      </c>
      <c r="EV59" s="26">
        <v>0</v>
      </c>
      <c r="EW59" s="26">
        <v>0</v>
      </c>
      <c r="EX59" s="26">
        <v>0</v>
      </c>
      <c r="EY59" s="2">
        <f t="shared" si="2"/>
        <v>68.601000000000028</v>
      </c>
    </row>
    <row r="60" spans="1:155">
      <c r="A60" t="s">
        <v>47</v>
      </c>
      <c r="B60" s="26">
        <v>0</v>
      </c>
      <c r="C60" s="26">
        <v>0</v>
      </c>
      <c r="D60" s="26">
        <v>0</v>
      </c>
      <c r="E60" s="26">
        <v>0</v>
      </c>
      <c r="F60" s="26">
        <v>0</v>
      </c>
      <c r="G60" s="26">
        <v>0</v>
      </c>
      <c r="H60" s="26">
        <v>0</v>
      </c>
      <c r="I60" s="26">
        <v>0</v>
      </c>
      <c r="J60" s="26">
        <v>0</v>
      </c>
      <c r="K60" s="26">
        <v>0</v>
      </c>
      <c r="L60" s="26">
        <v>0</v>
      </c>
      <c r="M60" s="26">
        <v>0</v>
      </c>
      <c r="N60" s="26">
        <v>1E-3</v>
      </c>
      <c r="O60" s="26">
        <v>2</v>
      </c>
      <c r="P60" s="26">
        <v>2</v>
      </c>
      <c r="Q60" s="26">
        <v>2</v>
      </c>
      <c r="R60" s="26">
        <v>2</v>
      </c>
      <c r="S60" s="26">
        <v>2</v>
      </c>
      <c r="T60" s="26">
        <v>2</v>
      </c>
      <c r="U60" s="26">
        <v>2</v>
      </c>
      <c r="V60" s="26">
        <v>2</v>
      </c>
      <c r="W60" s="26">
        <v>2.0019999999999998</v>
      </c>
      <c r="X60" s="26">
        <v>7</v>
      </c>
      <c r="Y60" s="26">
        <v>7</v>
      </c>
      <c r="Z60" s="26">
        <v>7</v>
      </c>
      <c r="AA60" s="26">
        <v>7</v>
      </c>
      <c r="AB60" s="26">
        <v>7</v>
      </c>
      <c r="AC60" s="26">
        <v>7</v>
      </c>
      <c r="AD60" s="26">
        <v>7</v>
      </c>
      <c r="AE60" s="26">
        <v>7.0010000000000003</v>
      </c>
      <c r="AF60" s="26">
        <v>10</v>
      </c>
      <c r="AG60" s="26">
        <v>10</v>
      </c>
      <c r="AH60" s="26">
        <v>10</v>
      </c>
      <c r="AI60" s="26">
        <v>10.002000000000001</v>
      </c>
      <c r="AJ60" s="26">
        <v>15</v>
      </c>
      <c r="AK60" s="26">
        <v>15</v>
      </c>
      <c r="AL60" s="26">
        <v>15</v>
      </c>
      <c r="AM60" s="26">
        <v>15</v>
      </c>
      <c r="AN60" s="26">
        <v>15</v>
      </c>
      <c r="AO60" s="26">
        <v>15</v>
      </c>
      <c r="AP60" s="26">
        <v>14.997</v>
      </c>
      <c r="AQ60" s="26">
        <v>6</v>
      </c>
      <c r="AR60" s="26">
        <v>6</v>
      </c>
      <c r="AS60" s="26">
        <v>6</v>
      </c>
      <c r="AT60" s="26">
        <v>6</v>
      </c>
      <c r="AU60" s="26">
        <v>6</v>
      </c>
      <c r="AV60" s="26">
        <v>6</v>
      </c>
      <c r="AW60" s="26">
        <v>6</v>
      </c>
      <c r="AX60" s="26">
        <v>6</v>
      </c>
      <c r="AY60" s="26">
        <v>6</v>
      </c>
      <c r="AZ60" s="26">
        <v>6.5</v>
      </c>
      <c r="BA60" s="26">
        <v>6.5</v>
      </c>
      <c r="BB60" s="26">
        <v>6.5</v>
      </c>
      <c r="BC60" s="26">
        <v>6.5</v>
      </c>
      <c r="BD60" s="26">
        <v>5.5</v>
      </c>
      <c r="BE60" s="26">
        <v>5.5</v>
      </c>
      <c r="BF60" s="26">
        <v>5.4989999999999997</v>
      </c>
      <c r="BG60" s="26">
        <v>3.2</v>
      </c>
      <c r="BH60" s="26">
        <v>3.2</v>
      </c>
      <c r="BI60" s="26">
        <v>3.2</v>
      </c>
      <c r="BJ60" s="26">
        <v>3.2</v>
      </c>
      <c r="BK60" s="26">
        <v>3.2</v>
      </c>
      <c r="BL60" s="26">
        <v>3.2</v>
      </c>
      <c r="BM60" s="26">
        <v>3.2</v>
      </c>
      <c r="BN60" s="26">
        <v>3.2</v>
      </c>
      <c r="BO60" s="26">
        <v>3.2</v>
      </c>
      <c r="BP60" s="26">
        <v>3.2</v>
      </c>
      <c r="BQ60" s="26">
        <v>3.2</v>
      </c>
      <c r="BR60" s="26">
        <v>3.2</v>
      </c>
      <c r="BS60" s="26">
        <v>3.2</v>
      </c>
      <c r="BT60" s="26">
        <v>3.2</v>
      </c>
      <c r="BU60" s="26">
        <v>3.2</v>
      </c>
      <c r="BV60" s="26">
        <v>3.2</v>
      </c>
      <c r="BW60" s="26">
        <v>3.2</v>
      </c>
      <c r="BX60" s="26">
        <v>3.2</v>
      </c>
      <c r="BY60" s="26">
        <v>3.2</v>
      </c>
      <c r="BZ60" s="26">
        <v>3.2</v>
      </c>
      <c r="CA60" s="26">
        <v>3.2</v>
      </c>
      <c r="CB60" s="26">
        <v>3.2</v>
      </c>
      <c r="CC60" s="26">
        <v>3.2</v>
      </c>
      <c r="CD60" s="26">
        <v>3.2</v>
      </c>
      <c r="CE60" s="26">
        <v>3.2</v>
      </c>
      <c r="CF60" s="26">
        <v>3.2</v>
      </c>
      <c r="CG60" s="26">
        <v>3.2</v>
      </c>
      <c r="CH60" s="26">
        <v>3.2</v>
      </c>
      <c r="CI60" s="26">
        <v>3.2</v>
      </c>
      <c r="CJ60" s="26">
        <v>3.2</v>
      </c>
      <c r="CK60" s="26">
        <v>3.2</v>
      </c>
      <c r="CL60" s="26">
        <v>3.2</v>
      </c>
      <c r="CM60" s="26">
        <v>3.2</v>
      </c>
      <c r="CN60" s="26">
        <v>3.1989999999999998</v>
      </c>
      <c r="CO60" s="26">
        <v>1.5</v>
      </c>
      <c r="CP60" s="26">
        <v>1.5</v>
      </c>
      <c r="CQ60" s="26">
        <v>1.5</v>
      </c>
      <c r="CR60" s="26">
        <v>1.5</v>
      </c>
      <c r="CS60" s="26">
        <v>1.5</v>
      </c>
      <c r="CT60" s="26">
        <v>1.5</v>
      </c>
      <c r="CU60" s="26">
        <v>1</v>
      </c>
      <c r="CV60" s="26">
        <v>1</v>
      </c>
      <c r="CW60" s="26">
        <v>1</v>
      </c>
      <c r="CX60" s="26">
        <v>1</v>
      </c>
      <c r="CY60" s="26">
        <v>1</v>
      </c>
      <c r="CZ60" s="26">
        <v>1</v>
      </c>
      <c r="DA60" s="26">
        <v>1</v>
      </c>
      <c r="DB60" s="26">
        <v>2</v>
      </c>
      <c r="DC60" s="26">
        <v>2</v>
      </c>
      <c r="DD60" s="26">
        <v>2</v>
      </c>
      <c r="DE60" s="26">
        <v>2</v>
      </c>
      <c r="DF60" s="26">
        <v>2</v>
      </c>
      <c r="DG60" s="26">
        <v>2</v>
      </c>
      <c r="DH60" s="26">
        <v>2</v>
      </c>
      <c r="DI60" s="26">
        <v>2</v>
      </c>
      <c r="DJ60" s="26">
        <v>1.9990000000000001</v>
      </c>
      <c r="DK60" s="26">
        <v>0</v>
      </c>
      <c r="DL60" s="26">
        <v>0</v>
      </c>
      <c r="DM60" s="26">
        <v>0</v>
      </c>
      <c r="DN60" s="26">
        <v>0</v>
      </c>
      <c r="DO60" s="26">
        <v>0</v>
      </c>
      <c r="DP60" s="26">
        <v>0</v>
      </c>
      <c r="DQ60" s="26">
        <v>0</v>
      </c>
      <c r="DR60" s="26">
        <v>0</v>
      </c>
      <c r="DS60" s="26">
        <v>0</v>
      </c>
      <c r="DT60" s="26">
        <v>0</v>
      </c>
      <c r="DU60" s="26">
        <v>0</v>
      </c>
      <c r="DV60" s="26">
        <v>0</v>
      </c>
      <c r="DW60" s="26">
        <v>0</v>
      </c>
      <c r="DX60" s="26">
        <v>0</v>
      </c>
      <c r="DY60" s="26">
        <v>0</v>
      </c>
      <c r="DZ60" s="26">
        <v>0</v>
      </c>
      <c r="EA60" s="26">
        <v>0</v>
      </c>
      <c r="EB60" s="26">
        <v>0</v>
      </c>
      <c r="EC60" s="26">
        <v>0</v>
      </c>
      <c r="ED60" s="26">
        <v>0</v>
      </c>
      <c r="EE60" s="26">
        <v>0</v>
      </c>
      <c r="EF60" s="26">
        <v>0</v>
      </c>
      <c r="EG60" s="26">
        <v>0</v>
      </c>
      <c r="EH60" s="26">
        <v>0</v>
      </c>
      <c r="EI60" s="26">
        <v>0</v>
      </c>
      <c r="EJ60" s="26">
        <v>0</v>
      </c>
      <c r="EK60" s="26">
        <v>0</v>
      </c>
      <c r="EL60" s="26">
        <v>0</v>
      </c>
      <c r="EM60" s="26">
        <v>0</v>
      </c>
      <c r="EN60" s="26">
        <v>0</v>
      </c>
      <c r="EO60" s="26">
        <v>0</v>
      </c>
      <c r="EP60" s="26">
        <v>0</v>
      </c>
      <c r="EQ60" s="26">
        <v>0</v>
      </c>
      <c r="ER60" s="26">
        <v>0</v>
      </c>
      <c r="ES60" s="26">
        <v>0</v>
      </c>
      <c r="ET60" s="26">
        <v>0</v>
      </c>
      <c r="EU60" s="26">
        <v>0</v>
      </c>
      <c r="EV60" s="26">
        <v>0</v>
      </c>
      <c r="EW60" s="26">
        <v>0</v>
      </c>
      <c r="EX60" s="26">
        <v>0</v>
      </c>
      <c r="EY60" s="2">
        <f t="shared" si="2"/>
        <v>458.29999999999967</v>
      </c>
    </row>
    <row r="61" spans="1:155">
      <c r="A61" t="s">
        <v>48</v>
      </c>
      <c r="B61" s="26">
        <v>0</v>
      </c>
      <c r="C61" s="26">
        <v>0</v>
      </c>
      <c r="D61" s="26">
        <v>0</v>
      </c>
      <c r="E61" s="26">
        <v>0</v>
      </c>
      <c r="F61" s="26">
        <v>0</v>
      </c>
      <c r="G61" s="26">
        <v>0</v>
      </c>
      <c r="H61" s="26">
        <v>0</v>
      </c>
      <c r="I61" s="26">
        <v>0</v>
      </c>
      <c r="J61" s="26">
        <v>0</v>
      </c>
      <c r="K61" s="26">
        <v>0</v>
      </c>
      <c r="L61" s="26">
        <v>0</v>
      </c>
      <c r="M61" s="26">
        <v>0</v>
      </c>
      <c r="N61" s="26">
        <v>0</v>
      </c>
      <c r="O61" s="26">
        <v>0</v>
      </c>
      <c r="P61" s="26">
        <v>0</v>
      </c>
      <c r="Q61" s="26">
        <v>0</v>
      </c>
      <c r="R61" s="26">
        <v>0</v>
      </c>
      <c r="S61" s="26">
        <v>0</v>
      </c>
      <c r="T61" s="26">
        <v>0</v>
      </c>
      <c r="U61" s="26">
        <v>0</v>
      </c>
      <c r="V61" s="26">
        <v>0</v>
      </c>
      <c r="W61" s="26">
        <v>0</v>
      </c>
      <c r="X61" s="26">
        <v>0</v>
      </c>
      <c r="Y61" s="26">
        <v>0</v>
      </c>
      <c r="Z61" s="26">
        <v>0</v>
      </c>
      <c r="AA61" s="26">
        <v>0</v>
      </c>
      <c r="AB61" s="26">
        <v>0</v>
      </c>
      <c r="AC61" s="26">
        <v>0</v>
      </c>
      <c r="AD61" s="26">
        <v>0</v>
      </c>
      <c r="AE61" s="26">
        <v>0</v>
      </c>
      <c r="AF61" s="26">
        <v>0</v>
      </c>
      <c r="AG61" s="26">
        <v>0</v>
      </c>
      <c r="AH61" s="26">
        <v>0</v>
      </c>
      <c r="AI61" s="26">
        <v>0</v>
      </c>
      <c r="AJ61" s="26">
        <v>0</v>
      </c>
      <c r="AK61" s="26">
        <v>0</v>
      </c>
      <c r="AL61" s="26">
        <v>0</v>
      </c>
      <c r="AM61" s="26">
        <v>0</v>
      </c>
      <c r="AN61" s="26">
        <v>0</v>
      </c>
      <c r="AO61" s="26">
        <v>0</v>
      </c>
      <c r="AP61" s="26">
        <v>0</v>
      </c>
      <c r="AQ61" s="26">
        <v>0</v>
      </c>
      <c r="AR61" s="26">
        <v>0</v>
      </c>
      <c r="AS61" s="26">
        <v>0</v>
      </c>
      <c r="AT61" s="26">
        <v>0</v>
      </c>
      <c r="AU61" s="26">
        <v>0</v>
      </c>
      <c r="AV61" s="26">
        <v>0</v>
      </c>
      <c r="AW61" s="26">
        <v>0</v>
      </c>
      <c r="AX61" s="26">
        <v>0</v>
      </c>
      <c r="AY61" s="26">
        <v>2E-3</v>
      </c>
      <c r="AZ61" s="26">
        <v>5</v>
      </c>
      <c r="BA61" s="26">
        <v>5</v>
      </c>
      <c r="BB61" s="26">
        <v>5</v>
      </c>
      <c r="BC61" s="26">
        <v>5</v>
      </c>
      <c r="BD61" s="26">
        <v>6</v>
      </c>
      <c r="BE61" s="26">
        <v>6</v>
      </c>
      <c r="BF61" s="26">
        <v>5.9989999999999997</v>
      </c>
      <c r="BG61" s="26">
        <v>4</v>
      </c>
      <c r="BH61" s="26">
        <v>4</v>
      </c>
      <c r="BI61" s="26">
        <v>4</v>
      </c>
      <c r="BJ61" s="26">
        <v>4</v>
      </c>
      <c r="BK61" s="26">
        <v>4</v>
      </c>
      <c r="BL61" s="26">
        <v>3.75</v>
      </c>
      <c r="BM61" s="26">
        <v>3.75</v>
      </c>
      <c r="BN61" s="26">
        <v>3.75</v>
      </c>
      <c r="BO61" s="26">
        <v>3.75</v>
      </c>
      <c r="BP61" s="26">
        <v>3.75</v>
      </c>
      <c r="BQ61" s="26">
        <v>3.75</v>
      </c>
      <c r="BR61" s="26">
        <v>3.75</v>
      </c>
      <c r="BS61" s="26">
        <v>3.75</v>
      </c>
      <c r="BT61" s="26">
        <v>3.77</v>
      </c>
      <c r="BU61" s="26">
        <v>3.77</v>
      </c>
      <c r="BV61" s="26">
        <v>3.77</v>
      </c>
      <c r="BW61" s="26">
        <v>3.77</v>
      </c>
      <c r="BX61" s="26">
        <v>3.77</v>
      </c>
      <c r="BY61" s="26">
        <v>3.77</v>
      </c>
      <c r="BZ61" s="26">
        <v>3.77</v>
      </c>
      <c r="CA61" s="26">
        <v>3.77</v>
      </c>
      <c r="CB61" s="26">
        <v>3.77</v>
      </c>
      <c r="CC61" s="26">
        <v>3.77</v>
      </c>
      <c r="CD61" s="26">
        <v>3.77</v>
      </c>
      <c r="CE61" s="26">
        <v>3.77</v>
      </c>
      <c r="CF61" s="26">
        <v>3.77</v>
      </c>
      <c r="CG61" s="26">
        <v>3.77</v>
      </c>
      <c r="CH61" s="26">
        <v>3.77</v>
      </c>
      <c r="CI61" s="26">
        <v>3.77</v>
      </c>
      <c r="CJ61" s="26">
        <v>3.77</v>
      </c>
      <c r="CK61" s="26">
        <v>3.77</v>
      </c>
      <c r="CL61" s="26">
        <v>3.77</v>
      </c>
      <c r="CM61" s="26">
        <v>3.77</v>
      </c>
      <c r="CN61" s="26">
        <v>3.77</v>
      </c>
      <c r="CO61" s="26">
        <v>4.75</v>
      </c>
      <c r="CP61" s="26">
        <v>4.75</v>
      </c>
      <c r="CQ61" s="26">
        <v>4.75</v>
      </c>
      <c r="CR61" s="26">
        <v>4.75</v>
      </c>
      <c r="CS61" s="26">
        <v>4.75</v>
      </c>
      <c r="CT61" s="26">
        <v>4.75</v>
      </c>
      <c r="CU61" s="26">
        <v>3.75</v>
      </c>
      <c r="CV61" s="26">
        <v>3.75</v>
      </c>
      <c r="CW61" s="26">
        <v>3.75</v>
      </c>
      <c r="CX61" s="26">
        <v>3.75</v>
      </c>
      <c r="CY61" s="26">
        <v>3.75</v>
      </c>
      <c r="CZ61" s="26">
        <v>3.75</v>
      </c>
      <c r="DA61" s="26">
        <v>3.75</v>
      </c>
      <c r="DB61" s="26">
        <v>3.77</v>
      </c>
      <c r="DC61" s="26">
        <v>3.77</v>
      </c>
      <c r="DD61" s="26">
        <v>3.77</v>
      </c>
      <c r="DE61" s="26">
        <v>3.77</v>
      </c>
      <c r="DF61" s="26">
        <v>3.77</v>
      </c>
      <c r="DG61" s="26">
        <v>3.77</v>
      </c>
      <c r="DH61" s="26">
        <v>3.77</v>
      </c>
      <c r="DI61" s="26">
        <v>3.77</v>
      </c>
      <c r="DJ61" s="26">
        <v>3.7690000000000001</v>
      </c>
      <c r="DK61" s="26">
        <v>0</v>
      </c>
      <c r="DL61" s="26">
        <v>0</v>
      </c>
      <c r="DM61" s="26">
        <v>0</v>
      </c>
      <c r="DN61" s="26">
        <v>0</v>
      </c>
      <c r="DO61" s="26">
        <v>0</v>
      </c>
      <c r="DP61" s="26">
        <v>0</v>
      </c>
      <c r="DQ61" s="26">
        <v>0</v>
      </c>
      <c r="DR61" s="26">
        <v>0</v>
      </c>
      <c r="DS61" s="26">
        <v>0</v>
      </c>
      <c r="DT61" s="26">
        <v>0</v>
      </c>
      <c r="DU61" s="26">
        <v>0</v>
      </c>
      <c r="DV61" s="26">
        <v>0</v>
      </c>
      <c r="DW61" s="26">
        <v>0</v>
      </c>
      <c r="DX61" s="26">
        <v>0</v>
      </c>
      <c r="DY61" s="26">
        <v>0</v>
      </c>
      <c r="DZ61" s="26">
        <v>0</v>
      </c>
      <c r="EA61" s="26">
        <v>0</v>
      </c>
      <c r="EB61" s="26">
        <v>0</v>
      </c>
      <c r="EC61" s="26">
        <v>0</v>
      </c>
      <c r="ED61" s="26">
        <v>0</v>
      </c>
      <c r="EE61" s="26">
        <v>0</v>
      </c>
      <c r="EF61" s="26">
        <v>0</v>
      </c>
      <c r="EG61" s="26">
        <v>0</v>
      </c>
      <c r="EH61" s="26">
        <v>0</v>
      </c>
      <c r="EI61" s="26">
        <v>0</v>
      </c>
      <c r="EJ61" s="26">
        <v>0</v>
      </c>
      <c r="EK61" s="26">
        <v>0</v>
      </c>
      <c r="EL61" s="26">
        <v>0</v>
      </c>
      <c r="EM61" s="26">
        <v>0</v>
      </c>
      <c r="EN61" s="26">
        <v>0</v>
      </c>
      <c r="EO61" s="26">
        <v>0</v>
      </c>
      <c r="EP61" s="26">
        <v>0</v>
      </c>
      <c r="EQ61" s="26">
        <v>0</v>
      </c>
      <c r="ER61" s="26">
        <v>0</v>
      </c>
      <c r="ES61" s="26">
        <v>0</v>
      </c>
      <c r="ET61" s="26">
        <v>0</v>
      </c>
      <c r="EU61" s="26">
        <v>0</v>
      </c>
      <c r="EV61" s="26">
        <v>0</v>
      </c>
      <c r="EW61" s="26">
        <v>0</v>
      </c>
      <c r="EX61" s="26">
        <v>0</v>
      </c>
      <c r="EY61" s="2">
        <f t="shared" si="2"/>
        <v>255.85000000000016</v>
      </c>
    </row>
    <row r="62" spans="1:155">
      <c r="A62" t="s">
        <v>49</v>
      </c>
      <c r="B62" s="3">
        <f t="shared" ref="B62:AG62" si="3">SUM(B8:B61)</f>
        <v>223.27899999999994</v>
      </c>
      <c r="C62" s="3">
        <f t="shared" si="3"/>
        <v>226.88499999999996</v>
      </c>
      <c r="D62" s="3">
        <f t="shared" si="3"/>
        <v>225.42</v>
      </c>
      <c r="E62" s="3">
        <f t="shared" si="3"/>
        <v>228.798</v>
      </c>
      <c r="F62" s="3">
        <f t="shared" si="3"/>
        <v>237.07699999999994</v>
      </c>
      <c r="G62" s="3">
        <f t="shared" si="3"/>
        <v>237.49100000000001</v>
      </c>
      <c r="H62" s="3">
        <f t="shared" si="3"/>
        <v>253.52399999999994</v>
      </c>
      <c r="I62" s="3">
        <f t="shared" si="3"/>
        <v>255.09199999999996</v>
      </c>
      <c r="J62" s="3">
        <f t="shared" si="3"/>
        <v>266.04599999999999</v>
      </c>
      <c r="K62" s="3">
        <f t="shared" si="3"/>
        <v>284.97300000000001</v>
      </c>
      <c r="L62" s="3">
        <f t="shared" si="3"/>
        <v>302.16299999999995</v>
      </c>
      <c r="M62" s="3">
        <f t="shared" si="3"/>
        <v>315.72000000000008</v>
      </c>
      <c r="N62" s="3">
        <f t="shared" si="3"/>
        <v>316.63899999999995</v>
      </c>
      <c r="O62" s="3">
        <f t="shared" si="3"/>
        <v>333.27699999999999</v>
      </c>
      <c r="P62" s="3">
        <f t="shared" si="3"/>
        <v>333.84900000000005</v>
      </c>
      <c r="Q62" s="3">
        <f t="shared" si="3"/>
        <v>336.82399999999996</v>
      </c>
      <c r="R62" s="3">
        <f t="shared" si="3"/>
        <v>358.7580000000001</v>
      </c>
      <c r="S62" s="3">
        <f t="shared" si="3"/>
        <v>373.24700000000001</v>
      </c>
      <c r="T62" s="3">
        <f t="shared" si="3"/>
        <v>368.24400000000003</v>
      </c>
      <c r="U62" s="3">
        <f t="shared" si="3"/>
        <v>359.89299999999997</v>
      </c>
      <c r="V62" s="3">
        <f t="shared" si="3"/>
        <v>369.51800000000003</v>
      </c>
      <c r="W62" s="3">
        <f t="shared" si="3"/>
        <v>400.47700000000009</v>
      </c>
      <c r="X62" s="3">
        <f t="shared" si="3"/>
        <v>409.41800000000001</v>
      </c>
      <c r="Y62" s="3">
        <f t="shared" si="3"/>
        <v>414.51500000000004</v>
      </c>
      <c r="Z62" s="3">
        <f t="shared" si="3"/>
        <v>426.74500000000006</v>
      </c>
      <c r="AA62" s="3">
        <f t="shared" si="3"/>
        <v>419.70400000000001</v>
      </c>
      <c r="AB62" s="3">
        <f t="shared" si="3"/>
        <v>426.76200000000011</v>
      </c>
      <c r="AC62" s="3">
        <f t="shared" si="3"/>
        <v>428.7580000000001</v>
      </c>
      <c r="AD62" s="3">
        <f t="shared" si="3"/>
        <v>446.26400000000001</v>
      </c>
      <c r="AE62" s="3">
        <f t="shared" si="3"/>
        <v>455.28399999999993</v>
      </c>
      <c r="AF62" s="3">
        <f t="shared" si="3"/>
        <v>457.68399999999997</v>
      </c>
      <c r="AG62" s="3">
        <f t="shared" si="3"/>
        <v>459.65199999999999</v>
      </c>
      <c r="AH62" s="3">
        <f t="shared" ref="AH62:BM62" si="4">SUM(AH8:AH61)</f>
        <v>462.50099999999998</v>
      </c>
      <c r="AI62" s="3">
        <f t="shared" si="4"/>
        <v>465.36800000000005</v>
      </c>
      <c r="AJ62" s="3">
        <f t="shared" si="4"/>
        <v>492.94099999999997</v>
      </c>
      <c r="AK62" s="3">
        <f t="shared" si="4"/>
        <v>499.29800000000006</v>
      </c>
      <c r="AL62" s="3">
        <f t="shared" si="4"/>
        <v>503.15500000000003</v>
      </c>
      <c r="AM62" s="3">
        <f t="shared" si="4"/>
        <v>495.48200000000008</v>
      </c>
      <c r="AN62" s="3">
        <f t="shared" si="4"/>
        <v>484.71300000000008</v>
      </c>
      <c r="AO62" s="3">
        <f t="shared" si="4"/>
        <v>478.25599999999997</v>
      </c>
      <c r="AP62" s="3">
        <f t="shared" si="4"/>
        <v>475.60700000000008</v>
      </c>
      <c r="AQ62" s="3">
        <f t="shared" si="4"/>
        <v>456.95700000000005</v>
      </c>
      <c r="AR62" s="3">
        <f t="shared" si="4"/>
        <v>444.78700000000009</v>
      </c>
      <c r="AS62" s="3">
        <f t="shared" si="4"/>
        <v>440.71300000000014</v>
      </c>
      <c r="AT62" s="3">
        <f t="shared" si="4"/>
        <v>437.99400000000003</v>
      </c>
      <c r="AU62" s="3">
        <f t="shared" si="4"/>
        <v>427.37200000000007</v>
      </c>
      <c r="AV62" s="3">
        <f t="shared" si="4"/>
        <v>422.66</v>
      </c>
      <c r="AW62" s="3">
        <f t="shared" si="4"/>
        <v>416.6450000000001</v>
      </c>
      <c r="AX62" s="3">
        <f t="shared" si="4"/>
        <v>388.5750000000001</v>
      </c>
      <c r="AY62" s="3">
        <f t="shared" si="4"/>
        <v>353.03199999999998</v>
      </c>
      <c r="AZ62" s="3">
        <f t="shared" si="4"/>
        <v>355.69399999999996</v>
      </c>
      <c r="BA62" s="3">
        <f t="shared" si="4"/>
        <v>354.07099999999997</v>
      </c>
      <c r="BB62" s="3">
        <f t="shared" si="4"/>
        <v>343.39199999999994</v>
      </c>
      <c r="BC62" s="3">
        <f t="shared" si="4"/>
        <v>338.85200000000003</v>
      </c>
      <c r="BD62" s="3">
        <f t="shared" si="4"/>
        <v>330.67699999999996</v>
      </c>
      <c r="BE62" s="3">
        <f t="shared" si="4"/>
        <v>302.24600000000009</v>
      </c>
      <c r="BF62" s="3">
        <f t="shared" si="4"/>
        <v>270.03100000000001</v>
      </c>
      <c r="BG62" s="3">
        <f t="shared" si="4"/>
        <v>255.59499999999997</v>
      </c>
      <c r="BH62" s="3">
        <f t="shared" si="4"/>
        <v>254.03099999999998</v>
      </c>
      <c r="BI62" s="3">
        <f t="shared" si="4"/>
        <v>250.00400000000002</v>
      </c>
      <c r="BJ62" s="3">
        <f t="shared" si="4"/>
        <v>248.09800000000001</v>
      </c>
      <c r="BK62" s="3">
        <f t="shared" si="4"/>
        <v>247.13800000000003</v>
      </c>
      <c r="BL62" s="3">
        <f t="shared" si="4"/>
        <v>243.41099999999994</v>
      </c>
      <c r="BM62" s="3">
        <f t="shared" si="4"/>
        <v>210.285</v>
      </c>
      <c r="BN62" s="3">
        <f t="shared" ref="BN62:CS62" si="5">SUM(BN8:BN61)</f>
        <v>194.74599999999998</v>
      </c>
      <c r="BO62" s="3">
        <f t="shared" si="5"/>
        <v>199.41399999999999</v>
      </c>
      <c r="BP62" s="3">
        <f t="shared" si="5"/>
        <v>208.119</v>
      </c>
      <c r="BQ62" s="3">
        <f t="shared" si="5"/>
        <v>205.52799999999999</v>
      </c>
      <c r="BR62" s="3">
        <f t="shared" si="5"/>
        <v>206.911</v>
      </c>
      <c r="BS62" s="3">
        <f t="shared" si="5"/>
        <v>192.72399999999999</v>
      </c>
      <c r="BT62" s="3">
        <f t="shared" si="5"/>
        <v>186.41300000000001</v>
      </c>
      <c r="BU62" s="3">
        <f t="shared" si="5"/>
        <v>186.227</v>
      </c>
      <c r="BV62" s="3">
        <f t="shared" si="5"/>
        <v>195.11500000000004</v>
      </c>
      <c r="BW62" s="3">
        <f t="shared" si="5"/>
        <v>200.18200000000002</v>
      </c>
      <c r="BX62" s="3">
        <f t="shared" si="5"/>
        <v>203.28599999999997</v>
      </c>
      <c r="BY62" s="3">
        <f t="shared" si="5"/>
        <v>206.113</v>
      </c>
      <c r="BZ62" s="3">
        <f t="shared" si="5"/>
        <v>205.75800000000001</v>
      </c>
      <c r="CA62" s="3">
        <f t="shared" si="5"/>
        <v>204.71200000000002</v>
      </c>
      <c r="CB62" s="3">
        <f t="shared" si="5"/>
        <v>196.78299999999999</v>
      </c>
      <c r="CC62" s="3">
        <f t="shared" si="5"/>
        <v>192.01400000000004</v>
      </c>
      <c r="CD62" s="3">
        <f t="shared" si="5"/>
        <v>194.76299999999998</v>
      </c>
      <c r="CE62" s="3">
        <f t="shared" si="5"/>
        <v>192.43499999999997</v>
      </c>
      <c r="CF62" s="3">
        <f t="shared" si="5"/>
        <v>189.14500000000001</v>
      </c>
      <c r="CG62" s="3">
        <f t="shared" si="5"/>
        <v>191.90800000000002</v>
      </c>
      <c r="CH62" s="3">
        <f t="shared" si="5"/>
        <v>187.65899999999996</v>
      </c>
      <c r="CI62" s="3">
        <f t="shared" si="5"/>
        <v>183.72499999999999</v>
      </c>
      <c r="CJ62" s="3">
        <f t="shared" si="5"/>
        <v>174.82800000000003</v>
      </c>
      <c r="CK62" s="3">
        <f t="shared" si="5"/>
        <v>169.02400000000003</v>
      </c>
      <c r="CL62" s="3">
        <f t="shared" si="5"/>
        <v>170.411</v>
      </c>
      <c r="CM62" s="3">
        <f t="shared" si="5"/>
        <v>170.54299999999998</v>
      </c>
      <c r="CN62" s="3">
        <f t="shared" si="5"/>
        <v>148.45100000000002</v>
      </c>
      <c r="CO62" s="3">
        <f t="shared" si="5"/>
        <v>133.226</v>
      </c>
      <c r="CP62" s="3">
        <f t="shared" si="5"/>
        <v>131.99399999999997</v>
      </c>
      <c r="CQ62" s="3">
        <f t="shared" si="5"/>
        <v>133.96899999999999</v>
      </c>
      <c r="CR62" s="3">
        <f t="shared" si="5"/>
        <v>133.01400000000001</v>
      </c>
      <c r="CS62" s="3">
        <f t="shared" si="5"/>
        <v>132.721</v>
      </c>
      <c r="CT62" s="3">
        <f t="shared" ref="CT62:DY62" si="6">SUM(CT8:CT61)</f>
        <v>131.25</v>
      </c>
      <c r="CU62" s="3">
        <f t="shared" si="6"/>
        <v>129.35200000000003</v>
      </c>
      <c r="CV62" s="3">
        <f t="shared" si="6"/>
        <v>122.154</v>
      </c>
      <c r="CW62" s="3">
        <f t="shared" si="6"/>
        <v>120.09399999999999</v>
      </c>
      <c r="CX62" s="3">
        <f t="shared" si="6"/>
        <v>117.94499999999999</v>
      </c>
      <c r="CY62" s="3">
        <f t="shared" si="6"/>
        <v>116.20099999999998</v>
      </c>
      <c r="CZ62" s="3">
        <f t="shared" si="6"/>
        <v>118.13399999999999</v>
      </c>
      <c r="DA62" s="3">
        <f t="shared" si="6"/>
        <v>117.383</v>
      </c>
      <c r="DB62" s="3">
        <f t="shared" si="6"/>
        <v>111.49199999999998</v>
      </c>
      <c r="DC62" s="3">
        <f t="shared" si="6"/>
        <v>106.00499999999998</v>
      </c>
      <c r="DD62" s="3">
        <f t="shared" si="6"/>
        <v>104.86599999999999</v>
      </c>
      <c r="DE62" s="3">
        <f t="shared" si="6"/>
        <v>113.58000000000001</v>
      </c>
      <c r="DF62" s="3">
        <f t="shared" si="6"/>
        <v>112.37599999999999</v>
      </c>
      <c r="DG62" s="3">
        <f t="shared" si="6"/>
        <v>115.07999999999998</v>
      </c>
      <c r="DH62" s="3">
        <f t="shared" si="6"/>
        <v>114.41899999999998</v>
      </c>
      <c r="DI62" s="3">
        <f t="shared" si="6"/>
        <v>111.05</v>
      </c>
      <c r="DJ62" s="3">
        <f t="shared" si="6"/>
        <v>106.78</v>
      </c>
      <c r="DK62" s="3">
        <f t="shared" si="6"/>
        <v>97.929000000000016</v>
      </c>
      <c r="DL62" s="3">
        <f t="shared" si="6"/>
        <v>81.637</v>
      </c>
      <c r="DM62" s="3">
        <f t="shared" si="6"/>
        <v>78.054000000000002</v>
      </c>
      <c r="DN62" s="3">
        <f t="shared" si="6"/>
        <v>76.034000000000006</v>
      </c>
      <c r="DO62" s="3">
        <f t="shared" si="6"/>
        <v>75.957000000000008</v>
      </c>
      <c r="DP62" s="3">
        <f t="shared" si="6"/>
        <v>73.988</v>
      </c>
      <c r="DQ62" s="3">
        <f t="shared" si="6"/>
        <v>67.482000000000014</v>
      </c>
      <c r="DR62" s="3">
        <f t="shared" si="6"/>
        <v>58.030000000000008</v>
      </c>
      <c r="DS62" s="3">
        <f t="shared" si="6"/>
        <v>52.53</v>
      </c>
      <c r="DT62" s="3">
        <f t="shared" si="6"/>
        <v>57.075000000000003</v>
      </c>
      <c r="DU62" s="3">
        <f t="shared" si="6"/>
        <v>63.829000000000008</v>
      </c>
      <c r="DV62" s="3">
        <f t="shared" si="6"/>
        <v>64.603000000000009</v>
      </c>
      <c r="DW62" s="3">
        <f t="shared" si="6"/>
        <v>65.489000000000004</v>
      </c>
      <c r="DX62" s="3">
        <f t="shared" si="6"/>
        <v>65.832000000000008</v>
      </c>
      <c r="DY62" s="3">
        <f t="shared" si="6"/>
        <v>81.286000000000001</v>
      </c>
      <c r="DZ62" s="3">
        <f t="shared" ref="DZ62:EX62" si="7">SUM(DZ8:DZ61)</f>
        <v>81.706999999999994</v>
      </c>
      <c r="EA62" s="3">
        <f t="shared" si="7"/>
        <v>83.146999999999991</v>
      </c>
      <c r="EB62" s="3">
        <f t="shared" si="7"/>
        <v>84.702999999999989</v>
      </c>
      <c r="EC62" s="3">
        <f t="shared" si="7"/>
        <v>84.492000000000019</v>
      </c>
      <c r="ED62" s="3">
        <f t="shared" si="7"/>
        <v>88.426999999999992</v>
      </c>
      <c r="EE62" s="3">
        <f t="shared" si="7"/>
        <v>88.845000000000013</v>
      </c>
      <c r="EF62" s="3">
        <f t="shared" si="7"/>
        <v>91.602000000000004</v>
      </c>
      <c r="EG62" s="3">
        <f t="shared" si="7"/>
        <v>96.068000000000012</v>
      </c>
      <c r="EH62" s="3">
        <f t="shared" si="7"/>
        <v>96.924000000000007</v>
      </c>
      <c r="EI62" s="3">
        <f t="shared" si="7"/>
        <v>97.024000000000015</v>
      </c>
      <c r="EJ62" s="3">
        <f t="shared" si="7"/>
        <v>96.428999999999988</v>
      </c>
      <c r="EK62" s="3">
        <f t="shared" si="7"/>
        <v>96.435000000000002</v>
      </c>
      <c r="EL62" s="3">
        <f t="shared" si="7"/>
        <v>96.26</v>
      </c>
      <c r="EM62" s="3">
        <f t="shared" si="7"/>
        <v>92.123000000000019</v>
      </c>
      <c r="EN62" s="3">
        <f t="shared" si="7"/>
        <v>94.737000000000009</v>
      </c>
      <c r="EO62" s="3">
        <f t="shared" si="7"/>
        <v>95.558000000000007</v>
      </c>
      <c r="EP62" s="3">
        <f t="shared" si="7"/>
        <v>96.432000000000002</v>
      </c>
      <c r="EQ62" s="3">
        <f t="shared" si="7"/>
        <v>94.551000000000016</v>
      </c>
      <c r="ER62" s="3">
        <f t="shared" si="7"/>
        <v>97.454999999999998</v>
      </c>
      <c r="ES62" s="3">
        <f t="shared" si="7"/>
        <v>96.974999999999994</v>
      </c>
      <c r="ET62" s="3">
        <f t="shared" si="7"/>
        <v>95.22999999999999</v>
      </c>
      <c r="EU62" s="3">
        <f t="shared" si="7"/>
        <v>95.190999999999988</v>
      </c>
      <c r="EV62" s="3">
        <f t="shared" si="7"/>
        <v>94.122999999999976</v>
      </c>
      <c r="EW62" s="3">
        <f t="shared" si="7"/>
        <v>93.412000000000006</v>
      </c>
      <c r="EX62" s="3">
        <f t="shared" si="7"/>
        <v>94.995999999999981</v>
      </c>
      <c r="EY62" s="2">
        <f t="shared" si="2"/>
        <v>34274.183999999987</v>
      </c>
    </row>
    <row r="63" spans="1:155">
      <c r="A63" t="s">
        <v>50</v>
      </c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</row>
    <row r="64" spans="1:155">
      <c r="A64" t="s">
        <v>51</v>
      </c>
    </row>
    <row r="65" spans="1:155">
      <c r="A65" s="24" t="s">
        <v>52</v>
      </c>
      <c r="B65" s="2">
        <v>1</v>
      </c>
      <c r="C65" s="2">
        <v>1.2</v>
      </c>
      <c r="D65" s="2">
        <v>1.4</v>
      </c>
      <c r="E65" s="2">
        <v>1.6</v>
      </c>
      <c r="F65" s="2">
        <v>1.8</v>
      </c>
      <c r="G65" s="2">
        <v>2</v>
      </c>
      <c r="H65" s="2">
        <v>2.2000000000000002</v>
      </c>
      <c r="I65" s="2">
        <v>2.21</v>
      </c>
      <c r="J65" s="2">
        <v>2.2200000000000002</v>
      </c>
      <c r="K65" s="2">
        <v>2.23</v>
      </c>
      <c r="L65" s="2">
        <v>2.2400000000000002</v>
      </c>
      <c r="M65" s="2">
        <v>2.25</v>
      </c>
      <c r="N65" s="2">
        <v>2.2599999999999998</v>
      </c>
      <c r="O65" s="2">
        <v>2.27</v>
      </c>
      <c r="P65" s="2">
        <v>2.2799999999999998</v>
      </c>
      <c r="Q65" s="2">
        <v>2.29</v>
      </c>
      <c r="R65" s="2">
        <v>2.2999999999999998</v>
      </c>
      <c r="S65" s="2">
        <v>2.2999999999999998</v>
      </c>
      <c r="T65" s="2">
        <v>2.84</v>
      </c>
      <c r="U65" s="2">
        <v>3.38</v>
      </c>
      <c r="V65" s="2">
        <v>3.92</v>
      </c>
      <c r="W65" s="2">
        <v>4.46</v>
      </c>
      <c r="X65" s="2">
        <v>5</v>
      </c>
      <c r="Y65" s="2">
        <v>6.27</v>
      </c>
      <c r="Z65" s="2">
        <v>7.54</v>
      </c>
      <c r="AA65" s="2">
        <v>8.81</v>
      </c>
      <c r="AB65" s="2">
        <v>10.08</v>
      </c>
      <c r="AC65" s="2">
        <v>11.35</v>
      </c>
      <c r="AD65" s="2">
        <v>12.62</v>
      </c>
      <c r="AE65" s="2">
        <v>11.5</v>
      </c>
      <c r="AF65" s="2">
        <v>10.38</v>
      </c>
      <c r="AG65" s="2">
        <v>9.26</v>
      </c>
      <c r="AH65" s="2">
        <v>8.14</v>
      </c>
      <c r="AI65" s="2">
        <v>7.02</v>
      </c>
      <c r="AJ65" s="2">
        <v>5.9</v>
      </c>
      <c r="AK65" s="2">
        <v>5.81</v>
      </c>
      <c r="AL65" s="2">
        <v>5.72</v>
      </c>
      <c r="AM65" s="2">
        <v>5.63</v>
      </c>
      <c r="AN65" s="2">
        <v>5.54</v>
      </c>
      <c r="AO65" s="2">
        <v>5.45</v>
      </c>
      <c r="AP65" s="2">
        <v>5.36</v>
      </c>
      <c r="AQ65" s="2">
        <v>5.3</v>
      </c>
      <c r="AR65" s="2">
        <v>5.13</v>
      </c>
      <c r="AS65" s="2">
        <v>4.96</v>
      </c>
      <c r="AT65" s="2">
        <v>4.8</v>
      </c>
      <c r="AU65" s="2">
        <v>4.2</v>
      </c>
      <c r="AV65" s="2">
        <v>3.6</v>
      </c>
      <c r="AW65" s="2">
        <v>3</v>
      </c>
      <c r="AX65" s="2">
        <v>2.4</v>
      </c>
      <c r="AY65" s="2">
        <v>1.8</v>
      </c>
      <c r="AZ65" s="2">
        <v>1.18</v>
      </c>
      <c r="BA65" s="2">
        <v>1.1399999999999999</v>
      </c>
      <c r="BB65" s="2">
        <v>1.1000000000000001</v>
      </c>
      <c r="BC65" s="2">
        <v>1.06</v>
      </c>
      <c r="BD65" s="2">
        <v>1.02</v>
      </c>
      <c r="BE65" s="2">
        <v>0.98</v>
      </c>
      <c r="BF65" s="2">
        <v>0.94</v>
      </c>
      <c r="BG65" s="2">
        <v>0.9</v>
      </c>
      <c r="BH65" s="2">
        <v>0.87</v>
      </c>
      <c r="BI65" s="2">
        <v>0.84</v>
      </c>
      <c r="BJ65" s="2">
        <v>0.81</v>
      </c>
      <c r="BK65" s="2">
        <v>0.78</v>
      </c>
      <c r="BL65" s="2">
        <v>0.75</v>
      </c>
      <c r="BM65" s="2">
        <v>0.7</v>
      </c>
      <c r="BN65" s="2">
        <v>0.65</v>
      </c>
      <c r="BO65" s="2">
        <v>0.6</v>
      </c>
      <c r="BP65" s="2">
        <v>0.55000000000000004</v>
      </c>
      <c r="BQ65" s="2">
        <v>0.5</v>
      </c>
      <c r="BR65" s="2">
        <v>0.45</v>
      </c>
      <c r="BS65" s="2">
        <v>0.4</v>
      </c>
      <c r="BT65" s="2">
        <v>0.35</v>
      </c>
      <c r="BU65" s="2">
        <v>0.27</v>
      </c>
      <c r="BV65" s="2">
        <v>0.26</v>
      </c>
      <c r="BW65" s="2">
        <v>0.25</v>
      </c>
      <c r="BX65" s="2">
        <v>0.24</v>
      </c>
      <c r="BY65" s="2">
        <v>0.23</v>
      </c>
      <c r="BZ65" s="2">
        <v>0.22</v>
      </c>
      <c r="CA65" s="2">
        <v>0.21</v>
      </c>
      <c r="CB65" s="2">
        <v>0.23</v>
      </c>
      <c r="CC65" s="2">
        <v>0.21</v>
      </c>
      <c r="CD65" s="2">
        <v>0.19</v>
      </c>
      <c r="CE65" s="2">
        <v>0.17</v>
      </c>
      <c r="CF65" s="2">
        <v>0.15</v>
      </c>
      <c r="CG65" s="2">
        <v>0.14000000000000001</v>
      </c>
      <c r="CH65" s="2">
        <v>0.14000000000000001</v>
      </c>
      <c r="CI65" s="2">
        <v>0.14000000000000001</v>
      </c>
      <c r="CJ65" s="2">
        <v>0.14000000000000001</v>
      </c>
      <c r="CK65" s="2">
        <v>0.14000000000000001</v>
      </c>
      <c r="CL65" s="2">
        <v>0.14000000000000001</v>
      </c>
      <c r="CM65" s="2">
        <v>0.14000000000000001</v>
      </c>
      <c r="CN65" s="2">
        <v>0.14000000000000001</v>
      </c>
      <c r="CO65" s="2">
        <v>0.13</v>
      </c>
      <c r="CP65" s="2">
        <v>0.22</v>
      </c>
      <c r="CQ65" s="2">
        <v>0.31</v>
      </c>
      <c r="CR65" s="2">
        <v>0.4</v>
      </c>
      <c r="CS65" s="2">
        <v>0.49</v>
      </c>
      <c r="CT65" s="2">
        <v>0.57999999999999996</v>
      </c>
      <c r="CU65" s="2">
        <v>0.67</v>
      </c>
      <c r="CV65" s="2">
        <v>0.76</v>
      </c>
      <c r="CW65" s="2">
        <v>0.82</v>
      </c>
      <c r="CX65" s="2">
        <v>0.3</v>
      </c>
      <c r="CY65" s="2">
        <v>0.3</v>
      </c>
      <c r="CZ65" s="2">
        <v>0.3</v>
      </c>
      <c r="DA65" s="2">
        <v>0.3</v>
      </c>
      <c r="DB65" s="2">
        <v>0.3</v>
      </c>
      <c r="DC65" s="2">
        <v>0.3</v>
      </c>
      <c r="DD65" s="2">
        <v>0.3</v>
      </c>
      <c r="DE65" s="2">
        <v>0.38</v>
      </c>
      <c r="DF65" s="2">
        <v>0.46</v>
      </c>
      <c r="DG65" s="2">
        <v>0.54</v>
      </c>
      <c r="DH65" s="2">
        <v>0.62</v>
      </c>
      <c r="DI65" s="2">
        <v>0.7</v>
      </c>
      <c r="DJ65" s="2">
        <v>0.78</v>
      </c>
      <c r="DK65" s="2">
        <v>0.88</v>
      </c>
      <c r="DL65" s="2">
        <v>0</v>
      </c>
      <c r="DM65" s="2">
        <v>0</v>
      </c>
      <c r="DN65" s="2">
        <v>0</v>
      </c>
      <c r="DO65" s="2">
        <v>0</v>
      </c>
      <c r="DP65" s="2">
        <v>0</v>
      </c>
      <c r="DQ65" s="2">
        <v>0</v>
      </c>
      <c r="DR65" s="2">
        <v>0</v>
      </c>
      <c r="DS65" s="2">
        <v>0</v>
      </c>
      <c r="DT65" s="2">
        <v>0</v>
      </c>
      <c r="DU65" s="2">
        <v>0.22</v>
      </c>
      <c r="DV65" s="2">
        <v>0.44</v>
      </c>
      <c r="DW65" s="2">
        <v>0.66</v>
      </c>
      <c r="DX65" s="2">
        <v>0.88</v>
      </c>
      <c r="DY65" s="2">
        <v>1.1000000000000001</v>
      </c>
      <c r="DZ65" s="2">
        <v>1.3</v>
      </c>
      <c r="EA65" s="2">
        <v>1.22</v>
      </c>
      <c r="EB65" s="2">
        <v>1.1399999999999999</v>
      </c>
      <c r="EC65" s="2">
        <v>1.06</v>
      </c>
      <c r="ED65" s="2">
        <v>0.98</v>
      </c>
      <c r="EE65" s="2">
        <v>0.9</v>
      </c>
      <c r="EF65" s="2">
        <v>0</v>
      </c>
      <c r="EG65" s="2">
        <v>0</v>
      </c>
      <c r="EH65" s="2">
        <v>0</v>
      </c>
      <c r="EI65" s="2">
        <v>0</v>
      </c>
      <c r="EJ65" s="2">
        <v>0</v>
      </c>
      <c r="EK65" s="2">
        <v>0</v>
      </c>
      <c r="EL65" s="2">
        <v>0</v>
      </c>
      <c r="EM65" s="2">
        <v>0</v>
      </c>
      <c r="EN65" s="2">
        <v>0</v>
      </c>
      <c r="EO65" s="2">
        <v>0</v>
      </c>
      <c r="EP65" s="2">
        <v>0</v>
      </c>
      <c r="EQ65" s="2">
        <v>0</v>
      </c>
      <c r="ER65" s="2">
        <v>0</v>
      </c>
      <c r="ES65" s="2">
        <v>0</v>
      </c>
      <c r="ET65" s="2">
        <v>0</v>
      </c>
      <c r="EU65" s="2">
        <v>0</v>
      </c>
      <c r="EV65" s="2">
        <v>0</v>
      </c>
      <c r="EW65" s="2">
        <v>0</v>
      </c>
      <c r="EX65" s="2">
        <v>0</v>
      </c>
      <c r="EY65" s="2">
        <f t="shared" ref="EY65:EY79" si="8">SUM(B65:EX65)</f>
        <v>274.28000000000009</v>
      </c>
    </row>
    <row r="66" spans="1:155">
      <c r="A66" s="24" t="s">
        <v>94</v>
      </c>
      <c r="B66" s="2">
        <v>0</v>
      </c>
      <c r="C66" s="2">
        <v>0</v>
      </c>
      <c r="D66" s="2">
        <v>0</v>
      </c>
      <c r="E66" s="2">
        <v>0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>
        <v>1</v>
      </c>
      <c r="U66" s="2">
        <v>1</v>
      </c>
      <c r="V66" s="2">
        <v>1</v>
      </c>
      <c r="W66" s="2">
        <v>1</v>
      </c>
      <c r="X66" s="2">
        <v>1</v>
      </c>
      <c r="Y66" s="2">
        <v>1</v>
      </c>
      <c r="Z66" s="2">
        <v>1</v>
      </c>
      <c r="AA66" s="2">
        <v>0</v>
      </c>
      <c r="AB66" s="2">
        <v>0</v>
      </c>
      <c r="AC66" s="2">
        <v>0</v>
      </c>
      <c r="AD66" s="2">
        <v>1</v>
      </c>
      <c r="AE66" s="2">
        <v>1</v>
      </c>
      <c r="AF66" s="2">
        <v>1</v>
      </c>
      <c r="AG66" s="2">
        <v>1</v>
      </c>
      <c r="AH66" s="2">
        <v>1</v>
      </c>
      <c r="AI66" s="2">
        <v>1</v>
      </c>
      <c r="AJ66" s="2">
        <v>1</v>
      </c>
      <c r="AK66" s="2">
        <v>1</v>
      </c>
      <c r="AL66" s="2">
        <v>1</v>
      </c>
      <c r="AM66" s="2">
        <v>1</v>
      </c>
      <c r="AN66" s="2">
        <v>1</v>
      </c>
      <c r="AO66" s="2">
        <v>1</v>
      </c>
      <c r="AP66" s="2">
        <v>1</v>
      </c>
      <c r="AQ66" s="2">
        <v>1</v>
      </c>
      <c r="AR66" s="2">
        <v>0</v>
      </c>
      <c r="AS66" s="2">
        <v>0</v>
      </c>
      <c r="AT66" s="2">
        <v>0</v>
      </c>
      <c r="AU66" s="2">
        <v>0</v>
      </c>
      <c r="AV66" s="2">
        <v>0</v>
      </c>
      <c r="AW66" s="2">
        <v>0</v>
      </c>
      <c r="AX66" s="2">
        <v>0</v>
      </c>
      <c r="AY66" s="2">
        <v>0</v>
      </c>
      <c r="AZ66" s="2">
        <v>0</v>
      </c>
      <c r="BA66" s="2">
        <v>0</v>
      </c>
      <c r="BB66" s="2">
        <v>0</v>
      </c>
      <c r="BC66" s="2">
        <v>0</v>
      </c>
      <c r="BD66" s="2">
        <v>0</v>
      </c>
      <c r="BE66" s="2">
        <v>0</v>
      </c>
      <c r="BF66" s="2">
        <v>0</v>
      </c>
      <c r="BG66" s="2">
        <v>1</v>
      </c>
      <c r="BH66" s="2">
        <v>1</v>
      </c>
      <c r="BI66" s="2">
        <v>1</v>
      </c>
      <c r="BJ66" s="2">
        <v>1</v>
      </c>
      <c r="BK66" s="2">
        <v>1</v>
      </c>
      <c r="BL66" s="2">
        <v>1</v>
      </c>
      <c r="BM66" s="2">
        <v>1</v>
      </c>
      <c r="BN66" s="2">
        <v>1</v>
      </c>
      <c r="BO66" s="2">
        <v>1</v>
      </c>
      <c r="BP66" s="2">
        <v>1</v>
      </c>
      <c r="BQ66" s="2">
        <v>1</v>
      </c>
      <c r="BR66" s="2">
        <v>1</v>
      </c>
      <c r="BS66" s="2">
        <v>1</v>
      </c>
      <c r="BT66" s="2">
        <v>1</v>
      </c>
      <c r="BU66" s="2">
        <v>1</v>
      </c>
      <c r="BV66" s="2">
        <v>1</v>
      </c>
      <c r="BW66" s="2">
        <v>2</v>
      </c>
      <c r="BX66" s="2">
        <v>2</v>
      </c>
      <c r="BY66" s="2">
        <v>1.85</v>
      </c>
      <c r="BZ66" s="2">
        <v>1.5</v>
      </c>
      <c r="CA66" s="2">
        <v>1.5</v>
      </c>
      <c r="CB66" s="2">
        <v>1.5</v>
      </c>
      <c r="CC66" s="2">
        <v>1.5</v>
      </c>
      <c r="CD66" s="2">
        <v>1.2</v>
      </c>
      <c r="CE66" s="2">
        <v>1</v>
      </c>
      <c r="CF66" s="2">
        <v>1</v>
      </c>
      <c r="CG66" s="2">
        <v>1</v>
      </c>
      <c r="CH66" s="2">
        <v>1</v>
      </c>
      <c r="CI66" s="2">
        <v>1</v>
      </c>
      <c r="CJ66" s="2">
        <v>1</v>
      </c>
      <c r="CK66" s="2">
        <v>1</v>
      </c>
      <c r="CL66" s="2">
        <v>1</v>
      </c>
      <c r="CM66" s="2">
        <v>1</v>
      </c>
      <c r="CN66" s="2">
        <v>1</v>
      </c>
      <c r="CO66" s="2">
        <v>1</v>
      </c>
      <c r="CP66" s="2">
        <v>0</v>
      </c>
      <c r="CQ66" s="2">
        <v>0</v>
      </c>
      <c r="CR66" s="2">
        <v>0</v>
      </c>
      <c r="CS66" s="2">
        <v>0</v>
      </c>
      <c r="CT66" s="2">
        <v>0</v>
      </c>
      <c r="CU66" s="2">
        <v>0</v>
      </c>
      <c r="CV66" s="2">
        <v>0</v>
      </c>
      <c r="CW66" s="2">
        <v>0</v>
      </c>
      <c r="CX66" s="2">
        <v>1</v>
      </c>
      <c r="CY66" s="2">
        <v>1</v>
      </c>
      <c r="CZ66" s="2">
        <v>1</v>
      </c>
      <c r="DA66" s="2">
        <v>1</v>
      </c>
      <c r="DB66" s="2">
        <v>0.82</v>
      </c>
      <c r="DC66" s="2">
        <v>0.82</v>
      </c>
      <c r="DD66" s="2">
        <v>0.82</v>
      </c>
      <c r="DE66" s="2">
        <v>0</v>
      </c>
      <c r="DF66" s="2">
        <v>0</v>
      </c>
      <c r="DG66" s="2">
        <v>0</v>
      </c>
      <c r="DH66" s="2">
        <v>0</v>
      </c>
      <c r="DI66" s="2">
        <v>0</v>
      </c>
      <c r="DJ66" s="2">
        <v>0</v>
      </c>
      <c r="DK66" s="2">
        <v>0</v>
      </c>
      <c r="DL66" s="2">
        <v>0</v>
      </c>
      <c r="DM66" s="2">
        <v>0</v>
      </c>
      <c r="DN66" s="2">
        <v>0</v>
      </c>
      <c r="DO66" s="2">
        <v>0</v>
      </c>
      <c r="DP66" s="2">
        <v>0</v>
      </c>
      <c r="DQ66" s="2">
        <v>0</v>
      </c>
      <c r="DR66" s="2">
        <v>0</v>
      </c>
      <c r="DS66" s="2">
        <v>0</v>
      </c>
      <c r="DT66" s="2">
        <v>0</v>
      </c>
      <c r="DU66" s="2">
        <v>0</v>
      </c>
      <c r="DV66" s="2">
        <v>0</v>
      </c>
      <c r="DW66" s="2">
        <v>0</v>
      </c>
      <c r="DX66" s="2">
        <v>0</v>
      </c>
      <c r="DY66" s="2">
        <v>0</v>
      </c>
      <c r="DZ66" s="2">
        <v>0</v>
      </c>
      <c r="EA66" s="2">
        <v>0</v>
      </c>
      <c r="EB66" s="2">
        <v>0</v>
      </c>
      <c r="EC66" s="2">
        <v>0</v>
      </c>
      <c r="ED66" s="2">
        <v>0</v>
      </c>
      <c r="EE66" s="2">
        <v>0</v>
      </c>
      <c r="EF66" s="2">
        <v>0</v>
      </c>
      <c r="EG66" s="2">
        <v>0</v>
      </c>
      <c r="EH66" s="2">
        <v>0</v>
      </c>
      <c r="EI66" s="2">
        <v>0</v>
      </c>
      <c r="EJ66" s="2">
        <v>0</v>
      </c>
      <c r="EK66" s="2">
        <v>0</v>
      </c>
      <c r="EL66" s="2">
        <v>0</v>
      </c>
      <c r="EM66" s="2">
        <v>0</v>
      </c>
      <c r="EN66" s="2">
        <v>0</v>
      </c>
      <c r="EO66" s="2">
        <v>0</v>
      </c>
      <c r="EP66" s="2">
        <v>0</v>
      </c>
      <c r="EQ66" s="2">
        <v>0</v>
      </c>
      <c r="ER66" s="2">
        <v>0</v>
      </c>
      <c r="ES66" s="2">
        <v>0</v>
      </c>
      <c r="ET66" s="2">
        <v>0</v>
      </c>
      <c r="EU66" s="2">
        <v>0</v>
      </c>
      <c r="EV66" s="2">
        <v>0</v>
      </c>
      <c r="EW66" s="2">
        <v>0</v>
      </c>
      <c r="EX66" s="2">
        <v>0</v>
      </c>
      <c r="EY66" s="2">
        <f t="shared" si="8"/>
        <v>67.509999999999991</v>
      </c>
    </row>
    <row r="67" spans="1:155">
      <c r="A67" s="24" t="s">
        <v>53</v>
      </c>
      <c r="B67" s="2">
        <v>7.4</v>
      </c>
      <c r="C67" s="2">
        <v>8.75</v>
      </c>
      <c r="D67" s="2">
        <v>10.1</v>
      </c>
      <c r="E67" s="2">
        <v>11.45</v>
      </c>
      <c r="F67" s="2">
        <v>12.8</v>
      </c>
      <c r="G67" s="2">
        <v>14.15</v>
      </c>
      <c r="H67" s="2">
        <v>15.5</v>
      </c>
      <c r="I67" s="2">
        <v>15.95</v>
      </c>
      <c r="J67" s="2">
        <v>16.399999999999999</v>
      </c>
      <c r="K67" s="2">
        <v>16.850000000000001</v>
      </c>
      <c r="L67" s="2">
        <v>17.3</v>
      </c>
      <c r="M67" s="2">
        <v>17.75</v>
      </c>
      <c r="N67" s="2">
        <v>18.2</v>
      </c>
      <c r="O67" s="2">
        <v>18.649999999999999</v>
      </c>
      <c r="P67" s="2">
        <v>19.100000000000001</v>
      </c>
      <c r="Q67" s="2">
        <v>19.55</v>
      </c>
      <c r="R67" s="2">
        <v>20</v>
      </c>
      <c r="S67" s="2">
        <v>20</v>
      </c>
      <c r="T67" s="2">
        <v>19.2</v>
      </c>
      <c r="U67" s="2">
        <v>18.399999999999999</v>
      </c>
      <c r="V67" s="2">
        <v>17.600000000000001</v>
      </c>
      <c r="W67" s="2">
        <v>16.8</v>
      </c>
      <c r="X67" s="2">
        <v>16</v>
      </c>
      <c r="Y67" s="2">
        <v>16.43</v>
      </c>
      <c r="Z67" s="2">
        <v>16.86</v>
      </c>
      <c r="AA67" s="2">
        <v>17.29</v>
      </c>
      <c r="AB67" s="2">
        <v>17.72</v>
      </c>
      <c r="AC67" s="2">
        <v>18.149999999999999</v>
      </c>
      <c r="AD67" s="2">
        <v>18.579999999999998</v>
      </c>
      <c r="AE67" s="2">
        <v>19</v>
      </c>
      <c r="AF67" s="2">
        <v>19.16</v>
      </c>
      <c r="AG67" s="2">
        <v>19.32</v>
      </c>
      <c r="AH67" s="2">
        <v>19.48</v>
      </c>
      <c r="AI67" s="2">
        <v>19.64</v>
      </c>
      <c r="AJ67" s="2">
        <v>19.8</v>
      </c>
      <c r="AK67" s="2">
        <v>19.43</v>
      </c>
      <c r="AL67" s="2">
        <v>19.059999999999999</v>
      </c>
      <c r="AM67" s="2">
        <v>18.690000000000001</v>
      </c>
      <c r="AN67" s="2">
        <v>18.32</v>
      </c>
      <c r="AO67" s="2">
        <v>17.95</v>
      </c>
      <c r="AP67" s="2">
        <v>17.579999999999998</v>
      </c>
      <c r="AQ67" s="2">
        <v>0</v>
      </c>
      <c r="AR67" s="2">
        <v>0</v>
      </c>
      <c r="AS67" s="2">
        <v>0</v>
      </c>
      <c r="AT67" s="2">
        <v>0</v>
      </c>
      <c r="AU67" s="2">
        <v>0</v>
      </c>
      <c r="AV67" s="2">
        <v>0</v>
      </c>
      <c r="AW67" s="2">
        <v>0</v>
      </c>
      <c r="AX67" s="2">
        <v>0</v>
      </c>
      <c r="AY67" s="2">
        <v>0</v>
      </c>
      <c r="AZ67" s="2">
        <v>0</v>
      </c>
      <c r="BA67" s="2">
        <v>0</v>
      </c>
      <c r="BB67" s="2">
        <v>0</v>
      </c>
      <c r="BC67" s="2">
        <v>0</v>
      </c>
      <c r="BD67" s="2">
        <v>0</v>
      </c>
      <c r="BE67" s="2">
        <v>0</v>
      </c>
      <c r="BF67" s="2">
        <v>0</v>
      </c>
      <c r="BG67" s="2">
        <v>0</v>
      </c>
      <c r="BH67" s="2">
        <v>0</v>
      </c>
      <c r="BI67" s="2">
        <v>0</v>
      </c>
      <c r="BJ67" s="2">
        <v>15</v>
      </c>
      <c r="BK67" s="2">
        <v>20</v>
      </c>
      <c r="BL67" s="2">
        <v>22</v>
      </c>
      <c r="BM67" s="2">
        <v>19.899999999999999</v>
      </c>
      <c r="BN67" s="2">
        <v>19.91</v>
      </c>
      <c r="BO67" s="2">
        <v>19.920000000000002</v>
      </c>
      <c r="BP67" s="2">
        <v>19.93</v>
      </c>
      <c r="BQ67" s="2">
        <v>19.940000000000001</v>
      </c>
      <c r="BR67" s="2">
        <v>19.95</v>
      </c>
      <c r="BS67" s="2">
        <v>19.96</v>
      </c>
      <c r="BT67" s="2">
        <v>19.97</v>
      </c>
      <c r="BU67" s="2">
        <v>20</v>
      </c>
      <c r="BV67" s="2">
        <v>19.989999999999998</v>
      </c>
      <c r="BW67" s="2">
        <v>19.98</v>
      </c>
      <c r="BX67" s="2">
        <v>19.97</v>
      </c>
      <c r="BY67" s="2">
        <v>19.96</v>
      </c>
      <c r="BZ67" s="2">
        <v>19.95</v>
      </c>
      <c r="CA67" s="2">
        <v>19.940000000000001</v>
      </c>
      <c r="CB67" s="2">
        <v>19.899999999999999</v>
      </c>
      <c r="CC67" s="2">
        <v>18.899999999999999</v>
      </c>
      <c r="CD67" s="2">
        <v>17.899999999999999</v>
      </c>
      <c r="CE67" s="2">
        <v>16.899999999999999</v>
      </c>
      <c r="CF67" s="2">
        <v>15.9</v>
      </c>
      <c r="CG67" s="2">
        <v>14.9</v>
      </c>
      <c r="CH67" s="2">
        <v>15.11</v>
      </c>
      <c r="CI67" s="2">
        <v>15.32</v>
      </c>
      <c r="CJ67" s="2">
        <v>15.53</v>
      </c>
      <c r="CK67" s="2">
        <v>15.74</v>
      </c>
      <c r="CL67" s="2">
        <v>15.95</v>
      </c>
      <c r="CM67" s="2">
        <v>16.16</v>
      </c>
      <c r="CN67" s="2">
        <v>16.37</v>
      </c>
      <c r="CO67" s="2">
        <v>16.600000000000001</v>
      </c>
      <c r="CP67" s="2">
        <v>15.76</v>
      </c>
      <c r="CQ67" s="2">
        <v>14.92</v>
      </c>
      <c r="CR67" s="2">
        <v>14.08</v>
      </c>
      <c r="CS67" s="2">
        <v>13.24</v>
      </c>
      <c r="CT67" s="2">
        <v>12.4</v>
      </c>
      <c r="CU67" s="2">
        <v>11.56</v>
      </c>
      <c r="CV67" s="2">
        <v>10.72</v>
      </c>
      <c r="CW67" s="2">
        <v>9.9</v>
      </c>
      <c r="CX67" s="2">
        <v>10.25</v>
      </c>
      <c r="CY67" s="2">
        <v>10.6</v>
      </c>
      <c r="CZ67" s="2">
        <v>10.95</v>
      </c>
      <c r="DA67" s="2">
        <v>11.3</v>
      </c>
      <c r="DB67" s="2">
        <v>11.65</v>
      </c>
      <c r="DC67" s="2">
        <v>12</v>
      </c>
      <c r="DD67" s="2">
        <v>12.23</v>
      </c>
      <c r="DE67" s="2">
        <v>12.46</v>
      </c>
      <c r="DF67" s="2">
        <v>12.69</v>
      </c>
      <c r="DG67" s="2">
        <v>12.92</v>
      </c>
      <c r="DH67" s="2">
        <v>13.15</v>
      </c>
      <c r="DI67" s="2">
        <v>13.38</v>
      </c>
      <c r="DJ67" s="2">
        <v>13.61</v>
      </c>
      <c r="DK67" s="2">
        <v>13.8</v>
      </c>
      <c r="DL67" s="2">
        <v>13.81</v>
      </c>
      <c r="DM67" s="2">
        <v>13.82</v>
      </c>
      <c r="DN67" s="2">
        <v>13.83</v>
      </c>
      <c r="DO67" s="2">
        <v>13.84</v>
      </c>
      <c r="DP67" s="2">
        <v>13.85</v>
      </c>
      <c r="DQ67" s="2">
        <v>13.86</v>
      </c>
      <c r="DR67" s="2">
        <v>13.9</v>
      </c>
      <c r="DS67" s="2">
        <v>14.65</v>
      </c>
      <c r="DT67" s="2">
        <v>15.4</v>
      </c>
      <c r="DU67" s="2">
        <v>16.149999999999999</v>
      </c>
      <c r="DV67" s="2">
        <v>16.899999999999999</v>
      </c>
      <c r="DW67" s="2">
        <v>17.649999999999999</v>
      </c>
      <c r="DX67" s="2">
        <v>18.399999999999999</v>
      </c>
      <c r="DY67" s="2">
        <v>19.149999999999999</v>
      </c>
      <c r="DZ67" s="2">
        <v>19.899999999999999</v>
      </c>
      <c r="EA67" s="2">
        <v>19.04</v>
      </c>
      <c r="EB67" s="2">
        <v>18.18</v>
      </c>
      <c r="EC67" s="2">
        <v>17.32</v>
      </c>
      <c r="ED67" s="2">
        <v>16.46</v>
      </c>
      <c r="EE67" s="2">
        <v>15.6</v>
      </c>
      <c r="EF67" s="2">
        <v>15.78</v>
      </c>
      <c r="EG67" s="2">
        <v>15.96</v>
      </c>
      <c r="EH67" s="2">
        <v>16.14</v>
      </c>
      <c r="EI67" s="2">
        <v>16.32</v>
      </c>
      <c r="EJ67" s="2">
        <v>16.5</v>
      </c>
      <c r="EK67" s="2">
        <v>16.68</v>
      </c>
      <c r="EL67" s="2">
        <v>16.86</v>
      </c>
      <c r="EM67" s="2">
        <v>17</v>
      </c>
      <c r="EN67" s="2">
        <v>16.71</v>
      </c>
      <c r="EO67" s="2">
        <v>16.420000000000002</v>
      </c>
      <c r="EP67" s="2">
        <v>16.13</v>
      </c>
      <c r="EQ67" s="2">
        <v>15.84</v>
      </c>
      <c r="ER67" s="2">
        <v>15.55</v>
      </c>
      <c r="ES67" s="2">
        <v>15.26</v>
      </c>
      <c r="ET67" s="2">
        <v>15</v>
      </c>
      <c r="EU67" s="2">
        <v>13</v>
      </c>
      <c r="EV67" s="2">
        <v>11</v>
      </c>
      <c r="EW67" s="2">
        <v>9</v>
      </c>
      <c r="EX67" s="2">
        <v>7</v>
      </c>
      <c r="EY67" s="2">
        <f t="shared" si="8"/>
        <v>2165.2400000000021</v>
      </c>
    </row>
    <row r="68" spans="1:155">
      <c r="A68" s="24" t="s">
        <v>54</v>
      </c>
      <c r="B68" s="2">
        <v>1</v>
      </c>
      <c r="C68" s="2">
        <v>1.22</v>
      </c>
      <c r="D68" s="2">
        <v>1.44</v>
      </c>
      <c r="E68" s="2">
        <v>1.66</v>
      </c>
      <c r="F68" s="2">
        <v>1.88</v>
      </c>
      <c r="G68" s="2">
        <v>2.1</v>
      </c>
      <c r="H68" s="2">
        <v>2.2999999999999998</v>
      </c>
      <c r="I68" s="2">
        <v>2.2999999999999998</v>
      </c>
      <c r="J68" s="2">
        <v>2.2999999999999998</v>
      </c>
      <c r="K68" s="2">
        <v>2.2999999999999998</v>
      </c>
      <c r="L68" s="2">
        <v>2.2999999999999998</v>
      </c>
      <c r="M68" s="2">
        <v>2.2999999999999998</v>
      </c>
      <c r="N68" s="2">
        <v>2.15</v>
      </c>
      <c r="O68" s="2">
        <v>2</v>
      </c>
      <c r="P68" s="2">
        <v>2.04</v>
      </c>
      <c r="Q68" s="2">
        <v>2.08</v>
      </c>
      <c r="R68" s="2">
        <v>2.12</v>
      </c>
      <c r="S68" s="2">
        <v>2.15</v>
      </c>
      <c r="T68" s="2">
        <v>1.82</v>
      </c>
      <c r="U68" s="2">
        <v>1.49</v>
      </c>
      <c r="V68" s="2">
        <v>1.1599999999999999</v>
      </c>
      <c r="W68" s="2">
        <v>0.83</v>
      </c>
      <c r="X68" s="2">
        <v>0.5</v>
      </c>
      <c r="Y68" s="2">
        <v>0.52</v>
      </c>
      <c r="Z68" s="2">
        <v>0.54</v>
      </c>
      <c r="AA68" s="2">
        <v>0.56000000000000005</v>
      </c>
      <c r="AB68" s="2">
        <v>0.57999999999999996</v>
      </c>
      <c r="AC68" s="2">
        <v>0.6</v>
      </c>
      <c r="AD68" s="2">
        <v>7</v>
      </c>
      <c r="AE68" s="2">
        <v>7</v>
      </c>
      <c r="AF68" s="2">
        <v>6.6</v>
      </c>
      <c r="AG68" s="2">
        <v>6.2</v>
      </c>
      <c r="AH68" s="2">
        <v>5.8</v>
      </c>
      <c r="AI68" s="2">
        <v>5.4</v>
      </c>
      <c r="AJ68" s="2">
        <v>5</v>
      </c>
      <c r="AK68" s="2">
        <v>4.74</v>
      </c>
      <c r="AL68" s="2">
        <v>4.4800000000000004</v>
      </c>
      <c r="AM68" s="2">
        <v>4.22</v>
      </c>
      <c r="AN68" s="2">
        <v>3.96</v>
      </c>
      <c r="AO68" s="2">
        <v>3.7</v>
      </c>
      <c r="AP68" s="2">
        <v>3.44</v>
      </c>
      <c r="AQ68" s="2">
        <v>3.2</v>
      </c>
      <c r="AR68" s="2">
        <v>3.1</v>
      </c>
      <c r="AS68" s="2">
        <v>3</v>
      </c>
      <c r="AT68" s="2">
        <v>2.9</v>
      </c>
      <c r="AU68" s="2">
        <v>2.8</v>
      </c>
      <c r="AV68" s="2">
        <v>2.6</v>
      </c>
      <c r="AW68" s="2">
        <v>2.4</v>
      </c>
      <c r="AX68" s="2">
        <v>2.2000000000000002</v>
      </c>
      <c r="AY68" s="2">
        <v>2</v>
      </c>
      <c r="AZ68" s="2">
        <v>1.8</v>
      </c>
      <c r="BA68" s="2">
        <v>1.64</v>
      </c>
      <c r="BB68" s="2">
        <v>1.48</v>
      </c>
      <c r="BC68" s="2">
        <v>1.32</v>
      </c>
      <c r="BD68" s="2">
        <v>1.1599999999999999</v>
      </c>
      <c r="BE68" s="2">
        <v>1</v>
      </c>
      <c r="BF68" s="2">
        <v>0.84</v>
      </c>
      <c r="BG68" s="2">
        <v>0.7</v>
      </c>
      <c r="BH68" s="2">
        <v>1.03</v>
      </c>
      <c r="BI68" s="2">
        <v>1.36</v>
      </c>
      <c r="BJ68" s="2">
        <v>1.69</v>
      </c>
      <c r="BK68" s="2">
        <v>2.02</v>
      </c>
      <c r="BL68" s="2">
        <v>2.35</v>
      </c>
      <c r="BM68" s="2">
        <v>2.65</v>
      </c>
      <c r="BN68" s="2">
        <v>2.39</v>
      </c>
      <c r="BO68" s="2">
        <v>2.13</v>
      </c>
      <c r="BP68" s="2">
        <v>1.87</v>
      </c>
      <c r="BQ68" s="2">
        <v>1.61</v>
      </c>
      <c r="BR68" s="2">
        <v>1.35</v>
      </c>
      <c r="BS68" s="2">
        <v>1.0900000000000001</v>
      </c>
      <c r="BT68" s="2">
        <v>0.83</v>
      </c>
      <c r="BU68" s="2">
        <v>0.61</v>
      </c>
      <c r="BV68" s="2">
        <v>0.52</v>
      </c>
      <c r="BW68" s="2">
        <v>0.43</v>
      </c>
      <c r="BX68" s="2">
        <v>0.34</v>
      </c>
      <c r="BY68" s="2">
        <v>0.25</v>
      </c>
      <c r="BZ68" s="2">
        <v>0.16</v>
      </c>
      <c r="CA68" s="2">
        <v>7.0000000000000007E-2</v>
      </c>
      <c r="CB68" s="2">
        <v>0</v>
      </c>
      <c r="CC68" s="2">
        <v>0</v>
      </c>
      <c r="CD68" s="2">
        <v>0</v>
      </c>
      <c r="CE68" s="2">
        <v>0</v>
      </c>
      <c r="CF68" s="2">
        <v>0</v>
      </c>
      <c r="CG68" s="2">
        <v>0</v>
      </c>
      <c r="CH68" s="2">
        <v>0</v>
      </c>
      <c r="CI68" s="2">
        <v>0</v>
      </c>
      <c r="CJ68" s="2">
        <v>0</v>
      </c>
      <c r="CK68" s="2">
        <v>0</v>
      </c>
      <c r="CL68" s="2">
        <v>0</v>
      </c>
      <c r="CM68" s="2">
        <v>0</v>
      </c>
      <c r="CN68" s="2">
        <v>0</v>
      </c>
      <c r="CO68" s="2">
        <v>0</v>
      </c>
      <c r="CP68" s="2">
        <v>0</v>
      </c>
      <c r="CQ68" s="2">
        <v>0</v>
      </c>
      <c r="CR68" s="2">
        <v>0</v>
      </c>
      <c r="CS68" s="2">
        <v>0</v>
      </c>
      <c r="CT68" s="2">
        <v>0</v>
      </c>
      <c r="CU68" s="2">
        <v>0</v>
      </c>
      <c r="CV68" s="2">
        <v>0</v>
      </c>
      <c r="CW68" s="2">
        <v>0</v>
      </c>
      <c r="CX68" s="2">
        <v>0</v>
      </c>
      <c r="CY68" s="2">
        <v>0</v>
      </c>
      <c r="CZ68" s="2">
        <v>0</v>
      </c>
      <c r="DA68" s="2">
        <v>0</v>
      </c>
      <c r="DB68" s="2">
        <v>0</v>
      </c>
      <c r="DC68" s="2">
        <v>0</v>
      </c>
      <c r="DD68" s="2">
        <v>0</v>
      </c>
      <c r="DE68" s="2">
        <v>0</v>
      </c>
      <c r="DF68" s="2">
        <v>0</v>
      </c>
      <c r="DG68" s="2">
        <v>0</v>
      </c>
      <c r="DH68" s="2">
        <v>0</v>
      </c>
      <c r="DI68" s="2">
        <v>0</v>
      </c>
      <c r="DJ68" s="2">
        <v>0</v>
      </c>
      <c r="DK68" s="2">
        <v>0</v>
      </c>
      <c r="DL68" s="2">
        <v>0</v>
      </c>
      <c r="DM68" s="2">
        <v>0</v>
      </c>
      <c r="DN68" s="2">
        <v>0</v>
      </c>
      <c r="DO68" s="2">
        <v>0</v>
      </c>
      <c r="DP68" s="2">
        <v>0</v>
      </c>
      <c r="DQ68" s="2">
        <v>0</v>
      </c>
      <c r="DR68" s="2">
        <v>0</v>
      </c>
      <c r="DS68" s="2">
        <v>0</v>
      </c>
      <c r="DT68" s="2">
        <v>0</v>
      </c>
      <c r="DU68" s="2">
        <v>0</v>
      </c>
      <c r="DV68" s="2">
        <v>0</v>
      </c>
      <c r="DW68" s="2">
        <v>0</v>
      </c>
      <c r="DX68" s="2">
        <v>0</v>
      </c>
      <c r="DY68" s="2">
        <v>0</v>
      </c>
      <c r="DZ68" s="2">
        <v>0</v>
      </c>
      <c r="EA68" s="2">
        <v>0</v>
      </c>
      <c r="EB68" s="2">
        <v>0</v>
      </c>
      <c r="EC68" s="2">
        <v>0</v>
      </c>
      <c r="ED68" s="2">
        <v>0</v>
      </c>
      <c r="EE68" s="2">
        <v>0</v>
      </c>
      <c r="EF68" s="2">
        <v>0</v>
      </c>
      <c r="EG68" s="2">
        <v>0</v>
      </c>
      <c r="EH68" s="2">
        <v>0</v>
      </c>
      <c r="EI68" s="2">
        <v>0</v>
      </c>
      <c r="EJ68" s="2">
        <v>0</v>
      </c>
      <c r="EK68" s="2">
        <v>0</v>
      </c>
      <c r="EL68" s="2">
        <v>0</v>
      </c>
      <c r="EM68" s="2">
        <v>0</v>
      </c>
      <c r="EN68" s="2">
        <v>0</v>
      </c>
      <c r="EO68" s="2">
        <v>0</v>
      </c>
      <c r="EP68" s="2">
        <v>0</v>
      </c>
      <c r="EQ68" s="2">
        <v>0</v>
      </c>
      <c r="ER68" s="2">
        <v>0</v>
      </c>
      <c r="ES68" s="2">
        <v>0</v>
      </c>
      <c r="ET68" s="2">
        <v>0</v>
      </c>
      <c r="EU68" s="2">
        <v>0</v>
      </c>
      <c r="EV68" s="2">
        <v>0</v>
      </c>
      <c r="EW68" s="2">
        <v>0</v>
      </c>
      <c r="EX68" s="2">
        <v>0</v>
      </c>
      <c r="EY68" s="2">
        <f t="shared" si="8"/>
        <v>170.67000000000002</v>
      </c>
    </row>
    <row r="69" spans="1:155">
      <c r="A69" s="24" t="s">
        <v>95</v>
      </c>
      <c r="B69" s="2">
        <v>0</v>
      </c>
      <c r="C69" s="2">
        <v>0</v>
      </c>
      <c r="D69" s="2">
        <v>0</v>
      </c>
      <c r="E69" s="2">
        <v>0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v>0</v>
      </c>
      <c r="P69" s="2">
        <v>0</v>
      </c>
      <c r="Q69" s="2">
        <v>0</v>
      </c>
      <c r="R69" s="2">
        <v>0</v>
      </c>
      <c r="S69" s="2">
        <v>0</v>
      </c>
      <c r="T69" s="2">
        <v>0</v>
      </c>
      <c r="U69" s="2">
        <v>0</v>
      </c>
      <c r="V69" s="2">
        <v>0</v>
      </c>
      <c r="W69" s="2">
        <v>0</v>
      </c>
      <c r="X69" s="2">
        <v>0</v>
      </c>
      <c r="Y69" s="2">
        <v>0</v>
      </c>
      <c r="Z69" s="2">
        <v>0</v>
      </c>
      <c r="AA69" s="2">
        <v>0</v>
      </c>
      <c r="AB69" s="2">
        <v>0</v>
      </c>
      <c r="AC69" s="2">
        <v>0</v>
      </c>
      <c r="AD69" s="2">
        <v>0</v>
      </c>
      <c r="AE69" s="2">
        <v>0</v>
      </c>
      <c r="AF69" s="2">
        <v>0</v>
      </c>
      <c r="AG69" s="2">
        <v>0</v>
      </c>
      <c r="AH69" s="2">
        <v>0</v>
      </c>
      <c r="AI69" s="2">
        <v>0</v>
      </c>
      <c r="AJ69" s="2">
        <v>0</v>
      </c>
      <c r="AK69" s="2">
        <v>0</v>
      </c>
      <c r="AL69" s="2">
        <v>0</v>
      </c>
      <c r="AM69" s="2">
        <v>0</v>
      </c>
      <c r="AN69" s="2">
        <v>0</v>
      </c>
      <c r="AO69" s="2">
        <v>0</v>
      </c>
      <c r="AP69" s="2">
        <v>0</v>
      </c>
      <c r="AQ69" s="2">
        <v>0</v>
      </c>
      <c r="AR69" s="2">
        <v>0</v>
      </c>
      <c r="AS69" s="2">
        <v>0</v>
      </c>
      <c r="AT69" s="2">
        <v>0</v>
      </c>
      <c r="AU69" s="2">
        <v>0</v>
      </c>
      <c r="AV69" s="2">
        <v>0</v>
      </c>
      <c r="AW69" s="2">
        <v>0</v>
      </c>
      <c r="AX69" s="2">
        <v>0</v>
      </c>
      <c r="AY69" s="2">
        <v>1.33</v>
      </c>
      <c r="AZ69" s="2">
        <v>2.66</v>
      </c>
      <c r="BA69" s="2">
        <v>4</v>
      </c>
      <c r="BB69" s="2">
        <v>3.95</v>
      </c>
      <c r="BC69" s="2">
        <v>3.9</v>
      </c>
      <c r="BD69" s="2">
        <v>3.85</v>
      </c>
      <c r="BE69" s="2">
        <v>3.8</v>
      </c>
      <c r="BF69" s="2">
        <v>3.75</v>
      </c>
      <c r="BG69" s="2">
        <v>3.7</v>
      </c>
      <c r="BH69" s="2">
        <v>3.75</v>
      </c>
      <c r="BI69" s="2">
        <v>3.8</v>
      </c>
      <c r="BJ69" s="2">
        <v>3.85</v>
      </c>
      <c r="BK69" s="2">
        <v>3.9</v>
      </c>
      <c r="BL69" s="2">
        <v>3.95</v>
      </c>
      <c r="BM69" s="2">
        <v>4</v>
      </c>
      <c r="BN69" s="2">
        <v>3.87</v>
      </c>
      <c r="BO69" s="2">
        <v>3.74</v>
      </c>
      <c r="BP69" s="2">
        <v>3.61</v>
      </c>
      <c r="BQ69" s="2">
        <v>3.48</v>
      </c>
      <c r="BR69" s="2">
        <v>3.35</v>
      </c>
      <c r="BS69" s="2">
        <v>3.22</v>
      </c>
      <c r="BT69" s="2">
        <v>3.09</v>
      </c>
      <c r="BU69" s="2">
        <v>3</v>
      </c>
      <c r="BV69" s="2">
        <v>2.86</v>
      </c>
      <c r="BW69" s="2">
        <v>2.72</v>
      </c>
      <c r="BX69" s="2">
        <v>2.58</v>
      </c>
      <c r="BY69" s="2">
        <v>2.44</v>
      </c>
      <c r="BZ69" s="2">
        <v>2.2999999999999998</v>
      </c>
      <c r="CA69" s="2">
        <v>2.16</v>
      </c>
      <c r="CB69" s="2">
        <v>2</v>
      </c>
      <c r="CC69" s="2">
        <v>2.1</v>
      </c>
      <c r="CD69" s="2">
        <v>2.2000000000000002</v>
      </c>
      <c r="CE69" s="2">
        <v>2.2999999999999998</v>
      </c>
      <c r="CF69" s="2">
        <v>2.4</v>
      </c>
      <c r="CG69" s="2">
        <v>2.5</v>
      </c>
      <c r="CH69" s="2">
        <v>2.46</v>
      </c>
      <c r="CI69" s="2">
        <v>2.42</v>
      </c>
      <c r="CJ69" s="2">
        <v>2.38</v>
      </c>
      <c r="CK69" s="2">
        <v>2.34</v>
      </c>
      <c r="CL69" s="2">
        <v>2.2999999999999998</v>
      </c>
      <c r="CM69" s="2">
        <v>2.2599999999999998</v>
      </c>
      <c r="CN69" s="2">
        <v>2.2200000000000002</v>
      </c>
      <c r="CO69" s="2">
        <v>2.2000000000000002</v>
      </c>
      <c r="CP69" s="2">
        <v>2.19</v>
      </c>
      <c r="CQ69" s="2">
        <v>2.1800000000000002</v>
      </c>
      <c r="CR69" s="2">
        <v>2.17</v>
      </c>
      <c r="CS69" s="2">
        <v>2.16</v>
      </c>
      <c r="CT69" s="2">
        <v>2.15</v>
      </c>
      <c r="CU69" s="2">
        <v>2.14</v>
      </c>
      <c r="CV69" s="2">
        <v>2.13</v>
      </c>
      <c r="CW69" s="2">
        <v>2.1</v>
      </c>
      <c r="CX69" s="2">
        <v>2.0699999999999998</v>
      </c>
      <c r="CY69" s="2">
        <v>2.04</v>
      </c>
      <c r="CZ69" s="2">
        <v>2.0099999999999998</v>
      </c>
      <c r="DA69" s="2">
        <v>1.98</v>
      </c>
      <c r="DB69" s="2">
        <v>1.95</v>
      </c>
      <c r="DC69" s="2">
        <v>1.92</v>
      </c>
      <c r="DD69" s="2">
        <v>1.88</v>
      </c>
      <c r="DE69" s="2">
        <v>1.79</v>
      </c>
      <c r="DF69" s="2">
        <v>1.7</v>
      </c>
      <c r="DG69" s="2">
        <v>1.61</v>
      </c>
      <c r="DH69" s="2">
        <v>1.52</v>
      </c>
      <c r="DI69" s="2">
        <v>1.43</v>
      </c>
      <c r="DJ69" s="2">
        <v>1.34</v>
      </c>
      <c r="DK69" s="2">
        <v>1.27</v>
      </c>
      <c r="DL69" s="2">
        <v>1.25</v>
      </c>
      <c r="DM69" s="2">
        <v>1.23</v>
      </c>
      <c r="DN69" s="2">
        <v>1.21</v>
      </c>
      <c r="DO69" s="2">
        <v>1.19</v>
      </c>
      <c r="DP69" s="2">
        <v>1.17</v>
      </c>
      <c r="DQ69" s="2">
        <v>1.1499999999999999</v>
      </c>
      <c r="DR69" s="2">
        <v>1.1000000000000001</v>
      </c>
      <c r="DS69" s="2">
        <v>1.0900000000000001</v>
      </c>
      <c r="DT69" s="2">
        <v>1.08</v>
      </c>
      <c r="DU69" s="2">
        <v>1.07</v>
      </c>
      <c r="DV69" s="2">
        <v>1.06</v>
      </c>
      <c r="DW69" s="2">
        <v>1.05</v>
      </c>
      <c r="DX69" s="2">
        <v>1.04</v>
      </c>
      <c r="DY69" s="2">
        <v>1.03</v>
      </c>
      <c r="DZ69" s="2">
        <v>1</v>
      </c>
      <c r="EA69" s="2">
        <v>1</v>
      </c>
      <c r="EB69" s="2">
        <v>1</v>
      </c>
      <c r="EC69" s="2">
        <v>1</v>
      </c>
      <c r="ED69" s="2">
        <v>1</v>
      </c>
      <c r="EE69" s="2">
        <v>1</v>
      </c>
      <c r="EF69" s="2">
        <v>0.93</v>
      </c>
      <c r="EG69" s="2">
        <v>0.86</v>
      </c>
      <c r="EH69" s="2">
        <v>0.79</v>
      </c>
      <c r="EI69" s="2">
        <v>0.72</v>
      </c>
      <c r="EJ69" s="2">
        <v>0.65</v>
      </c>
      <c r="EK69" s="2">
        <v>0.57999999999999996</v>
      </c>
      <c r="EL69" s="2">
        <v>0.51</v>
      </c>
      <c r="EM69" s="2">
        <v>0.48</v>
      </c>
      <c r="EN69" s="2">
        <v>0.48</v>
      </c>
      <c r="EO69" s="2">
        <v>0.48</v>
      </c>
      <c r="EP69" s="2">
        <v>0.48</v>
      </c>
      <c r="EQ69" s="2">
        <v>0.48</v>
      </c>
      <c r="ER69" s="2">
        <v>0.48</v>
      </c>
      <c r="ES69" s="2">
        <v>0.48</v>
      </c>
      <c r="ET69" s="2">
        <v>0.5</v>
      </c>
      <c r="EU69" s="2">
        <v>0.53</v>
      </c>
      <c r="EV69" s="2">
        <v>0.56000000000000005</v>
      </c>
      <c r="EW69" s="2">
        <v>0.59</v>
      </c>
      <c r="EX69" s="2">
        <v>0.61</v>
      </c>
      <c r="EY69" s="2">
        <f t="shared" si="8"/>
        <v>203.32999999999987</v>
      </c>
    </row>
    <row r="70" spans="1:155">
      <c r="A70" s="24" t="s">
        <v>96</v>
      </c>
      <c r="B70" s="2">
        <v>0</v>
      </c>
      <c r="C70" s="2">
        <v>0</v>
      </c>
      <c r="D70" s="2">
        <v>0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  <c r="R70" s="2">
        <v>0</v>
      </c>
      <c r="S70" s="2">
        <v>0</v>
      </c>
      <c r="T70" s="2">
        <v>0</v>
      </c>
      <c r="U70" s="2">
        <v>0</v>
      </c>
      <c r="V70" s="2">
        <v>2</v>
      </c>
      <c r="W70" s="2">
        <v>2</v>
      </c>
      <c r="X70" s="2">
        <v>2</v>
      </c>
      <c r="Y70" s="2">
        <v>2</v>
      </c>
      <c r="Z70" s="2">
        <v>2</v>
      </c>
      <c r="AA70" s="2">
        <v>2</v>
      </c>
      <c r="AB70" s="2">
        <v>2</v>
      </c>
      <c r="AC70" s="2">
        <v>2</v>
      </c>
      <c r="AD70" s="2">
        <v>2</v>
      </c>
      <c r="AE70" s="2">
        <v>2</v>
      </c>
      <c r="AF70" s="2">
        <v>2.04</v>
      </c>
      <c r="AG70" s="2">
        <v>2.08</v>
      </c>
      <c r="AH70" s="2">
        <v>2.12</v>
      </c>
      <c r="AI70" s="2">
        <v>2.16</v>
      </c>
      <c r="AJ70" s="2">
        <v>2.2000000000000002</v>
      </c>
      <c r="AK70" s="2">
        <v>2.14</v>
      </c>
      <c r="AL70" s="2">
        <v>2.08</v>
      </c>
      <c r="AM70" s="2">
        <v>2.02</v>
      </c>
      <c r="AN70" s="2">
        <v>1.96</v>
      </c>
      <c r="AO70" s="2">
        <v>1.9</v>
      </c>
      <c r="AP70" s="2">
        <v>1.84</v>
      </c>
      <c r="AQ70" s="2">
        <v>1.8</v>
      </c>
      <c r="AR70" s="2">
        <v>1.87</v>
      </c>
      <c r="AS70" s="2">
        <v>1.94</v>
      </c>
      <c r="AT70" s="2">
        <v>2</v>
      </c>
      <c r="AU70" s="2">
        <v>1.83</v>
      </c>
      <c r="AV70" s="2">
        <v>1.66</v>
      </c>
      <c r="AW70" s="2">
        <v>1.49</v>
      </c>
      <c r="AX70" s="2">
        <v>1.32</v>
      </c>
      <c r="AY70" s="2">
        <v>1.1499999999999999</v>
      </c>
      <c r="AZ70" s="2">
        <v>1</v>
      </c>
      <c r="BA70" s="2">
        <v>1</v>
      </c>
      <c r="BB70" s="2">
        <v>1</v>
      </c>
      <c r="BC70" s="2">
        <v>1</v>
      </c>
      <c r="BD70" s="2">
        <v>1</v>
      </c>
      <c r="BE70" s="2">
        <v>1</v>
      </c>
      <c r="BF70" s="2">
        <v>1</v>
      </c>
      <c r="BG70" s="2">
        <v>1</v>
      </c>
      <c r="BH70" s="2">
        <v>1.33</v>
      </c>
      <c r="BI70" s="2">
        <v>1.66</v>
      </c>
      <c r="BJ70" s="2">
        <v>1.99</v>
      </c>
      <c r="BK70" s="2">
        <v>2.3199999999999998</v>
      </c>
      <c r="BL70" s="2">
        <v>2.65</v>
      </c>
      <c r="BM70" s="2">
        <v>3</v>
      </c>
      <c r="BN70" s="2">
        <v>3</v>
      </c>
      <c r="BO70" s="2">
        <v>2.95</v>
      </c>
      <c r="BP70" s="2">
        <v>2.9</v>
      </c>
      <c r="BQ70" s="2">
        <v>2.85</v>
      </c>
      <c r="BR70" s="2">
        <v>2.8</v>
      </c>
      <c r="BS70" s="2">
        <v>2.75</v>
      </c>
      <c r="BT70" s="2">
        <v>2.7</v>
      </c>
      <c r="BU70" s="2">
        <v>2.64</v>
      </c>
      <c r="BV70" s="2">
        <v>2.36</v>
      </c>
      <c r="BW70" s="2">
        <v>2.08</v>
      </c>
      <c r="BX70" s="2">
        <v>1.8</v>
      </c>
      <c r="BY70" s="2">
        <v>1.52</v>
      </c>
      <c r="BZ70" s="2">
        <v>1.24</v>
      </c>
      <c r="CA70" s="2">
        <v>0.96</v>
      </c>
      <c r="CB70" s="2">
        <v>0.68</v>
      </c>
      <c r="CC70" s="2">
        <v>0.65</v>
      </c>
      <c r="CD70" s="2">
        <v>0.62</v>
      </c>
      <c r="CE70" s="2">
        <v>0.59</v>
      </c>
      <c r="CF70" s="2">
        <v>0.56000000000000005</v>
      </c>
      <c r="CG70" s="2">
        <v>0.54</v>
      </c>
      <c r="CH70" s="2">
        <v>0.54</v>
      </c>
      <c r="CI70" s="2">
        <v>0.54</v>
      </c>
      <c r="CJ70" s="2">
        <v>0.54</v>
      </c>
      <c r="CK70" s="2">
        <v>0.54</v>
      </c>
      <c r="CL70" s="2">
        <v>0.54</v>
      </c>
      <c r="CM70" s="2">
        <v>0.54</v>
      </c>
      <c r="CN70" s="2">
        <v>0.54</v>
      </c>
      <c r="CO70" s="2">
        <v>0.52</v>
      </c>
      <c r="CP70" s="2">
        <v>0.59</v>
      </c>
      <c r="CQ70" s="2">
        <v>0.66</v>
      </c>
      <c r="CR70" s="2">
        <v>0.73</v>
      </c>
      <c r="CS70" s="2">
        <v>0.8</v>
      </c>
      <c r="CT70" s="2">
        <v>0.87</v>
      </c>
      <c r="CU70" s="2">
        <v>0.94</v>
      </c>
      <c r="CV70" s="2">
        <v>1.01</v>
      </c>
      <c r="CW70" s="2">
        <v>1.08</v>
      </c>
      <c r="CX70" s="2">
        <v>1.06</v>
      </c>
      <c r="CY70" s="2">
        <v>1.04</v>
      </c>
      <c r="CZ70" s="2">
        <v>1.02</v>
      </c>
      <c r="DA70" s="2">
        <v>1</v>
      </c>
      <c r="DB70" s="2">
        <v>0.98</v>
      </c>
      <c r="DC70" s="2">
        <v>0.97</v>
      </c>
      <c r="DD70" s="2">
        <v>0.88</v>
      </c>
      <c r="DE70" s="2">
        <v>0.79</v>
      </c>
      <c r="DF70" s="2">
        <v>0.7</v>
      </c>
      <c r="DG70" s="2">
        <v>0.61</v>
      </c>
      <c r="DH70" s="2">
        <v>0.52</v>
      </c>
      <c r="DI70" s="2">
        <v>0.43</v>
      </c>
      <c r="DJ70" s="2">
        <v>0.34</v>
      </c>
      <c r="DK70" s="2">
        <v>0.25</v>
      </c>
      <c r="DL70" s="2">
        <v>0</v>
      </c>
      <c r="DM70" s="2">
        <v>0</v>
      </c>
      <c r="DN70" s="2">
        <v>0</v>
      </c>
      <c r="DO70" s="2">
        <v>0</v>
      </c>
      <c r="DP70" s="2">
        <v>0</v>
      </c>
      <c r="DQ70" s="2">
        <v>0</v>
      </c>
      <c r="DR70" s="2">
        <v>0</v>
      </c>
      <c r="DS70" s="2">
        <v>0</v>
      </c>
      <c r="DT70" s="2">
        <v>0</v>
      </c>
      <c r="DU70" s="2">
        <v>0</v>
      </c>
      <c r="DV70" s="2">
        <v>0</v>
      </c>
      <c r="DW70" s="2">
        <v>0</v>
      </c>
      <c r="DX70" s="2">
        <v>0</v>
      </c>
      <c r="DY70" s="2">
        <v>0</v>
      </c>
      <c r="DZ70" s="2">
        <v>0</v>
      </c>
      <c r="EA70" s="2">
        <v>0</v>
      </c>
      <c r="EB70" s="2">
        <v>0</v>
      </c>
      <c r="EC70" s="2">
        <v>0</v>
      </c>
      <c r="ED70" s="2">
        <v>0</v>
      </c>
      <c r="EE70" s="2">
        <v>0</v>
      </c>
      <c r="EF70" s="2">
        <v>0</v>
      </c>
      <c r="EG70" s="2">
        <v>0</v>
      </c>
      <c r="EH70" s="2">
        <v>0</v>
      </c>
      <c r="EI70" s="2">
        <v>0</v>
      </c>
      <c r="EJ70" s="2">
        <v>0</v>
      </c>
      <c r="EK70" s="2">
        <v>0</v>
      </c>
      <c r="EL70" s="2">
        <v>0</v>
      </c>
      <c r="EM70" s="2">
        <v>0</v>
      </c>
      <c r="EN70" s="2">
        <v>0</v>
      </c>
      <c r="EO70" s="2">
        <v>0</v>
      </c>
      <c r="EP70" s="2">
        <v>0</v>
      </c>
      <c r="EQ70" s="2">
        <v>0</v>
      </c>
      <c r="ER70" s="2">
        <v>0</v>
      </c>
      <c r="ES70" s="2">
        <v>0</v>
      </c>
      <c r="ET70" s="2">
        <v>0</v>
      </c>
      <c r="EU70" s="2">
        <v>0</v>
      </c>
      <c r="EV70" s="2">
        <v>0</v>
      </c>
      <c r="EW70" s="2">
        <v>0</v>
      </c>
      <c r="EX70" s="2">
        <v>0</v>
      </c>
      <c r="EY70" s="2">
        <f t="shared" si="8"/>
        <v>136.31000000000006</v>
      </c>
    </row>
    <row r="71" spans="1:155">
      <c r="A71" s="24" t="s">
        <v>55</v>
      </c>
      <c r="B71" s="2">
        <v>55</v>
      </c>
      <c r="C71" s="2">
        <v>55</v>
      </c>
      <c r="D71" s="2">
        <v>55</v>
      </c>
      <c r="E71" s="2">
        <v>55</v>
      </c>
      <c r="F71" s="2">
        <v>55</v>
      </c>
      <c r="G71" s="2">
        <v>55</v>
      </c>
      <c r="H71" s="2">
        <v>55</v>
      </c>
      <c r="I71" s="2">
        <v>55</v>
      </c>
      <c r="J71" s="2">
        <v>55</v>
      </c>
      <c r="K71" s="2">
        <v>55</v>
      </c>
      <c r="L71" s="2">
        <v>55</v>
      </c>
      <c r="M71" s="2">
        <v>55</v>
      </c>
      <c r="N71" s="2">
        <v>55</v>
      </c>
      <c r="O71" s="2">
        <v>55</v>
      </c>
      <c r="P71" s="2">
        <v>55</v>
      </c>
      <c r="Q71" s="2">
        <v>55</v>
      </c>
      <c r="R71" s="2">
        <v>60</v>
      </c>
      <c r="S71" s="2">
        <v>67</v>
      </c>
      <c r="T71" s="2">
        <v>66.180000000000007</v>
      </c>
      <c r="U71" s="2">
        <v>65.36</v>
      </c>
      <c r="V71" s="2">
        <v>64.540000000000006</v>
      </c>
      <c r="W71" s="2">
        <v>63.72</v>
      </c>
      <c r="X71" s="2">
        <v>62.9</v>
      </c>
      <c r="Y71" s="2">
        <v>62.08</v>
      </c>
      <c r="Z71" s="2">
        <v>61.26</v>
      </c>
      <c r="AA71" s="2">
        <v>60.44</v>
      </c>
      <c r="AB71" s="2">
        <v>59.62</v>
      </c>
      <c r="AC71" s="2">
        <v>58.8</v>
      </c>
      <c r="AD71" s="2">
        <v>57.98</v>
      </c>
      <c r="AE71" s="2">
        <v>57.16</v>
      </c>
      <c r="AF71" s="2">
        <v>56.34</v>
      </c>
      <c r="AG71" s="2">
        <v>55.52</v>
      </c>
      <c r="AH71" s="2">
        <v>54.7</v>
      </c>
      <c r="AI71" s="2">
        <v>53.88</v>
      </c>
      <c r="AJ71" s="2">
        <v>53</v>
      </c>
      <c r="AK71" s="2">
        <v>52.15</v>
      </c>
      <c r="AL71" s="2">
        <v>51.3</v>
      </c>
      <c r="AM71" s="2">
        <v>50.45</v>
      </c>
      <c r="AN71" s="2">
        <v>49.6</v>
      </c>
      <c r="AO71" s="2">
        <v>48.75</v>
      </c>
      <c r="AP71" s="2">
        <v>47.9</v>
      </c>
      <c r="AQ71" s="2">
        <v>47.08</v>
      </c>
      <c r="AR71" s="2">
        <v>47</v>
      </c>
      <c r="AS71" s="2">
        <v>45.46</v>
      </c>
      <c r="AT71" s="2">
        <v>43.92</v>
      </c>
      <c r="AU71" s="2">
        <v>42.37</v>
      </c>
      <c r="AV71" s="2">
        <v>44</v>
      </c>
      <c r="AW71" s="2">
        <v>43</v>
      </c>
      <c r="AX71" s="2">
        <v>43</v>
      </c>
      <c r="AY71" s="2">
        <v>43</v>
      </c>
      <c r="AZ71" s="2">
        <v>43</v>
      </c>
      <c r="BA71" s="2">
        <v>37.700000000000003</v>
      </c>
      <c r="BB71" s="2">
        <v>32.4</v>
      </c>
      <c r="BC71" s="2">
        <v>27.1</v>
      </c>
      <c r="BD71" s="2">
        <v>21.8</v>
      </c>
      <c r="BE71" s="2">
        <v>16.510000000000002</v>
      </c>
      <c r="BF71" s="2">
        <v>23</v>
      </c>
      <c r="BG71" s="2">
        <v>0</v>
      </c>
      <c r="BH71" s="2">
        <v>45.5</v>
      </c>
      <c r="BI71" s="2">
        <v>47.33</v>
      </c>
      <c r="BJ71" s="2">
        <v>49.16</v>
      </c>
      <c r="BK71" s="2">
        <v>51</v>
      </c>
      <c r="BL71" s="2">
        <v>45</v>
      </c>
      <c r="BM71" s="2">
        <v>45</v>
      </c>
      <c r="BN71" s="2">
        <v>45</v>
      </c>
      <c r="BO71" s="2">
        <v>45</v>
      </c>
      <c r="BP71" s="2">
        <v>45</v>
      </c>
      <c r="BQ71" s="2">
        <v>45</v>
      </c>
      <c r="BR71" s="2">
        <v>50.5</v>
      </c>
      <c r="BS71" s="2">
        <v>59.6</v>
      </c>
      <c r="BT71" s="2">
        <v>53.5</v>
      </c>
      <c r="BU71" s="2">
        <v>47.4</v>
      </c>
      <c r="BV71" s="2">
        <v>45.27</v>
      </c>
      <c r="BW71" s="2">
        <v>43.14</v>
      </c>
      <c r="BX71" s="2">
        <v>41</v>
      </c>
      <c r="BY71" s="2">
        <v>41.7</v>
      </c>
      <c r="BZ71" s="2">
        <v>42.4</v>
      </c>
      <c r="CA71" s="2">
        <v>43.1</v>
      </c>
      <c r="CB71" s="2">
        <v>45</v>
      </c>
      <c r="CC71" s="2">
        <v>45</v>
      </c>
      <c r="CD71" s="2">
        <v>45</v>
      </c>
      <c r="CE71" s="2">
        <v>45</v>
      </c>
      <c r="CF71" s="2">
        <v>45</v>
      </c>
      <c r="CG71" s="2">
        <v>7.92</v>
      </c>
      <c r="CH71" s="2">
        <v>6</v>
      </c>
      <c r="CI71" s="2">
        <v>6.2</v>
      </c>
      <c r="CJ71" s="2">
        <v>21</v>
      </c>
      <c r="CK71" s="2">
        <v>45</v>
      </c>
      <c r="CL71" s="2">
        <v>45</v>
      </c>
      <c r="CM71" s="2">
        <v>45</v>
      </c>
      <c r="CN71" s="2">
        <v>45</v>
      </c>
      <c r="CO71" s="2">
        <v>45</v>
      </c>
      <c r="CP71" s="2">
        <v>47.38</v>
      </c>
      <c r="CQ71" s="2">
        <v>49.76</v>
      </c>
      <c r="CR71" s="2">
        <v>52.14</v>
      </c>
      <c r="CS71" s="2">
        <v>54.52</v>
      </c>
      <c r="CT71" s="2">
        <v>56.9</v>
      </c>
      <c r="CU71" s="2">
        <v>59.28</v>
      </c>
      <c r="CV71" s="2">
        <v>61.66</v>
      </c>
      <c r="CW71" s="2">
        <v>64</v>
      </c>
      <c r="CX71" s="2">
        <v>62</v>
      </c>
      <c r="CY71" s="2">
        <v>60</v>
      </c>
      <c r="CZ71" s="2">
        <v>58</v>
      </c>
      <c r="DA71" s="2">
        <v>56</v>
      </c>
      <c r="DB71" s="2">
        <v>40.5</v>
      </c>
      <c r="DC71" s="2">
        <v>25</v>
      </c>
      <c r="DD71" s="2">
        <v>26</v>
      </c>
      <c r="DE71" s="2">
        <v>27</v>
      </c>
      <c r="DF71" s="2">
        <v>28</v>
      </c>
      <c r="DG71" s="2">
        <v>29</v>
      </c>
      <c r="DH71" s="2">
        <v>30</v>
      </c>
      <c r="DI71" s="2">
        <v>31</v>
      </c>
      <c r="DJ71" s="2">
        <v>32</v>
      </c>
      <c r="DK71" s="2">
        <v>33</v>
      </c>
      <c r="DL71" s="2">
        <v>35.24</v>
      </c>
      <c r="DM71" s="2">
        <v>37.479999999999997</v>
      </c>
      <c r="DN71" s="2">
        <v>39.72</v>
      </c>
      <c r="DO71" s="2">
        <v>41.96</v>
      </c>
      <c r="DP71" s="2">
        <v>44.2</v>
      </c>
      <c r="DQ71" s="2">
        <v>46.44</v>
      </c>
      <c r="DR71" s="2">
        <v>48.7</v>
      </c>
      <c r="DS71" s="2">
        <v>48.11</v>
      </c>
      <c r="DT71" s="2">
        <v>47.52</v>
      </c>
      <c r="DU71" s="2">
        <v>46.93</v>
      </c>
      <c r="DV71" s="2">
        <v>46.34</v>
      </c>
      <c r="DW71" s="2">
        <v>45.75</v>
      </c>
      <c r="DX71" s="2">
        <v>45.16</v>
      </c>
      <c r="DY71" s="2">
        <v>44.57</v>
      </c>
      <c r="DZ71" s="2">
        <v>44</v>
      </c>
      <c r="EA71" s="2">
        <v>60</v>
      </c>
      <c r="EB71" s="2">
        <v>59</v>
      </c>
      <c r="EC71" s="2">
        <v>46.4</v>
      </c>
      <c r="ED71" s="2">
        <v>47.2</v>
      </c>
      <c r="EE71" s="2">
        <v>48</v>
      </c>
      <c r="EF71" s="2">
        <v>45</v>
      </c>
      <c r="EG71" s="2">
        <v>42</v>
      </c>
      <c r="EH71" s="2">
        <v>39</v>
      </c>
      <c r="EI71" s="2">
        <v>36</v>
      </c>
      <c r="EJ71" s="2">
        <v>33</v>
      </c>
      <c r="EK71" s="2">
        <v>30</v>
      </c>
      <c r="EL71" s="2">
        <v>27</v>
      </c>
      <c r="EM71" s="2">
        <v>24</v>
      </c>
      <c r="EN71" s="2">
        <v>26.14</v>
      </c>
      <c r="EO71" s="2">
        <v>28.28</v>
      </c>
      <c r="EP71" s="2">
        <v>30.42</v>
      </c>
      <c r="EQ71" s="2">
        <v>32.56</v>
      </c>
      <c r="ER71" s="2">
        <v>34.700000000000003</v>
      </c>
      <c r="ES71" s="2">
        <v>36.840000000000003</v>
      </c>
      <c r="ET71" s="2">
        <v>39</v>
      </c>
      <c r="EU71" s="2">
        <v>40.25</v>
      </c>
      <c r="EV71" s="2">
        <v>41.5</v>
      </c>
      <c r="EW71" s="2">
        <v>42.75</v>
      </c>
      <c r="EX71" s="2">
        <v>44</v>
      </c>
      <c r="EY71" s="2">
        <f t="shared" si="8"/>
        <v>6920.9899999999989</v>
      </c>
    </row>
    <row r="72" spans="1:155">
      <c r="A72" s="24" t="s">
        <v>56</v>
      </c>
      <c r="B72" s="2">
        <v>10</v>
      </c>
      <c r="C72" s="2">
        <v>10</v>
      </c>
      <c r="D72" s="2">
        <v>10</v>
      </c>
      <c r="E72" s="2">
        <v>10</v>
      </c>
      <c r="F72" s="2">
        <v>10</v>
      </c>
      <c r="G72" s="2">
        <v>10</v>
      </c>
      <c r="H72" s="2">
        <v>10</v>
      </c>
      <c r="I72" s="2">
        <v>10</v>
      </c>
      <c r="J72" s="2">
        <v>10</v>
      </c>
      <c r="K72" s="2">
        <v>25</v>
      </c>
      <c r="L72" s="2">
        <v>27</v>
      </c>
      <c r="M72" s="2">
        <v>28.5</v>
      </c>
      <c r="N72" s="2">
        <v>30</v>
      </c>
      <c r="O72" s="2">
        <v>31.5</v>
      </c>
      <c r="P72" s="2">
        <v>33</v>
      </c>
      <c r="Q72" s="2">
        <v>31</v>
      </c>
      <c r="R72" s="2">
        <v>32</v>
      </c>
      <c r="S72" s="2">
        <v>33</v>
      </c>
      <c r="T72" s="2">
        <v>33.51</v>
      </c>
      <c r="U72" s="2">
        <v>34.020000000000003</v>
      </c>
      <c r="V72" s="2">
        <v>34.53</v>
      </c>
      <c r="W72" s="2">
        <v>35.04</v>
      </c>
      <c r="X72" s="2">
        <v>35.549999999999997</v>
      </c>
      <c r="Y72" s="2">
        <v>36.06</v>
      </c>
      <c r="Z72" s="2">
        <v>36.57</v>
      </c>
      <c r="AA72" s="2">
        <v>37.08</v>
      </c>
      <c r="AB72" s="2">
        <v>37.590000000000003</v>
      </c>
      <c r="AC72" s="2">
        <v>38.1</v>
      </c>
      <c r="AD72" s="2">
        <v>38.61</v>
      </c>
      <c r="AE72" s="2">
        <v>39.119999999999997</v>
      </c>
      <c r="AF72" s="2">
        <v>39.630000000000003</v>
      </c>
      <c r="AG72" s="2">
        <v>40.14</v>
      </c>
      <c r="AH72" s="2">
        <v>40.65</v>
      </c>
      <c r="AI72" s="2">
        <v>41.16</v>
      </c>
      <c r="AJ72" s="2">
        <v>41.8</v>
      </c>
      <c r="AK72" s="2">
        <v>41.87</v>
      </c>
      <c r="AL72" s="2">
        <v>41.94</v>
      </c>
      <c r="AM72" s="2">
        <v>42</v>
      </c>
      <c r="AN72" s="2">
        <v>39</v>
      </c>
      <c r="AO72" s="2">
        <v>45.8</v>
      </c>
      <c r="AP72" s="2">
        <v>45.4</v>
      </c>
      <c r="AQ72" s="2">
        <v>43.5</v>
      </c>
      <c r="AR72" s="2">
        <v>41.54</v>
      </c>
      <c r="AS72" s="2">
        <v>39.58</v>
      </c>
      <c r="AT72" s="2">
        <v>37.619999999999997</v>
      </c>
      <c r="AU72" s="2">
        <v>35.700000000000003</v>
      </c>
      <c r="AV72" s="2">
        <v>34.35</v>
      </c>
      <c r="AW72" s="2">
        <v>33</v>
      </c>
      <c r="AX72" s="2">
        <v>34.880000000000003</v>
      </c>
      <c r="AY72" s="2">
        <v>36.75</v>
      </c>
      <c r="AZ72" s="2">
        <v>40</v>
      </c>
      <c r="BA72" s="2">
        <v>39.14</v>
      </c>
      <c r="BB72" s="2">
        <v>38.28</v>
      </c>
      <c r="BC72" s="2">
        <v>37.42</v>
      </c>
      <c r="BD72" s="2">
        <v>36.56</v>
      </c>
      <c r="BE72" s="2">
        <v>35.700000000000003</v>
      </c>
      <c r="BF72" s="2">
        <v>34.35</v>
      </c>
      <c r="BG72" s="2">
        <v>33</v>
      </c>
      <c r="BH72" s="2">
        <v>32</v>
      </c>
      <c r="BI72" s="2">
        <v>31</v>
      </c>
      <c r="BJ72" s="2">
        <v>30</v>
      </c>
      <c r="BK72" s="2">
        <v>29</v>
      </c>
      <c r="BL72" s="2">
        <v>26</v>
      </c>
      <c r="BM72" s="2">
        <v>23</v>
      </c>
      <c r="BN72" s="2">
        <v>24.05</v>
      </c>
      <c r="BO72" s="2">
        <v>25.1</v>
      </c>
      <c r="BP72" s="2">
        <v>26.15</v>
      </c>
      <c r="BQ72" s="2">
        <v>27.2</v>
      </c>
      <c r="BR72" s="2">
        <v>28.25</v>
      </c>
      <c r="BS72" s="2">
        <v>29.3</v>
      </c>
      <c r="BT72" s="2">
        <v>30.35</v>
      </c>
      <c r="BU72" s="2">
        <v>31.4</v>
      </c>
      <c r="BV72" s="2">
        <v>30.51</v>
      </c>
      <c r="BW72" s="2">
        <v>29.62</v>
      </c>
      <c r="BX72" s="2">
        <v>28.73</v>
      </c>
      <c r="BY72" s="2">
        <v>27.84</v>
      </c>
      <c r="BZ72" s="2">
        <v>26.95</v>
      </c>
      <c r="CA72" s="2">
        <v>26.06</v>
      </c>
      <c r="CB72" s="2">
        <v>22.8</v>
      </c>
      <c r="CC72" s="2">
        <v>24.54</v>
      </c>
      <c r="CD72" s="2">
        <v>26.28</v>
      </c>
      <c r="CE72" s="2">
        <v>28.02</v>
      </c>
      <c r="CF72" s="2">
        <v>29.76</v>
      </c>
      <c r="CG72" s="2">
        <v>31.5</v>
      </c>
      <c r="CH72" s="2">
        <v>29.66</v>
      </c>
      <c r="CI72" s="2">
        <v>27.82</v>
      </c>
      <c r="CJ72" s="2">
        <v>25.98</v>
      </c>
      <c r="CK72" s="2">
        <v>24.14</v>
      </c>
      <c r="CL72" s="2">
        <v>22.3</v>
      </c>
      <c r="CM72" s="2">
        <v>20.46</v>
      </c>
      <c r="CN72" s="2">
        <v>18.62</v>
      </c>
      <c r="CO72" s="2">
        <v>16.8</v>
      </c>
      <c r="CP72" s="2">
        <v>17.079999999999998</v>
      </c>
      <c r="CQ72" s="2">
        <v>17.36</v>
      </c>
      <c r="CR72" s="2">
        <v>17.64</v>
      </c>
      <c r="CS72" s="2">
        <v>17.920000000000002</v>
      </c>
      <c r="CT72" s="2">
        <v>18.2</v>
      </c>
      <c r="CU72" s="2">
        <v>18.48</v>
      </c>
      <c r="CV72" s="2">
        <v>13.8</v>
      </c>
      <c r="CW72" s="2">
        <v>3</v>
      </c>
      <c r="CX72" s="2">
        <v>2.5</v>
      </c>
      <c r="CY72" s="2">
        <v>2</v>
      </c>
      <c r="CZ72" s="2">
        <v>1.5</v>
      </c>
      <c r="DA72" s="2">
        <v>1</v>
      </c>
      <c r="DB72" s="2">
        <v>0.5</v>
      </c>
      <c r="DC72" s="2">
        <v>0</v>
      </c>
      <c r="DD72" s="2">
        <v>0.57999999999999996</v>
      </c>
      <c r="DE72" s="2">
        <v>1.1599999999999999</v>
      </c>
      <c r="DF72" s="2">
        <v>1.74</v>
      </c>
      <c r="DG72" s="2">
        <v>2.3199999999999998</v>
      </c>
      <c r="DH72" s="2">
        <v>2.9</v>
      </c>
      <c r="DI72" s="2">
        <v>3.48</v>
      </c>
      <c r="DJ72" s="2">
        <v>4.0599999999999996</v>
      </c>
      <c r="DK72" s="2">
        <v>4.5999999999999996</v>
      </c>
      <c r="DL72" s="2">
        <v>4.43</v>
      </c>
      <c r="DM72" s="2">
        <v>4.26</v>
      </c>
      <c r="DN72" s="2">
        <v>4.09</v>
      </c>
      <c r="DO72" s="2">
        <v>3.92</v>
      </c>
      <c r="DP72" s="2">
        <v>3.75</v>
      </c>
      <c r="DQ72" s="2">
        <v>3.58</v>
      </c>
      <c r="DR72" s="2">
        <v>3.4</v>
      </c>
      <c r="DS72" s="2">
        <v>2.97</v>
      </c>
      <c r="DT72" s="2">
        <v>2.54</v>
      </c>
      <c r="DU72" s="2">
        <v>2.11</v>
      </c>
      <c r="DV72" s="2">
        <v>1.68</v>
      </c>
      <c r="DW72" s="2">
        <v>1.25</v>
      </c>
      <c r="DX72" s="2">
        <v>0.82</v>
      </c>
      <c r="DY72" s="2">
        <v>0.39</v>
      </c>
      <c r="DZ72" s="2">
        <v>1.5</v>
      </c>
      <c r="EA72" s="2">
        <v>6.5</v>
      </c>
      <c r="EB72" s="2">
        <v>7.8</v>
      </c>
      <c r="EC72" s="2">
        <v>7.53</v>
      </c>
      <c r="ED72" s="2">
        <v>7.26</v>
      </c>
      <c r="EE72" s="2">
        <v>7</v>
      </c>
      <c r="EF72" s="2">
        <v>7</v>
      </c>
      <c r="EG72" s="2">
        <v>7</v>
      </c>
      <c r="EH72" s="2">
        <v>7</v>
      </c>
      <c r="EI72" s="2">
        <v>7</v>
      </c>
      <c r="EJ72" s="2">
        <v>7</v>
      </c>
      <c r="EK72" s="2">
        <v>7</v>
      </c>
      <c r="EL72" s="2">
        <v>7</v>
      </c>
      <c r="EM72" s="2">
        <v>7</v>
      </c>
      <c r="EN72" s="2">
        <v>6</v>
      </c>
      <c r="EO72" s="2">
        <v>5</v>
      </c>
      <c r="EP72" s="2">
        <v>4</v>
      </c>
      <c r="EQ72" s="2">
        <v>3</v>
      </c>
      <c r="ER72" s="2">
        <v>2</v>
      </c>
      <c r="ES72" s="2">
        <v>1</v>
      </c>
      <c r="ET72" s="2">
        <v>0</v>
      </c>
      <c r="EU72" s="2">
        <v>0</v>
      </c>
      <c r="EV72" s="2">
        <v>0</v>
      </c>
      <c r="EW72" s="2">
        <v>0</v>
      </c>
      <c r="EX72" s="2">
        <v>0</v>
      </c>
      <c r="EY72" s="2">
        <f t="shared" si="8"/>
        <v>3104.3300000000013</v>
      </c>
    </row>
    <row r="73" spans="1:155">
      <c r="A73" s="24" t="s">
        <v>57</v>
      </c>
      <c r="B73" s="2">
        <v>24</v>
      </c>
      <c r="C73" s="2">
        <v>28</v>
      </c>
      <c r="D73" s="2">
        <v>32</v>
      </c>
      <c r="E73" s="2">
        <v>36</v>
      </c>
      <c r="F73" s="2">
        <v>40</v>
      </c>
      <c r="G73" s="2">
        <v>40</v>
      </c>
      <c r="H73" s="2">
        <v>40</v>
      </c>
      <c r="I73" s="2">
        <v>40</v>
      </c>
      <c r="J73" s="2">
        <v>40</v>
      </c>
      <c r="K73" s="2">
        <v>40</v>
      </c>
      <c r="L73" s="2">
        <v>40</v>
      </c>
      <c r="M73" s="2">
        <v>40</v>
      </c>
      <c r="N73" s="2">
        <v>40</v>
      </c>
      <c r="O73" s="2">
        <v>40</v>
      </c>
      <c r="P73" s="2">
        <v>40</v>
      </c>
      <c r="Q73" s="2">
        <v>40</v>
      </c>
      <c r="R73" s="2">
        <v>40</v>
      </c>
      <c r="S73" s="2">
        <v>40</v>
      </c>
      <c r="T73" s="2">
        <v>40.4</v>
      </c>
      <c r="U73" s="2">
        <v>40.799999999999997</v>
      </c>
      <c r="V73" s="2">
        <v>41.2</v>
      </c>
      <c r="W73" s="2">
        <v>41.6</v>
      </c>
      <c r="X73" s="2">
        <v>42</v>
      </c>
      <c r="Y73" s="2">
        <v>42.4</v>
      </c>
      <c r="Z73" s="2">
        <v>42.8</v>
      </c>
      <c r="AA73" s="2">
        <v>43.2</v>
      </c>
      <c r="AB73" s="2">
        <v>43.6</v>
      </c>
      <c r="AC73" s="2">
        <v>44</v>
      </c>
      <c r="AD73" s="2">
        <v>44.4</v>
      </c>
      <c r="AE73" s="2">
        <v>44.8</v>
      </c>
      <c r="AF73" s="2">
        <v>45.2</v>
      </c>
      <c r="AG73" s="2">
        <v>45.6</v>
      </c>
      <c r="AH73" s="2">
        <v>46</v>
      </c>
      <c r="AI73" s="2">
        <v>46.4</v>
      </c>
      <c r="AJ73" s="2">
        <v>46.9</v>
      </c>
      <c r="AK73" s="2">
        <v>46.87</v>
      </c>
      <c r="AL73" s="2">
        <v>46.84</v>
      </c>
      <c r="AM73" s="2">
        <v>46.8</v>
      </c>
      <c r="AN73" s="2">
        <v>41.5</v>
      </c>
      <c r="AO73" s="2">
        <v>40.5</v>
      </c>
      <c r="AP73" s="2">
        <v>40</v>
      </c>
      <c r="AQ73" s="2">
        <v>37.799999999999997</v>
      </c>
      <c r="AR73" s="2">
        <v>37.57</v>
      </c>
      <c r="AS73" s="2">
        <v>37.340000000000003</v>
      </c>
      <c r="AT73" s="2">
        <v>37.11</v>
      </c>
      <c r="AU73" s="2">
        <v>36.89</v>
      </c>
      <c r="AV73" s="2">
        <v>43</v>
      </c>
      <c r="AW73" s="2">
        <v>40.729999999999997</v>
      </c>
      <c r="AX73" s="2">
        <v>38.46</v>
      </c>
      <c r="AY73" s="2">
        <v>36.200000000000003</v>
      </c>
      <c r="AZ73" s="2">
        <v>31</v>
      </c>
      <c r="BA73" s="2">
        <v>29.1</v>
      </c>
      <c r="BB73" s="2">
        <v>27.2</v>
      </c>
      <c r="BC73" s="2">
        <v>25.3</v>
      </c>
      <c r="BD73" s="2">
        <v>23.4</v>
      </c>
      <c r="BE73" s="2">
        <v>21.5</v>
      </c>
      <c r="BF73" s="2">
        <v>21</v>
      </c>
      <c r="BG73" s="2">
        <v>20.5</v>
      </c>
      <c r="BH73" s="2">
        <v>21.13</v>
      </c>
      <c r="BI73" s="2">
        <v>21.76</v>
      </c>
      <c r="BJ73" s="2">
        <v>22.39</v>
      </c>
      <c r="BK73" s="2">
        <v>23</v>
      </c>
      <c r="BL73" s="2">
        <v>21.25</v>
      </c>
      <c r="BM73" s="2">
        <v>19.5</v>
      </c>
      <c r="BN73" s="2">
        <v>19.71</v>
      </c>
      <c r="BO73" s="2">
        <v>19.920000000000002</v>
      </c>
      <c r="BP73" s="2">
        <v>20.13</v>
      </c>
      <c r="BQ73" s="2">
        <v>20.34</v>
      </c>
      <c r="BR73" s="2">
        <v>20.55</v>
      </c>
      <c r="BS73" s="2">
        <v>20.76</v>
      </c>
      <c r="BT73" s="2">
        <v>20.97</v>
      </c>
      <c r="BU73" s="2">
        <v>21.2</v>
      </c>
      <c r="BV73" s="2">
        <v>19.21</v>
      </c>
      <c r="BW73" s="2">
        <v>17.22</v>
      </c>
      <c r="BX73" s="2">
        <v>15.23</v>
      </c>
      <c r="BY73" s="2">
        <v>13.24</v>
      </c>
      <c r="BZ73" s="2">
        <v>11.25</v>
      </c>
      <c r="CA73" s="2">
        <v>9.27</v>
      </c>
      <c r="CB73" s="2">
        <v>7.8</v>
      </c>
      <c r="CC73" s="2">
        <v>6.1</v>
      </c>
      <c r="CD73" s="2">
        <v>4.4000000000000004</v>
      </c>
      <c r="CE73" s="2">
        <v>2.7</v>
      </c>
      <c r="CF73" s="2">
        <v>1</v>
      </c>
      <c r="CG73" s="2">
        <v>4</v>
      </c>
      <c r="CH73" s="2">
        <v>3.59</v>
      </c>
      <c r="CI73" s="2">
        <v>3.18</v>
      </c>
      <c r="CJ73" s="2">
        <v>2.77</v>
      </c>
      <c r="CK73" s="2">
        <v>2.36</v>
      </c>
      <c r="CL73" s="2">
        <v>1.95</v>
      </c>
      <c r="CM73" s="2">
        <v>1.54</v>
      </c>
      <c r="CN73" s="2">
        <v>1.1299999999999999</v>
      </c>
      <c r="CO73" s="2">
        <v>0.69</v>
      </c>
      <c r="CP73" s="2">
        <v>1.18</v>
      </c>
      <c r="CQ73" s="2">
        <v>1.67</v>
      </c>
      <c r="CR73" s="2">
        <v>2.16</v>
      </c>
      <c r="CS73" s="2">
        <v>2.65</v>
      </c>
      <c r="CT73" s="2">
        <v>3.14</v>
      </c>
      <c r="CU73" s="2">
        <v>3.63</v>
      </c>
      <c r="CV73" s="2">
        <v>4.12</v>
      </c>
      <c r="CW73" s="2">
        <v>6.05</v>
      </c>
      <c r="CX73" s="2">
        <v>6.52</v>
      </c>
      <c r="CY73" s="2">
        <v>6.99</v>
      </c>
      <c r="CZ73" s="2">
        <v>7.46</v>
      </c>
      <c r="DA73" s="2">
        <v>7.93</v>
      </c>
      <c r="DB73" s="2">
        <v>8.4</v>
      </c>
      <c r="DC73" s="2">
        <v>10</v>
      </c>
      <c r="DD73" s="2">
        <v>10.130000000000001</v>
      </c>
      <c r="DE73" s="2">
        <v>10.26</v>
      </c>
      <c r="DF73" s="2">
        <v>10.39</v>
      </c>
      <c r="DG73" s="2">
        <v>10.52</v>
      </c>
      <c r="DH73" s="2">
        <v>10.65</v>
      </c>
      <c r="DI73" s="2">
        <v>10.78</v>
      </c>
      <c r="DJ73" s="2">
        <v>10.91</v>
      </c>
      <c r="DK73" s="2">
        <v>11</v>
      </c>
      <c r="DL73" s="2">
        <v>11.94</v>
      </c>
      <c r="DM73" s="2">
        <v>12.88</v>
      </c>
      <c r="DN73" s="2">
        <v>13.82</v>
      </c>
      <c r="DO73" s="2">
        <v>14.76</v>
      </c>
      <c r="DP73" s="2">
        <v>15.7</v>
      </c>
      <c r="DQ73" s="2">
        <v>16.64</v>
      </c>
      <c r="DR73" s="2">
        <v>17.600000000000001</v>
      </c>
      <c r="DS73" s="2">
        <v>17.52</v>
      </c>
      <c r="DT73" s="2">
        <v>17.440000000000001</v>
      </c>
      <c r="DU73" s="2">
        <v>17.36</v>
      </c>
      <c r="DV73" s="2">
        <v>17.28</v>
      </c>
      <c r="DW73" s="2">
        <v>17.2</v>
      </c>
      <c r="DX73" s="2">
        <v>17.12</v>
      </c>
      <c r="DY73" s="2">
        <v>17.04</v>
      </c>
      <c r="DZ73" s="2">
        <v>17</v>
      </c>
      <c r="EA73" s="2">
        <v>16.239999999999998</v>
      </c>
      <c r="EB73" s="2">
        <v>15.48</v>
      </c>
      <c r="EC73" s="2">
        <v>14.72</v>
      </c>
      <c r="ED73" s="2">
        <v>13.96</v>
      </c>
      <c r="EE73" s="2">
        <v>13.2</v>
      </c>
      <c r="EF73" s="2">
        <v>13.55</v>
      </c>
      <c r="EG73" s="2">
        <v>13.9</v>
      </c>
      <c r="EH73" s="2">
        <v>14.25</v>
      </c>
      <c r="EI73" s="2">
        <v>14.6</v>
      </c>
      <c r="EJ73" s="2">
        <v>14.95</v>
      </c>
      <c r="EK73" s="2">
        <v>15.3</v>
      </c>
      <c r="EL73" s="2">
        <v>15.65</v>
      </c>
      <c r="EM73" s="2">
        <v>16</v>
      </c>
      <c r="EN73" s="2">
        <v>15.94</v>
      </c>
      <c r="EO73" s="2">
        <v>15.88</v>
      </c>
      <c r="EP73" s="2">
        <v>15.82</v>
      </c>
      <c r="EQ73" s="2">
        <v>15.76</v>
      </c>
      <c r="ER73" s="2">
        <v>15.7</v>
      </c>
      <c r="ES73" s="2">
        <v>15.64</v>
      </c>
      <c r="ET73" s="2">
        <v>15.6</v>
      </c>
      <c r="EU73" s="2">
        <v>18.45</v>
      </c>
      <c r="EV73" s="2">
        <v>21.3</v>
      </c>
      <c r="EW73" s="2">
        <v>24.15</v>
      </c>
      <c r="EX73" s="2">
        <v>27</v>
      </c>
      <c r="EY73" s="2">
        <f t="shared" si="8"/>
        <v>3440.03</v>
      </c>
    </row>
    <row r="74" spans="1:155">
      <c r="A74" s="24" t="s">
        <v>58</v>
      </c>
      <c r="B74" s="2">
        <v>25</v>
      </c>
      <c r="C74" s="2">
        <v>25</v>
      </c>
      <c r="D74" s="2">
        <v>25</v>
      </c>
      <c r="E74" s="2">
        <v>28</v>
      </c>
      <c r="F74" s="2">
        <v>28</v>
      </c>
      <c r="G74" s="2">
        <v>28</v>
      </c>
      <c r="H74" s="2">
        <v>28</v>
      </c>
      <c r="I74" s="2">
        <v>28</v>
      </c>
      <c r="J74" s="2">
        <v>28</v>
      </c>
      <c r="K74" s="2">
        <v>28</v>
      </c>
      <c r="L74" s="2">
        <v>28</v>
      </c>
      <c r="M74" s="2">
        <v>31.57</v>
      </c>
      <c r="N74" s="2">
        <v>35.14</v>
      </c>
      <c r="O74" s="2">
        <v>38.71</v>
      </c>
      <c r="P74" s="2">
        <v>42.28</v>
      </c>
      <c r="Q74" s="2">
        <v>45.85</v>
      </c>
      <c r="R74" s="2">
        <v>49.42</v>
      </c>
      <c r="S74" s="2">
        <v>53</v>
      </c>
      <c r="T74" s="2">
        <v>52.29</v>
      </c>
      <c r="U74" s="2">
        <v>51.58</v>
      </c>
      <c r="V74" s="2">
        <v>50.87</v>
      </c>
      <c r="W74" s="2">
        <v>50.16</v>
      </c>
      <c r="X74" s="2">
        <v>49.45</v>
      </c>
      <c r="Y74" s="2">
        <v>48.74</v>
      </c>
      <c r="Z74" s="2">
        <v>48.03</v>
      </c>
      <c r="AA74" s="2">
        <v>47.32</v>
      </c>
      <c r="AB74" s="2">
        <v>46.61</v>
      </c>
      <c r="AC74" s="2">
        <v>45.9</v>
      </c>
      <c r="AD74" s="2">
        <v>45.19</v>
      </c>
      <c r="AE74" s="2">
        <v>44.48</v>
      </c>
      <c r="AF74" s="2">
        <v>43.77</v>
      </c>
      <c r="AG74" s="2">
        <v>43.06</v>
      </c>
      <c r="AH74" s="2">
        <v>42.35</v>
      </c>
      <c r="AI74" s="2">
        <v>41.64</v>
      </c>
      <c r="AJ74" s="2">
        <v>41</v>
      </c>
      <c r="AK74" s="2">
        <v>41.02</v>
      </c>
      <c r="AL74" s="2">
        <v>41.04</v>
      </c>
      <c r="AM74" s="2">
        <v>41.06</v>
      </c>
      <c r="AN74" s="2">
        <v>41.08</v>
      </c>
      <c r="AO74" s="2">
        <v>41.1</v>
      </c>
      <c r="AP74" s="2">
        <v>41.12</v>
      </c>
      <c r="AQ74" s="2">
        <v>41.2</v>
      </c>
      <c r="AR74" s="2">
        <v>40.47</v>
      </c>
      <c r="AS74" s="2">
        <v>41</v>
      </c>
      <c r="AT74" s="2">
        <v>40</v>
      </c>
      <c r="AU74" s="2">
        <v>39.5</v>
      </c>
      <c r="AV74" s="2">
        <v>39</v>
      </c>
      <c r="AW74" s="2">
        <v>38.5</v>
      </c>
      <c r="AX74" s="2">
        <v>38</v>
      </c>
      <c r="AY74" s="2">
        <v>41.7</v>
      </c>
      <c r="AZ74" s="2">
        <v>39</v>
      </c>
      <c r="BA74" s="2">
        <v>38.68</v>
      </c>
      <c r="BB74" s="2">
        <v>38.36</v>
      </c>
      <c r="BC74" s="2">
        <v>38.04</v>
      </c>
      <c r="BD74" s="2">
        <v>37.72</v>
      </c>
      <c r="BE74" s="2">
        <v>37.4</v>
      </c>
      <c r="BF74" s="2">
        <v>40.200000000000003</v>
      </c>
      <c r="BG74" s="2">
        <v>43</v>
      </c>
      <c r="BH74" s="2">
        <v>35.5</v>
      </c>
      <c r="BI74" s="2">
        <v>28</v>
      </c>
      <c r="BJ74" s="2">
        <v>20.5</v>
      </c>
      <c r="BK74" s="2">
        <v>13</v>
      </c>
      <c r="BL74" s="2">
        <v>23</v>
      </c>
      <c r="BM74" s="2">
        <v>33</v>
      </c>
      <c r="BN74" s="2">
        <v>36</v>
      </c>
      <c r="BO74" s="2">
        <v>39</v>
      </c>
      <c r="BP74" s="2">
        <v>42</v>
      </c>
      <c r="BQ74" s="2">
        <v>46</v>
      </c>
      <c r="BR74" s="2">
        <v>45</v>
      </c>
      <c r="BS74" s="2">
        <v>59</v>
      </c>
      <c r="BT74" s="2">
        <v>52.5</v>
      </c>
      <c r="BU74" s="2">
        <v>47</v>
      </c>
      <c r="BV74" s="2">
        <v>45.75</v>
      </c>
      <c r="BW74" s="2">
        <v>44.5</v>
      </c>
      <c r="BX74" s="2">
        <v>43.25</v>
      </c>
      <c r="BY74" s="2">
        <v>42</v>
      </c>
      <c r="BZ74" s="2">
        <v>24</v>
      </c>
      <c r="CA74" s="2">
        <v>5</v>
      </c>
      <c r="CB74" s="2">
        <v>48.6</v>
      </c>
      <c r="CC74" s="2">
        <v>50.04</v>
      </c>
      <c r="CD74" s="2">
        <v>51.48</v>
      </c>
      <c r="CE74" s="2">
        <v>52.92</v>
      </c>
      <c r="CF74" s="2">
        <v>54.36</v>
      </c>
      <c r="CG74" s="2">
        <v>55.8</v>
      </c>
      <c r="CH74" s="2">
        <v>53.74</v>
      </c>
      <c r="CI74" s="2">
        <v>51.68</v>
      </c>
      <c r="CJ74" s="2">
        <v>49.62</v>
      </c>
      <c r="CK74" s="2">
        <v>47.56</v>
      </c>
      <c r="CL74" s="2">
        <v>45.5</v>
      </c>
      <c r="CM74" s="2">
        <v>43.44</v>
      </c>
      <c r="CN74" s="2">
        <v>41.38</v>
      </c>
      <c r="CO74" s="2">
        <v>39.299999999999997</v>
      </c>
      <c r="CP74" s="2">
        <v>41.01</v>
      </c>
      <c r="CQ74" s="2">
        <v>42.72</v>
      </c>
      <c r="CR74" s="2">
        <v>44.43</v>
      </c>
      <c r="CS74" s="2">
        <v>46.14</v>
      </c>
      <c r="CT74" s="2">
        <v>47.85</v>
      </c>
      <c r="CU74" s="2">
        <v>49.56</v>
      </c>
      <c r="CV74" s="2">
        <v>51.27</v>
      </c>
      <c r="CW74" s="2">
        <v>53</v>
      </c>
      <c r="CX74" s="2">
        <v>49.4</v>
      </c>
      <c r="CY74" s="2">
        <v>45.8</v>
      </c>
      <c r="CZ74" s="2">
        <v>42.2</v>
      </c>
      <c r="DA74" s="2">
        <v>38.6</v>
      </c>
      <c r="DB74" s="2">
        <v>35</v>
      </c>
      <c r="DC74" s="2">
        <v>26</v>
      </c>
      <c r="DD74" s="2">
        <v>19.5</v>
      </c>
      <c r="DE74" s="2">
        <v>13</v>
      </c>
      <c r="DF74" s="2">
        <v>6.5</v>
      </c>
      <c r="DG74" s="2">
        <v>0</v>
      </c>
      <c r="DH74" s="2">
        <v>0</v>
      </c>
      <c r="DI74" s="2">
        <v>0</v>
      </c>
      <c r="DJ74" s="2">
        <v>0</v>
      </c>
      <c r="DK74" s="2">
        <v>0</v>
      </c>
      <c r="DL74" s="2">
        <v>0</v>
      </c>
      <c r="DM74" s="2">
        <v>12</v>
      </c>
      <c r="DN74" s="2">
        <v>19.2</v>
      </c>
      <c r="DO74" s="2">
        <v>26.4</v>
      </c>
      <c r="DP74" s="2">
        <v>33.6</v>
      </c>
      <c r="DQ74" s="2">
        <v>40.799999999999997</v>
      </c>
      <c r="DR74" s="2">
        <v>48</v>
      </c>
      <c r="DS74" s="2">
        <v>45.62</v>
      </c>
      <c r="DT74" s="2">
        <v>43.24</v>
      </c>
      <c r="DU74" s="2">
        <v>40.86</v>
      </c>
      <c r="DV74" s="2">
        <v>38.479999999999997</v>
      </c>
      <c r="DW74" s="2">
        <v>36.1</v>
      </c>
      <c r="DX74" s="2">
        <v>33.72</v>
      </c>
      <c r="DY74" s="2">
        <v>31.34</v>
      </c>
      <c r="DZ74" s="2">
        <v>29</v>
      </c>
      <c r="EA74" s="2">
        <v>23.5</v>
      </c>
      <c r="EB74" s="2">
        <v>26</v>
      </c>
      <c r="EC74" s="2">
        <v>26.17</v>
      </c>
      <c r="ED74" s="2">
        <v>26.34</v>
      </c>
      <c r="EE74" s="2">
        <v>26.5</v>
      </c>
      <c r="EF74" s="2">
        <v>27.81</v>
      </c>
      <c r="EG74" s="2">
        <v>29.12</v>
      </c>
      <c r="EH74" s="2">
        <v>30.43</v>
      </c>
      <c r="EI74" s="2">
        <v>31.74</v>
      </c>
      <c r="EJ74" s="2">
        <v>33.049999999999997</v>
      </c>
      <c r="EK74" s="2">
        <v>34.36</v>
      </c>
      <c r="EL74" s="2">
        <v>35.67</v>
      </c>
      <c r="EM74" s="2">
        <v>37</v>
      </c>
      <c r="EN74" s="2">
        <v>28.6</v>
      </c>
      <c r="EO74" s="2">
        <v>29.17</v>
      </c>
      <c r="EP74" s="2">
        <v>29.74</v>
      </c>
      <c r="EQ74" s="2">
        <v>30.31</v>
      </c>
      <c r="ER74" s="2">
        <v>30.88</v>
      </c>
      <c r="ES74" s="2">
        <v>31.45</v>
      </c>
      <c r="ET74" s="2">
        <v>32</v>
      </c>
      <c r="EU74" s="2">
        <v>28.25</v>
      </c>
      <c r="EV74" s="2">
        <v>24.5</v>
      </c>
      <c r="EW74" s="2">
        <v>20.75</v>
      </c>
      <c r="EX74" s="2">
        <v>17</v>
      </c>
      <c r="EY74" s="2">
        <f t="shared" si="8"/>
        <v>5535.7</v>
      </c>
    </row>
    <row r="75" spans="1:155">
      <c r="A75" s="24" t="s">
        <v>97</v>
      </c>
      <c r="B75" s="2">
        <v>0</v>
      </c>
      <c r="C75" s="2">
        <v>0</v>
      </c>
      <c r="D75" s="2">
        <v>0</v>
      </c>
      <c r="E75" s="2">
        <v>0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  <c r="Z75" s="2">
        <v>0</v>
      </c>
      <c r="AA75" s="2">
        <v>0</v>
      </c>
      <c r="AB75" s="2">
        <v>0</v>
      </c>
      <c r="AC75" s="2">
        <v>2.8</v>
      </c>
      <c r="AD75" s="2">
        <v>2.4</v>
      </c>
      <c r="AE75" s="2">
        <v>2.2000000000000002</v>
      </c>
      <c r="AF75" s="2">
        <v>2.2000000000000002</v>
      </c>
      <c r="AG75" s="2">
        <v>2.2000000000000002</v>
      </c>
      <c r="AH75" s="2">
        <v>2.2000000000000002</v>
      </c>
      <c r="AI75" s="2">
        <v>2.2000000000000002</v>
      </c>
      <c r="AJ75" s="2">
        <v>2.2000000000000002</v>
      </c>
      <c r="AK75" s="2">
        <v>2.2000000000000002</v>
      </c>
      <c r="AL75" s="2">
        <v>2.2000000000000002</v>
      </c>
      <c r="AM75" s="2">
        <v>2.2000000000000002</v>
      </c>
      <c r="AN75" s="2">
        <v>2.2000000000000002</v>
      </c>
      <c r="AO75" s="2">
        <v>2.2000000000000002</v>
      </c>
      <c r="AP75" s="2">
        <v>0</v>
      </c>
      <c r="AQ75" s="2">
        <v>0</v>
      </c>
      <c r="AR75" s="2">
        <v>0</v>
      </c>
      <c r="AS75" s="2">
        <v>0</v>
      </c>
      <c r="AT75" s="2">
        <v>0</v>
      </c>
      <c r="AU75" s="2">
        <v>0</v>
      </c>
      <c r="AV75" s="2">
        <v>0</v>
      </c>
      <c r="AW75" s="2">
        <v>0</v>
      </c>
      <c r="AX75" s="2">
        <v>0</v>
      </c>
      <c r="AY75" s="2">
        <v>0</v>
      </c>
      <c r="AZ75" s="2">
        <v>2.2000000000000002</v>
      </c>
      <c r="BA75" s="2">
        <v>2.2000000000000002</v>
      </c>
      <c r="BB75" s="2">
        <v>2.2000000000000002</v>
      </c>
      <c r="BC75" s="2">
        <v>2.2000000000000002</v>
      </c>
      <c r="BD75" s="2">
        <v>3.2</v>
      </c>
      <c r="BE75" s="2">
        <v>3.2</v>
      </c>
      <c r="BF75" s="2">
        <v>3.2</v>
      </c>
      <c r="BG75" s="2">
        <v>3.2</v>
      </c>
      <c r="BH75" s="2">
        <v>3.2</v>
      </c>
      <c r="BI75" s="2">
        <v>3.2</v>
      </c>
      <c r="BJ75" s="2">
        <v>3.2</v>
      </c>
      <c r="BK75" s="2">
        <v>2.2000000000000002</v>
      </c>
      <c r="BL75" s="2">
        <v>2.2000000000000002</v>
      </c>
      <c r="BM75" s="2">
        <v>2.2000000000000002</v>
      </c>
      <c r="BN75" s="2">
        <v>0</v>
      </c>
      <c r="BO75" s="2">
        <v>0</v>
      </c>
      <c r="BP75" s="2">
        <v>0</v>
      </c>
      <c r="BQ75" s="2">
        <v>0</v>
      </c>
      <c r="BR75" s="2">
        <v>0</v>
      </c>
      <c r="BS75" s="2">
        <v>2.2000000000000002</v>
      </c>
      <c r="BT75" s="2">
        <v>2.2000000000000002</v>
      </c>
      <c r="BU75" s="2">
        <v>2.2000000000000002</v>
      </c>
      <c r="BV75" s="2">
        <v>1</v>
      </c>
      <c r="BW75" s="2">
        <v>0</v>
      </c>
      <c r="BX75" s="2">
        <v>0</v>
      </c>
      <c r="BY75" s="2">
        <v>0</v>
      </c>
      <c r="BZ75" s="2">
        <v>0</v>
      </c>
      <c r="CA75" s="2">
        <v>0</v>
      </c>
      <c r="CB75" s="2">
        <v>0</v>
      </c>
      <c r="CC75" s="2">
        <v>0</v>
      </c>
      <c r="CD75" s="2">
        <v>0</v>
      </c>
      <c r="CE75" s="2">
        <v>0</v>
      </c>
      <c r="CF75" s="2">
        <v>0</v>
      </c>
      <c r="CG75" s="2">
        <v>0</v>
      </c>
      <c r="CH75" s="2">
        <v>0</v>
      </c>
      <c r="CI75" s="2">
        <v>0</v>
      </c>
      <c r="CJ75" s="2">
        <v>0</v>
      </c>
      <c r="CK75" s="2">
        <v>0</v>
      </c>
      <c r="CL75" s="2">
        <v>0.5</v>
      </c>
      <c r="CM75" s="2">
        <v>2</v>
      </c>
      <c r="CN75" s="2">
        <v>2.2000000000000002</v>
      </c>
      <c r="CO75" s="2">
        <v>2.2000000000000002</v>
      </c>
      <c r="CP75" s="2">
        <v>2.2000000000000002</v>
      </c>
      <c r="CQ75" s="2">
        <v>2.2000000000000002</v>
      </c>
      <c r="CR75" s="2">
        <v>2.2000000000000002</v>
      </c>
      <c r="CS75" s="2">
        <v>2.2000000000000002</v>
      </c>
      <c r="CT75" s="2">
        <v>2.2000000000000002</v>
      </c>
      <c r="CU75" s="2">
        <v>2.2000000000000002</v>
      </c>
      <c r="CV75" s="2">
        <v>3.2</v>
      </c>
      <c r="CW75" s="2">
        <v>3.2</v>
      </c>
      <c r="CX75" s="2">
        <v>3.2</v>
      </c>
      <c r="CY75" s="2">
        <v>3.2</v>
      </c>
      <c r="CZ75" s="2">
        <v>3.2</v>
      </c>
      <c r="DA75" s="2">
        <v>3.2</v>
      </c>
      <c r="DB75" s="2">
        <v>2.2000000000000002</v>
      </c>
      <c r="DC75" s="2">
        <v>2.2000000000000002</v>
      </c>
      <c r="DD75" s="2">
        <v>2.2000000000000002</v>
      </c>
      <c r="DE75" s="2">
        <v>2.2000000000000002</v>
      </c>
      <c r="DF75" s="2">
        <v>2.2000000000000002</v>
      </c>
      <c r="DG75" s="2">
        <v>3.2</v>
      </c>
      <c r="DH75" s="2">
        <v>3.2</v>
      </c>
      <c r="DI75" s="2">
        <v>3.2</v>
      </c>
      <c r="DJ75" s="2">
        <v>3.2</v>
      </c>
      <c r="DK75" s="2">
        <v>3.2</v>
      </c>
      <c r="DL75" s="2">
        <v>2.36</v>
      </c>
      <c r="DM75" s="2">
        <v>2.52</v>
      </c>
      <c r="DN75" s="2">
        <v>2.68</v>
      </c>
      <c r="DO75" s="2">
        <v>2.84</v>
      </c>
      <c r="DP75" s="2">
        <v>3</v>
      </c>
      <c r="DQ75" s="2">
        <v>3.16</v>
      </c>
      <c r="DR75" s="2">
        <v>3.15</v>
      </c>
      <c r="DS75" s="2">
        <v>0</v>
      </c>
      <c r="DT75" s="2">
        <v>0</v>
      </c>
      <c r="DU75" s="2">
        <v>0</v>
      </c>
      <c r="DV75" s="2">
        <v>0</v>
      </c>
      <c r="DW75" s="2">
        <v>0</v>
      </c>
      <c r="DX75" s="2">
        <v>0</v>
      </c>
      <c r="DY75" s="2">
        <v>0</v>
      </c>
      <c r="DZ75" s="2">
        <v>0</v>
      </c>
      <c r="EA75" s="2">
        <v>0</v>
      </c>
      <c r="EB75" s="2">
        <v>0</v>
      </c>
      <c r="EC75" s="2">
        <v>0</v>
      </c>
      <c r="ED75" s="2">
        <v>0</v>
      </c>
      <c r="EE75" s="2">
        <v>0</v>
      </c>
      <c r="EF75" s="2">
        <v>0</v>
      </c>
      <c r="EG75" s="2">
        <v>0</v>
      </c>
      <c r="EH75" s="2">
        <v>0</v>
      </c>
      <c r="EI75" s="2">
        <v>0</v>
      </c>
      <c r="EJ75" s="2">
        <v>0</v>
      </c>
      <c r="EK75" s="2">
        <v>0</v>
      </c>
      <c r="EL75" s="2">
        <v>0</v>
      </c>
      <c r="EM75" s="2">
        <v>0</v>
      </c>
      <c r="EN75" s="2">
        <v>0</v>
      </c>
      <c r="EO75" s="2">
        <v>0</v>
      </c>
      <c r="EP75" s="2">
        <v>0</v>
      </c>
      <c r="EQ75" s="2">
        <v>0</v>
      </c>
      <c r="ER75" s="2">
        <v>0</v>
      </c>
      <c r="ES75" s="2">
        <v>0</v>
      </c>
      <c r="ET75" s="2">
        <v>0</v>
      </c>
      <c r="EU75" s="2">
        <v>0</v>
      </c>
      <c r="EV75" s="2">
        <v>0</v>
      </c>
      <c r="EW75" s="2">
        <v>0</v>
      </c>
      <c r="EX75" s="2">
        <v>0</v>
      </c>
      <c r="EY75" s="2">
        <f t="shared" si="8"/>
        <v>160.81000000000009</v>
      </c>
    </row>
    <row r="76" spans="1:155" s="21" customFormat="1">
      <c r="A76" s="24" t="s">
        <v>101</v>
      </c>
      <c r="B76" s="26">
        <v>0</v>
      </c>
      <c r="C76" s="26">
        <v>0</v>
      </c>
      <c r="D76" s="26">
        <v>0</v>
      </c>
      <c r="E76" s="26">
        <v>0</v>
      </c>
      <c r="F76" s="26">
        <v>0</v>
      </c>
      <c r="G76" s="26">
        <v>0</v>
      </c>
      <c r="H76" s="26">
        <v>0</v>
      </c>
      <c r="I76" s="26">
        <v>0</v>
      </c>
      <c r="J76" s="26">
        <v>0</v>
      </c>
      <c r="K76" s="26">
        <v>0</v>
      </c>
      <c r="L76" s="26">
        <v>0</v>
      </c>
      <c r="M76" s="26">
        <v>0</v>
      </c>
      <c r="N76" s="26">
        <v>0</v>
      </c>
      <c r="O76" s="26">
        <v>0</v>
      </c>
      <c r="P76" s="26">
        <v>0</v>
      </c>
      <c r="Q76" s="26">
        <v>0</v>
      </c>
      <c r="R76" s="26">
        <v>0</v>
      </c>
      <c r="S76" s="26">
        <v>0</v>
      </c>
      <c r="T76" s="26">
        <v>0</v>
      </c>
      <c r="U76" s="26">
        <v>0</v>
      </c>
      <c r="V76" s="26">
        <v>0</v>
      </c>
      <c r="W76" s="26">
        <v>0</v>
      </c>
      <c r="X76" s="26">
        <v>0</v>
      </c>
      <c r="Y76" s="26">
        <v>0</v>
      </c>
      <c r="Z76" s="26">
        <v>0</v>
      </c>
      <c r="AA76" s="26">
        <v>0</v>
      </c>
      <c r="AB76" s="26">
        <v>0</v>
      </c>
      <c r="AC76" s="26">
        <v>2</v>
      </c>
      <c r="AD76" s="26">
        <v>2</v>
      </c>
      <c r="AE76" s="26">
        <v>2</v>
      </c>
      <c r="AF76" s="26">
        <v>2</v>
      </c>
      <c r="AG76" s="26">
        <v>2</v>
      </c>
      <c r="AH76" s="26">
        <v>2</v>
      </c>
      <c r="AI76" s="26">
        <v>2</v>
      </c>
      <c r="AJ76" s="26">
        <v>2</v>
      </c>
      <c r="AK76" s="26">
        <v>2</v>
      </c>
      <c r="AL76" s="26">
        <v>2</v>
      </c>
      <c r="AM76" s="26">
        <v>2</v>
      </c>
      <c r="AN76" s="26">
        <v>2</v>
      </c>
      <c r="AO76" s="26">
        <v>2</v>
      </c>
      <c r="AP76" s="26">
        <v>2</v>
      </c>
      <c r="AQ76" s="26">
        <v>2</v>
      </c>
      <c r="AR76" s="26">
        <v>2</v>
      </c>
      <c r="AS76" s="26">
        <v>2</v>
      </c>
      <c r="AT76" s="26">
        <v>2</v>
      </c>
      <c r="AU76" s="26">
        <v>2</v>
      </c>
      <c r="AV76" s="26">
        <v>2</v>
      </c>
      <c r="AW76" s="26">
        <v>2</v>
      </c>
      <c r="AX76" s="26">
        <v>2</v>
      </c>
      <c r="AY76" s="26">
        <v>2</v>
      </c>
      <c r="AZ76" s="26">
        <v>2</v>
      </c>
      <c r="BA76" s="26">
        <v>2.5</v>
      </c>
      <c r="BB76" s="26">
        <v>3</v>
      </c>
      <c r="BC76" s="26">
        <v>4</v>
      </c>
      <c r="BD76" s="26">
        <v>4.5</v>
      </c>
      <c r="BE76" s="26">
        <v>4</v>
      </c>
      <c r="BF76" s="26">
        <v>4</v>
      </c>
      <c r="BG76" s="26">
        <v>4</v>
      </c>
      <c r="BH76" s="26">
        <v>4</v>
      </c>
      <c r="BI76" s="26">
        <v>4</v>
      </c>
      <c r="BJ76" s="26">
        <v>4</v>
      </c>
      <c r="BK76" s="26">
        <v>4</v>
      </c>
      <c r="BL76" s="26">
        <v>4</v>
      </c>
      <c r="BM76" s="26">
        <v>3.3</v>
      </c>
      <c r="BN76" s="26">
        <v>3.3</v>
      </c>
      <c r="BO76" s="26">
        <v>3.3</v>
      </c>
      <c r="BP76" s="26">
        <v>3.3</v>
      </c>
      <c r="BQ76" s="26">
        <v>3.3</v>
      </c>
      <c r="BR76" s="26">
        <v>3.3</v>
      </c>
      <c r="BS76" s="26">
        <v>3.3</v>
      </c>
      <c r="BT76" s="26">
        <v>3.3</v>
      </c>
      <c r="BU76" s="26">
        <v>3.3</v>
      </c>
      <c r="BV76" s="26">
        <v>3</v>
      </c>
      <c r="BW76" s="26">
        <v>3</v>
      </c>
      <c r="BX76" s="26">
        <v>3</v>
      </c>
      <c r="BY76" s="26">
        <v>3</v>
      </c>
      <c r="BZ76" s="26">
        <v>3</v>
      </c>
      <c r="CA76" s="26">
        <v>3</v>
      </c>
      <c r="CB76" s="26">
        <v>3</v>
      </c>
      <c r="CC76" s="26">
        <v>3.5</v>
      </c>
      <c r="CD76" s="26">
        <v>3.5</v>
      </c>
      <c r="CE76" s="26">
        <v>3.5</v>
      </c>
      <c r="CF76" s="26">
        <v>3.5</v>
      </c>
      <c r="CG76" s="26">
        <v>3.5</v>
      </c>
      <c r="CH76" s="26">
        <v>3.5</v>
      </c>
      <c r="CI76" s="26">
        <v>3.5</v>
      </c>
      <c r="CJ76" s="26">
        <v>3.5</v>
      </c>
      <c r="CK76" s="26">
        <v>3.5</v>
      </c>
      <c r="CL76" s="26">
        <v>3.5</v>
      </c>
      <c r="CM76" s="26">
        <v>3.5</v>
      </c>
      <c r="CN76" s="26">
        <v>3.5</v>
      </c>
      <c r="CO76" s="26">
        <v>3.5</v>
      </c>
      <c r="CP76" s="26">
        <v>3.5</v>
      </c>
      <c r="CQ76" s="26">
        <v>3.5</v>
      </c>
      <c r="CR76" s="26">
        <v>3.5</v>
      </c>
      <c r="CS76" s="26">
        <v>3.5</v>
      </c>
      <c r="CT76" s="26">
        <v>3.5</v>
      </c>
      <c r="CU76" s="26">
        <v>3.5</v>
      </c>
      <c r="CV76" s="26">
        <v>3.5</v>
      </c>
      <c r="CW76" s="26">
        <v>3.5</v>
      </c>
      <c r="CX76" s="26">
        <v>3.5</v>
      </c>
      <c r="CY76" s="26">
        <v>3.5</v>
      </c>
      <c r="CZ76" s="26">
        <v>3.5</v>
      </c>
      <c r="DA76" s="26">
        <v>3.5</v>
      </c>
      <c r="DB76" s="26">
        <v>3.5</v>
      </c>
      <c r="DC76" s="26">
        <v>3.5</v>
      </c>
      <c r="DD76" s="26">
        <v>3.5</v>
      </c>
      <c r="DE76" s="26">
        <v>3.5</v>
      </c>
      <c r="DF76" s="26">
        <v>3.5</v>
      </c>
      <c r="DG76" s="26">
        <v>3.5</v>
      </c>
      <c r="DH76" s="26">
        <v>3.5</v>
      </c>
      <c r="DI76" s="26">
        <v>3.5</v>
      </c>
      <c r="DJ76" s="26">
        <v>3.5</v>
      </c>
      <c r="DK76" s="26">
        <v>3.5</v>
      </c>
      <c r="DL76" s="26">
        <v>3.5</v>
      </c>
      <c r="DM76" s="26">
        <v>3.5</v>
      </c>
      <c r="DN76" s="26">
        <v>3.5</v>
      </c>
      <c r="DO76" s="26">
        <v>3.5</v>
      </c>
      <c r="DP76" s="26">
        <v>3.5</v>
      </c>
      <c r="DQ76" s="26">
        <v>3.5</v>
      </c>
      <c r="DR76" s="26">
        <v>3.5</v>
      </c>
      <c r="DS76" s="26">
        <v>3.3</v>
      </c>
      <c r="DT76" s="26">
        <v>3.5</v>
      </c>
      <c r="DU76" s="26">
        <v>3.5</v>
      </c>
      <c r="DV76" s="26">
        <v>1.5</v>
      </c>
      <c r="DW76" s="26">
        <v>0</v>
      </c>
      <c r="DX76" s="26">
        <v>0</v>
      </c>
      <c r="DY76" s="26">
        <v>0</v>
      </c>
      <c r="DZ76" s="26">
        <v>0</v>
      </c>
      <c r="EA76" s="26">
        <v>0</v>
      </c>
      <c r="EB76" s="26">
        <v>0</v>
      </c>
      <c r="EC76" s="26">
        <v>0</v>
      </c>
      <c r="ED76" s="26">
        <v>0</v>
      </c>
      <c r="EE76" s="26">
        <v>0</v>
      </c>
      <c r="EF76" s="26">
        <v>0</v>
      </c>
      <c r="EG76" s="26">
        <v>0</v>
      </c>
      <c r="EH76" s="26">
        <v>0</v>
      </c>
      <c r="EI76" s="26">
        <v>0</v>
      </c>
      <c r="EJ76" s="26">
        <v>0</v>
      </c>
      <c r="EK76" s="26">
        <v>0</v>
      </c>
      <c r="EL76" s="26">
        <v>0</v>
      </c>
      <c r="EM76" s="26">
        <v>0</v>
      </c>
      <c r="EN76" s="26">
        <v>0</v>
      </c>
      <c r="EO76" s="26">
        <v>0</v>
      </c>
      <c r="EP76" s="26">
        <v>0</v>
      </c>
      <c r="EQ76" s="26">
        <v>0</v>
      </c>
      <c r="ER76" s="26">
        <v>0</v>
      </c>
      <c r="ES76" s="26">
        <v>0</v>
      </c>
      <c r="ET76" s="26">
        <v>0</v>
      </c>
      <c r="EU76" s="26">
        <v>0</v>
      </c>
      <c r="EV76" s="26">
        <v>0</v>
      </c>
      <c r="EW76" s="26">
        <v>0</v>
      </c>
      <c r="EX76" s="26">
        <v>0</v>
      </c>
      <c r="EY76" s="26">
        <f t="shared" si="8"/>
        <v>303.5</v>
      </c>
    </row>
    <row r="77" spans="1:155">
      <c r="A77" s="24" t="s">
        <v>59</v>
      </c>
      <c r="B77" s="2">
        <v>100</v>
      </c>
      <c r="C77" s="2">
        <v>160</v>
      </c>
      <c r="D77" s="2">
        <v>160</v>
      </c>
      <c r="E77" s="2">
        <v>160</v>
      </c>
      <c r="F77" s="2">
        <v>159.31</v>
      </c>
      <c r="G77" s="2">
        <v>158.62</v>
      </c>
      <c r="H77" s="2">
        <v>157.93</v>
      </c>
      <c r="I77" s="2">
        <v>157.24</v>
      </c>
      <c r="J77" s="2">
        <v>156.55000000000001</v>
      </c>
      <c r="K77" s="2">
        <v>155.86000000000001</v>
      </c>
      <c r="L77" s="2">
        <v>155.16999999999999</v>
      </c>
      <c r="M77" s="2">
        <v>154.47999999999999</v>
      </c>
      <c r="N77" s="2">
        <v>153.79</v>
      </c>
      <c r="O77" s="2">
        <v>153.1</v>
      </c>
      <c r="P77" s="2">
        <v>152.41</v>
      </c>
      <c r="Q77" s="2">
        <v>151.72</v>
      </c>
      <c r="R77" s="2">
        <v>151</v>
      </c>
      <c r="S77" s="2">
        <v>140</v>
      </c>
      <c r="T77" s="2">
        <v>141.47</v>
      </c>
      <c r="U77" s="2">
        <v>142.94</v>
      </c>
      <c r="V77" s="2">
        <v>144.41</v>
      </c>
      <c r="W77" s="2">
        <v>145.88</v>
      </c>
      <c r="X77" s="2">
        <v>147.35</v>
      </c>
      <c r="Y77" s="2">
        <v>148.82</v>
      </c>
      <c r="Z77" s="2">
        <v>150.29</v>
      </c>
      <c r="AA77" s="2">
        <v>151.76</v>
      </c>
      <c r="AB77" s="2">
        <v>153.22999999999999</v>
      </c>
      <c r="AC77" s="2">
        <v>154.69999999999999</v>
      </c>
      <c r="AD77" s="2">
        <v>156.16999999999999</v>
      </c>
      <c r="AE77" s="2">
        <v>157.63999999999999</v>
      </c>
      <c r="AF77" s="2">
        <v>159.11000000000001</v>
      </c>
      <c r="AG77" s="2">
        <v>160.58000000000001</v>
      </c>
      <c r="AH77" s="2">
        <v>162.05000000000001</v>
      </c>
      <c r="AI77" s="2">
        <v>163.52000000000001</v>
      </c>
      <c r="AJ77" s="2">
        <v>165</v>
      </c>
      <c r="AK77" s="2">
        <v>165</v>
      </c>
      <c r="AL77" s="2">
        <v>165</v>
      </c>
      <c r="AM77" s="2">
        <v>165</v>
      </c>
      <c r="AN77" s="2">
        <v>165</v>
      </c>
      <c r="AO77" s="2">
        <v>165</v>
      </c>
      <c r="AP77" s="2">
        <v>165</v>
      </c>
      <c r="AQ77" s="2">
        <v>165</v>
      </c>
      <c r="AR77" s="2">
        <v>165</v>
      </c>
      <c r="AS77" s="2">
        <v>165</v>
      </c>
      <c r="AT77" s="2">
        <v>165</v>
      </c>
      <c r="AU77" s="2">
        <v>165</v>
      </c>
      <c r="AV77" s="2">
        <v>163.75</v>
      </c>
      <c r="AW77" s="2">
        <v>162.5</v>
      </c>
      <c r="AX77" s="2">
        <v>161.25</v>
      </c>
      <c r="AY77" s="2">
        <v>160</v>
      </c>
      <c r="AZ77" s="2">
        <v>168</v>
      </c>
      <c r="BA77" s="2">
        <v>166</v>
      </c>
      <c r="BB77" s="2">
        <v>164</v>
      </c>
      <c r="BC77" s="2">
        <v>162</v>
      </c>
      <c r="BD77" s="2">
        <v>160</v>
      </c>
      <c r="BE77" s="2">
        <v>160</v>
      </c>
      <c r="BF77" s="2">
        <v>156</v>
      </c>
      <c r="BG77" s="2">
        <v>149</v>
      </c>
      <c r="BH77" s="2">
        <v>140.80000000000001</v>
      </c>
      <c r="BI77" s="2">
        <v>132.6</v>
      </c>
      <c r="BJ77" s="2">
        <v>124.4</v>
      </c>
      <c r="BK77" s="2">
        <v>116.2</v>
      </c>
      <c r="BL77" s="2">
        <v>108</v>
      </c>
      <c r="BM77" s="2">
        <v>0</v>
      </c>
      <c r="BN77" s="2">
        <v>0</v>
      </c>
      <c r="BO77" s="2">
        <v>0</v>
      </c>
      <c r="BP77" s="2">
        <v>0</v>
      </c>
      <c r="BQ77" s="2">
        <v>0</v>
      </c>
      <c r="BR77" s="2">
        <v>0</v>
      </c>
      <c r="BS77" s="2">
        <v>0</v>
      </c>
      <c r="BT77" s="2">
        <v>2</v>
      </c>
      <c r="BU77" s="2">
        <v>2</v>
      </c>
      <c r="BV77" s="2">
        <v>0</v>
      </c>
      <c r="BW77" s="2">
        <v>0</v>
      </c>
      <c r="BX77" s="2">
        <v>0</v>
      </c>
      <c r="BY77" s="2">
        <v>0</v>
      </c>
      <c r="BZ77" s="2">
        <v>0</v>
      </c>
      <c r="CA77" s="2">
        <v>0</v>
      </c>
      <c r="CB77" s="2">
        <v>0</v>
      </c>
      <c r="CC77" s="2">
        <v>0</v>
      </c>
      <c r="CD77" s="2">
        <v>0</v>
      </c>
      <c r="CE77" s="2">
        <v>0</v>
      </c>
      <c r="CF77" s="2">
        <v>0</v>
      </c>
      <c r="CG77" s="2">
        <v>0</v>
      </c>
      <c r="CH77" s="2">
        <v>0</v>
      </c>
      <c r="CI77" s="2">
        <v>0</v>
      </c>
      <c r="CJ77" s="2">
        <v>0</v>
      </c>
      <c r="CK77" s="2">
        <v>0</v>
      </c>
      <c r="CL77" s="2">
        <v>0</v>
      </c>
      <c r="CM77" s="2">
        <v>0</v>
      </c>
      <c r="CN77" s="2">
        <v>0</v>
      </c>
      <c r="CO77" s="2">
        <v>0</v>
      </c>
      <c r="CP77" s="2">
        <v>0</v>
      </c>
      <c r="CQ77" s="2">
        <v>0</v>
      </c>
      <c r="CR77" s="2">
        <v>0</v>
      </c>
      <c r="CS77" s="2">
        <v>0</v>
      </c>
      <c r="CT77" s="2">
        <v>0</v>
      </c>
      <c r="CU77" s="2">
        <v>0</v>
      </c>
      <c r="CV77" s="2">
        <v>0</v>
      </c>
      <c r="CW77" s="2">
        <v>0</v>
      </c>
      <c r="CX77" s="2">
        <v>0.33</v>
      </c>
      <c r="CY77" s="2">
        <v>0.66</v>
      </c>
      <c r="CZ77" s="2">
        <v>0.99</v>
      </c>
      <c r="DA77" s="2">
        <v>1.32</v>
      </c>
      <c r="DB77" s="2">
        <v>1.65</v>
      </c>
      <c r="DC77" s="2">
        <v>2</v>
      </c>
      <c r="DD77" s="2">
        <v>1.87</v>
      </c>
      <c r="DE77" s="2">
        <v>1.74</v>
      </c>
      <c r="DF77" s="2">
        <v>1.61</v>
      </c>
      <c r="DG77" s="2">
        <v>1.48</v>
      </c>
      <c r="DH77" s="2">
        <v>1.35</v>
      </c>
      <c r="DI77" s="2">
        <v>1.22</v>
      </c>
      <c r="DJ77" s="2">
        <v>1.0900000000000001</v>
      </c>
      <c r="DK77" s="2">
        <v>1</v>
      </c>
      <c r="DL77" s="2">
        <v>1</v>
      </c>
      <c r="DM77" s="2">
        <v>1</v>
      </c>
      <c r="DN77" s="2">
        <v>1</v>
      </c>
      <c r="DO77" s="2">
        <v>1</v>
      </c>
      <c r="DP77" s="2">
        <v>1</v>
      </c>
      <c r="DQ77" s="2">
        <v>1</v>
      </c>
      <c r="DR77" s="2">
        <v>1</v>
      </c>
      <c r="DS77" s="2">
        <v>1.25</v>
      </c>
      <c r="DT77" s="2">
        <v>1.5</v>
      </c>
      <c r="DU77" s="2">
        <v>1.75</v>
      </c>
      <c r="DV77" s="2">
        <v>2</v>
      </c>
      <c r="DW77" s="2">
        <v>2.25</v>
      </c>
      <c r="DX77" s="2">
        <v>2.5</v>
      </c>
      <c r="DY77" s="2">
        <v>2.75</v>
      </c>
      <c r="DZ77" s="2">
        <v>3</v>
      </c>
      <c r="EA77" s="2">
        <v>3.4</v>
      </c>
      <c r="EB77" s="2">
        <v>3.8</v>
      </c>
      <c r="EC77" s="2">
        <v>4.2</v>
      </c>
      <c r="ED77" s="2">
        <v>4.5999999999999996</v>
      </c>
      <c r="EE77" s="2">
        <v>5</v>
      </c>
      <c r="EF77" s="2">
        <v>5</v>
      </c>
      <c r="EG77" s="2">
        <v>5</v>
      </c>
      <c r="EH77" s="2">
        <v>5</v>
      </c>
      <c r="EI77" s="2">
        <v>5</v>
      </c>
      <c r="EJ77" s="2">
        <v>5</v>
      </c>
      <c r="EK77" s="2">
        <v>5</v>
      </c>
      <c r="EL77" s="2">
        <v>5</v>
      </c>
      <c r="EM77" s="2">
        <v>5</v>
      </c>
      <c r="EN77" s="2">
        <v>5</v>
      </c>
      <c r="EO77" s="2">
        <v>5</v>
      </c>
      <c r="EP77" s="2">
        <v>5</v>
      </c>
      <c r="EQ77" s="2">
        <v>5</v>
      </c>
      <c r="ER77" s="2">
        <v>5</v>
      </c>
      <c r="ES77" s="2">
        <v>5</v>
      </c>
      <c r="ET77" s="2">
        <v>5</v>
      </c>
      <c r="EU77" s="2">
        <v>5</v>
      </c>
      <c r="EV77" s="2">
        <v>5</v>
      </c>
      <c r="EW77" s="2">
        <v>5</v>
      </c>
      <c r="EX77" s="2">
        <v>5</v>
      </c>
      <c r="EY77" s="2">
        <f t="shared" si="8"/>
        <v>9873.91</v>
      </c>
    </row>
    <row r="78" spans="1:155">
      <c r="A78" s="24" t="s">
        <v>98</v>
      </c>
      <c r="B78" s="2">
        <v>0</v>
      </c>
      <c r="C78" s="2">
        <v>0</v>
      </c>
      <c r="D78" s="2">
        <v>0</v>
      </c>
      <c r="E78" s="2">
        <v>0</v>
      </c>
      <c r="F78" s="2">
        <v>0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0</v>
      </c>
      <c r="M78" s="2">
        <v>0</v>
      </c>
      <c r="N78" s="2">
        <v>0</v>
      </c>
      <c r="O78" s="2">
        <v>0</v>
      </c>
      <c r="P78" s="2">
        <v>0</v>
      </c>
      <c r="Q78" s="2">
        <v>0</v>
      </c>
      <c r="R78" s="2">
        <v>0</v>
      </c>
      <c r="S78" s="2">
        <v>0</v>
      </c>
      <c r="T78" s="2">
        <v>1.8</v>
      </c>
      <c r="U78" s="2">
        <v>1.8</v>
      </c>
      <c r="V78" s="2">
        <v>1.8</v>
      </c>
      <c r="W78" s="2">
        <v>1.8</v>
      </c>
      <c r="X78" s="2">
        <v>1.8</v>
      </c>
      <c r="Y78" s="2">
        <v>1.8</v>
      </c>
      <c r="Z78" s="2">
        <v>1.8</v>
      </c>
      <c r="AA78" s="2">
        <v>0</v>
      </c>
      <c r="AB78" s="2">
        <v>0</v>
      </c>
      <c r="AC78" s="2">
        <v>0</v>
      </c>
      <c r="AD78" s="2">
        <v>0</v>
      </c>
      <c r="AE78" s="2">
        <v>0</v>
      </c>
      <c r="AF78" s="2">
        <v>1.8</v>
      </c>
      <c r="AG78" s="2">
        <v>1.8</v>
      </c>
      <c r="AH78" s="2">
        <v>1.8</v>
      </c>
      <c r="AI78" s="2">
        <v>1.8</v>
      </c>
      <c r="AJ78" s="2">
        <v>1.8</v>
      </c>
      <c r="AK78" s="2">
        <v>1.8</v>
      </c>
      <c r="AL78" s="2">
        <v>0</v>
      </c>
      <c r="AM78" s="2">
        <v>0</v>
      </c>
      <c r="AN78" s="2">
        <v>0</v>
      </c>
      <c r="AO78" s="2">
        <v>0</v>
      </c>
      <c r="AP78" s="2">
        <v>0</v>
      </c>
      <c r="AQ78" s="2">
        <v>0</v>
      </c>
      <c r="AR78" s="2">
        <v>1.8</v>
      </c>
      <c r="AS78" s="2">
        <v>0</v>
      </c>
      <c r="AT78" s="2">
        <v>0</v>
      </c>
      <c r="AU78" s="2">
        <v>0</v>
      </c>
      <c r="AV78" s="2">
        <v>0</v>
      </c>
      <c r="AW78" s="2">
        <v>0</v>
      </c>
      <c r="AX78" s="2">
        <v>0</v>
      </c>
      <c r="AY78" s="2">
        <v>0</v>
      </c>
      <c r="AZ78" s="2">
        <v>0</v>
      </c>
      <c r="BA78" s="2">
        <v>0</v>
      </c>
      <c r="BB78" s="2">
        <v>0</v>
      </c>
      <c r="BC78" s="2">
        <v>0</v>
      </c>
      <c r="BD78" s="2">
        <v>0</v>
      </c>
      <c r="BE78" s="2">
        <v>0</v>
      </c>
      <c r="BF78" s="2">
        <v>0</v>
      </c>
      <c r="BG78" s="2">
        <v>0</v>
      </c>
      <c r="BH78" s="2">
        <v>0</v>
      </c>
      <c r="BI78" s="2">
        <v>0</v>
      </c>
      <c r="BJ78" s="2">
        <v>0</v>
      </c>
      <c r="BK78" s="2">
        <v>0</v>
      </c>
      <c r="BL78" s="2">
        <v>0</v>
      </c>
      <c r="BM78" s="2">
        <v>2.23</v>
      </c>
      <c r="BN78" s="2">
        <v>2.2799999999999998</v>
      </c>
      <c r="BO78" s="2">
        <v>2.33</v>
      </c>
      <c r="BP78" s="2">
        <v>2.38</v>
      </c>
      <c r="BQ78" s="2">
        <v>2.4300000000000002</v>
      </c>
      <c r="BR78" s="2">
        <v>2.48</v>
      </c>
      <c r="BS78" s="2">
        <v>2.5299999999999998</v>
      </c>
      <c r="BT78" s="2">
        <v>2.58</v>
      </c>
      <c r="BU78" s="2">
        <v>2.61</v>
      </c>
      <c r="BV78" s="2">
        <v>0</v>
      </c>
      <c r="BW78" s="2">
        <v>0</v>
      </c>
      <c r="BX78" s="2">
        <v>0</v>
      </c>
      <c r="BY78" s="2">
        <v>0</v>
      </c>
      <c r="BZ78" s="2">
        <v>0</v>
      </c>
      <c r="CA78" s="2">
        <v>0</v>
      </c>
      <c r="CB78" s="2">
        <v>0</v>
      </c>
      <c r="CC78" s="2">
        <v>0</v>
      </c>
      <c r="CD78" s="2">
        <v>0</v>
      </c>
      <c r="CE78" s="2">
        <v>0</v>
      </c>
      <c r="CF78" s="2">
        <v>0</v>
      </c>
      <c r="CG78" s="2">
        <v>0</v>
      </c>
      <c r="CH78" s="2">
        <v>0</v>
      </c>
      <c r="CI78" s="2">
        <v>0</v>
      </c>
      <c r="CJ78" s="2">
        <v>0</v>
      </c>
      <c r="CK78" s="2">
        <v>0</v>
      </c>
      <c r="CL78" s="2">
        <v>0</v>
      </c>
      <c r="CM78" s="2">
        <v>0</v>
      </c>
      <c r="CN78" s="2">
        <v>0</v>
      </c>
      <c r="CO78" s="2">
        <v>0</v>
      </c>
      <c r="CP78" s="2">
        <v>2.6</v>
      </c>
      <c r="CQ78" s="2">
        <v>2.65</v>
      </c>
      <c r="CR78" s="2">
        <v>2.6</v>
      </c>
      <c r="CS78" s="2">
        <v>2.6</v>
      </c>
      <c r="CT78" s="2">
        <v>0.5</v>
      </c>
      <c r="CU78" s="2">
        <v>0</v>
      </c>
      <c r="CV78" s="2">
        <v>0</v>
      </c>
      <c r="CW78" s="2">
        <v>0</v>
      </c>
      <c r="CX78" s="2">
        <v>0</v>
      </c>
      <c r="CY78" s="2">
        <v>2.5099999999999998</v>
      </c>
      <c r="CZ78" s="2">
        <v>2.5499999999999998</v>
      </c>
      <c r="DA78" s="2">
        <v>2.59</v>
      </c>
      <c r="DB78" s="2">
        <v>2.64</v>
      </c>
      <c r="DC78" s="2">
        <v>2.6</v>
      </c>
      <c r="DD78" s="2">
        <v>2.59</v>
      </c>
      <c r="DE78" s="2">
        <v>0</v>
      </c>
      <c r="DF78" s="2">
        <v>0</v>
      </c>
      <c r="DG78" s="2">
        <v>0</v>
      </c>
      <c r="DH78" s="2">
        <v>0</v>
      </c>
      <c r="DI78" s="2">
        <v>0</v>
      </c>
      <c r="DJ78" s="2">
        <v>0</v>
      </c>
      <c r="DK78" s="2">
        <v>2.54</v>
      </c>
      <c r="DL78" s="2">
        <v>2.6</v>
      </c>
      <c r="DM78" s="2">
        <v>2.64</v>
      </c>
      <c r="DN78" s="2">
        <v>2.6</v>
      </c>
      <c r="DO78" s="2">
        <v>2.64</v>
      </c>
      <c r="DP78" s="2">
        <v>2.6</v>
      </c>
      <c r="DQ78" s="2">
        <v>0</v>
      </c>
      <c r="DR78" s="2">
        <v>0</v>
      </c>
      <c r="DS78" s="2">
        <v>0</v>
      </c>
      <c r="DT78" s="2">
        <v>0</v>
      </c>
      <c r="DU78" s="2">
        <v>0</v>
      </c>
      <c r="DV78" s="2">
        <v>2.6</v>
      </c>
      <c r="DW78" s="2">
        <v>2.6</v>
      </c>
      <c r="DX78" s="2">
        <v>2.6</v>
      </c>
      <c r="DY78" s="2">
        <v>2.6</v>
      </c>
      <c r="DZ78" s="2">
        <v>2.6</v>
      </c>
      <c r="EA78" s="2">
        <v>0</v>
      </c>
      <c r="EB78" s="2">
        <v>0</v>
      </c>
      <c r="EC78" s="2">
        <v>0</v>
      </c>
      <c r="ED78" s="2">
        <v>0</v>
      </c>
      <c r="EE78" s="2">
        <v>0</v>
      </c>
      <c r="EF78" s="2">
        <v>0</v>
      </c>
      <c r="EG78" s="2">
        <v>0</v>
      </c>
      <c r="EH78" s="2">
        <v>0</v>
      </c>
      <c r="EI78" s="2">
        <v>0</v>
      </c>
      <c r="EJ78" s="2">
        <v>0</v>
      </c>
      <c r="EK78" s="2">
        <v>0</v>
      </c>
      <c r="EL78" s="2">
        <v>0</v>
      </c>
      <c r="EM78" s="2">
        <v>0</v>
      </c>
      <c r="EN78" s="2">
        <v>0</v>
      </c>
      <c r="EO78" s="2">
        <v>0</v>
      </c>
      <c r="EP78" s="2">
        <v>0</v>
      </c>
      <c r="EQ78" s="2">
        <v>0</v>
      </c>
      <c r="ER78" s="2">
        <v>0</v>
      </c>
      <c r="ES78" s="2">
        <v>0</v>
      </c>
      <c r="ET78" s="2">
        <v>0</v>
      </c>
      <c r="EU78" s="2">
        <v>0</v>
      </c>
      <c r="EV78" s="2">
        <v>0</v>
      </c>
      <c r="EW78" s="2">
        <v>0</v>
      </c>
      <c r="EX78" s="2">
        <v>0</v>
      </c>
      <c r="EY78" s="2">
        <f t="shared" si="8"/>
        <v>102.09999999999997</v>
      </c>
    </row>
    <row r="79" spans="1:155">
      <c r="A79" s="16" t="s">
        <v>60</v>
      </c>
      <c r="B79" s="2">
        <f>SUM(B65:B78)</f>
        <v>223.4</v>
      </c>
      <c r="C79" s="2">
        <f t="shared" ref="C79:AF79" si="9">SUM(C65:C78)</f>
        <v>289.17</v>
      </c>
      <c r="D79" s="2">
        <f t="shared" si="9"/>
        <v>294.94</v>
      </c>
      <c r="E79" s="2">
        <f t="shared" si="9"/>
        <v>303.70999999999998</v>
      </c>
      <c r="F79" s="2">
        <f t="shared" si="9"/>
        <v>308.79000000000002</v>
      </c>
      <c r="G79" s="2">
        <f t="shared" si="9"/>
        <v>309.87</v>
      </c>
      <c r="H79" s="2">
        <f t="shared" si="9"/>
        <v>310.93</v>
      </c>
      <c r="I79" s="2">
        <f t="shared" si="9"/>
        <v>310.70000000000005</v>
      </c>
      <c r="J79" s="2">
        <f t="shared" si="9"/>
        <v>310.47000000000003</v>
      </c>
      <c r="K79" s="2">
        <f t="shared" si="9"/>
        <v>325.24</v>
      </c>
      <c r="L79" s="2">
        <f t="shared" si="9"/>
        <v>327.01</v>
      </c>
      <c r="M79" s="2">
        <f t="shared" si="9"/>
        <v>331.85</v>
      </c>
      <c r="N79" s="2">
        <f t="shared" si="9"/>
        <v>336.53999999999996</v>
      </c>
      <c r="O79" s="2">
        <f t="shared" si="9"/>
        <v>341.23</v>
      </c>
      <c r="P79" s="2">
        <f t="shared" si="9"/>
        <v>346.11</v>
      </c>
      <c r="Q79" s="2">
        <f t="shared" si="9"/>
        <v>347.49</v>
      </c>
      <c r="R79" s="2">
        <f t="shared" si="9"/>
        <v>356.84000000000003</v>
      </c>
      <c r="S79" s="2">
        <f t="shared" si="9"/>
        <v>357.45</v>
      </c>
      <c r="T79" s="2">
        <f t="shared" si="9"/>
        <v>360.51000000000005</v>
      </c>
      <c r="U79" s="2">
        <f t="shared" si="9"/>
        <v>360.77</v>
      </c>
      <c r="V79" s="2">
        <f t="shared" si="9"/>
        <v>363.03000000000003</v>
      </c>
      <c r="W79" s="2">
        <f t="shared" si="9"/>
        <v>363.29</v>
      </c>
      <c r="X79" s="2">
        <f t="shared" si="9"/>
        <v>363.55</v>
      </c>
      <c r="Y79" s="2">
        <f t="shared" si="9"/>
        <v>366.12</v>
      </c>
      <c r="Z79" s="2">
        <f t="shared" si="9"/>
        <v>368.69</v>
      </c>
      <c r="AA79" s="2">
        <f t="shared" si="9"/>
        <v>368.46</v>
      </c>
      <c r="AB79" s="2">
        <f t="shared" si="9"/>
        <v>371.03</v>
      </c>
      <c r="AC79" s="2">
        <f t="shared" si="9"/>
        <v>378.4</v>
      </c>
      <c r="AD79" s="2">
        <f t="shared" si="9"/>
        <v>387.95</v>
      </c>
      <c r="AE79" s="2">
        <f t="shared" si="9"/>
        <v>387.9</v>
      </c>
      <c r="AF79" s="2">
        <f t="shared" si="9"/>
        <v>389.23000000000008</v>
      </c>
      <c r="AG79" s="2">
        <f t="shared" ref="AG79:CR79" si="10">SUM(AG65:AG78)</f>
        <v>388.76</v>
      </c>
      <c r="AH79" s="2">
        <f t="shared" si="10"/>
        <v>388.29</v>
      </c>
      <c r="AI79" s="2">
        <f t="shared" si="10"/>
        <v>387.82</v>
      </c>
      <c r="AJ79" s="2">
        <f t="shared" si="10"/>
        <v>387.59999999999997</v>
      </c>
      <c r="AK79" s="2">
        <f t="shared" si="10"/>
        <v>386.03000000000003</v>
      </c>
      <c r="AL79" s="2">
        <f t="shared" si="10"/>
        <v>382.65999999999997</v>
      </c>
      <c r="AM79" s="2">
        <f t="shared" si="10"/>
        <v>381.07</v>
      </c>
      <c r="AN79" s="2">
        <f t="shared" si="10"/>
        <v>371.15999999999997</v>
      </c>
      <c r="AO79" s="2">
        <f t="shared" si="10"/>
        <v>375.35</v>
      </c>
      <c r="AP79" s="2">
        <f t="shared" si="10"/>
        <v>370.64</v>
      </c>
      <c r="AQ79" s="2">
        <f t="shared" si="10"/>
        <v>347.88</v>
      </c>
      <c r="AR79" s="2">
        <f t="shared" si="10"/>
        <v>345.48</v>
      </c>
      <c r="AS79" s="2">
        <f t="shared" si="10"/>
        <v>340.28</v>
      </c>
      <c r="AT79" s="2">
        <f t="shared" si="10"/>
        <v>335.35</v>
      </c>
      <c r="AU79" s="2">
        <f t="shared" si="10"/>
        <v>330.29</v>
      </c>
      <c r="AV79" s="2">
        <f t="shared" si="10"/>
        <v>333.96000000000004</v>
      </c>
      <c r="AW79" s="2">
        <f t="shared" si="10"/>
        <v>326.62</v>
      </c>
      <c r="AX79" s="2">
        <f t="shared" si="10"/>
        <v>323.51</v>
      </c>
      <c r="AY79" s="2">
        <f t="shared" si="10"/>
        <v>325.93</v>
      </c>
      <c r="AZ79" s="2">
        <f t="shared" si="10"/>
        <v>331.84</v>
      </c>
      <c r="BA79" s="2">
        <f t="shared" si="10"/>
        <v>323.10000000000002</v>
      </c>
      <c r="BB79" s="2">
        <f t="shared" si="10"/>
        <v>312.97000000000003</v>
      </c>
      <c r="BC79" s="2">
        <f t="shared" si="10"/>
        <v>303.34000000000003</v>
      </c>
      <c r="BD79" s="2">
        <f t="shared" si="10"/>
        <v>294.20999999999998</v>
      </c>
      <c r="BE79" s="2">
        <f t="shared" si="10"/>
        <v>285.09000000000003</v>
      </c>
      <c r="BF79" s="2">
        <f t="shared" si="10"/>
        <v>288.27999999999997</v>
      </c>
      <c r="BG79" s="2">
        <f t="shared" si="10"/>
        <v>260</v>
      </c>
      <c r="BH79" s="2">
        <f t="shared" si="10"/>
        <v>290.11</v>
      </c>
      <c r="BI79" s="2">
        <f t="shared" si="10"/>
        <v>276.54999999999995</v>
      </c>
      <c r="BJ79" s="2">
        <f t="shared" si="10"/>
        <v>277.99</v>
      </c>
      <c r="BK79" s="2">
        <f t="shared" si="10"/>
        <v>268.41999999999996</v>
      </c>
      <c r="BL79" s="2">
        <f t="shared" si="10"/>
        <v>262.14999999999998</v>
      </c>
      <c r="BM79" s="2">
        <f t="shared" si="10"/>
        <v>159.47999999999999</v>
      </c>
      <c r="BN79" s="2">
        <f t="shared" si="10"/>
        <v>161.16</v>
      </c>
      <c r="BO79" s="2">
        <f t="shared" si="10"/>
        <v>164.99000000000004</v>
      </c>
      <c r="BP79" s="2">
        <f t="shared" si="10"/>
        <v>168.82</v>
      </c>
      <c r="BQ79" s="2">
        <f t="shared" si="10"/>
        <v>173.65000000000003</v>
      </c>
      <c r="BR79" s="2">
        <f t="shared" si="10"/>
        <v>178.98000000000002</v>
      </c>
      <c r="BS79" s="2">
        <f t="shared" si="10"/>
        <v>205.10999999999999</v>
      </c>
      <c r="BT79" s="2">
        <f t="shared" si="10"/>
        <v>195.34</v>
      </c>
      <c r="BU79" s="2">
        <f t="shared" si="10"/>
        <v>184.63</v>
      </c>
      <c r="BV79" s="2">
        <f t="shared" si="10"/>
        <v>171.73000000000002</v>
      </c>
      <c r="BW79" s="2">
        <f t="shared" si="10"/>
        <v>164.94</v>
      </c>
      <c r="BX79" s="2">
        <f t="shared" si="10"/>
        <v>158.14000000000001</v>
      </c>
      <c r="BY79" s="2">
        <f t="shared" si="10"/>
        <v>154.03</v>
      </c>
      <c r="BZ79" s="2">
        <f t="shared" si="10"/>
        <v>132.97</v>
      </c>
      <c r="CA79" s="2">
        <f t="shared" si="10"/>
        <v>111.27</v>
      </c>
      <c r="CB79" s="2">
        <f t="shared" si="10"/>
        <v>151.51</v>
      </c>
      <c r="CC79" s="2">
        <f t="shared" si="10"/>
        <v>152.54</v>
      </c>
      <c r="CD79" s="2">
        <f t="shared" si="10"/>
        <v>152.77000000000001</v>
      </c>
      <c r="CE79" s="2">
        <f t="shared" si="10"/>
        <v>153.10000000000002</v>
      </c>
      <c r="CF79" s="2">
        <f t="shared" si="10"/>
        <v>153.63</v>
      </c>
      <c r="CG79" s="2">
        <f t="shared" si="10"/>
        <v>121.8</v>
      </c>
      <c r="CH79" s="2">
        <f t="shared" si="10"/>
        <v>115.74000000000001</v>
      </c>
      <c r="CI79" s="2">
        <f t="shared" si="10"/>
        <v>111.8</v>
      </c>
      <c r="CJ79" s="2">
        <f t="shared" si="10"/>
        <v>122.45999999999998</v>
      </c>
      <c r="CK79" s="2">
        <f t="shared" si="10"/>
        <v>142.32</v>
      </c>
      <c r="CL79" s="2">
        <f t="shared" si="10"/>
        <v>138.68</v>
      </c>
      <c r="CM79" s="2">
        <f t="shared" si="10"/>
        <v>136.04000000000002</v>
      </c>
      <c r="CN79" s="2">
        <f t="shared" si="10"/>
        <v>132.1</v>
      </c>
      <c r="CO79" s="2">
        <f t="shared" si="10"/>
        <v>127.94</v>
      </c>
      <c r="CP79" s="2">
        <f t="shared" si="10"/>
        <v>133.71</v>
      </c>
      <c r="CQ79" s="2">
        <f t="shared" si="10"/>
        <v>137.92999999999998</v>
      </c>
      <c r="CR79" s="2">
        <f t="shared" si="10"/>
        <v>142.04999999999998</v>
      </c>
      <c r="CS79" s="2">
        <f t="shared" ref="CS79:EX79" si="11">SUM(CS65:CS78)</f>
        <v>146.22</v>
      </c>
      <c r="CT79" s="2">
        <f t="shared" si="11"/>
        <v>148.29</v>
      </c>
      <c r="CU79" s="2">
        <f t="shared" si="11"/>
        <v>151.95999999999998</v>
      </c>
      <c r="CV79" s="2">
        <f t="shared" si="11"/>
        <v>152.16999999999999</v>
      </c>
      <c r="CW79" s="2">
        <f t="shared" si="11"/>
        <v>146.64999999999998</v>
      </c>
      <c r="CX79" s="2">
        <f t="shared" si="11"/>
        <v>142.13</v>
      </c>
      <c r="CY79" s="2">
        <f t="shared" si="11"/>
        <v>139.63999999999996</v>
      </c>
      <c r="CZ79" s="2">
        <f t="shared" si="11"/>
        <v>134.68</v>
      </c>
      <c r="DA79" s="2">
        <f t="shared" si="11"/>
        <v>129.71999999999997</v>
      </c>
      <c r="DB79" s="2">
        <f t="shared" si="11"/>
        <v>110.09000000000002</v>
      </c>
      <c r="DC79" s="2">
        <f t="shared" si="11"/>
        <v>87.309999999999988</v>
      </c>
      <c r="DD79" s="2">
        <f t="shared" si="11"/>
        <v>82.48</v>
      </c>
      <c r="DE79" s="2">
        <f t="shared" si="11"/>
        <v>74.28</v>
      </c>
      <c r="DF79" s="2">
        <f t="shared" si="11"/>
        <v>69.489999999999995</v>
      </c>
      <c r="DG79" s="2">
        <f t="shared" si="11"/>
        <v>65.7</v>
      </c>
      <c r="DH79" s="2">
        <f t="shared" si="11"/>
        <v>67.41</v>
      </c>
      <c r="DI79" s="2">
        <f t="shared" si="11"/>
        <v>69.11999999999999</v>
      </c>
      <c r="DJ79" s="2">
        <f t="shared" si="11"/>
        <v>70.830000000000013</v>
      </c>
      <c r="DK79" s="2">
        <f t="shared" si="11"/>
        <v>75.04000000000002</v>
      </c>
      <c r="DL79" s="2">
        <f t="shared" si="11"/>
        <v>76.13</v>
      </c>
      <c r="DM79" s="2">
        <f t="shared" si="11"/>
        <v>91.33</v>
      </c>
      <c r="DN79" s="2">
        <f t="shared" si="11"/>
        <v>101.64999999999999</v>
      </c>
      <c r="DO79" s="2">
        <f t="shared" si="11"/>
        <v>112.05</v>
      </c>
      <c r="DP79" s="2">
        <f t="shared" si="11"/>
        <v>122.37</v>
      </c>
      <c r="DQ79" s="2">
        <f t="shared" si="11"/>
        <v>130.13</v>
      </c>
      <c r="DR79" s="2">
        <f t="shared" si="11"/>
        <v>140.35000000000002</v>
      </c>
      <c r="DS79" s="2">
        <f t="shared" si="11"/>
        <v>134.51000000000002</v>
      </c>
      <c r="DT79" s="2">
        <f t="shared" si="11"/>
        <v>132.22</v>
      </c>
      <c r="DU79" s="2">
        <f t="shared" si="11"/>
        <v>129.94999999999999</v>
      </c>
      <c r="DV79" s="2">
        <f t="shared" si="11"/>
        <v>128.28</v>
      </c>
      <c r="DW79" s="2">
        <f t="shared" si="11"/>
        <v>124.50999999999999</v>
      </c>
      <c r="DX79" s="2">
        <f t="shared" si="11"/>
        <v>122.23999999999998</v>
      </c>
      <c r="DY79" s="2">
        <f t="shared" si="11"/>
        <v>119.97</v>
      </c>
      <c r="DZ79" s="2">
        <f t="shared" si="11"/>
        <v>119.3</v>
      </c>
      <c r="EA79" s="2">
        <f t="shared" si="11"/>
        <v>130.89999999999998</v>
      </c>
      <c r="EB79" s="2">
        <f t="shared" si="11"/>
        <v>132.4</v>
      </c>
      <c r="EC79" s="2">
        <f t="shared" si="11"/>
        <v>118.4</v>
      </c>
      <c r="ED79" s="2">
        <f t="shared" si="11"/>
        <v>117.80000000000001</v>
      </c>
      <c r="EE79" s="2">
        <f t="shared" si="11"/>
        <v>117.2</v>
      </c>
      <c r="EF79" s="2">
        <f t="shared" si="11"/>
        <v>115.07000000000001</v>
      </c>
      <c r="EG79" s="2">
        <f t="shared" si="11"/>
        <v>113.84</v>
      </c>
      <c r="EH79" s="2">
        <f t="shared" si="11"/>
        <v>112.61000000000001</v>
      </c>
      <c r="EI79" s="2">
        <f t="shared" si="11"/>
        <v>111.38</v>
      </c>
      <c r="EJ79" s="2">
        <f t="shared" si="11"/>
        <v>110.14999999999999</v>
      </c>
      <c r="EK79" s="2">
        <f t="shared" si="11"/>
        <v>108.92</v>
      </c>
      <c r="EL79" s="2">
        <f t="shared" si="11"/>
        <v>107.69000000000001</v>
      </c>
      <c r="EM79" s="2">
        <f t="shared" si="11"/>
        <v>106.48</v>
      </c>
      <c r="EN79" s="2">
        <f t="shared" si="11"/>
        <v>98.87</v>
      </c>
      <c r="EO79" s="2">
        <f t="shared" si="11"/>
        <v>100.23</v>
      </c>
      <c r="EP79" s="2">
        <f t="shared" si="11"/>
        <v>101.58999999999999</v>
      </c>
      <c r="EQ79" s="2">
        <f t="shared" si="11"/>
        <v>102.95</v>
      </c>
      <c r="ER79" s="2">
        <f t="shared" si="11"/>
        <v>104.31</v>
      </c>
      <c r="ES79" s="2">
        <f t="shared" si="11"/>
        <v>105.67</v>
      </c>
      <c r="ET79" s="2">
        <f t="shared" si="11"/>
        <v>107.1</v>
      </c>
      <c r="EU79" s="2">
        <f t="shared" si="11"/>
        <v>105.48</v>
      </c>
      <c r="EV79" s="2">
        <f t="shared" si="11"/>
        <v>103.86</v>
      </c>
      <c r="EW79" s="2">
        <f t="shared" si="11"/>
        <v>102.24000000000001</v>
      </c>
      <c r="EX79" s="2">
        <f t="shared" si="11"/>
        <v>100.61</v>
      </c>
      <c r="EY79" s="2">
        <f t="shared" si="8"/>
        <v>32458.710000000006</v>
      </c>
    </row>
    <row r="80" spans="1:155">
      <c r="A80" t="s">
        <v>50</v>
      </c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  <c r="DC80" s="2"/>
      <c r="DD80" s="2"/>
      <c r="DE80" s="2"/>
      <c r="DF80" s="2"/>
      <c r="DG80" s="2"/>
      <c r="DH80" s="2"/>
      <c r="DI80" s="2"/>
      <c r="DJ80" s="2"/>
      <c r="DK80" s="2"/>
      <c r="DL80" s="2"/>
      <c r="DM80" s="2"/>
      <c r="DN80" s="2"/>
      <c r="DO80" s="2"/>
      <c r="DP80" s="2"/>
      <c r="DQ80" s="2"/>
      <c r="DR80" s="2"/>
      <c r="DS80" s="2"/>
      <c r="DT80" s="2"/>
      <c r="DU80" s="2"/>
      <c r="DV80" s="2"/>
      <c r="DW80" s="2"/>
      <c r="DX80" s="2"/>
      <c r="DY80" s="2"/>
      <c r="DZ80" s="2"/>
      <c r="EA80" s="2"/>
      <c r="EB80" s="2"/>
      <c r="EC80" s="2"/>
      <c r="ED80" s="2"/>
      <c r="EE80" s="2"/>
      <c r="EF80" s="2"/>
      <c r="EG80" s="2"/>
      <c r="EH80" s="2"/>
      <c r="EI80" s="2"/>
      <c r="EJ80" s="2"/>
      <c r="EK80" s="2"/>
      <c r="EL80" s="2"/>
      <c r="EM80" s="2"/>
      <c r="EN80" s="2"/>
      <c r="EO80" s="2"/>
      <c r="EP80" s="2"/>
      <c r="EQ80" s="2"/>
      <c r="ER80" s="2"/>
      <c r="ES80" s="2"/>
      <c r="ET80" s="2"/>
      <c r="EU80" s="2"/>
      <c r="EV80" s="2"/>
      <c r="EW80" s="2"/>
      <c r="EX80" s="2"/>
    </row>
    <row r="81" spans="1:155">
      <c r="A81" t="s">
        <v>50</v>
      </c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/>
      <c r="DD81" s="2"/>
      <c r="DE81" s="2"/>
      <c r="DF81" s="2"/>
      <c r="DG81" s="2"/>
      <c r="DH81" s="2"/>
      <c r="DI81" s="2"/>
      <c r="DJ81" s="2"/>
      <c r="DK81" s="2"/>
      <c r="DL81" s="2"/>
      <c r="DM81" s="2"/>
      <c r="DN81" s="2"/>
      <c r="DO81" s="2"/>
      <c r="DP81" s="2"/>
      <c r="DQ81" s="2"/>
      <c r="DR81" s="2"/>
      <c r="DS81" s="2"/>
      <c r="DT81" s="2"/>
      <c r="DU81" s="2"/>
      <c r="DV81" s="2"/>
      <c r="DW81" s="2"/>
      <c r="DX81" s="2"/>
      <c r="DY81" s="2"/>
      <c r="DZ81" s="2"/>
      <c r="EA81" s="2"/>
      <c r="EB81" s="2"/>
      <c r="EC81" s="2"/>
      <c r="ED81" s="2"/>
      <c r="EE81" s="2"/>
      <c r="EF81" s="2"/>
      <c r="EG81" s="2"/>
      <c r="EH81" s="2"/>
      <c r="EI81" s="2"/>
      <c r="EJ81" s="2"/>
      <c r="EK81" s="2"/>
      <c r="EL81" s="2"/>
      <c r="EM81" s="2"/>
      <c r="EN81" s="2"/>
      <c r="EO81" s="2"/>
      <c r="EP81" s="2"/>
      <c r="EQ81" s="2"/>
      <c r="ER81" s="2"/>
      <c r="ES81" s="2"/>
      <c r="ET81" s="2"/>
      <c r="EU81" s="2"/>
      <c r="EV81" s="2"/>
      <c r="EW81" s="2"/>
      <c r="EX81" s="2"/>
    </row>
    <row r="82" spans="1:155"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  <c r="DC82" s="2"/>
      <c r="DD82" s="2"/>
      <c r="DE82" s="2"/>
      <c r="DF82" s="2"/>
      <c r="DG82" s="2"/>
      <c r="DH82" s="2"/>
      <c r="DI82" s="2"/>
      <c r="DJ82" s="2"/>
      <c r="DK82" s="2"/>
      <c r="DL82" s="2"/>
      <c r="DM82" s="2"/>
      <c r="DN82" s="2"/>
      <c r="DO82" s="2"/>
      <c r="DP82" s="2"/>
      <c r="DQ82" s="2"/>
      <c r="DR82" s="2"/>
      <c r="DS82" s="2"/>
      <c r="DT82" s="2"/>
      <c r="DU82" s="2"/>
      <c r="DV82" s="2"/>
      <c r="DW82" s="2"/>
      <c r="DX82" s="2"/>
      <c r="DY82" s="2"/>
      <c r="DZ82" s="2"/>
      <c r="EA82" s="2"/>
      <c r="EB82" s="2"/>
      <c r="EC82" s="2"/>
      <c r="ED82" s="2"/>
      <c r="EE82" s="2"/>
      <c r="EF82" s="2"/>
      <c r="EG82" s="2"/>
      <c r="EH82" s="2"/>
      <c r="EI82" s="2"/>
      <c r="EJ82" s="2"/>
      <c r="EK82" s="2"/>
      <c r="EL82" s="2"/>
      <c r="EM82" s="2"/>
      <c r="EN82" s="2"/>
      <c r="EO82" s="2"/>
      <c r="EP82" s="2"/>
      <c r="EQ82" s="2"/>
      <c r="ER82" s="2"/>
      <c r="ES82" s="2"/>
      <c r="ET82" s="2"/>
      <c r="EU82" s="2"/>
      <c r="EV82" s="2"/>
      <c r="EW82" s="2"/>
      <c r="EX82" s="2"/>
    </row>
    <row r="83" spans="1:155">
      <c r="A83" t="s">
        <v>61</v>
      </c>
      <c r="B83" s="2">
        <f t="shared" ref="B83:BM83" si="12">B85+B91</f>
        <v>609.67899999999986</v>
      </c>
      <c r="C83" s="2">
        <f t="shared" si="12"/>
        <v>682.05499999999995</v>
      </c>
      <c r="D83" s="2">
        <f t="shared" si="12"/>
        <v>686.36</v>
      </c>
      <c r="E83" s="2">
        <f t="shared" si="12"/>
        <v>641.50800000000004</v>
      </c>
      <c r="F83" s="2">
        <f t="shared" si="12"/>
        <v>600.86699999999996</v>
      </c>
      <c r="G83" s="2">
        <f t="shared" si="12"/>
        <v>619.36099999999999</v>
      </c>
      <c r="H83" s="2">
        <f t="shared" si="12"/>
        <v>636.45399999999995</v>
      </c>
      <c r="I83" s="2">
        <f t="shared" si="12"/>
        <v>627.79200000000003</v>
      </c>
      <c r="J83" s="2">
        <f t="shared" si="12"/>
        <v>628.51600000000008</v>
      </c>
      <c r="K83" s="2">
        <f t="shared" si="12"/>
        <v>643.21299999999997</v>
      </c>
      <c r="L83" s="2">
        <f t="shared" si="12"/>
        <v>647.173</v>
      </c>
      <c r="M83" s="2">
        <f t="shared" si="12"/>
        <v>665.57000000000016</v>
      </c>
      <c r="N83" s="2">
        <f t="shared" si="12"/>
        <v>671.17899999999986</v>
      </c>
      <c r="O83" s="2">
        <f t="shared" si="12"/>
        <v>692.50700000000006</v>
      </c>
      <c r="P83" s="2">
        <f t="shared" si="12"/>
        <v>697.95900000000006</v>
      </c>
      <c r="Q83" s="2">
        <f t="shared" si="12"/>
        <v>694.31399999999996</v>
      </c>
      <c r="R83" s="2">
        <f t="shared" si="12"/>
        <v>725.59800000000018</v>
      </c>
      <c r="S83" s="2">
        <f t="shared" si="12"/>
        <v>740.697</v>
      </c>
      <c r="T83" s="2">
        <f t="shared" si="12"/>
        <v>738.75400000000013</v>
      </c>
      <c r="U83" s="2">
        <f t="shared" si="12"/>
        <v>730.66300000000001</v>
      </c>
      <c r="V83" s="2">
        <f t="shared" si="12"/>
        <v>747.548</v>
      </c>
      <c r="W83" s="2">
        <f t="shared" si="12"/>
        <v>773.76700000000005</v>
      </c>
      <c r="X83" s="2">
        <f t="shared" si="12"/>
        <v>782.96800000000007</v>
      </c>
      <c r="Y83" s="2">
        <f t="shared" si="12"/>
        <v>790.63499999999999</v>
      </c>
      <c r="Z83" s="2">
        <f t="shared" si="12"/>
        <v>805.43500000000006</v>
      </c>
      <c r="AA83" s="2">
        <f t="shared" si="12"/>
        <v>798.16399999999999</v>
      </c>
      <c r="AB83" s="2">
        <f t="shared" si="12"/>
        <v>807.79200000000014</v>
      </c>
      <c r="AC83" s="2">
        <f t="shared" si="12"/>
        <v>817.15800000000013</v>
      </c>
      <c r="AD83" s="2">
        <f t="shared" si="12"/>
        <v>845.21399999999994</v>
      </c>
      <c r="AE83" s="2">
        <f t="shared" si="12"/>
        <v>873.18399999999997</v>
      </c>
      <c r="AF83" s="2">
        <f t="shared" si="12"/>
        <v>876.91399999999999</v>
      </c>
      <c r="AG83" s="2">
        <f t="shared" si="12"/>
        <v>878.41200000000003</v>
      </c>
      <c r="AH83" s="2">
        <f t="shared" si="12"/>
        <v>912.79099999999994</v>
      </c>
      <c r="AI83" s="2">
        <f t="shared" si="12"/>
        <v>963.1880000000001</v>
      </c>
      <c r="AJ83" s="2">
        <f t="shared" si="12"/>
        <v>1040.5409999999999</v>
      </c>
      <c r="AK83" s="2">
        <f t="shared" si="12"/>
        <v>1045.328</v>
      </c>
      <c r="AL83" s="2">
        <f t="shared" si="12"/>
        <v>1045.8150000000001</v>
      </c>
      <c r="AM83" s="2">
        <f t="shared" si="12"/>
        <v>1026.5520000000001</v>
      </c>
      <c r="AN83" s="2">
        <f t="shared" si="12"/>
        <v>1005.873</v>
      </c>
      <c r="AO83" s="2">
        <f t="shared" si="12"/>
        <v>1003.606</v>
      </c>
      <c r="AP83" s="2">
        <f t="shared" si="12"/>
        <v>991.24700000000007</v>
      </c>
      <c r="AQ83" s="2">
        <f t="shared" si="12"/>
        <v>939.83699999999999</v>
      </c>
      <c r="AR83" s="2">
        <f t="shared" si="12"/>
        <v>900.26700000000005</v>
      </c>
      <c r="AS83" s="2">
        <f t="shared" si="12"/>
        <v>890.99300000000017</v>
      </c>
      <c r="AT83" s="2">
        <f t="shared" si="12"/>
        <v>856.34400000000005</v>
      </c>
      <c r="AU83" s="2">
        <f t="shared" si="12"/>
        <v>777.66200000000003</v>
      </c>
      <c r="AV83" s="2">
        <f t="shared" si="12"/>
        <v>776.62000000000012</v>
      </c>
      <c r="AW83" s="2">
        <f t="shared" si="12"/>
        <v>763.2650000000001</v>
      </c>
      <c r="AX83" s="2">
        <f t="shared" si="12"/>
        <v>725.08500000000004</v>
      </c>
      <c r="AY83" s="2">
        <f t="shared" si="12"/>
        <v>691.96199999999999</v>
      </c>
      <c r="AZ83" s="2">
        <f t="shared" si="12"/>
        <v>702.53399999999988</v>
      </c>
      <c r="BA83" s="2">
        <f t="shared" si="12"/>
        <v>692.17100000000005</v>
      </c>
      <c r="BB83" s="2">
        <f t="shared" si="12"/>
        <v>674.36199999999997</v>
      </c>
      <c r="BC83" s="2">
        <f t="shared" si="12"/>
        <v>660.19200000000001</v>
      </c>
      <c r="BD83" s="2">
        <f t="shared" si="12"/>
        <v>642.88699999999994</v>
      </c>
      <c r="BE83" s="2">
        <f t="shared" si="12"/>
        <v>605.33600000000013</v>
      </c>
      <c r="BF83" s="2">
        <f t="shared" si="12"/>
        <v>576.31099999999992</v>
      </c>
      <c r="BG83" s="2">
        <f t="shared" si="12"/>
        <v>532.59500000000003</v>
      </c>
      <c r="BH83" s="2">
        <f t="shared" si="12"/>
        <v>556.14099999999996</v>
      </c>
      <c r="BI83" s="2">
        <f t="shared" si="12"/>
        <v>538.55399999999997</v>
      </c>
      <c r="BJ83" s="2">
        <f t="shared" si="12"/>
        <v>538.08799999999997</v>
      </c>
      <c r="BK83" s="2">
        <f t="shared" si="12"/>
        <v>527.55799999999999</v>
      </c>
      <c r="BL83" s="2">
        <f t="shared" si="12"/>
        <v>516.56099999999992</v>
      </c>
      <c r="BM83" s="2">
        <f t="shared" si="12"/>
        <v>380.76499999999999</v>
      </c>
      <c r="BN83" s="2">
        <f t="shared" ref="BN83:DY83" si="13">BN85+BN91</f>
        <v>458.90599999999995</v>
      </c>
      <c r="BO83" s="2">
        <f t="shared" si="13"/>
        <v>467.404</v>
      </c>
      <c r="BP83" s="2">
        <f t="shared" si="13"/>
        <v>479.93899999999996</v>
      </c>
      <c r="BQ83" s="2">
        <f t="shared" si="13"/>
        <v>507.178</v>
      </c>
      <c r="BR83" s="2">
        <f t="shared" si="13"/>
        <v>513.89100000000008</v>
      </c>
      <c r="BS83" s="2">
        <f t="shared" si="13"/>
        <v>525.83400000000006</v>
      </c>
      <c r="BT83" s="2">
        <f t="shared" si="13"/>
        <v>509.75300000000004</v>
      </c>
      <c r="BU83" s="2">
        <f t="shared" si="13"/>
        <v>498.85699999999997</v>
      </c>
      <c r="BV83" s="2">
        <f t="shared" si="13"/>
        <v>468.84500000000003</v>
      </c>
      <c r="BW83" s="2">
        <f t="shared" si="13"/>
        <v>446.12200000000001</v>
      </c>
      <c r="BX83" s="2">
        <f t="shared" si="13"/>
        <v>440.42599999999999</v>
      </c>
      <c r="BY83" s="2">
        <f t="shared" si="13"/>
        <v>439.14300000000003</v>
      </c>
      <c r="BZ83" s="2">
        <f t="shared" si="13"/>
        <v>417.72800000000001</v>
      </c>
      <c r="CA83" s="2">
        <f t="shared" si="13"/>
        <v>394.98199999999997</v>
      </c>
      <c r="CB83" s="2">
        <f t="shared" si="13"/>
        <v>419.29300000000001</v>
      </c>
      <c r="CC83" s="2">
        <f t="shared" si="13"/>
        <v>410.55400000000003</v>
      </c>
      <c r="CD83" s="2">
        <f t="shared" si="13"/>
        <v>412.18753742563246</v>
      </c>
      <c r="CE83" s="2">
        <f t="shared" si="13"/>
        <v>411.90739089447698</v>
      </c>
      <c r="CF83" s="2">
        <f t="shared" si="13"/>
        <v>408.51026884026828</v>
      </c>
      <c r="CG83" s="2">
        <f t="shared" si="13"/>
        <v>375.63481899531683</v>
      </c>
      <c r="CH83" s="2">
        <f t="shared" si="13"/>
        <v>361.38319566298048</v>
      </c>
      <c r="CI83" s="2">
        <f t="shared" si="13"/>
        <v>353.88811822763915</v>
      </c>
      <c r="CJ83" s="2">
        <f t="shared" si="13"/>
        <v>353.23614400086859</v>
      </c>
      <c r="CK83" s="2">
        <f t="shared" si="13"/>
        <v>365.06042891074765</v>
      </c>
      <c r="CL83" s="2">
        <f t="shared" si="13"/>
        <v>359.51461285389837</v>
      </c>
      <c r="CM83" s="2">
        <f t="shared" si="13"/>
        <v>356.03019432100592</v>
      </c>
      <c r="CN83" s="2">
        <f t="shared" si="13"/>
        <v>329.17003186386404</v>
      </c>
      <c r="CO83" s="2">
        <f t="shared" si="13"/>
        <v>307.48681774878605</v>
      </c>
      <c r="CP83" s="2">
        <f t="shared" si="13"/>
        <v>309.58953996645653</v>
      </c>
      <c r="CQ83" s="2">
        <f t="shared" si="13"/>
        <v>307.99312727247195</v>
      </c>
      <c r="CR83" s="2">
        <f t="shared" si="13"/>
        <v>303.37370356154071</v>
      </c>
      <c r="CS83" s="2">
        <f t="shared" si="13"/>
        <v>300.22563270330068</v>
      </c>
      <c r="CT83" s="2">
        <f t="shared" si="13"/>
        <v>297.80054189517193</v>
      </c>
      <c r="CU83" s="2">
        <f t="shared" si="13"/>
        <v>296.5496812451031</v>
      </c>
      <c r="CV83" s="2">
        <f t="shared" si="13"/>
        <v>286.64290507613441</v>
      </c>
      <c r="CW83" s="2">
        <f t="shared" si="13"/>
        <v>279.59221197537488</v>
      </c>
      <c r="CX83" s="2">
        <f t="shared" si="13"/>
        <v>271.417560721906</v>
      </c>
      <c r="CY83" s="2">
        <f t="shared" si="13"/>
        <v>268.93262931244323</v>
      </c>
      <c r="CZ83" s="2">
        <f t="shared" si="13"/>
        <v>265.80936976725786</v>
      </c>
      <c r="DA83" s="2">
        <f t="shared" si="13"/>
        <v>259.96645204144079</v>
      </c>
      <c r="DB83" s="2">
        <f t="shared" si="13"/>
        <v>233.30592552032871</v>
      </c>
      <c r="DC83" s="2">
        <f t="shared" si="13"/>
        <v>211.19414171239453</v>
      </c>
      <c r="DD83" s="2">
        <f t="shared" si="13"/>
        <v>210.78544086172309</v>
      </c>
      <c r="DE83" s="2">
        <f t="shared" si="13"/>
        <v>215.00737363975776</v>
      </c>
      <c r="DF83" s="2">
        <f t="shared" si="13"/>
        <v>218.41920829142367</v>
      </c>
      <c r="DG83" s="2">
        <f t="shared" si="13"/>
        <v>227.3332873733363</v>
      </c>
      <c r="DH83" s="2">
        <f t="shared" si="13"/>
        <v>226.9740230387612</v>
      </c>
      <c r="DI83" s="2">
        <f t="shared" si="13"/>
        <v>213.05506621199166</v>
      </c>
      <c r="DJ83" s="2">
        <f t="shared" si="13"/>
        <v>202.54791568848799</v>
      </c>
      <c r="DK83" s="2">
        <f t="shared" si="13"/>
        <v>190.08046441912893</v>
      </c>
      <c r="DL83" s="2">
        <f t="shared" si="13"/>
        <v>168.26174439398085</v>
      </c>
      <c r="DM83" s="2">
        <f t="shared" si="13"/>
        <v>178.19314460357901</v>
      </c>
      <c r="DN83" s="2">
        <f t="shared" si="13"/>
        <v>192.16545691893552</v>
      </c>
      <c r="DO83" s="2">
        <f t="shared" si="13"/>
        <v>212.8354620195534</v>
      </c>
      <c r="DP83" s="2">
        <f t="shared" si="13"/>
        <v>237.95687635599521</v>
      </c>
      <c r="DQ83" s="2">
        <f t="shared" si="13"/>
        <v>234.07064806862354</v>
      </c>
      <c r="DR83" s="2">
        <f t="shared" si="13"/>
        <v>219.80983766833199</v>
      </c>
      <c r="DS83" s="2">
        <f t="shared" si="13"/>
        <v>204.50962833101016</v>
      </c>
      <c r="DT83" s="2">
        <f t="shared" si="13"/>
        <v>206.09765293770874</v>
      </c>
      <c r="DU83" s="2">
        <f t="shared" si="13"/>
        <v>207.96012220492116</v>
      </c>
      <c r="DV83" s="2">
        <f t="shared" si="13"/>
        <v>206.3165771057698</v>
      </c>
      <c r="DW83" s="2">
        <f t="shared" si="13"/>
        <v>215.05508044167948</v>
      </c>
      <c r="DX83" s="2">
        <f t="shared" si="13"/>
        <v>210.40413773596094</v>
      </c>
      <c r="DY83" s="2">
        <f t="shared" si="13"/>
        <v>224.256</v>
      </c>
      <c r="DZ83" s="2">
        <f t="shared" ref="DZ83:EX83" si="14">DZ85+DZ91</f>
        <v>224.00700000000001</v>
      </c>
      <c r="EA83" s="2">
        <f t="shared" si="14"/>
        <v>237.04699999999997</v>
      </c>
      <c r="EB83" s="2">
        <f t="shared" si="14"/>
        <v>240.10300000000001</v>
      </c>
      <c r="EC83" s="2">
        <f t="shared" si="14"/>
        <v>215.89200000000002</v>
      </c>
      <c r="ED83" s="2">
        <f t="shared" si="14"/>
        <v>219.227</v>
      </c>
      <c r="EE83" s="2">
        <f t="shared" si="14"/>
        <v>217.04500000000002</v>
      </c>
      <c r="EF83" s="2">
        <f t="shared" si="14"/>
        <v>217.67200000000003</v>
      </c>
      <c r="EG83" s="2">
        <f t="shared" si="14"/>
        <v>220.90800000000002</v>
      </c>
      <c r="EH83" s="2">
        <f t="shared" si="14"/>
        <v>218.53400000000002</v>
      </c>
      <c r="EI83" s="2">
        <f t="shared" si="14"/>
        <v>217.404</v>
      </c>
      <c r="EJ83" s="2">
        <f t="shared" si="14"/>
        <v>215.57899999999998</v>
      </c>
      <c r="EK83" s="2">
        <f t="shared" si="14"/>
        <v>216.15192894326879</v>
      </c>
      <c r="EL83" s="2">
        <f t="shared" si="14"/>
        <v>213.55571207045369</v>
      </c>
      <c r="EM83" s="2">
        <f t="shared" si="14"/>
        <v>207.00297395084635</v>
      </c>
      <c r="EN83" s="2">
        <f t="shared" si="14"/>
        <v>201.36394146672771</v>
      </c>
      <c r="EO83" s="2">
        <f t="shared" si="14"/>
        <v>203.82911618473997</v>
      </c>
      <c r="EP83" s="2">
        <f t="shared" si="14"/>
        <v>206.20260957218443</v>
      </c>
      <c r="EQ83" s="2">
        <f t="shared" si="14"/>
        <v>207.45714904063408</v>
      </c>
      <c r="ER83" s="2">
        <f t="shared" si="14"/>
        <v>213.76558583294121</v>
      </c>
      <c r="ES83" s="2">
        <f t="shared" si="14"/>
        <v>215.96501531575058</v>
      </c>
      <c r="ET83" s="2">
        <f t="shared" si="14"/>
        <v>218.56768170385047</v>
      </c>
      <c r="EU83" s="2">
        <f t="shared" si="14"/>
        <v>219.86329868995389</v>
      </c>
      <c r="EV83" s="2">
        <f t="shared" si="14"/>
        <v>220.16696273683465</v>
      </c>
      <c r="EW83" s="2">
        <f t="shared" si="14"/>
        <v>219.51975045653654</v>
      </c>
      <c r="EX83" s="2">
        <f t="shared" si="14"/>
        <v>217.43923629863627</v>
      </c>
      <c r="EY83" s="2">
        <f>SUM(B83:EX83)</f>
        <v>73410.063093090896</v>
      </c>
    </row>
    <row r="84" spans="1:155"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5"/>
      <c r="CO84" s="5"/>
      <c r="CP84" s="5"/>
      <c r="CQ84" s="5"/>
      <c r="CR84" s="5"/>
      <c r="CS84" s="5"/>
      <c r="CT84" s="5"/>
      <c r="CU84" s="5"/>
      <c r="CV84" s="5"/>
      <c r="CW84" s="5"/>
      <c r="CX84" s="5"/>
      <c r="CY84" s="5"/>
      <c r="CZ84" s="5"/>
      <c r="DA84" s="5"/>
      <c r="DB84" s="5"/>
      <c r="DC84" s="5"/>
      <c r="DD84" s="5"/>
      <c r="DE84" s="5"/>
      <c r="DF84" s="5"/>
      <c r="DG84" s="5"/>
      <c r="DH84" s="5"/>
      <c r="DI84" s="5"/>
      <c r="DJ84" s="5"/>
      <c r="DK84" s="5"/>
      <c r="DL84" s="5"/>
      <c r="DM84" s="5"/>
      <c r="DN84" s="5"/>
      <c r="DO84" s="5"/>
      <c r="DP84" s="5"/>
      <c r="DQ84" s="5"/>
      <c r="DR84" s="5"/>
      <c r="DS84" s="5"/>
      <c r="DT84" s="5"/>
      <c r="DU84" s="5"/>
      <c r="DV84" s="5"/>
      <c r="DW84" s="5"/>
      <c r="DX84" s="5"/>
      <c r="DY84" s="5"/>
      <c r="DZ84" s="5"/>
      <c r="EA84" s="5"/>
      <c r="EB84" s="5"/>
      <c r="EC84" s="5"/>
      <c r="ED84" s="5"/>
      <c r="EE84" s="5"/>
      <c r="EF84" s="5"/>
      <c r="EG84" s="5"/>
      <c r="EH84" s="5"/>
      <c r="EI84" s="5"/>
      <c r="EJ84" s="5"/>
      <c r="EK84" s="5"/>
      <c r="EL84" s="5"/>
      <c r="EM84" s="5"/>
      <c r="EN84" s="5"/>
      <c r="EO84" s="5"/>
      <c r="EP84" s="5"/>
      <c r="EQ84" s="5"/>
      <c r="ER84" s="5"/>
      <c r="ES84" s="5"/>
      <c r="ET84" s="5"/>
      <c r="EU84" s="5"/>
      <c r="EV84" s="5"/>
      <c r="EW84" s="5"/>
      <c r="EX84" s="5"/>
      <c r="EY84" s="2"/>
    </row>
    <row r="85" spans="1:155">
      <c r="A85" t="s">
        <v>62</v>
      </c>
      <c r="B85" s="2">
        <f t="shared" ref="B85:BM85" si="15">B62</f>
        <v>223.27899999999994</v>
      </c>
      <c r="C85" s="2">
        <f t="shared" si="15"/>
        <v>226.88499999999996</v>
      </c>
      <c r="D85" s="2">
        <f t="shared" si="15"/>
        <v>225.42</v>
      </c>
      <c r="E85" s="2">
        <f t="shared" si="15"/>
        <v>228.798</v>
      </c>
      <c r="F85" s="2">
        <f t="shared" si="15"/>
        <v>237.07699999999994</v>
      </c>
      <c r="G85" s="2">
        <f t="shared" si="15"/>
        <v>237.49100000000001</v>
      </c>
      <c r="H85" s="2">
        <f t="shared" si="15"/>
        <v>253.52399999999994</v>
      </c>
      <c r="I85" s="2">
        <f t="shared" si="15"/>
        <v>255.09199999999996</v>
      </c>
      <c r="J85" s="2">
        <f t="shared" si="15"/>
        <v>266.04599999999999</v>
      </c>
      <c r="K85" s="2">
        <f t="shared" si="15"/>
        <v>284.97300000000001</v>
      </c>
      <c r="L85" s="2">
        <f t="shared" si="15"/>
        <v>302.16299999999995</v>
      </c>
      <c r="M85" s="2">
        <f t="shared" si="15"/>
        <v>315.72000000000008</v>
      </c>
      <c r="N85" s="2">
        <f t="shared" si="15"/>
        <v>316.63899999999995</v>
      </c>
      <c r="O85" s="2">
        <f t="shared" si="15"/>
        <v>333.27699999999999</v>
      </c>
      <c r="P85" s="2">
        <f t="shared" si="15"/>
        <v>333.84900000000005</v>
      </c>
      <c r="Q85" s="2">
        <f t="shared" si="15"/>
        <v>336.82399999999996</v>
      </c>
      <c r="R85" s="2">
        <f t="shared" si="15"/>
        <v>358.7580000000001</v>
      </c>
      <c r="S85" s="2">
        <f t="shared" si="15"/>
        <v>373.24700000000001</v>
      </c>
      <c r="T85" s="2">
        <f t="shared" si="15"/>
        <v>368.24400000000003</v>
      </c>
      <c r="U85" s="2">
        <f t="shared" si="15"/>
        <v>359.89299999999997</v>
      </c>
      <c r="V85" s="2">
        <f t="shared" si="15"/>
        <v>369.51800000000003</v>
      </c>
      <c r="W85" s="2">
        <f t="shared" si="15"/>
        <v>400.47700000000009</v>
      </c>
      <c r="X85" s="2">
        <f t="shared" si="15"/>
        <v>409.41800000000001</v>
      </c>
      <c r="Y85" s="2">
        <f t="shared" si="15"/>
        <v>414.51500000000004</v>
      </c>
      <c r="Z85" s="2">
        <f t="shared" si="15"/>
        <v>426.74500000000006</v>
      </c>
      <c r="AA85" s="2">
        <f t="shared" si="15"/>
        <v>419.70400000000001</v>
      </c>
      <c r="AB85" s="2">
        <f t="shared" si="15"/>
        <v>426.76200000000011</v>
      </c>
      <c r="AC85" s="2">
        <f t="shared" si="15"/>
        <v>428.7580000000001</v>
      </c>
      <c r="AD85" s="2">
        <f t="shared" si="15"/>
        <v>446.26400000000001</v>
      </c>
      <c r="AE85" s="2">
        <f t="shared" si="15"/>
        <v>455.28399999999993</v>
      </c>
      <c r="AF85" s="2">
        <f t="shared" si="15"/>
        <v>457.68399999999997</v>
      </c>
      <c r="AG85" s="2">
        <f t="shared" si="15"/>
        <v>459.65199999999999</v>
      </c>
      <c r="AH85" s="2">
        <f t="shared" si="15"/>
        <v>462.50099999999998</v>
      </c>
      <c r="AI85" s="2">
        <f t="shared" si="15"/>
        <v>465.36800000000005</v>
      </c>
      <c r="AJ85" s="2">
        <f t="shared" si="15"/>
        <v>492.94099999999997</v>
      </c>
      <c r="AK85" s="2">
        <f t="shared" si="15"/>
        <v>499.29800000000006</v>
      </c>
      <c r="AL85" s="2">
        <f t="shared" si="15"/>
        <v>503.15500000000003</v>
      </c>
      <c r="AM85" s="2">
        <f t="shared" si="15"/>
        <v>495.48200000000008</v>
      </c>
      <c r="AN85" s="2">
        <f t="shared" si="15"/>
        <v>484.71300000000008</v>
      </c>
      <c r="AO85" s="2">
        <f t="shared" si="15"/>
        <v>478.25599999999997</v>
      </c>
      <c r="AP85" s="2">
        <f t="shared" si="15"/>
        <v>475.60700000000008</v>
      </c>
      <c r="AQ85" s="2">
        <f t="shared" si="15"/>
        <v>456.95700000000005</v>
      </c>
      <c r="AR85" s="2">
        <f t="shared" si="15"/>
        <v>444.78700000000009</v>
      </c>
      <c r="AS85" s="2">
        <f t="shared" si="15"/>
        <v>440.71300000000014</v>
      </c>
      <c r="AT85" s="2">
        <f t="shared" si="15"/>
        <v>437.99400000000003</v>
      </c>
      <c r="AU85" s="2">
        <f t="shared" si="15"/>
        <v>427.37200000000007</v>
      </c>
      <c r="AV85" s="2">
        <f t="shared" si="15"/>
        <v>422.66</v>
      </c>
      <c r="AW85" s="2">
        <f t="shared" si="15"/>
        <v>416.6450000000001</v>
      </c>
      <c r="AX85" s="2">
        <f t="shared" si="15"/>
        <v>388.5750000000001</v>
      </c>
      <c r="AY85" s="2">
        <f t="shared" si="15"/>
        <v>353.03199999999998</v>
      </c>
      <c r="AZ85" s="2">
        <f t="shared" si="15"/>
        <v>355.69399999999996</v>
      </c>
      <c r="BA85" s="2">
        <f t="shared" si="15"/>
        <v>354.07099999999997</v>
      </c>
      <c r="BB85" s="2">
        <f t="shared" si="15"/>
        <v>343.39199999999994</v>
      </c>
      <c r="BC85" s="2">
        <f t="shared" si="15"/>
        <v>338.85200000000003</v>
      </c>
      <c r="BD85" s="2">
        <f t="shared" si="15"/>
        <v>330.67699999999996</v>
      </c>
      <c r="BE85" s="2">
        <f t="shared" si="15"/>
        <v>302.24600000000009</v>
      </c>
      <c r="BF85" s="2">
        <f t="shared" si="15"/>
        <v>270.03100000000001</v>
      </c>
      <c r="BG85" s="2">
        <f t="shared" si="15"/>
        <v>255.59499999999997</v>
      </c>
      <c r="BH85" s="2">
        <f t="shared" si="15"/>
        <v>254.03099999999998</v>
      </c>
      <c r="BI85" s="2">
        <f t="shared" si="15"/>
        <v>250.00400000000002</v>
      </c>
      <c r="BJ85" s="2">
        <f t="shared" si="15"/>
        <v>248.09800000000001</v>
      </c>
      <c r="BK85" s="2">
        <f t="shared" si="15"/>
        <v>247.13800000000003</v>
      </c>
      <c r="BL85" s="2">
        <f t="shared" si="15"/>
        <v>243.41099999999994</v>
      </c>
      <c r="BM85" s="2">
        <f t="shared" si="15"/>
        <v>210.285</v>
      </c>
      <c r="BN85" s="2">
        <f t="shared" ref="BN85:DY85" si="16">BN62</f>
        <v>194.74599999999998</v>
      </c>
      <c r="BO85" s="2">
        <f t="shared" si="16"/>
        <v>199.41399999999999</v>
      </c>
      <c r="BP85" s="2">
        <f t="shared" si="16"/>
        <v>208.119</v>
      </c>
      <c r="BQ85" s="2">
        <f t="shared" si="16"/>
        <v>205.52799999999999</v>
      </c>
      <c r="BR85" s="2">
        <f t="shared" si="16"/>
        <v>206.911</v>
      </c>
      <c r="BS85" s="2">
        <f t="shared" si="16"/>
        <v>192.72399999999999</v>
      </c>
      <c r="BT85" s="2">
        <f t="shared" si="16"/>
        <v>186.41300000000001</v>
      </c>
      <c r="BU85" s="2">
        <f t="shared" si="16"/>
        <v>186.227</v>
      </c>
      <c r="BV85" s="2">
        <f t="shared" si="16"/>
        <v>195.11500000000004</v>
      </c>
      <c r="BW85" s="2">
        <f t="shared" si="16"/>
        <v>200.18200000000002</v>
      </c>
      <c r="BX85" s="2">
        <f t="shared" si="16"/>
        <v>203.28599999999997</v>
      </c>
      <c r="BY85" s="2">
        <f t="shared" si="16"/>
        <v>206.113</v>
      </c>
      <c r="BZ85" s="2">
        <f t="shared" si="16"/>
        <v>205.75800000000001</v>
      </c>
      <c r="CA85" s="2">
        <f t="shared" si="16"/>
        <v>204.71200000000002</v>
      </c>
      <c r="CB85" s="2">
        <f t="shared" si="16"/>
        <v>196.78299999999999</v>
      </c>
      <c r="CC85" s="2">
        <f t="shared" si="16"/>
        <v>192.01400000000004</v>
      </c>
      <c r="CD85" s="2">
        <f t="shared" si="16"/>
        <v>194.76299999999998</v>
      </c>
      <c r="CE85" s="2">
        <f t="shared" si="16"/>
        <v>192.43499999999997</v>
      </c>
      <c r="CF85" s="2">
        <f t="shared" si="16"/>
        <v>189.14500000000001</v>
      </c>
      <c r="CG85" s="2">
        <f t="shared" si="16"/>
        <v>191.90800000000002</v>
      </c>
      <c r="CH85" s="2">
        <f t="shared" si="16"/>
        <v>187.65899999999996</v>
      </c>
      <c r="CI85" s="2">
        <f t="shared" si="16"/>
        <v>183.72499999999999</v>
      </c>
      <c r="CJ85" s="2">
        <f t="shared" si="16"/>
        <v>174.82800000000003</v>
      </c>
      <c r="CK85" s="2">
        <f t="shared" si="16"/>
        <v>169.02400000000003</v>
      </c>
      <c r="CL85" s="2">
        <f t="shared" si="16"/>
        <v>170.411</v>
      </c>
      <c r="CM85" s="2">
        <f t="shared" si="16"/>
        <v>170.54299999999998</v>
      </c>
      <c r="CN85" s="2">
        <f t="shared" si="16"/>
        <v>148.45100000000002</v>
      </c>
      <c r="CO85" s="2">
        <f t="shared" si="16"/>
        <v>133.226</v>
      </c>
      <c r="CP85" s="2">
        <f t="shared" si="16"/>
        <v>131.99399999999997</v>
      </c>
      <c r="CQ85" s="2">
        <f t="shared" si="16"/>
        <v>133.96899999999999</v>
      </c>
      <c r="CR85" s="2">
        <f t="shared" si="16"/>
        <v>133.01400000000001</v>
      </c>
      <c r="CS85" s="2">
        <f t="shared" si="16"/>
        <v>132.721</v>
      </c>
      <c r="CT85" s="2">
        <f t="shared" si="16"/>
        <v>131.25</v>
      </c>
      <c r="CU85" s="2">
        <f t="shared" si="16"/>
        <v>129.35200000000003</v>
      </c>
      <c r="CV85" s="2">
        <f t="shared" si="16"/>
        <v>122.154</v>
      </c>
      <c r="CW85" s="2">
        <f t="shared" si="16"/>
        <v>120.09399999999999</v>
      </c>
      <c r="CX85" s="2">
        <f t="shared" si="16"/>
        <v>117.94499999999999</v>
      </c>
      <c r="CY85" s="2">
        <f t="shared" si="16"/>
        <v>116.20099999999998</v>
      </c>
      <c r="CZ85" s="2">
        <f t="shared" si="16"/>
        <v>118.13399999999999</v>
      </c>
      <c r="DA85" s="2">
        <f t="shared" si="16"/>
        <v>117.383</v>
      </c>
      <c r="DB85" s="2">
        <f t="shared" si="16"/>
        <v>111.49199999999998</v>
      </c>
      <c r="DC85" s="2">
        <f t="shared" si="16"/>
        <v>106.00499999999998</v>
      </c>
      <c r="DD85" s="2">
        <f t="shared" si="16"/>
        <v>104.86599999999999</v>
      </c>
      <c r="DE85" s="2">
        <f t="shared" si="16"/>
        <v>113.58000000000001</v>
      </c>
      <c r="DF85" s="2">
        <f t="shared" si="16"/>
        <v>112.37599999999999</v>
      </c>
      <c r="DG85" s="2">
        <f t="shared" si="16"/>
        <v>115.07999999999998</v>
      </c>
      <c r="DH85" s="2">
        <f t="shared" si="16"/>
        <v>114.41899999999998</v>
      </c>
      <c r="DI85" s="2">
        <f t="shared" si="16"/>
        <v>111.05</v>
      </c>
      <c r="DJ85" s="2">
        <f t="shared" si="16"/>
        <v>106.78</v>
      </c>
      <c r="DK85" s="2">
        <f t="shared" si="16"/>
        <v>97.929000000000016</v>
      </c>
      <c r="DL85" s="2">
        <f t="shared" si="16"/>
        <v>81.637</v>
      </c>
      <c r="DM85" s="2">
        <f t="shared" si="16"/>
        <v>78.054000000000002</v>
      </c>
      <c r="DN85" s="2">
        <f t="shared" si="16"/>
        <v>76.034000000000006</v>
      </c>
      <c r="DO85" s="2">
        <f t="shared" si="16"/>
        <v>75.957000000000008</v>
      </c>
      <c r="DP85" s="2">
        <f t="shared" si="16"/>
        <v>73.988</v>
      </c>
      <c r="DQ85" s="2">
        <f t="shared" si="16"/>
        <v>67.482000000000014</v>
      </c>
      <c r="DR85" s="2">
        <f t="shared" si="16"/>
        <v>58.030000000000008</v>
      </c>
      <c r="DS85" s="2">
        <f t="shared" si="16"/>
        <v>52.53</v>
      </c>
      <c r="DT85" s="2">
        <f t="shared" si="16"/>
        <v>57.075000000000003</v>
      </c>
      <c r="DU85" s="2">
        <f t="shared" si="16"/>
        <v>63.829000000000008</v>
      </c>
      <c r="DV85" s="2">
        <f t="shared" si="16"/>
        <v>64.603000000000009</v>
      </c>
      <c r="DW85" s="2">
        <f t="shared" si="16"/>
        <v>65.489000000000004</v>
      </c>
      <c r="DX85" s="2">
        <f t="shared" si="16"/>
        <v>65.832000000000008</v>
      </c>
      <c r="DY85" s="2">
        <f t="shared" si="16"/>
        <v>81.286000000000001</v>
      </c>
      <c r="DZ85" s="2">
        <f t="shared" ref="DZ85:EX85" si="17">DZ62</f>
        <v>81.706999999999994</v>
      </c>
      <c r="EA85" s="2">
        <f t="shared" si="17"/>
        <v>83.146999999999991</v>
      </c>
      <c r="EB85" s="2">
        <f t="shared" si="17"/>
        <v>84.702999999999989</v>
      </c>
      <c r="EC85" s="2">
        <f t="shared" si="17"/>
        <v>84.492000000000019</v>
      </c>
      <c r="ED85" s="2">
        <f t="shared" si="17"/>
        <v>88.426999999999992</v>
      </c>
      <c r="EE85" s="2">
        <f t="shared" si="17"/>
        <v>88.845000000000013</v>
      </c>
      <c r="EF85" s="2">
        <f t="shared" si="17"/>
        <v>91.602000000000004</v>
      </c>
      <c r="EG85" s="2">
        <f t="shared" si="17"/>
        <v>96.068000000000012</v>
      </c>
      <c r="EH85" s="2">
        <f t="shared" si="17"/>
        <v>96.924000000000007</v>
      </c>
      <c r="EI85" s="2">
        <f t="shared" si="17"/>
        <v>97.024000000000015</v>
      </c>
      <c r="EJ85" s="2">
        <f t="shared" si="17"/>
        <v>96.428999999999988</v>
      </c>
      <c r="EK85" s="2">
        <f t="shared" si="17"/>
        <v>96.435000000000002</v>
      </c>
      <c r="EL85" s="2">
        <f t="shared" si="17"/>
        <v>96.26</v>
      </c>
      <c r="EM85" s="2">
        <f t="shared" si="17"/>
        <v>92.123000000000019</v>
      </c>
      <c r="EN85" s="2">
        <f t="shared" si="17"/>
        <v>94.737000000000009</v>
      </c>
      <c r="EO85" s="2">
        <f t="shared" si="17"/>
        <v>95.558000000000007</v>
      </c>
      <c r="EP85" s="2">
        <f t="shared" si="17"/>
        <v>96.432000000000002</v>
      </c>
      <c r="EQ85" s="2">
        <f t="shared" si="17"/>
        <v>94.551000000000016</v>
      </c>
      <c r="ER85" s="2">
        <f t="shared" si="17"/>
        <v>97.454999999999998</v>
      </c>
      <c r="ES85" s="2">
        <f t="shared" si="17"/>
        <v>96.974999999999994</v>
      </c>
      <c r="ET85" s="2">
        <f t="shared" si="17"/>
        <v>95.22999999999999</v>
      </c>
      <c r="EU85" s="2">
        <f t="shared" si="17"/>
        <v>95.190999999999988</v>
      </c>
      <c r="EV85" s="2">
        <f t="shared" si="17"/>
        <v>94.122999999999976</v>
      </c>
      <c r="EW85" s="2">
        <f t="shared" si="17"/>
        <v>93.412000000000006</v>
      </c>
      <c r="EX85" s="2">
        <f t="shared" si="17"/>
        <v>94.995999999999981</v>
      </c>
      <c r="EY85" s="2">
        <f>SUM(B85:EX85)</f>
        <v>34274.183999999987</v>
      </c>
    </row>
    <row r="86" spans="1:155">
      <c r="A86" t="s">
        <v>63</v>
      </c>
      <c r="B86" s="6">
        <f>B83*0.43</f>
        <v>262.16196999999994</v>
      </c>
      <c r="C86" s="6">
        <f t="shared" ref="C86:AF86" si="18">C83*0.43</f>
        <v>293.28364999999997</v>
      </c>
      <c r="D86" s="6">
        <f t="shared" si="18"/>
        <v>295.13479999999998</v>
      </c>
      <c r="E86" s="6">
        <f t="shared" si="18"/>
        <v>275.84844000000004</v>
      </c>
      <c r="F86" s="6">
        <f t="shared" si="18"/>
        <v>258.37280999999996</v>
      </c>
      <c r="G86" s="6">
        <f t="shared" si="18"/>
        <v>266.32522999999998</v>
      </c>
      <c r="H86" s="6">
        <f t="shared" si="18"/>
        <v>273.67521999999997</v>
      </c>
      <c r="I86" s="6">
        <f t="shared" si="18"/>
        <v>269.95056</v>
      </c>
      <c r="J86" s="6">
        <f t="shared" si="18"/>
        <v>270.26188000000002</v>
      </c>
      <c r="K86" s="6">
        <f t="shared" si="18"/>
        <v>276.58159000000001</v>
      </c>
      <c r="L86" s="6">
        <f t="shared" si="18"/>
        <v>278.28438999999997</v>
      </c>
      <c r="M86" s="6">
        <f t="shared" si="18"/>
        <v>286.19510000000008</v>
      </c>
      <c r="N86" s="6">
        <f t="shared" si="18"/>
        <v>288.60696999999993</v>
      </c>
      <c r="O86" s="6">
        <f t="shared" si="18"/>
        <v>297.77800999999999</v>
      </c>
      <c r="P86" s="6">
        <f t="shared" si="18"/>
        <v>300.12237000000005</v>
      </c>
      <c r="Q86" s="6">
        <f t="shared" si="18"/>
        <v>298.55501999999996</v>
      </c>
      <c r="R86" s="6">
        <f t="shared" si="18"/>
        <v>312.00714000000005</v>
      </c>
      <c r="S86" s="6">
        <f t="shared" si="18"/>
        <v>318.49970999999999</v>
      </c>
      <c r="T86" s="6">
        <f t="shared" si="18"/>
        <v>317.66422000000006</v>
      </c>
      <c r="U86" s="6">
        <f t="shared" si="18"/>
        <v>314.18509</v>
      </c>
      <c r="V86" s="6">
        <f t="shared" si="18"/>
        <v>321.44563999999997</v>
      </c>
      <c r="W86" s="6">
        <f t="shared" si="18"/>
        <v>332.71981</v>
      </c>
      <c r="X86" s="6">
        <f t="shared" si="18"/>
        <v>336.67624000000001</v>
      </c>
      <c r="Y86" s="6">
        <f t="shared" si="18"/>
        <v>339.97305</v>
      </c>
      <c r="Z86" s="6">
        <f t="shared" si="18"/>
        <v>346.33705000000003</v>
      </c>
      <c r="AA86" s="6">
        <f t="shared" si="18"/>
        <v>343.21051999999997</v>
      </c>
      <c r="AB86" s="6">
        <f t="shared" si="18"/>
        <v>347.35056000000003</v>
      </c>
      <c r="AC86" s="6">
        <f t="shared" si="18"/>
        <v>351.37794000000002</v>
      </c>
      <c r="AD86" s="6">
        <f t="shared" si="18"/>
        <v>363.44201999999996</v>
      </c>
      <c r="AE86" s="23">
        <f t="shared" si="18"/>
        <v>375.46911999999998</v>
      </c>
      <c r="AF86" s="23">
        <f t="shared" si="18"/>
        <v>377.07301999999999</v>
      </c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23">
        <f t="shared" ref="AQ86:BY86" si="19">AQ83*0.43</f>
        <v>404.12991</v>
      </c>
      <c r="AR86" s="23">
        <f t="shared" si="19"/>
        <v>387.11481000000003</v>
      </c>
      <c r="AS86" s="23">
        <f t="shared" si="19"/>
        <v>383.12699000000009</v>
      </c>
      <c r="AT86" s="23">
        <f t="shared" si="19"/>
        <v>368.22792000000004</v>
      </c>
      <c r="AU86" s="23">
        <f t="shared" si="19"/>
        <v>334.39465999999999</v>
      </c>
      <c r="AV86" s="23">
        <f t="shared" si="19"/>
        <v>333.94660000000005</v>
      </c>
      <c r="AW86" s="23">
        <f t="shared" si="19"/>
        <v>328.20395000000002</v>
      </c>
      <c r="AX86" s="23">
        <f t="shared" si="19"/>
        <v>311.78655000000003</v>
      </c>
      <c r="AY86" s="23">
        <f t="shared" si="19"/>
        <v>297.54365999999999</v>
      </c>
      <c r="AZ86" s="23">
        <f t="shared" si="19"/>
        <v>302.08961999999997</v>
      </c>
      <c r="BA86" s="23">
        <f t="shared" si="19"/>
        <v>297.63353000000001</v>
      </c>
      <c r="BB86" s="23">
        <f t="shared" si="19"/>
        <v>289.97566</v>
      </c>
      <c r="BC86" s="23">
        <f t="shared" si="19"/>
        <v>283.88256000000001</v>
      </c>
      <c r="BD86" s="23">
        <f t="shared" si="19"/>
        <v>276.44140999999996</v>
      </c>
      <c r="BE86" s="23">
        <f t="shared" si="19"/>
        <v>260.29448000000008</v>
      </c>
      <c r="BF86" s="23">
        <f t="shared" si="19"/>
        <v>247.81372999999996</v>
      </c>
      <c r="BG86" s="23">
        <f t="shared" si="19"/>
        <v>229.01585</v>
      </c>
      <c r="BH86" s="23">
        <f t="shared" si="19"/>
        <v>239.14062999999999</v>
      </c>
      <c r="BI86" s="23">
        <f t="shared" si="19"/>
        <v>231.57821999999999</v>
      </c>
      <c r="BJ86" s="23">
        <f t="shared" si="19"/>
        <v>231.37783999999999</v>
      </c>
      <c r="BK86" s="23">
        <f t="shared" si="19"/>
        <v>226.84994</v>
      </c>
      <c r="BL86" s="23">
        <f t="shared" si="19"/>
        <v>222.12122999999997</v>
      </c>
      <c r="BM86" s="23">
        <f t="shared" si="19"/>
        <v>163.72895</v>
      </c>
      <c r="BN86" s="23">
        <f t="shared" si="19"/>
        <v>197.32957999999996</v>
      </c>
      <c r="BO86" s="23">
        <f t="shared" si="19"/>
        <v>200.98372000000001</v>
      </c>
      <c r="BP86" s="23">
        <f t="shared" si="19"/>
        <v>206.37376999999998</v>
      </c>
      <c r="BQ86" s="23">
        <f t="shared" si="19"/>
        <v>218.08653999999999</v>
      </c>
      <c r="BR86" s="23">
        <f t="shared" si="19"/>
        <v>220.97313000000003</v>
      </c>
      <c r="BS86" s="23">
        <f t="shared" si="19"/>
        <v>226.10862000000003</v>
      </c>
      <c r="BT86" s="23">
        <f t="shared" si="19"/>
        <v>219.19379000000001</v>
      </c>
      <c r="BU86" s="23">
        <f t="shared" si="19"/>
        <v>214.50850999999997</v>
      </c>
      <c r="BV86" s="23">
        <f t="shared" si="19"/>
        <v>201.60335000000001</v>
      </c>
      <c r="BW86" s="23">
        <f t="shared" si="19"/>
        <v>191.83246</v>
      </c>
      <c r="BX86" s="23">
        <f t="shared" si="19"/>
        <v>189.38317999999998</v>
      </c>
      <c r="BY86" s="23">
        <f t="shared" si="19"/>
        <v>188.83149</v>
      </c>
      <c r="BZ86" s="6">
        <f t="shared" ref="BZ86:DZ86" si="20">BZ83*0.43</f>
        <v>179.62304</v>
      </c>
      <c r="CA86" s="6">
        <f t="shared" si="20"/>
        <v>169.84225999999998</v>
      </c>
      <c r="CB86" s="6">
        <f t="shared" si="20"/>
        <v>180.29598999999999</v>
      </c>
      <c r="CC86" s="6">
        <f t="shared" si="20"/>
        <v>176.53822000000002</v>
      </c>
      <c r="CD86" s="6">
        <f t="shared" si="20"/>
        <v>177.24064109302196</v>
      </c>
      <c r="CE86" s="6">
        <f t="shared" si="20"/>
        <v>177.12017808462511</v>
      </c>
      <c r="CF86" s="6">
        <f t="shared" si="20"/>
        <v>175.65941560131535</v>
      </c>
      <c r="CG86" s="6">
        <f t="shared" si="20"/>
        <v>161.52297216798624</v>
      </c>
      <c r="CH86" s="6">
        <f t="shared" si="20"/>
        <v>155.3947741350816</v>
      </c>
      <c r="CI86" s="6">
        <f t="shared" si="20"/>
        <v>152.17189083788483</v>
      </c>
      <c r="CJ86" s="6">
        <f t="shared" si="20"/>
        <v>151.8915419203735</v>
      </c>
      <c r="CK86" s="6">
        <f t="shared" si="20"/>
        <v>156.9759844316215</v>
      </c>
      <c r="CL86" s="6">
        <f t="shared" si="20"/>
        <v>154.5912835271763</v>
      </c>
      <c r="CM86" s="6">
        <f t="shared" si="20"/>
        <v>153.09298355803256</v>
      </c>
      <c r="CN86" s="6">
        <f t="shared" si="20"/>
        <v>141.54311370146152</v>
      </c>
      <c r="CO86" s="6">
        <f t="shared" si="20"/>
        <v>132.21933163197801</v>
      </c>
      <c r="CP86" s="6">
        <f t="shared" si="20"/>
        <v>133.12350218557631</v>
      </c>
      <c r="CQ86" s="6">
        <f t="shared" si="20"/>
        <v>132.43704472716294</v>
      </c>
      <c r="CR86" s="6">
        <f t="shared" si="20"/>
        <v>130.45069253146249</v>
      </c>
      <c r="CS86" s="6">
        <f t="shared" si="20"/>
        <v>129.09702206241928</v>
      </c>
      <c r="CT86" s="6">
        <f t="shared" si="20"/>
        <v>128.05423301492394</v>
      </c>
      <c r="CU86" s="6">
        <f t="shared" si="20"/>
        <v>127.51636293539433</v>
      </c>
      <c r="CV86" s="6">
        <f t="shared" si="20"/>
        <v>123.2564491827378</v>
      </c>
      <c r="CW86" s="6">
        <f t="shared" si="20"/>
        <v>120.2246511494112</v>
      </c>
      <c r="CX86" s="6">
        <f t="shared" si="20"/>
        <v>116.70955111041958</v>
      </c>
      <c r="CY86" s="6">
        <f t="shared" si="20"/>
        <v>115.64103060435059</v>
      </c>
      <c r="CZ86" s="6">
        <f t="shared" si="20"/>
        <v>114.29802899992087</v>
      </c>
      <c r="DA86" s="6">
        <f t="shared" si="20"/>
        <v>111.78557437781954</v>
      </c>
      <c r="DB86" s="6">
        <f t="shared" si="20"/>
        <v>100.32154797374135</v>
      </c>
      <c r="DC86" s="6">
        <f t="shared" si="20"/>
        <v>90.81348093632964</v>
      </c>
      <c r="DD86" s="6">
        <f t="shared" si="20"/>
        <v>90.63773957054093</v>
      </c>
      <c r="DE86" s="6">
        <f t="shared" si="20"/>
        <v>92.45317066509584</v>
      </c>
      <c r="DF86" s="6">
        <f t="shared" si="20"/>
        <v>93.920259565312179</v>
      </c>
      <c r="DG86" s="6">
        <f t="shared" si="20"/>
        <v>97.753313570534615</v>
      </c>
      <c r="DH86" s="6">
        <f t="shared" si="20"/>
        <v>97.598829906667319</v>
      </c>
      <c r="DI86" s="6">
        <f t="shared" si="20"/>
        <v>91.613678471156405</v>
      </c>
      <c r="DJ86" s="6">
        <f t="shared" si="20"/>
        <v>87.095603746049832</v>
      </c>
      <c r="DK86" s="6">
        <f t="shared" si="20"/>
        <v>81.734599700225445</v>
      </c>
      <c r="DL86" s="6">
        <f t="shared" si="20"/>
        <v>72.352550089411764</v>
      </c>
      <c r="DM86" s="6">
        <f t="shared" si="20"/>
        <v>76.623052179538973</v>
      </c>
      <c r="DN86" s="6">
        <f t="shared" si="20"/>
        <v>82.631146475142273</v>
      </c>
      <c r="DO86" s="6">
        <f t="shared" si="20"/>
        <v>91.519248668407968</v>
      </c>
      <c r="DP86" s="6">
        <f t="shared" si="20"/>
        <v>102.32145683307793</v>
      </c>
      <c r="DQ86" s="6">
        <f t="shared" si="20"/>
        <v>100.65037866950811</v>
      </c>
      <c r="DR86" s="6">
        <f t="shared" si="20"/>
        <v>94.518230197382749</v>
      </c>
      <c r="DS86" s="6">
        <f t="shared" si="20"/>
        <v>87.93914018233437</v>
      </c>
      <c r="DT86" s="6">
        <f t="shared" si="20"/>
        <v>88.621990763214754</v>
      </c>
      <c r="DU86" s="6">
        <f t="shared" si="20"/>
        <v>89.422852548116097</v>
      </c>
      <c r="DV86" s="6">
        <f t="shared" si="20"/>
        <v>88.716128155481016</v>
      </c>
      <c r="DW86" s="6">
        <f t="shared" si="20"/>
        <v>92.473684589922172</v>
      </c>
      <c r="DX86" s="6">
        <f t="shared" si="20"/>
        <v>90.473779226463208</v>
      </c>
      <c r="DY86" s="6">
        <f t="shared" si="20"/>
        <v>96.430080000000004</v>
      </c>
      <c r="DZ86" s="6">
        <f t="shared" si="20"/>
        <v>96.323009999999996</v>
      </c>
      <c r="EA86" s="6">
        <f t="shared" ref="EA86:EX86" si="21">EA83*0.43</f>
        <v>101.93020999999999</v>
      </c>
      <c r="EB86" s="6">
        <f t="shared" si="21"/>
        <v>103.24429000000001</v>
      </c>
      <c r="EC86" s="6">
        <f t="shared" si="21"/>
        <v>92.833560000000006</v>
      </c>
      <c r="ED86" s="6">
        <f t="shared" si="21"/>
        <v>94.267610000000005</v>
      </c>
      <c r="EE86" s="6">
        <f t="shared" si="21"/>
        <v>93.329350000000005</v>
      </c>
      <c r="EF86" s="6">
        <f t="shared" si="21"/>
        <v>93.598960000000005</v>
      </c>
      <c r="EG86" s="6">
        <f t="shared" si="21"/>
        <v>94.990440000000007</v>
      </c>
      <c r="EH86" s="6">
        <f t="shared" si="21"/>
        <v>93.969620000000006</v>
      </c>
      <c r="EI86" s="6">
        <f t="shared" si="21"/>
        <v>93.483719999999991</v>
      </c>
      <c r="EJ86" s="6">
        <f t="shared" si="21"/>
        <v>92.698969999999989</v>
      </c>
      <c r="EK86" s="6">
        <f t="shared" si="21"/>
        <v>92.94532944560558</v>
      </c>
      <c r="EL86" s="6">
        <f t="shared" si="21"/>
        <v>91.828956190295088</v>
      </c>
      <c r="EM86" s="6">
        <f t="shared" si="21"/>
        <v>89.011278798863927</v>
      </c>
      <c r="EN86" s="6">
        <f t="shared" si="21"/>
        <v>86.586494830692914</v>
      </c>
      <c r="EO86" s="6">
        <f t="shared" si="21"/>
        <v>87.646519959438194</v>
      </c>
      <c r="EP86" s="6">
        <f t="shared" si="21"/>
        <v>88.667122116039309</v>
      </c>
      <c r="EQ86" s="6">
        <f t="shared" si="21"/>
        <v>89.206574087472646</v>
      </c>
      <c r="ER86" s="6">
        <f t="shared" si="21"/>
        <v>91.919201908164723</v>
      </c>
      <c r="ES86" s="6">
        <f t="shared" si="21"/>
        <v>92.864956585772745</v>
      </c>
      <c r="ET86" s="6">
        <f t="shared" si="21"/>
        <v>93.984103132655704</v>
      </c>
      <c r="EU86" s="6">
        <f t="shared" si="21"/>
        <v>94.541218436680168</v>
      </c>
      <c r="EV86" s="6">
        <f t="shared" si="21"/>
        <v>94.671793976838899</v>
      </c>
      <c r="EW86" s="6">
        <f t="shared" si="21"/>
        <v>94.393492696310716</v>
      </c>
      <c r="EX86" s="6">
        <f t="shared" si="21"/>
        <v>93.498871608413594</v>
      </c>
      <c r="EY86" s="2">
        <f>SUM(B86:EX86)</f>
        <v>27303.585340029043</v>
      </c>
    </row>
    <row r="87" spans="1:155"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5"/>
      <c r="CO87" s="5"/>
      <c r="CP87" s="5"/>
      <c r="CQ87" s="5"/>
      <c r="CR87" s="5"/>
      <c r="CS87" s="5"/>
      <c r="CT87" s="5"/>
      <c r="CU87" s="5"/>
      <c r="CV87" s="5"/>
      <c r="CW87" s="5"/>
      <c r="CX87" s="5"/>
      <c r="CY87" s="5"/>
      <c r="CZ87" s="5"/>
      <c r="DA87" s="5"/>
      <c r="DB87" s="5"/>
      <c r="DC87" s="5"/>
      <c r="DD87" s="5"/>
      <c r="DE87" s="5"/>
      <c r="DF87" s="5"/>
      <c r="DG87" s="5"/>
      <c r="DH87" s="5"/>
      <c r="DI87" s="5"/>
      <c r="DJ87" s="5"/>
      <c r="DK87" s="5"/>
      <c r="DL87" s="5"/>
      <c r="DM87" s="5"/>
      <c r="DN87" s="5"/>
      <c r="DO87" s="5"/>
      <c r="DP87" s="5"/>
      <c r="DQ87" s="5"/>
      <c r="DR87" s="5"/>
      <c r="DS87" s="5"/>
      <c r="DT87" s="5"/>
      <c r="DU87" s="5"/>
      <c r="DV87" s="5"/>
      <c r="DW87" s="5"/>
      <c r="DX87" s="5"/>
      <c r="DY87" s="5"/>
      <c r="DZ87" s="5"/>
      <c r="EA87" s="5"/>
      <c r="EB87" s="5"/>
      <c r="EC87" s="5"/>
      <c r="ED87" s="5"/>
      <c r="EE87" s="5"/>
      <c r="EF87" s="5"/>
      <c r="EG87" s="5"/>
      <c r="EH87" s="5"/>
      <c r="EI87" s="5"/>
      <c r="EJ87" s="5"/>
      <c r="EK87" s="5"/>
      <c r="EL87" s="5"/>
      <c r="EM87" s="5"/>
      <c r="EN87" s="5"/>
      <c r="EO87" s="5"/>
      <c r="EP87" s="5"/>
      <c r="EQ87" s="5"/>
      <c r="ER87" s="5"/>
      <c r="ES87" s="5"/>
      <c r="ET87" s="5"/>
      <c r="EU87" s="5"/>
      <c r="EV87" s="5"/>
      <c r="EW87" s="5"/>
      <c r="EX87" s="5"/>
      <c r="EY87" s="2"/>
    </row>
    <row r="88" spans="1:155" s="17" customFormat="1">
      <c r="A88" s="17" t="s">
        <v>64</v>
      </c>
      <c r="B88" s="3">
        <f t="shared" ref="B88:BM88" si="22">B79</f>
        <v>223.4</v>
      </c>
      <c r="C88" s="3">
        <f t="shared" si="22"/>
        <v>289.17</v>
      </c>
      <c r="D88" s="3">
        <f t="shared" si="22"/>
        <v>294.94</v>
      </c>
      <c r="E88" s="3">
        <f t="shared" si="22"/>
        <v>303.70999999999998</v>
      </c>
      <c r="F88" s="3">
        <f t="shared" si="22"/>
        <v>308.79000000000002</v>
      </c>
      <c r="G88" s="3">
        <f t="shared" si="22"/>
        <v>309.87</v>
      </c>
      <c r="H88" s="3">
        <f t="shared" si="22"/>
        <v>310.93</v>
      </c>
      <c r="I88" s="3">
        <f t="shared" si="22"/>
        <v>310.70000000000005</v>
      </c>
      <c r="J88" s="3">
        <f t="shared" si="22"/>
        <v>310.47000000000003</v>
      </c>
      <c r="K88" s="3">
        <f t="shared" si="22"/>
        <v>325.24</v>
      </c>
      <c r="L88" s="3">
        <f t="shared" si="22"/>
        <v>327.01</v>
      </c>
      <c r="M88" s="3">
        <f t="shared" si="22"/>
        <v>331.85</v>
      </c>
      <c r="N88" s="3">
        <f t="shared" si="22"/>
        <v>336.53999999999996</v>
      </c>
      <c r="O88" s="3">
        <f t="shared" si="22"/>
        <v>341.23</v>
      </c>
      <c r="P88" s="3">
        <f t="shared" si="22"/>
        <v>346.11</v>
      </c>
      <c r="Q88" s="3">
        <f t="shared" si="22"/>
        <v>347.49</v>
      </c>
      <c r="R88" s="3">
        <f t="shared" si="22"/>
        <v>356.84000000000003</v>
      </c>
      <c r="S88" s="3">
        <f t="shared" si="22"/>
        <v>357.45</v>
      </c>
      <c r="T88" s="3">
        <f t="shared" si="22"/>
        <v>360.51000000000005</v>
      </c>
      <c r="U88" s="3">
        <f t="shared" si="22"/>
        <v>360.77</v>
      </c>
      <c r="V88" s="3">
        <f t="shared" si="22"/>
        <v>363.03000000000003</v>
      </c>
      <c r="W88" s="3">
        <f t="shared" si="22"/>
        <v>363.29</v>
      </c>
      <c r="X88" s="3">
        <f t="shared" si="22"/>
        <v>363.55</v>
      </c>
      <c r="Y88" s="3">
        <f t="shared" si="22"/>
        <v>366.12</v>
      </c>
      <c r="Z88" s="3">
        <f t="shared" si="22"/>
        <v>368.69</v>
      </c>
      <c r="AA88" s="3">
        <f t="shared" si="22"/>
        <v>368.46</v>
      </c>
      <c r="AB88" s="3">
        <f t="shared" si="22"/>
        <v>371.03</v>
      </c>
      <c r="AC88" s="3">
        <f t="shared" si="22"/>
        <v>378.4</v>
      </c>
      <c r="AD88" s="3">
        <f t="shared" si="22"/>
        <v>387.95</v>
      </c>
      <c r="AE88" s="3">
        <f t="shared" si="22"/>
        <v>387.9</v>
      </c>
      <c r="AF88" s="3">
        <f t="shared" si="22"/>
        <v>389.23000000000008</v>
      </c>
      <c r="AG88" s="3">
        <f t="shared" si="22"/>
        <v>388.76</v>
      </c>
      <c r="AH88" s="3">
        <f t="shared" si="22"/>
        <v>388.29</v>
      </c>
      <c r="AI88" s="3">
        <f t="shared" si="22"/>
        <v>387.82</v>
      </c>
      <c r="AJ88" s="3">
        <f t="shared" si="22"/>
        <v>387.59999999999997</v>
      </c>
      <c r="AK88" s="3">
        <f t="shared" si="22"/>
        <v>386.03000000000003</v>
      </c>
      <c r="AL88" s="3">
        <f t="shared" si="22"/>
        <v>382.65999999999997</v>
      </c>
      <c r="AM88" s="3">
        <f t="shared" si="22"/>
        <v>381.07</v>
      </c>
      <c r="AN88" s="3">
        <f t="shared" si="22"/>
        <v>371.15999999999997</v>
      </c>
      <c r="AO88" s="3">
        <f t="shared" si="22"/>
        <v>375.35</v>
      </c>
      <c r="AP88" s="3">
        <f t="shared" si="22"/>
        <v>370.64</v>
      </c>
      <c r="AQ88" s="3">
        <f t="shared" si="22"/>
        <v>347.88</v>
      </c>
      <c r="AR88" s="3">
        <f t="shared" si="22"/>
        <v>345.48</v>
      </c>
      <c r="AS88" s="3">
        <f t="shared" si="22"/>
        <v>340.28</v>
      </c>
      <c r="AT88" s="3">
        <f t="shared" si="22"/>
        <v>335.35</v>
      </c>
      <c r="AU88" s="3">
        <f t="shared" si="22"/>
        <v>330.29</v>
      </c>
      <c r="AV88" s="3">
        <f t="shared" si="22"/>
        <v>333.96000000000004</v>
      </c>
      <c r="AW88" s="3">
        <f t="shared" si="22"/>
        <v>326.62</v>
      </c>
      <c r="AX88" s="3">
        <f t="shared" si="22"/>
        <v>323.51</v>
      </c>
      <c r="AY88" s="3">
        <f t="shared" si="22"/>
        <v>325.93</v>
      </c>
      <c r="AZ88" s="3">
        <f t="shared" si="22"/>
        <v>331.84</v>
      </c>
      <c r="BA88" s="3">
        <f t="shared" si="22"/>
        <v>323.10000000000002</v>
      </c>
      <c r="BB88" s="3">
        <f t="shared" si="22"/>
        <v>312.97000000000003</v>
      </c>
      <c r="BC88" s="3">
        <f t="shared" si="22"/>
        <v>303.34000000000003</v>
      </c>
      <c r="BD88" s="3">
        <f t="shared" si="22"/>
        <v>294.20999999999998</v>
      </c>
      <c r="BE88" s="3">
        <f t="shared" si="22"/>
        <v>285.09000000000003</v>
      </c>
      <c r="BF88" s="3">
        <f t="shared" si="22"/>
        <v>288.27999999999997</v>
      </c>
      <c r="BG88" s="3">
        <f t="shared" si="22"/>
        <v>260</v>
      </c>
      <c r="BH88" s="3">
        <f t="shared" si="22"/>
        <v>290.11</v>
      </c>
      <c r="BI88" s="3">
        <f t="shared" si="22"/>
        <v>276.54999999999995</v>
      </c>
      <c r="BJ88" s="3">
        <f t="shared" si="22"/>
        <v>277.99</v>
      </c>
      <c r="BK88" s="3">
        <f t="shared" si="22"/>
        <v>268.41999999999996</v>
      </c>
      <c r="BL88" s="3">
        <f t="shared" si="22"/>
        <v>262.14999999999998</v>
      </c>
      <c r="BM88" s="3">
        <f t="shared" si="22"/>
        <v>159.47999999999999</v>
      </c>
      <c r="BN88" s="3">
        <f t="shared" ref="BN88:DY88" si="23">BN79</f>
        <v>161.16</v>
      </c>
      <c r="BO88" s="3">
        <f t="shared" si="23"/>
        <v>164.99000000000004</v>
      </c>
      <c r="BP88" s="3">
        <f t="shared" si="23"/>
        <v>168.82</v>
      </c>
      <c r="BQ88" s="3">
        <f t="shared" si="23"/>
        <v>173.65000000000003</v>
      </c>
      <c r="BR88" s="3">
        <f t="shared" si="23"/>
        <v>178.98000000000002</v>
      </c>
      <c r="BS88" s="3">
        <f t="shared" si="23"/>
        <v>205.10999999999999</v>
      </c>
      <c r="BT88" s="3">
        <f t="shared" si="23"/>
        <v>195.34</v>
      </c>
      <c r="BU88" s="3">
        <f t="shared" si="23"/>
        <v>184.63</v>
      </c>
      <c r="BV88" s="3">
        <f t="shared" si="23"/>
        <v>171.73000000000002</v>
      </c>
      <c r="BW88" s="3">
        <f t="shared" si="23"/>
        <v>164.94</v>
      </c>
      <c r="BX88" s="3">
        <f t="shared" si="23"/>
        <v>158.14000000000001</v>
      </c>
      <c r="BY88" s="3">
        <f t="shared" si="23"/>
        <v>154.03</v>
      </c>
      <c r="BZ88" s="3">
        <f t="shared" si="23"/>
        <v>132.97</v>
      </c>
      <c r="CA88" s="3">
        <f t="shared" si="23"/>
        <v>111.27</v>
      </c>
      <c r="CB88" s="3">
        <f t="shared" si="23"/>
        <v>151.51</v>
      </c>
      <c r="CC88" s="3">
        <f t="shared" si="23"/>
        <v>152.54</v>
      </c>
      <c r="CD88" s="3">
        <f t="shared" si="23"/>
        <v>152.77000000000001</v>
      </c>
      <c r="CE88" s="3">
        <f t="shared" si="23"/>
        <v>153.10000000000002</v>
      </c>
      <c r="CF88" s="3">
        <f t="shared" si="23"/>
        <v>153.63</v>
      </c>
      <c r="CG88" s="3">
        <f t="shared" si="23"/>
        <v>121.8</v>
      </c>
      <c r="CH88" s="3">
        <f t="shared" si="23"/>
        <v>115.74000000000001</v>
      </c>
      <c r="CI88" s="3">
        <f t="shared" si="23"/>
        <v>111.8</v>
      </c>
      <c r="CJ88" s="3">
        <f t="shared" si="23"/>
        <v>122.45999999999998</v>
      </c>
      <c r="CK88" s="3">
        <f t="shared" si="23"/>
        <v>142.32</v>
      </c>
      <c r="CL88" s="3">
        <f t="shared" si="23"/>
        <v>138.68</v>
      </c>
      <c r="CM88" s="3">
        <f t="shared" si="23"/>
        <v>136.04000000000002</v>
      </c>
      <c r="CN88" s="3">
        <f t="shared" si="23"/>
        <v>132.1</v>
      </c>
      <c r="CO88" s="3">
        <f t="shared" si="23"/>
        <v>127.94</v>
      </c>
      <c r="CP88" s="3">
        <f t="shared" si="23"/>
        <v>133.71</v>
      </c>
      <c r="CQ88" s="3">
        <f t="shared" si="23"/>
        <v>137.92999999999998</v>
      </c>
      <c r="CR88" s="3">
        <f t="shared" si="23"/>
        <v>142.04999999999998</v>
      </c>
      <c r="CS88" s="3">
        <f t="shared" si="23"/>
        <v>146.22</v>
      </c>
      <c r="CT88" s="3">
        <f t="shared" si="23"/>
        <v>148.29</v>
      </c>
      <c r="CU88" s="3">
        <f t="shared" si="23"/>
        <v>151.95999999999998</v>
      </c>
      <c r="CV88" s="3">
        <f t="shared" si="23"/>
        <v>152.16999999999999</v>
      </c>
      <c r="CW88" s="3">
        <f t="shared" si="23"/>
        <v>146.64999999999998</v>
      </c>
      <c r="CX88" s="3">
        <f t="shared" si="23"/>
        <v>142.13</v>
      </c>
      <c r="CY88" s="3">
        <f t="shared" si="23"/>
        <v>139.63999999999996</v>
      </c>
      <c r="CZ88" s="3">
        <f t="shared" si="23"/>
        <v>134.68</v>
      </c>
      <c r="DA88" s="3">
        <f t="shared" si="23"/>
        <v>129.71999999999997</v>
      </c>
      <c r="DB88" s="3">
        <f t="shared" si="23"/>
        <v>110.09000000000002</v>
      </c>
      <c r="DC88" s="3">
        <f t="shared" si="23"/>
        <v>87.309999999999988</v>
      </c>
      <c r="DD88" s="3">
        <f t="shared" si="23"/>
        <v>82.48</v>
      </c>
      <c r="DE88" s="3">
        <f t="shared" si="23"/>
        <v>74.28</v>
      </c>
      <c r="DF88" s="3">
        <f t="shared" si="23"/>
        <v>69.489999999999995</v>
      </c>
      <c r="DG88" s="3">
        <f t="shared" si="23"/>
        <v>65.7</v>
      </c>
      <c r="DH88" s="3">
        <f t="shared" si="23"/>
        <v>67.41</v>
      </c>
      <c r="DI88" s="3">
        <f t="shared" si="23"/>
        <v>69.11999999999999</v>
      </c>
      <c r="DJ88" s="3">
        <f t="shared" si="23"/>
        <v>70.830000000000013</v>
      </c>
      <c r="DK88" s="3">
        <f t="shared" si="23"/>
        <v>75.04000000000002</v>
      </c>
      <c r="DL88" s="3">
        <f t="shared" si="23"/>
        <v>76.13</v>
      </c>
      <c r="DM88" s="3">
        <f t="shared" si="23"/>
        <v>91.33</v>
      </c>
      <c r="DN88" s="3">
        <f t="shared" si="23"/>
        <v>101.64999999999999</v>
      </c>
      <c r="DO88" s="3">
        <f t="shared" si="23"/>
        <v>112.05</v>
      </c>
      <c r="DP88" s="3">
        <f t="shared" si="23"/>
        <v>122.37</v>
      </c>
      <c r="DQ88" s="3">
        <f t="shared" si="23"/>
        <v>130.13</v>
      </c>
      <c r="DR88" s="3">
        <f t="shared" si="23"/>
        <v>140.35000000000002</v>
      </c>
      <c r="DS88" s="3">
        <f t="shared" si="23"/>
        <v>134.51000000000002</v>
      </c>
      <c r="DT88" s="3">
        <f t="shared" si="23"/>
        <v>132.22</v>
      </c>
      <c r="DU88" s="3">
        <f t="shared" si="23"/>
        <v>129.94999999999999</v>
      </c>
      <c r="DV88" s="3">
        <f t="shared" si="23"/>
        <v>128.28</v>
      </c>
      <c r="DW88" s="3">
        <f t="shared" si="23"/>
        <v>124.50999999999999</v>
      </c>
      <c r="DX88" s="3">
        <f t="shared" si="23"/>
        <v>122.23999999999998</v>
      </c>
      <c r="DY88" s="3">
        <f t="shared" si="23"/>
        <v>119.97</v>
      </c>
      <c r="DZ88" s="3">
        <f t="shared" ref="DZ88:EX88" si="24">DZ79</f>
        <v>119.3</v>
      </c>
      <c r="EA88" s="3">
        <f t="shared" si="24"/>
        <v>130.89999999999998</v>
      </c>
      <c r="EB88" s="3">
        <f t="shared" si="24"/>
        <v>132.4</v>
      </c>
      <c r="EC88" s="3">
        <f t="shared" si="24"/>
        <v>118.4</v>
      </c>
      <c r="ED88" s="3">
        <f t="shared" si="24"/>
        <v>117.80000000000001</v>
      </c>
      <c r="EE88" s="3">
        <f t="shared" si="24"/>
        <v>117.2</v>
      </c>
      <c r="EF88" s="3">
        <f t="shared" si="24"/>
        <v>115.07000000000001</v>
      </c>
      <c r="EG88" s="3">
        <f t="shared" si="24"/>
        <v>113.84</v>
      </c>
      <c r="EH88" s="3">
        <f t="shared" si="24"/>
        <v>112.61000000000001</v>
      </c>
      <c r="EI88" s="3">
        <f t="shared" si="24"/>
        <v>111.38</v>
      </c>
      <c r="EJ88" s="3">
        <f t="shared" si="24"/>
        <v>110.14999999999999</v>
      </c>
      <c r="EK88" s="3">
        <f t="shared" si="24"/>
        <v>108.92</v>
      </c>
      <c r="EL88" s="3">
        <f t="shared" si="24"/>
        <v>107.69000000000001</v>
      </c>
      <c r="EM88" s="3">
        <f t="shared" si="24"/>
        <v>106.48</v>
      </c>
      <c r="EN88" s="3">
        <f t="shared" si="24"/>
        <v>98.87</v>
      </c>
      <c r="EO88" s="3">
        <f t="shared" si="24"/>
        <v>100.23</v>
      </c>
      <c r="EP88" s="3">
        <f t="shared" si="24"/>
        <v>101.58999999999999</v>
      </c>
      <c r="EQ88" s="3">
        <f t="shared" si="24"/>
        <v>102.95</v>
      </c>
      <c r="ER88" s="3">
        <f t="shared" si="24"/>
        <v>104.31</v>
      </c>
      <c r="ES88" s="3">
        <f t="shared" si="24"/>
        <v>105.67</v>
      </c>
      <c r="ET88" s="3">
        <f t="shared" si="24"/>
        <v>107.1</v>
      </c>
      <c r="EU88" s="3">
        <f t="shared" si="24"/>
        <v>105.48</v>
      </c>
      <c r="EV88" s="3">
        <f t="shared" si="24"/>
        <v>103.86</v>
      </c>
      <c r="EW88" s="3">
        <f t="shared" si="24"/>
        <v>102.24000000000001</v>
      </c>
      <c r="EX88" s="3">
        <f t="shared" si="24"/>
        <v>100.61</v>
      </c>
      <c r="EY88" s="3">
        <f>SUM(B88:EX88)</f>
        <v>32458.710000000006</v>
      </c>
    </row>
    <row r="89" spans="1:155" s="17" customFormat="1">
      <c r="A89" s="18" t="s">
        <v>65</v>
      </c>
      <c r="B89" s="19">
        <v>156</v>
      </c>
      <c r="C89" s="19">
        <v>156</v>
      </c>
      <c r="D89" s="19">
        <v>156</v>
      </c>
      <c r="E89" s="19">
        <v>100</v>
      </c>
      <c r="F89" s="19">
        <v>45</v>
      </c>
      <c r="G89" s="19">
        <v>60</v>
      </c>
      <c r="H89" s="19">
        <v>60</v>
      </c>
      <c r="I89" s="19">
        <v>50</v>
      </c>
      <c r="J89" s="19">
        <v>40</v>
      </c>
      <c r="K89" s="19">
        <v>25</v>
      </c>
      <c r="L89" s="19">
        <v>10</v>
      </c>
      <c r="M89" s="19">
        <v>10</v>
      </c>
      <c r="N89" s="19">
        <v>10</v>
      </c>
      <c r="O89" s="19">
        <v>10</v>
      </c>
      <c r="P89" s="19">
        <v>10</v>
      </c>
      <c r="Q89" s="19">
        <v>5</v>
      </c>
      <c r="R89" s="19">
        <v>5</v>
      </c>
      <c r="S89" s="19">
        <v>5</v>
      </c>
      <c r="T89" s="19">
        <v>5</v>
      </c>
      <c r="U89" s="19">
        <v>5</v>
      </c>
      <c r="V89" s="19">
        <v>10</v>
      </c>
      <c r="W89" s="19">
        <v>5</v>
      </c>
      <c r="X89" s="19">
        <v>5</v>
      </c>
      <c r="Y89" s="19">
        <v>5</v>
      </c>
      <c r="Z89" s="19">
        <v>5</v>
      </c>
      <c r="AA89" s="19">
        <v>5</v>
      </c>
      <c r="AB89" s="19">
        <v>5</v>
      </c>
      <c r="AC89" s="19">
        <v>5</v>
      </c>
      <c r="AD89" s="19">
        <v>5</v>
      </c>
      <c r="AE89" s="19">
        <v>20</v>
      </c>
      <c r="AF89" s="19">
        <v>20</v>
      </c>
      <c r="AG89" s="19">
        <v>20</v>
      </c>
      <c r="AH89" s="19">
        <v>50</v>
      </c>
      <c r="AI89" s="19">
        <v>100</v>
      </c>
      <c r="AJ89" s="19">
        <v>150</v>
      </c>
      <c r="AK89" s="19">
        <v>150</v>
      </c>
      <c r="AL89" s="19">
        <v>150</v>
      </c>
      <c r="AM89" s="19">
        <v>140</v>
      </c>
      <c r="AN89" s="19">
        <v>140</v>
      </c>
      <c r="AO89" s="19">
        <v>140</v>
      </c>
      <c r="AP89" s="19">
        <v>135</v>
      </c>
      <c r="AQ89" s="19">
        <v>125</v>
      </c>
      <c r="AR89" s="19">
        <v>100</v>
      </c>
      <c r="AS89" s="19">
        <v>100</v>
      </c>
      <c r="AT89" s="19">
        <v>75</v>
      </c>
      <c r="AU89" s="19">
        <v>10</v>
      </c>
      <c r="AV89" s="19">
        <v>10</v>
      </c>
      <c r="AW89" s="19">
        <v>10</v>
      </c>
      <c r="AX89" s="19">
        <v>5</v>
      </c>
      <c r="AY89" s="19">
        <v>5</v>
      </c>
      <c r="AZ89" s="19">
        <v>7</v>
      </c>
      <c r="BA89" s="19">
        <v>7</v>
      </c>
      <c r="BB89" s="19">
        <v>10</v>
      </c>
      <c r="BC89" s="19">
        <v>10</v>
      </c>
      <c r="BD89" s="19">
        <v>10</v>
      </c>
      <c r="BE89" s="19">
        <v>10</v>
      </c>
      <c r="BF89" s="19">
        <v>10</v>
      </c>
      <c r="BG89" s="19">
        <v>10</v>
      </c>
      <c r="BH89" s="19">
        <v>5</v>
      </c>
      <c r="BI89" s="19">
        <v>5</v>
      </c>
      <c r="BJ89" s="19">
        <v>5</v>
      </c>
      <c r="BK89" s="19">
        <v>5</v>
      </c>
      <c r="BL89" s="19">
        <v>5</v>
      </c>
      <c r="BM89" s="19">
        <v>5</v>
      </c>
      <c r="BN89" s="19">
        <v>100</v>
      </c>
      <c r="BO89" s="19">
        <v>100</v>
      </c>
      <c r="BP89" s="19">
        <v>100</v>
      </c>
      <c r="BQ89" s="19">
        <v>125</v>
      </c>
      <c r="BR89" s="19">
        <v>125</v>
      </c>
      <c r="BS89" s="19">
        <v>125</v>
      </c>
      <c r="BT89" s="19">
        <v>125</v>
      </c>
      <c r="BU89" s="19">
        <v>125</v>
      </c>
      <c r="BV89" s="19">
        <v>100</v>
      </c>
      <c r="BW89" s="19">
        <v>80</v>
      </c>
      <c r="BX89" s="19">
        <v>78</v>
      </c>
      <c r="BY89" s="19">
        <v>78</v>
      </c>
      <c r="BZ89" s="19">
        <v>78</v>
      </c>
      <c r="CA89" s="19">
        <v>78</v>
      </c>
      <c r="CB89" s="19">
        <v>70</v>
      </c>
      <c r="CC89" s="19">
        <v>65</v>
      </c>
      <c r="CD89" s="19">
        <v>64.654537425632483</v>
      </c>
      <c r="CE89" s="19">
        <v>66.372390894476979</v>
      </c>
      <c r="CF89" s="19">
        <v>65.735268840268319</v>
      </c>
      <c r="CG89" s="19">
        <v>61.926818995316829</v>
      </c>
      <c r="CH89" s="19">
        <v>57.98419566298049</v>
      </c>
      <c r="CI89" s="19">
        <v>58.363118227639156</v>
      </c>
      <c r="CJ89" s="19">
        <v>55.948144000868574</v>
      </c>
      <c r="CK89" s="19">
        <v>53.716428910747652</v>
      </c>
      <c r="CL89" s="19">
        <v>50.423612853898334</v>
      </c>
      <c r="CM89" s="19">
        <v>49.447194321005924</v>
      </c>
      <c r="CN89" s="19">
        <v>48.619031863864031</v>
      </c>
      <c r="CO89" s="19">
        <v>46.320817748786055</v>
      </c>
      <c r="CP89" s="19">
        <v>43.885539966456541</v>
      </c>
      <c r="CQ89" s="19">
        <v>36.094127272471958</v>
      </c>
      <c r="CR89" s="19">
        <v>28.309703561540704</v>
      </c>
      <c r="CS89" s="19">
        <v>21.284632703300712</v>
      </c>
      <c r="CT89" s="19">
        <v>18.260541895171968</v>
      </c>
      <c r="CU89" s="19">
        <v>15.237681245103076</v>
      </c>
      <c r="CV89" s="19">
        <v>12.318905076134408</v>
      </c>
      <c r="CW89" s="19">
        <v>10.848211975374904</v>
      </c>
      <c r="CX89" s="19">
        <v>9.3425607219060094</v>
      </c>
      <c r="CY89" s="19">
        <v>8.0916293124432972</v>
      </c>
      <c r="CZ89" s="19">
        <v>7.9953697672578725</v>
      </c>
      <c r="DA89" s="19">
        <v>7.8634520414408087</v>
      </c>
      <c r="DB89" s="19">
        <v>7.72392552032872</v>
      </c>
      <c r="DC89" s="19">
        <v>7.8791417123945733</v>
      </c>
      <c r="DD89" s="19">
        <v>8.4394408617231171</v>
      </c>
      <c r="DE89" s="19">
        <v>12.147373639757758</v>
      </c>
      <c r="DF89" s="19">
        <v>26.553208291423683</v>
      </c>
      <c r="DG89" s="19">
        <v>36.553287373336332</v>
      </c>
      <c r="DH89" s="19">
        <v>43.145023038761224</v>
      </c>
      <c r="DI89" s="19">
        <v>30.885066211991671</v>
      </c>
      <c r="DJ89" s="19">
        <v>22.937915688487958</v>
      </c>
      <c r="DK89" s="19">
        <v>15.111464419128877</v>
      </c>
      <c r="DL89" s="19">
        <v>8.4947443939808558</v>
      </c>
      <c r="DM89" s="19">
        <v>6.8091446035790133</v>
      </c>
      <c r="DN89" s="19">
        <v>12.481456918935526</v>
      </c>
      <c r="DO89" s="19">
        <v>22.828462019553427</v>
      </c>
      <c r="DP89" s="19">
        <v>39.598876355995209</v>
      </c>
      <c r="DQ89" s="19">
        <v>34.458648068623553</v>
      </c>
      <c r="DR89" s="19">
        <v>19.42983766833197</v>
      </c>
      <c r="DS89" s="19">
        <v>15.469628331010142</v>
      </c>
      <c r="DT89" s="19">
        <v>14.80265293770873</v>
      </c>
      <c r="DU89" s="19">
        <v>12.181122204921166</v>
      </c>
      <c r="DV89" s="19">
        <v>11.433577105769785</v>
      </c>
      <c r="DW89" s="19">
        <v>23.056080441679473</v>
      </c>
      <c r="DX89" s="19">
        <v>20.332137735960966</v>
      </c>
      <c r="DY89" s="19">
        <v>20</v>
      </c>
      <c r="DZ89" s="19">
        <v>20</v>
      </c>
      <c r="EA89" s="19">
        <v>20</v>
      </c>
      <c r="EB89" s="19">
        <v>20</v>
      </c>
      <c r="EC89" s="19">
        <v>10</v>
      </c>
      <c r="ED89" s="19">
        <v>10</v>
      </c>
      <c r="EE89" s="19">
        <v>8</v>
      </c>
      <c r="EF89" s="19">
        <v>8</v>
      </c>
      <c r="EG89" s="19">
        <v>8</v>
      </c>
      <c r="EH89" s="19">
        <v>6</v>
      </c>
      <c r="EI89" s="19">
        <v>6</v>
      </c>
      <c r="EJ89" s="19">
        <v>6</v>
      </c>
      <c r="EK89" s="27">
        <v>7.796928943268771</v>
      </c>
      <c r="EL89" s="27">
        <v>6.6057120704536878</v>
      </c>
      <c r="EM89" s="27">
        <v>5.3999739508463511</v>
      </c>
      <c r="EN89" s="27">
        <v>4.7569414667276941</v>
      </c>
      <c r="EO89" s="27">
        <v>5.0411161847399839</v>
      </c>
      <c r="EP89" s="27">
        <v>5.1806095721844301</v>
      </c>
      <c r="EQ89" s="27">
        <v>6.9561490406340489</v>
      </c>
      <c r="ER89" s="27">
        <v>9.0005858329412227</v>
      </c>
      <c r="ES89" s="27">
        <v>10.320015315750595</v>
      </c>
      <c r="ET89" s="27">
        <v>13.237681703850482</v>
      </c>
      <c r="EU89" s="27">
        <v>16.192298689953898</v>
      </c>
      <c r="EV89" s="27">
        <v>17.183962736834651</v>
      </c>
      <c r="EW89" s="27">
        <v>18.867750456536523</v>
      </c>
      <c r="EX89" s="27">
        <v>16.833236298636308</v>
      </c>
      <c r="EY89" s="3">
        <f>SUM(B89:EX89)</f>
        <v>5921.1690930908253</v>
      </c>
    </row>
    <row r="90" spans="1:155" s="17" customFormat="1">
      <c r="A90" s="18" t="s">
        <v>66</v>
      </c>
      <c r="B90" s="19">
        <v>7</v>
      </c>
      <c r="C90" s="19">
        <v>10</v>
      </c>
      <c r="D90" s="19">
        <v>10</v>
      </c>
      <c r="E90" s="19">
        <v>9</v>
      </c>
      <c r="F90" s="19">
        <v>10</v>
      </c>
      <c r="G90" s="19">
        <v>12</v>
      </c>
      <c r="H90" s="19">
        <v>12</v>
      </c>
      <c r="I90" s="19">
        <v>12</v>
      </c>
      <c r="J90" s="19">
        <v>12</v>
      </c>
      <c r="K90" s="19">
        <v>8</v>
      </c>
      <c r="L90" s="19">
        <v>8</v>
      </c>
      <c r="M90" s="19">
        <v>8</v>
      </c>
      <c r="N90" s="19">
        <v>8</v>
      </c>
      <c r="O90" s="19">
        <v>8</v>
      </c>
      <c r="P90" s="19">
        <v>8</v>
      </c>
      <c r="Q90" s="19">
        <v>5</v>
      </c>
      <c r="R90" s="19">
        <v>5</v>
      </c>
      <c r="S90" s="19">
        <v>5</v>
      </c>
      <c r="T90" s="19">
        <v>5</v>
      </c>
      <c r="U90" s="19">
        <v>5</v>
      </c>
      <c r="V90" s="19">
        <v>5</v>
      </c>
      <c r="W90" s="19">
        <v>5</v>
      </c>
      <c r="X90" s="19">
        <v>5</v>
      </c>
      <c r="Y90" s="19">
        <v>5</v>
      </c>
      <c r="Z90" s="19">
        <v>5</v>
      </c>
      <c r="AA90" s="19">
        <v>5</v>
      </c>
      <c r="AB90" s="19">
        <v>5</v>
      </c>
      <c r="AC90" s="19">
        <v>5</v>
      </c>
      <c r="AD90" s="19">
        <v>6</v>
      </c>
      <c r="AE90" s="19">
        <v>10</v>
      </c>
      <c r="AF90" s="19">
        <v>10</v>
      </c>
      <c r="AG90" s="19">
        <v>10</v>
      </c>
      <c r="AH90" s="19">
        <v>12</v>
      </c>
      <c r="AI90" s="19">
        <v>10</v>
      </c>
      <c r="AJ90" s="19">
        <v>10</v>
      </c>
      <c r="AK90" s="19">
        <v>10</v>
      </c>
      <c r="AL90" s="19">
        <v>10</v>
      </c>
      <c r="AM90" s="19">
        <v>10</v>
      </c>
      <c r="AN90" s="19">
        <v>10</v>
      </c>
      <c r="AO90" s="19">
        <v>10</v>
      </c>
      <c r="AP90" s="19">
        <v>10</v>
      </c>
      <c r="AQ90" s="19">
        <v>10</v>
      </c>
      <c r="AR90" s="19">
        <v>10</v>
      </c>
      <c r="AS90" s="19">
        <v>10</v>
      </c>
      <c r="AT90" s="19">
        <v>8</v>
      </c>
      <c r="AU90" s="19">
        <v>10</v>
      </c>
      <c r="AV90" s="19">
        <v>10</v>
      </c>
      <c r="AW90" s="19">
        <v>10</v>
      </c>
      <c r="AX90" s="19">
        <v>8</v>
      </c>
      <c r="AY90" s="19">
        <v>8</v>
      </c>
      <c r="AZ90" s="19">
        <v>8</v>
      </c>
      <c r="BA90" s="19">
        <v>8</v>
      </c>
      <c r="BB90" s="19">
        <v>8</v>
      </c>
      <c r="BC90" s="19">
        <v>8</v>
      </c>
      <c r="BD90" s="19">
        <v>8</v>
      </c>
      <c r="BE90" s="19">
        <v>8</v>
      </c>
      <c r="BF90" s="19">
        <v>8</v>
      </c>
      <c r="BG90" s="19">
        <v>7</v>
      </c>
      <c r="BH90" s="19">
        <v>7</v>
      </c>
      <c r="BI90" s="19">
        <v>7</v>
      </c>
      <c r="BJ90" s="19">
        <v>7</v>
      </c>
      <c r="BK90" s="19">
        <v>7</v>
      </c>
      <c r="BL90" s="19">
        <v>6</v>
      </c>
      <c r="BM90" s="19">
        <v>6</v>
      </c>
      <c r="BN90" s="19">
        <v>3</v>
      </c>
      <c r="BO90" s="19">
        <v>3</v>
      </c>
      <c r="BP90" s="19">
        <v>3</v>
      </c>
      <c r="BQ90" s="19">
        <v>3</v>
      </c>
      <c r="BR90" s="19">
        <v>3</v>
      </c>
      <c r="BS90" s="19">
        <v>3</v>
      </c>
      <c r="BT90" s="19">
        <v>3</v>
      </c>
      <c r="BU90" s="19">
        <v>3</v>
      </c>
      <c r="BV90" s="19">
        <v>2</v>
      </c>
      <c r="BW90" s="19">
        <v>1</v>
      </c>
      <c r="BX90" s="19">
        <v>1</v>
      </c>
      <c r="BY90" s="19">
        <v>1</v>
      </c>
      <c r="BZ90" s="19">
        <v>1</v>
      </c>
      <c r="CA90" s="19">
        <v>1</v>
      </c>
      <c r="CB90" s="19">
        <v>1</v>
      </c>
      <c r="CC90" s="19">
        <v>1</v>
      </c>
      <c r="CD90" s="19">
        <v>0</v>
      </c>
      <c r="CE90" s="19">
        <v>0</v>
      </c>
      <c r="CF90" s="19">
        <v>0</v>
      </c>
      <c r="CG90" s="19">
        <v>0</v>
      </c>
      <c r="CH90" s="19">
        <v>0</v>
      </c>
      <c r="CI90" s="19">
        <v>0</v>
      </c>
      <c r="CJ90" s="19">
        <v>0</v>
      </c>
      <c r="CK90" s="19">
        <v>0</v>
      </c>
      <c r="CL90" s="19">
        <v>0</v>
      </c>
      <c r="CM90" s="19">
        <v>0</v>
      </c>
      <c r="CN90" s="19">
        <v>0</v>
      </c>
      <c r="CO90" s="19">
        <v>0</v>
      </c>
      <c r="CP90" s="19">
        <v>0</v>
      </c>
      <c r="CQ90" s="19">
        <v>0</v>
      </c>
      <c r="CR90" s="19">
        <v>0</v>
      </c>
      <c r="CS90" s="19">
        <v>0</v>
      </c>
      <c r="CT90" s="19">
        <v>0</v>
      </c>
      <c r="CU90" s="19">
        <v>0</v>
      </c>
      <c r="CV90" s="19">
        <v>0</v>
      </c>
      <c r="CW90" s="19">
        <v>2</v>
      </c>
      <c r="CX90" s="19">
        <v>2</v>
      </c>
      <c r="CY90" s="19">
        <v>5</v>
      </c>
      <c r="CZ90" s="19">
        <v>5</v>
      </c>
      <c r="DA90" s="19">
        <v>5</v>
      </c>
      <c r="DB90" s="19">
        <v>4</v>
      </c>
      <c r="DC90" s="19">
        <v>10</v>
      </c>
      <c r="DD90" s="19">
        <v>15</v>
      </c>
      <c r="DE90" s="19">
        <v>15</v>
      </c>
      <c r="DF90" s="19">
        <v>10</v>
      </c>
      <c r="DG90" s="19">
        <v>10</v>
      </c>
      <c r="DH90" s="19">
        <v>2</v>
      </c>
      <c r="DI90" s="19">
        <v>2</v>
      </c>
      <c r="DJ90" s="19">
        <v>2</v>
      </c>
      <c r="DK90" s="19">
        <v>2</v>
      </c>
      <c r="DL90" s="19">
        <v>2</v>
      </c>
      <c r="DM90" s="19">
        <v>2</v>
      </c>
      <c r="DN90" s="19">
        <v>2</v>
      </c>
      <c r="DO90" s="19">
        <v>2</v>
      </c>
      <c r="DP90" s="19">
        <v>2</v>
      </c>
      <c r="DQ90" s="19">
        <v>2</v>
      </c>
      <c r="DR90" s="19">
        <v>2</v>
      </c>
      <c r="DS90" s="19">
        <v>2</v>
      </c>
      <c r="DT90" s="19">
        <v>2</v>
      </c>
      <c r="DU90" s="19">
        <v>2</v>
      </c>
      <c r="DV90" s="19">
        <v>2</v>
      </c>
      <c r="DW90" s="19">
        <v>2</v>
      </c>
      <c r="DX90" s="19">
        <v>2</v>
      </c>
      <c r="DY90" s="19">
        <v>3</v>
      </c>
      <c r="DZ90" s="19">
        <v>3</v>
      </c>
      <c r="EA90" s="19">
        <v>3</v>
      </c>
      <c r="EB90" s="19">
        <v>3</v>
      </c>
      <c r="EC90" s="19">
        <v>3</v>
      </c>
      <c r="ED90" s="19">
        <v>3</v>
      </c>
      <c r="EE90" s="19">
        <v>3</v>
      </c>
      <c r="EF90" s="19">
        <v>3</v>
      </c>
      <c r="EG90" s="19">
        <v>3</v>
      </c>
      <c r="EH90" s="19">
        <v>3</v>
      </c>
      <c r="EI90" s="19">
        <v>3</v>
      </c>
      <c r="EJ90" s="19">
        <v>3</v>
      </c>
      <c r="EK90" s="19">
        <v>3</v>
      </c>
      <c r="EL90" s="19">
        <v>3</v>
      </c>
      <c r="EM90" s="19">
        <v>3</v>
      </c>
      <c r="EN90" s="19">
        <v>3</v>
      </c>
      <c r="EO90" s="19">
        <v>3</v>
      </c>
      <c r="EP90" s="19">
        <v>3</v>
      </c>
      <c r="EQ90" s="19">
        <v>3</v>
      </c>
      <c r="ER90" s="19">
        <v>3</v>
      </c>
      <c r="ES90" s="19">
        <v>3</v>
      </c>
      <c r="ET90" s="19">
        <v>3</v>
      </c>
      <c r="EU90" s="19">
        <v>3</v>
      </c>
      <c r="EV90" s="19">
        <v>5</v>
      </c>
      <c r="EW90" s="19">
        <v>5</v>
      </c>
      <c r="EX90" s="19">
        <v>5</v>
      </c>
      <c r="EY90" s="3">
        <f>SUM(B90:EX90)</f>
        <v>756</v>
      </c>
    </row>
    <row r="91" spans="1:155" s="17" customFormat="1">
      <c r="A91" s="17" t="s">
        <v>67</v>
      </c>
      <c r="B91" s="3">
        <f t="shared" ref="B91:BM91" si="25">SUM(B88:B90)</f>
        <v>386.4</v>
      </c>
      <c r="C91" s="3">
        <f t="shared" si="25"/>
        <v>455.17</v>
      </c>
      <c r="D91" s="3">
        <f t="shared" si="25"/>
        <v>460.94</v>
      </c>
      <c r="E91" s="3">
        <f t="shared" si="25"/>
        <v>412.71</v>
      </c>
      <c r="F91" s="3">
        <f t="shared" si="25"/>
        <v>363.79</v>
      </c>
      <c r="G91" s="3">
        <f t="shared" si="25"/>
        <v>381.87</v>
      </c>
      <c r="H91" s="3">
        <f t="shared" si="25"/>
        <v>382.93</v>
      </c>
      <c r="I91" s="3">
        <f t="shared" si="25"/>
        <v>372.70000000000005</v>
      </c>
      <c r="J91" s="3">
        <f t="shared" si="25"/>
        <v>362.47</v>
      </c>
      <c r="K91" s="3">
        <f t="shared" si="25"/>
        <v>358.24</v>
      </c>
      <c r="L91" s="3">
        <f t="shared" si="25"/>
        <v>345.01</v>
      </c>
      <c r="M91" s="3">
        <f t="shared" si="25"/>
        <v>349.85</v>
      </c>
      <c r="N91" s="3">
        <f t="shared" si="25"/>
        <v>354.53999999999996</v>
      </c>
      <c r="O91" s="3">
        <f t="shared" si="25"/>
        <v>359.23</v>
      </c>
      <c r="P91" s="3">
        <f t="shared" si="25"/>
        <v>364.11</v>
      </c>
      <c r="Q91" s="3">
        <f t="shared" si="25"/>
        <v>357.49</v>
      </c>
      <c r="R91" s="3">
        <f t="shared" si="25"/>
        <v>366.84000000000003</v>
      </c>
      <c r="S91" s="3">
        <f t="shared" si="25"/>
        <v>367.45</v>
      </c>
      <c r="T91" s="3">
        <f t="shared" si="25"/>
        <v>370.51000000000005</v>
      </c>
      <c r="U91" s="3">
        <f t="shared" si="25"/>
        <v>370.77</v>
      </c>
      <c r="V91" s="3">
        <f t="shared" si="25"/>
        <v>378.03000000000003</v>
      </c>
      <c r="W91" s="3">
        <f t="shared" si="25"/>
        <v>373.29</v>
      </c>
      <c r="X91" s="3">
        <f t="shared" si="25"/>
        <v>373.55</v>
      </c>
      <c r="Y91" s="3">
        <f t="shared" si="25"/>
        <v>376.12</v>
      </c>
      <c r="Z91" s="3">
        <f t="shared" si="25"/>
        <v>378.69</v>
      </c>
      <c r="AA91" s="3">
        <f t="shared" si="25"/>
        <v>378.46</v>
      </c>
      <c r="AB91" s="3">
        <f t="shared" si="25"/>
        <v>381.03</v>
      </c>
      <c r="AC91" s="3">
        <f t="shared" si="25"/>
        <v>388.4</v>
      </c>
      <c r="AD91" s="3">
        <f t="shared" si="25"/>
        <v>398.95</v>
      </c>
      <c r="AE91" s="3">
        <f t="shared" si="25"/>
        <v>417.9</v>
      </c>
      <c r="AF91" s="3">
        <f t="shared" si="25"/>
        <v>419.23000000000008</v>
      </c>
      <c r="AG91" s="3">
        <f t="shared" si="25"/>
        <v>418.76</v>
      </c>
      <c r="AH91" s="3">
        <f t="shared" si="25"/>
        <v>450.29</v>
      </c>
      <c r="AI91" s="3">
        <f t="shared" si="25"/>
        <v>497.82</v>
      </c>
      <c r="AJ91" s="3">
        <f t="shared" si="25"/>
        <v>547.59999999999991</v>
      </c>
      <c r="AK91" s="3">
        <f t="shared" si="25"/>
        <v>546.03</v>
      </c>
      <c r="AL91" s="3">
        <f t="shared" si="25"/>
        <v>542.66</v>
      </c>
      <c r="AM91" s="3">
        <f t="shared" si="25"/>
        <v>531.06999999999994</v>
      </c>
      <c r="AN91" s="3">
        <f t="shared" si="25"/>
        <v>521.16</v>
      </c>
      <c r="AO91" s="3">
        <f t="shared" si="25"/>
        <v>525.35</v>
      </c>
      <c r="AP91" s="3">
        <f t="shared" si="25"/>
        <v>515.64</v>
      </c>
      <c r="AQ91" s="3">
        <f t="shared" si="25"/>
        <v>482.88</v>
      </c>
      <c r="AR91" s="3">
        <f t="shared" si="25"/>
        <v>455.48</v>
      </c>
      <c r="AS91" s="3">
        <f t="shared" si="25"/>
        <v>450.28</v>
      </c>
      <c r="AT91" s="3">
        <f t="shared" si="25"/>
        <v>418.35</v>
      </c>
      <c r="AU91" s="3">
        <f t="shared" si="25"/>
        <v>350.29</v>
      </c>
      <c r="AV91" s="3">
        <f t="shared" si="25"/>
        <v>353.96000000000004</v>
      </c>
      <c r="AW91" s="3">
        <f t="shared" si="25"/>
        <v>346.62</v>
      </c>
      <c r="AX91" s="3">
        <f t="shared" si="25"/>
        <v>336.51</v>
      </c>
      <c r="AY91" s="3">
        <f t="shared" si="25"/>
        <v>338.93</v>
      </c>
      <c r="AZ91" s="3">
        <f t="shared" si="25"/>
        <v>346.84</v>
      </c>
      <c r="BA91" s="3">
        <f t="shared" si="25"/>
        <v>338.1</v>
      </c>
      <c r="BB91" s="3">
        <f t="shared" si="25"/>
        <v>330.97</v>
      </c>
      <c r="BC91" s="3">
        <f t="shared" si="25"/>
        <v>321.34000000000003</v>
      </c>
      <c r="BD91" s="3">
        <f t="shared" si="25"/>
        <v>312.20999999999998</v>
      </c>
      <c r="BE91" s="3">
        <f t="shared" si="25"/>
        <v>303.09000000000003</v>
      </c>
      <c r="BF91" s="3">
        <f t="shared" si="25"/>
        <v>306.27999999999997</v>
      </c>
      <c r="BG91" s="3">
        <f t="shared" si="25"/>
        <v>277</v>
      </c>
      <c r="BH91" s="3">
        <f t="shared" si="25"/>
        <v>302.11</v>
      </c>
      <c r="BI91" s="3">
        <f t="shared" si="25"/>
        <v>288.54999999999995</v>
      </c>
      <c r="BJ91" s="3">
        <f t="shared" si="25"/>
        <v>289.99</v>
      </c>
      <c r="BK91" s="3">
        <f t="shared" si="25"/>
        <v>280.41999999999996</v>
      </c>
      <c r="BL91" s="3">
        <f t="shared" si="25"/>
        <v>273.14999999999998</v>
      </c>
      <c r="BM91" s="3">
        <f t="shared" si="25"/>
        <v>170.48</v>
      </c>
      <c r="BN91" s="3">
        <f t="shared" ref="BN91:DY91" si="26">SUM(BN88:BN90)</f>
        <v>264.15999999999997</v>
      </c>
      <c r="BO91" s="3">
        <f t="shared" si="26"/>
        <v>267.99</v>
      </c>
      <c r="BP91" s="3">
        <f t="shared" si="26"/>
        <v>271.82</v>
      </c>
      <c r="BQ91" s="3">
        <f t="shared" si="26"/>
        <v>301.65000000000003</v>
      </c>
      <c r="BR91" s="3">
        <f t="shared" si="26"/>
        <v>306.98</v>
      </c>
      <c r="BS91" s="3">
        <f t="shared" si="26"/>
        <v>333.11</v>
      </c>
      <c r="BT91" s="3">
        <f t="shared" si="26"/>
        <v>323.34000000000003</v>
      </c>
      <c r="BU91" s="3">
        <f t="shared" si="26"/>
        <v>312.63</v>
      </c>
      <c r="BV91" s="3">
        <f t="shared" si="26"/>
        <v>273.73</v>
      </c>
      <c r="BW91" s="3">
        <f t="shared" si="26"/>
        <v>245.94</v>
      </c>
      <c r="BX91" s="3">
        <f t="shared" si="26"/>
        <v>237.14000000000001</v>
      </c>
      <c r="BY91" s="3">
        <f t="shared" si="26"/>
        <v>233.03</v>
      </c>
      <c r="BZ91" s="3">
        <f t="shared" si="26"/>
        <v>211.97</v>
      </c>
      <c r="CA91" s="3">
        <f t="shared" si="26"/>
        <v>190.26999999999998</v>
      </c>
      <c r="CB91" s="3">
        <f t="shared" si="26"/>
        <v>222.51</v>
      </c>
      <c r="CC91" s="3">
        <f t="shared" si="26"/>
        <v>218.54</v>
      </c>
      <c r="CD91" s="3">
        <f t="shared" si="26"/>
        <v>217.42453742563248</v>
      </c>
      <c r="CE91" s="3">
        <f t="shared" si="26"/>
        <v>219.472390894477</v>
      </c>
      <c r="CF91" s="3">
        <f t="shared" si="26"/>
        <v>219.3652688402683</v>
      </c>
      <c r="CG91" s="3">
        <f t="shared" si="26"/>
        <v>183.72681899531682</v>
      </c>
      <c r="CH91" s="3">
        <f t="shared" si="26"/>
        <v>173.72419566298049</v>
      </c>
      <c r="CI91" s="3">
        <f t="shared" si="26"/>
        <v>170.16311822763916</v>
      </c>
      <c r="CJ91" s="3">
        <f t="shared" si="26"/>
        <v>178.40814400086856</v>
      </c>
      <c r="CK91" s="3">
        <f t="shared" si="26"/>
        <v>196.03642891074765</v>
      </c>
      <c r="CL91" s="3">
        <f t="shared" si="26"/>
        <v>189.10361285389834</v>
      </c>
      <c r="CM91" s="3">
        <f t="shared" si="26"/>
        <v>185.48719432100594</v>
      </c>
      <c r="CN91" s="3">
        <f t="shared" si="26"/>
        <v>180.71903186386402</v>
      </c>
      <c r="CO91" s="3">
        <f t="shared" si="26"/>
        <v>174.26081774878605</v>
      </c>
      <c r="CP91" s="3">
        <f t="shared" si="26"/>
        <v>177.59553996645656</v>
      </c>
      <c r="CQ91" s="3">
        <f t="shared" si="26"/>
        <v>174.02412727247193</v>
      </c>
      <c r="CR91" s="3">
        <f t="shared" si="26"/>
        <v>170.3597035615407</v>
      </c>
      <c r="CS91" s="3">
        <f t="shared" si="26"/>
        <v>167.5046327033007</v>
      </c>
      <c r="CT91" s="3">
        <f t="shared" si="26"/>
        <v>166.55054189517196</v>
      </c>
      <c r="CU91" s="3">
        <f t="shared" si="26"/>
        <v>167.19768124510307</v>
      </c>
      <c r="CV91" s="3">
        <f t="shared" si="26"/>
        <v>164.48890507613439</v>
      </c>
      <c r="CW91" s="3">
        <f t="shared" si="26"/>
        <v>159.49821197537489</v>
      </c>
      <c r="CX91" s="3">
        <f t="shared" si="26"/>
        <v>153.47256072190601</v>
      </c>
      <c r="CY91" s="3">
        <f t="shared" si="26"/>
        <v>152.73162931244326</v>
      </c>
      <c r="CZ91" s="3">
        <f t="shared" si="26"/>
        <v>147.67536976725788</v>
      </c>
      <c r="DA91" s="3">
        <f t="shared" si="26"/>
        <v>142.58345204144078</v>
      </c>
      <c r="DB91" s="3">
        <f t="shared" si="26"/>
        <v>121.81392552032874</v>
      </c>
      <c r="DC91" s="3">
        <f t="shared" si="26"/>
        <v>105.18914171239456</v>
      </c>
      <c r="DD91" s="3">
        <f t="shared" si="26"/>
        <v>105.91944086172312</v>
      </c>
      <c r="DE91" s="3">
        <f t="shared" si="26"/>
        <v>101.42737363975776</v>
      </c>
      <c r="DF91" s="3">
        <f t="shared" si="26"/>
        <v>106.04320829142368</v>
      </c>
      <c r="DG91" s="3">
        <f t="shared" si="26"/>
        <v>112.25328737333633</v>
      </c>
      <c r="DH91" s="3">
        <f t="shared" si="26"/>
        <v>112.55502303876122</v>
      </c>
      <c r="DI91" s="3">
        <f t="shared" si="26"/>
        <v>102.00506621199166</v>
      </c>
      <c r="DJ91" s="3">
        <f t="shared" si="26"/>
        <v>95.767915688487975</v>
      </c>
      <c r="DK91" s="3">
        <f t="shared" si="26"/>
        <v>92.151464419128899</v>
      </c>
      <c r="DL91" s="3">
        <f t="shared" si="26"/>
        <v>86.624744393980848</v>
      </c>
      <c r="DM91" s="3">
        <f t="shared" si="26"/>
        <v>100.13914460357901</v>
      </c>
      <c r="DN91" s="3">
        <f t="shared" si="26"/>
        <v>116.13145691893551</v>
      </c>
      <c r="DO91" s="3">
        <f t="shared" si="26"/>
        <v>136.87846201955341</v>
      </c>
      <c r="DP91" s="3">
        <f t="shared" si="26"/>
        <v>163.96887635599521</v>
      </c>
      <c r="DQ91" s="3">
        <f t="shared" si="26"/>
        <v>166.58864806862354</v>
      </c>
      <c r="DR91" s="3">
        <f t="shared" si="26"/>
        <v>161.77983766833199</v>
      </c>
      <c r="DS91" s="3">
        <f t="shared" si="26"/>
        <v>151.97962833101016</v>
      </c>
      <c r="DT91" s="3">
        <f t="shared" si="26"/>
        <v>149.02265293770873</v>
      </c>
      <c r="DU91" s="3">
        <f t="shared" si="26"/>
        <v>144.13112220492116</v>
      </c>
      <c r="DV91" s="3">
        <f t="shared" si="26"/>
        <v>141.71357710576979</v>
      </c>
      <c r="DW91" s="3">
        <f t="shared" si="26"/>
        <v>149.56608044167947</v>
      </c>
      <c r="DX91" s="3">
        <f t="shared" si="26"/>
        <v>144.57213773596095</v>
      </c>
      <c r="DY91" s="3">
        <f t="shared" si="26"/>
        <v>142.97</v>
      </c>
      <c r="DZ91" s="3">
        <f t="shared" ref="DZ91:EX91" si="27">SUM(DZ88:DZ90)</f>
        <v>142.30000000000001</v>
      </c>
      <c r="EA91" s="3">
        <f t="shared" si="27"/>
        <v>153.89999999999998</v>
      </c>
      <c r="EB91" s="3">
        <f t="shared" si="27"/>
        <v>155.4</v>
      </c>
      <c r="EC91" s="3">
        <f t="shared" si="27"/>
        <v>131.4</v>
      </c>
      <c r="ED91" s="3">
        <f t="shared" si="27"/>
        <v>130.80000000000001</v>
      </c>
      <c r="EE91" s="3">
        <f t="shared" si="27"/>
        <v>128.19999999999999</v>
      </c>
      <c r="EF91" s="3">
        <f t="shared" si="27"/>
        <v>126.07000000000001</v>
      </c>
      <c r="EG91" s="3">
        <f t="shared" si="27"/>
        <v>124.84</v>
      </c>
      <c r="EH91" s="3">
        <f t="shared" si="27"/>
        <v>121.61000000000001</v>
      </c>
      <c r="EI91" s="3">
        <f t="shared" si="27"/>
        <v>120.38</v>
      </c>
      <c r="EJ91" s="3">
        <f t="shared" si="27"/>
        <v>119.14999999999999</v>
      </c>
      <c r="EK91" s="3">
        <f t="shared" si="27"/>
        <v>119.71692894326877</v>
      </c>
      <c r="EL91" s="3">
        <f t="shared" si="27"/>
        <v>117.2957120704537</v>
      </c>
      <c r="EM91" s="3">
        <f t="shared" si="27"/>
        <v>114.87997395084635</v>
      </c>
      <c r="EN91" s="3">
        <f t="shared" si="27"/>
        <v>106.6269414667277</v>
      </c>
      <c r="EO91" s="3">
        <f t="shared" si="27"/>
        <v>108.27111618473998</v>
      </c>
      <c r="EP91" s="3">
        <f t="shared" si="27"/>
        <v>109.77060957218441</v>
      </c>
      <c r="EQ91" s="3">
        <f t="shared" si="27"/>
        <v>112.90614904063405</v>
      </c>
      <c r="ER91" s="3">
        <f t="shared" si="27"/>
        <v>116.31058583294123</v>
      </c>
      <c r="ES91" s="3">
        <f t="shared" si="27"/>
        <v>118.9900153157506</v>
      </c>
      <c r="ET91" s="3">
        <f t="shared" si="27"/>
        <v>123.33768170385048</v>
      </c>
      <c r="EU91" s="3">
        <f t="shared" si="27"/>
        <v>124.67229868995391</v>
      </c>
      <c r="EV91" s="3">
        <f t="shared" si="27"/>
        <v>126.04396273683466</v>
      </c>
      <c r="EW91" s="3">
        <f t="shared" si="27"/>
        <v>126.10775045653654</v>
      </c>
      <c r="EX91" s="3">
        <f t="shared" si="27"/>
        <v>122.44323629863631</v>
      </c>
      <c r="EY91" s="3">
        <f>SUM(B91:EX91)</f>
        <v>39135.879093090836</v>
      </c>
    </row>
    <row r="92" spans="1:155">
      <c r="A92" t="s">
        <v>68</v>
      </c>
      <c r="B92" s="6">
        <f>B83*0.57</f>
        <v>347.51702999999986</v>
      </c>
      <c r="C92" s="6">
        <f t="shared" ref="C92:AF92" si="28">C83*0.57</f>
        <v>388.77134999999993</v>
      </c>
      <c r="D92" s="6">
        <f t="shared" si="28"/>
        <v>391.22519999999997</v>
      </c>
      <c r="E92" s="6">
        <f t="shared" si="28"/>
        <v>365.65956</v>
      </c>
      <c r="F92" s="6">
        <f t="shared" si="28"/>
        <v>342.49418999999995</v>
      </c>
      <c r="G92" s="6">
        <f t="shared" si="28"/>
        <v>353.03576999999996</v>
      </c>
      <c r="H92" s="6">
        <f t="shared" si="28"/>
        <v>362.77877999999993</v>
      </c>
      <c r="I92" s="6">
        <f t="shared" si="28"/>
        <v>357.84143999999998</v>
      </c>
      <c r="J92" s="6">
        <f t="shared" si="28"/>
        <v>358.25412</v>
      </c>
      <c r="K92" s="6">
        <f t="shared" si="28"/>
        <v>366.63140999999996</v>
      </c>
      <c r="L92" s="6">
        <f t="shared" si="28"/>
        <v>368.88860999999997</v>
      </c>
      <c r="M92" s="6">
        <f t="shared" si="28"/>
        <v>379.37490000000008</v>
      </c>
      <c r="N92" s="6">
        <f t="shared" si="28"/>
        <v>382.57202999999987</v>
      </c>
      <c r="O92" s="6">
        <f t="shared" si="28"/>
        <v>394.72899000000001</v>
      </c>
      <c r="P92" s="6">
        <f t="shared" si="28"/>
        <v>397.83663000000001</v>
      </c>
      <c r="Q92" s="6">
        <f t="shared" si="28"/>
        <v>395.75897999999995</v>
      </c>
      <c r="R92" s="6">
        <f t="shared" si="28"/>
        <v>413.59086000000008</v>
      </c>
      <c r="S92" s="6">
        <f t="shared" si="28"/>
        <v>422.19728999999995</v>
      </c>
      <c r="T92" s="6">
        <f t="shared" si="28"/>
        <v>421.08978000000002</v>
      </c>
      <c r="U92" s="6">
        <f t="shared" si="28"/>
        <v>416.47790999999995</v>
      </c>
      <c r="V92" s="6">
        <f t="shared" si="28"/>
        <v>426.10235999999998</v>
      </c>
      <c r="W92" s="6">
        <f t="shared" si="28"/>
        <v>441.04719</v>
      </c>
      <c r="X92" s="6">
        <f t="shared" si="28"/>
        <v>446.29176000000001</v>
      </c>
      <c r="Y92" s="6">
        <f t="shared" si="28"/>
        <v>450.66194999999993</v>
      </c>
      <c r="Z92" s="6">
        <f t="shared" si="28"/>
        <v>459.09794999999997</v>
      </c>
      <c r="AA92" s="6">
        <f t="shared" si="28"/>
        <v>454.95347999999996</v>
      </c>
      <c r="AB92" s="6">
        <f t="shared" si="28"/>
        <v>460.44144000000006</v>
      </c>
      <c r="AC92" s="6">
        <f t="shared" si="28"/>
        <v>465.78006000000005</v>
      </c>
      <c r="AD92" s="6">
        <f t="shared" si="28"/>
        <v>481.77197999999993</v>
      </c>
      <c r="AE92" s="23">
        <f t="shared" si="28"/>
        <v>497.71487999999994</v>
      </c>
      <c r="AF92" s="23">
        <f t="shared" si="28"/>
        <v>499.84097999999994</v>
      </c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23">
        <f t="shared" ref="AQ92:BY92" si="29">AQ83*0.57</f>
        <v>535.70708999999999</v>
      </c>
      <c r="AR92" s="23">
        <f t="shared" si="29"/>
        <v>513.15219000000002</v>
      </c>
      <c r="AS92" s="23">
        <f t="shared" si="29"/>
        <v>507.86601000000007</v>
      </c>
      <c r="AT92" s="23">
        <f t="shared" si="29"/>
        <v>488.11608000000001</v>
      </c>
      <c r="AU92" s="23">
        <f t="shared" si="29"/>
        <v>443.26733999999999</v>
      </c>
      <c r="AV92" s="23">
        <f t="shared" si="29"/>
        <v>442.67340000000002</v>
      </c>
      <c r="AW92" s="23">
        <f t="shared" si="29"/>
        <v>435.06105000000002</v>
      </c>
      <c r="AX92" s="23">
        <f t="shared" si="29"/>
        <v>413.29845</v>
      </c>
      <c r="AY92" s="23">
        <f t="shared" si="29"/>
        <v>394.41833999999994</v>
      </c>
      <c r="AZ92" s="23">
        <f t="shared" si="29"/>
        <v>400.44437999999991</v>
      </c>
      <c r="BA92" s="23">
        <f t="shared" si="29"/>
        <v>394.53746999999998</v>
      </c>
      <c r="BB92" s="23">
        <f t="shared" si="29"/>
        <v>384.38633999999996</v>
      </c>
      <c r="BC92" s="23">
        <f t="shared" si="29"/>
        <v>376.30944</v>
      </c>
      <c r="BD92" s="23">
        <f t="shared" si="29"/>
        <v>366.44558999999992</v>
      </c>
      <c r="BE92" s="23">
        <f t="shared" si="29"/>
        <v>345.04152000000005</v>
      </c>
      <c r="BF92" s="23">
        <f t="shared" si="29"/>
        <v>328.4972699999999</v>
      </c>
      <c r="BG92" s="23">
        <f t="shared" si="29"/>
        <v>303.57914999999997</v>
      </c>
      <c r="BH92" s="23">
        <f t="shared" si="29"/>
        <v>317.00036999999998</v>
      </c>
      <c r="BI92" s="23">
        <f t="shared" si="29"/>
        <v>306.97577999999999</v>
      </c>
      <c r="BJ92" s="23">
        <f t="shared" si="29"/>
        <v>306.71015999999997</v>
      </c>
      <c r="BK92" s="23">
        <f t="shared" si="29"/>
        <v>300.70805999999999</v>
      </c>
      <c r="BL92" s="23">
        <f t="shared" si="29"/>
        <v>294.43976999999995</v>
      </c>
      <c r="BM92" s="23">
        <f t="shared" si="29"/>
        <v>217.03604999999996</v>
      </c>
      <c r="BN92" s="23">
        <f t="shared" si="29"/>
        <v>261.57641999999993</v>
      </c>
      <c r="BO92" s="23">
        <f t="shared" si="29"/>
        <v>266.42027999999999</v>
      </c>
      <c r="BP92" s="23">
        <f t="shared" si="29"/>
        <v>273.56522999999993</v>
      </c>
      <c r="BQ92" s="23">
        <f t="shared" si="29"/>
        <v>289.09145999999998</v>
      </c>
      <c r="BR92" s="23">
        <f t="shared" si="29"/>
        <v>292.91786999999999</v>
      </c>
      <c r="BS92" s="23">
        <f t="shared" si="29"/>
        <v>299.72538000000003</v>
      </c>
      <c r="BT92" s="23">
        <f t="shared" si="29"/>
        <v>290.55921000000001</v>
      </c>
      <c r="BU92" s="23">
        <f t="shared" si="29"/>
        <v>284.34848999999997</v>
      </c>
      <c r="BV92" s="23">
        <f t="shared" si="29"/>
        <v>267.24164999999999</v>
      </c>
      <c r="BW92" s="23">
        <f t="shared" si="29"/>
        <v>254.28953999999999</v>
      </c>
      <c r="BX92" s="23">
        <f t="shared" si="29"/>
        <v>251.04281999999998</v>
      </c>
      <c r="BY92" s="23">
        <f t="shared" si="29"/>
        <v>250.31151</v>
      </c>
      <c r="BZ92" s="6">
        <f t="shared" ref="BZ92:DZ92" si="30">BZ83*0.57</f>
        <v>238.10495999999998</v>
      </c>
      <c r="CA92" s="6">
        <f t="shared" si="30"/>
        <v>225.13973999999996</v>
      </c>
      <c r="CB92" s="6">
        <f t="shared" si="30"/>
        <v>238.99700999999999</v>
      </c>
      <c r="CC92" s="6">
        <f t="shared" si="30"/>
        <v>234.01578000000001</v>
      </c>
      <c r="CD92" s="6">
        <f t="shared" si="30"/>
        <v>234.94689633261049</v>
      </c>
      <c r="CE92" s="6">
        <f t="shared" si="30"/>
        <v>234.78721280985187</v>
      </c>
      <c r="CF92" s="6">
        <f t="shared" si="30"/>
        <v>232.85085323895291</v>
      </c>
      <c r="CG92" s="6">
        <f t="shared" si="30"/>
        <v>214.11184682733057</v>
      </c>
      <c r="CH92" s="6">
        <f t="shared" si="30"/>
        <v>205.98842152789885</v>
      </c>
      <c r="CI92" s="6">
        <f t="shared" si="30"/>
        <v>201.71622738975429</v>
      </c>
      <c r="CJ92" s="6">
        <f t="shared" si="30"/>
        <v>201.34460208049509</v>
      </c>
      <c r="CK92" s="6">
        <f t="shared" si="30"/>
        <v>208.08444447912615</v>
      </c>
      <c r="CL92" s="6">
        <f t="shared" si="30"/>
        <v>204.92332932672204</v>
      </c>
      <c r="CM92" s="6">
        <f t="shared" si="30"/>
        <v>202.93721076297336</v>
      </c>
      <c r="CN92" s="6">
        <f t="shared" si="30"/>
        <v>187.62691816240249</v>
      </c>
      <c r="CO92" s="6">
        <f t="shared" si="30"/>
        <v>175.26748611680804</v>
      </c>
      <c r="CP92" s="6">
        <f t="shared" si="30"/>
        <v>176.46603778088021</v>
      </c>
      <c r="CQ92" s="6">
        <f t="shared" si="30"/>
        <v>175.55608254530901</v>
      </c>
      <c r="CR92" s="6">
        <f t="shared" si="30"/>
        <v>172.92301103007819</v>
      </c>
      <c r="CS92" s="6">
        <f t="shared" si="30"/>
        <v>171.12861064088136</v>
      </c>
      <c r="CT92" s="6">
        <f t="shared" si="30"/>
        <v>169.74630888024799</v>
      </c>
      <c r="CU92" s="6">
        <f t="shared" si="30"/>
        <v>169.03331830970876</v>
      </c>
      <c r="CV92" s="6">
        <f t="shared" si="30"/>
        <v>163.3864558933966</v>
      </c>
      <c r="CW92" s="6">
        <f t="shared" si="30"/>
        <v>159.36756082596366</v>
      </c>
      <c r="CX92" s="6">
        <f t="shared" si="30"/>
        <v>154.7080096114864</v>
      </c>
      <c r="CY92" s="6">
        <f t="shared" si="30"/>
        <v>153.29159870809264</v>
      </c>
      <c r="CZ92" s="6">
        <f t="shared" si="30"/>
        <v>151.51134076733697</v>
      </c>
      <c r="DA92" s="6">
        <f t="shared" si="30"/>
        <v>148.18087766362123</v>
      </c>
      <c r="DB92" s="6">
        <f t="shared" si="30"/>
        <v>132.98437754658735</v>
      </c>
      <c r="DC92" s="6">
        <f t="shared" si="30"/>
        <v>120.38066077606487</v>
      </c>
      <c r="DD92" s="6">
        <f t="shared" si="30"/>
        <v>120.14770129118214</v>
      </c>
      <c r="DE92" s="6">
        <f t="shared" si="30"/>
        <v>122.55420297466192</v>
      </c>
      <c r="DF92" s="6">
        <f t="shared" si="30"/>
        <v>124.49894872611148</v>
      </c>
      <c r="DG92" s="6">
        <f t="shared" si="30"/>
        <v>129.57997380280167</v>
      </c>
      <c r="DH92" s="6">
        <f t="shared" si="30"/>
        <v>129.37519313209387</v>
      </c>
      <c r="DI92" s="6">
        <f t="shared" si="30"/>
        <v>121.44138774083524</v>
      </c>
      <c r="DJ92" s="6">
        <f t="shared" si="30"/>
        <v>115.45231194243814</v>
      </c>
      <c r="DK92" s="6">
        <f t="shared" si="30"/>
        <v>108.34586471890348</v>
      </c>
      <c r="DL92" s="6">
        <f t="shared" si="30"/>
        <v>95.90919430456907</v>
      </c>
      <c r="DM92" s="6">
        <f t="shared" si="30"/>
        <v>101.57009242404003</v>
      </c>
      <c r="DN92" s="6">
        <f t="shared" si="30"/>
        <v>109.53431044379323</v>
      </c>
      <c r="DO92" s="6">
        <f t="shared" si="30"/>
        <v>121.31621335114544</v>
      </c>
      <c r="DP92" s="6">
        <f t="shared" si="30"/>
        <v>135.63541952291726</v>
      </c>
      <c r="DQ92" s="6">
        <f t="shared" si="30"/>
        <v>133.4202693991154</v>
      </c>
      <c r="DR92" s="6">
        <f t="shared" si="30"/>
        <v>125.29160747094923</v>
      </c>
      <c r="DS92" s="6">
        <f t="shared" si="30"/>
        <v>116.57048814867578</v>
      </c>
      <c r="DT92" s="6">
        <f t="shared" si="30"/>
        <v>117.47566217449398</v>
      </c>
      <c r="DU92" s="6">
        <f t="shared" si="30"/>
        <v>118.53726965680505</v>
      </c>
      <c r="DV92" s="6">
        <f t="shared" si="30"/>
        <v>117.60044895028878</v>
      </c>
      <c r="DW92" s="6">
        <f t="shared" si="30"/>
        <v>122.58139585175729</v>
      </c>
      <c r="DX92" s="6">
        <f t="shared" si="30"/>
        <v>119.93035850949772</v>
      </c>
      <c r="DY92" s="6">
        <f t="shared" si="30"/>
        <v>127.82591999999998</v>
      </c>
      <c r="DZ92" s="6">
        <f t="shared" si="30"/>
        <v>127.68398999999999</v>
      </c>
      <c r="EA92" s="6">
        <f t="shared" ref="EA92:EX92" si="31">EA83*0.57</f>
        <v>135.11678999999998</v>
      </c>
      <c r="EB92" s="6">
        <f t="shared" si="31"/>
        <v>136.85871</v>
      </c>
      <c r="EC92" s="6">
        <f t="shared" si="31"/>
        <v>123.05844</v>
      </c>
      <c r="ED92" s="6">
        <f t="shared" si="31"/>
        <v>124.95938999999998</v>
      </c>
      <c r="EE92" s="6">
        <f t="shared" si="31"/>
        <v>123.71565</v>
      </c>
      <c r="EF92" s="6">
        <f t="shared" si="31"/>
        <v>124.07304000000001</v>
      </c>
      <c r="EG92" s="6">
        <f t="shared" si="31"/>
        <v>125.91755999999999</v>
      </c>
      <c r="EH92" s="6">
        <f t="shared" si="31"/>
        <v>124.56438</v>
      </c>
      <c r="EI92" s="6">
        <f t="shared" si="31"/>
        <v>123.92027999999999</v>
      </c>
      <c r="EJ92" s="6">
        <f t="shared" si="31"/>
        <v>122.88002999999998</v>
      </c>
      <c r="EK92" s="6">
        <f t="shared" si="31"/>
        <v>123.20659949766319</v>
      </c>
      <c r="EL92" s="6">
        <f t="shared" si="31"/>
        <v>121.72675588015859</v>
      </c>
      <c r="EM92" s="6">
        <f t="shared" si="31"/>
        <v>117.99169515198241</v>
      </c>
      <c r="EN92" s="6">
        <f t="shared" si="31"/>
        <v>114.77744663603478</v>
      </c>
      <c r="EO92" s="6">
        <f t="shared" si="31"/>
        <v>116.18259622530178</v>
      </c>
      <c r="EP92" s="6">
        <f t="shared" si="31"/>
        <v>117.53548745614512</v>
      </c>
      <c r="EQ92" s="6">
        <f t="shared" si="31"/>
        <v>118.25057495316142</v>
      </c>
      <c r="ER92" s="6">
        <f t="shared" si="31"/>
        <v>121.84638392477648</v>
      </c>
      <c r="ES92" s="6">
        <f t="shared" si="31"/>
        <v>123.10005872997782</v>
      </c>
      <c r="ET92" s="6">
        <f t="shared" si="31"/>
        <v>124.58357857119475</v>
      </c>
      <c r="EU92" s="6">
        <f t="shared" si="31"/>
        <v>125.32208025327371</v>
      </c>
      <c r="EV92" s="6">
        <f t="shared" si="31"/>
        <v>125.49516875999574</v>
      </c>
      <c r="EW92" s="6">
        <f t="shared" si="31"/>
        <v>125.12625776022581</v>
      </c>
      <c r="EX92" s="6">
        <f t="shared" si="31"/>
        <v>123.94036469022267</v>
      </c>
      <c r="EY92" s="2">
        <f>SUM(B92:EX92)</f>
        <v>36193.124753061791</v>
      </c>
    </row>
    <row r="93" spans="1:155">
      <c r="A93" t="s">
        <v>50</v>
      </c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  <c r="DD93" s="2"/>
      <c r="DE93" s="2"/>
      <c r="DF93" s="2"/>
      <c r="DG93" s="2"/>
      <c r="DH93" s="2"/>
      <c r="DI93" s="2"/>
      <c r="DJ93" s="2"/>
      <c r="DK93" s="2"/>
      <c r="DL93" s="2"/>
      <c r="DM93" s="2"/>
      <c r="DN93" s="2"/>
      <c r="DO93" s="2"/>
      <c r="DP93" s="2"/>
      <c r="DQ93" s="2"/>
      <c r="DR93" s="2"/>
      <c r="DS93" s="2"/>
      <c r="DT93" s="2"/>
      <c r="DU93" s="2"/>
      <c r="DV93" s="2"/>
      <c r="DW93" s="2"/>
      <c r="DX93" s="2"/>
      <c r="DY93" s="2"/>
      <c r="DZ93" s="2"/>
      <c r="EA93" s="2"/>
      <c r="EB93" s="2"/>
      <c r="EC93" s="2"/>
      <c r="ED93" s="2"/>
      <c r="EE93" s="2"/>
      <c r="EF93" s="2"/>
      <c r="EG93" s="2"/>
      <c r="EH93" s="2"/>
      <c r="EI93" s="2"/>
      <c r="EJ93" s="2"/>
      <c r="EK93" s="2"/>
      <c r="EL93" s="2"/>
      <c r="EM93" s="2"/>
      <c r="EN93" s="2"/>
      <c r="EO93" s="2"/>
      <c r="EP93" s="2"/>
      <c r="EQ93" s="2"/>
      <c r="ER93" s="2"/>
      <c r="ES93" s="2"/>
      <c r="ET93" s="2"/>
      <c r="EU93" s="2"/>
      <c r="EV93" s="2"/>
      <c r="EW93" s="2"/>
      <c r="EX93" s="2"/>
      <c r="EY93" s="2"/>
    </row>
    <row r="94" spans="1:155" s="24" customFormat="1">
      <c r="A94" s="24" t="s">
        <v>69</v>
      </c>
      <c r="B94" s="23">
        <v>290</v>
      </c>
      <c r="C94" s="23">
        <v>287</v>
      </c>
      <c r="D94" s="23">
        <v>272</v>
      </c>
      <c r="E94" s="23">
        <v>272</v>
      </c>
      <c r="F94" s="23">
        <v>288</v>
      </c>
      <c r="G94" s="23">
        <v>278</v>
      </c>
      <c r="H94" s="23">
        <v>270</v>
      </c>
      <c r="I94" s="23">
        <v>265</v>
      </c>
      <c r="J94" s="23">
        <v>257</v>
      </c>
      <c r="K94" s="23">
        <v>261</v>
      </c>
      <c r="L94" s="23">
        <v>265</v>
      </c>
      <c r="M94" s="23">
        <v>254</v>
      </c>
      <c r="N94" s="23">
        <v>251</v>
      </c>
      <c r="O94" s="23">
        <v>254</v>
      </c>
      <c r="P94" s="23">
        <v>257</v>
      </c>
      <c r="Q94" s="23">
        <v>260</v>
      </c>
      <c r="R94" s="23">
        <v>265</v>
      </c>
      <c r="S94" s="23">
        <v>273</v>
      </c>
      <c r="T94" s="23">
        <v>294</v>
      </c>
      <c r="U94" s="23">
        <v>273</v>
      </c>
      <c r="V94" s="23">
        <v>244</v>
      </c>
      <c r="W94" s="23">
        <v>233</v>
      </c>
      <c r="X94" s="23">
        <v>240</v>
      </c>
      <c r="Y94" s="23">
        <v>242</v>
      </c>
      <c r="Z94" s="23">
        <v>233</v>
      </c>
      <c r="AA94" s="23">
        <v>231</v>
      </c>
      <c r="AB94" s="23">
        <v>238</v>
      </c>
      <c r="AC94" s="23">
        <v>259</v>
      </c>
      <c r="AD94" s="23">
        <v>295</v>
      </c>
      <c r="AE94" s="23">
        <v>313</v>
      </c>
      <c r="AF94" s="23">
        <v>339</v>
      </c>
      <c r="AG94" s="23">
        <v>374</v>
      </c>
      <c r="AH94" s="23">
        <v>389</v>
      </c>
      <c r="AI94" s="23">
        <v>416</v>
      </c>
      <c r="AJ94" s="23">
        <v>420</v>
      </c>
      <c r="AK94" s="23">
        <v>435</v>
      </c>
      <c r="AL94" s="23">
        <v>427</v>
      </c>
      <c r="AM94" s="23">
        <v>420</v>
      </c>
      <c r="AN94" s="23">
        <v>408</v>
      </c>
      <c r="AO94" s="23">
        <v>377</v>
      </c>
      <c r="AP94" s="23">
        <v>357</v>
      </c>
      <c r="AQ94" s="23">
        <v>347</v>
      </c>
      <c r="AR94" s="23">
        <v>327</v>
      </c>
      <c r="AS94" s="23">
        <v>308</v>
      </c>
      <c r="AT94" s="23">
        <v>289</v>
      </c>
      <c r="AU94" s="23">
        <v>280</v>
      </c>
      <c r="AV94" s="23">
        <v>278</v>
      </c>
      <c r="AW94" s="23">
        <v>275</v>
      </c>
      <c r="AX94" s="23">
        <v>269</v>
      </c>
      <c r="AY94" s="23">
        <v>283</v>
      </c>
      <c r="AZ94" s="23">
        <v>285</v>
      </c>
      <c r="BA94" s="23">
        <v>278</v>
      </c>
      <c r="BB94" s="23">
        <v>272</v>
      </c>
      <c r="BC94" s="23">
        <v>266</v>
      </c>
      <c r="BD94" s="23">
        <v>259</v>
      </c>
      <c r="BE94" s="23">
        <v>256</v>
      </c>
      <c r="BF94" s="23">
        <v>269</v>
      </c>
      <c r="BG94" s="23">
        <v>269</v>
      </c>
      <c r="BH94" s="23">
        <v>262</v>
      </c>
      <c r="BI94" s="23">
        <v>251</v>
      </c>
      <c r="BJ94" s="23">
        <v>239</v>
      </c>
      <c r="BK94" s="23">
        <v>222</v>
      </c>
      <c r="BL94" s="23">
        <v>206</v>
      </c>
      <c r="BM94" s="23">
        <v>212</v>
      </c>
      <c r="BN94" s="23">
        <v>227</v>
      </c>
      <c r="BO94" s="23">
        <v>263</v>
      </c>
      <c r="BP94" s="23">
        <v>233</v>
      </c>
      <c r="BQ94" s="23">
        <v>211</v>
      </c>
      <c r="BR94" s="23">
        <v>320</v>
      </c>
      <c r="BS94" s="23">
        <v>247</v>
      </c>
      <c r="BT94" s="23">
        <v>223</v>
      </c>
      <c r="BU94" s="23">
        <v>211</v>
      </c>
      <c r="BV94" s="23">
        <v>199</v>
      </c>
      <c r="BW94" s="23">
        <v>169</v>
      </c>
      <c r="BX94" s="23">
        <v>171</v>
      </c>
      <c r="BY94" s="23">
        <v>189</v>
      </c>
      <c r="BZ94" s="23">
        <v>188</v>
      </c>
      <c r="CA94" s="23">
        <v>171</v>
      </c>
      <c r="CB94" s="23">
        <v>157</v>
      </c>
      <c r="CC94" s="23">
        <v>146</v>
      </c>
      <c r="CD94" s="23">
        <v>138</v>
      </c>
      <c r="CE94" s="23">
        <v>134</v>
      </c>
      <c r="CF94" s="23">
        <v>131</v>
      </c>
      <c r="CG94" s="23">
        <v>129</v>
      </c>
      <c r="CH94" s="23">
        <v>134</v>
      </c>
      <c r="CI94" s="23">
        <v>140</v>
      </c>
      <c r="CJ94" s="23">
        <v>131</v>
      </c>
      <c r="CK94" s="23">
        <v>130</v>
      </c>
      <c r="CL94" s="23">
        <v>129</v>
      </c>
      <c r="CM94" s="23">
        <v>123</v>
      </c>
      <c r="CN94" s="23">
        <v>117</v>
      </c>
      <c r="CO94" s="23">
        <v>121</v>
      </c>
      <c r="CP94" s="23">
        <v>131</v>
      </c>
      <c r="CQ94" s="23">
        <v>122</v>
      </c>
      <c r="CR94" s="23">
        <v>115</v>
      </c>
      <c r="CS94" s="23">
        <v>110</v>
      </c>
      <c r="CT94" s="23">
        <v>107</v>
      </c>
      <c r="CU94" s="23">
        <v>105</v>
      </c>
      <c r="CV94" s="23">
        <v>99</v>
      </c>
      <c r="CW94" s="23">
        <v>95</v>
      </c>
      <c r="CX94" s="23">
        <v>94</v>
      </c>
      <c r="CY94" s="23">
        <v>92</v>
      </c>
      <c r="CZ94" s="23">
        <v>93</v>
      </c>
      <c r="DA94" s="23">
        <v>92</v>
      </c>
      <c r="DB94" s="23">
        <v>90</v>
      </c>
      <c r="DC94" s="23">
        <v>86</v>
      </c>
      <c r="DD94" s="23">
        <v>84</v>
      </c>
      <c r="DE94" s="23">
        <v>85</v>
      </c>
      <c r="DF94" s="23">
        <v>78</v>
      </c>
      <c r="DG94" s="23">
        <v>78</v>
      </c>
      <c r="DH94" s="23">
        <v>78</v>
      </c>
      <c r="DI94" s="23">
        <v>79</v>
      </c>
      <c r="DJ94" s="23">
        <v>79</v>
      </c>
      <c r="DK94" s="23">
        <v>94</v>
      </c>
      <c r="DL94" s="23">
        <v>102</v>
      </c>
      <c r="DM94" s="23">
        <v>101</v>
      </c>
      <c r="DN94" s="23">
        <v>94</v>
      </c>
      <c r="DO94" s="23">
        <v>93</v>
      </c>
      <c r="DP94" s="23">
        <v>93</v>
      </c>
      <c r="DQ94" s="23">
        <v>92</v>
      </c>
      <c r="DR94" s="23">
        <v>88</v>
      </c>
      <c r="DS94" s="23">
        <v>90</v>
      </c>
      <c r="DT94" s="23">
        <v>93</v>
      </c>
      <c r="DU94" s="23">
        <v>88</v>
      </c>
      <c r="DV94" s="23">
        <v>91</v>
      </c>
      <c r="DW94" s="23">
        <v>85</v>
      </c>
      <c r="DX94" s="23">
        <v>82</v>
      </c>
      <c r="DY94" s="23">
        <v>82</v>
      </c>
      <c r="DZ94" s="23">
        <v>81</v>
      </c>
      <c r="EA94" s="23">
        <v>81</v>
      </c>
      <c r="EB94" s="23">
        <v>78</v>
      </c>
      <c r="EC94" s="23">
        <v>77</v>
      </c>
      <c r="ED94" s="23">
        <v>76</v>
      </c>
      <c r="EE94" s="23">
        <v>76</v>
      </c>
      <c r="EF94" s="23">
        <v>76</v>
      </c>
      <c r="EG94" s="23">
        <v>76</v>
      </c>
      <c r="EH94" s="23">
        <v>76</v>
      </c>
      <c r="EI94" s="23">
        <v>76</v>
      </c>
      <c r="EJ94" s="23">
        <v>76</v>
      </c>
      <c r="EK94" s="23">
        <v>74</v>
      </c>
      <c r="EL94" s="23">
        <v>73</v>
      </c>
      <c r="EM94" s="23">
        <v>71</v>
      </c>
      <c r="EN94" s="23">
        <v>70</v>
      </c>
      <c r="EO94" s="23">
        <v>69</v>
      </c>
      <c r="EP94" s="23">
        <v>69</v>
      </c>
      <c r="EQ94" s="23">
        <v>73</v>
      </c>
      <c r="ER94" s="23">
        <v>75</v>
      </c>
      <c r="ES94" s="23">
        <v>77</v>
      </c>
      <c r="ET94" s="23">
        <v>79</v>
      </c>
      <c r="EU94" s="23">
        <v>79</v>
      </c>
      <c r="EV94" s="23">
        <v>80</v>
      </c>
      <c r="EW94" s="23">
        <v>71</v>
      </c>
      <c r="EX94" s="23">
        <v>71</v>
      </c>
      <c r="EY94" s="23">
        <f>SUM(B94:EX94)</f>
        <v>28600</v>
      </c>
    </row>
    <row r="96" spans="1:155">
      <c r="B96" t="s">
        <v>70</v>
      </c>
      <c r="AG96" t="s">
        <v>70</v>
      </c>
      <c r="BK96" t="s">
        <v>70</v>
      </c>
      <c r="CP96" t="s">
        <v>70</v>
      </c>
      <c r="DU96" t="s">
        <v>70</v>
      </c>
    </row>
    <row r="98" spans="1:154">
      <c r="A98" s="11" t="s">
        <v>83</v>
      </c>
    </row>
    <row r="100" spans="1:154">
      <c r="A100" t="s">
        <v>62</v>
      </c>
      <c r="AU100">
        <v>452</v>
      </c>
      <c r="BA100">
        <v>371</v>
      </c>
      <c r="BH100">
        <v>262</v>
      </c>
      <c r="BO100">
        <v>196</v>
      </c>
      <c r="BV100">
        <v>204</v>
      </c>
      <c r="CC100">
        <v>203</v>
      </c>
      <c r="CJ100">
        <v>178</v>
      </c>
      <c r="CQ100">
        <v>129</v>
      </c>
      <c r="CX100">
        <v>142</v>
      </c>
      <c r="DE100">
        <v>112</v>
      </c>
      <c r="DL100">
        <v>71</v>
      </c>
      <c r="DS100">
        <v>60</v>
      </c>
      <c r="DZ100">
        <v>84</v>
      </c>
      <c r="EG100">
        <v>95</v>
      </c>
      <c r="EN100">
        <v>96</v>
      </c>
      <c r="EU100">
        <v>91</v>
      </c>
    </row>
    <row r="101" spans="1:154" ht="15"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9"/>
      <c r="AO101" s="9"/>
      <c r="AP101" s="9"/>
      <c r="AQ101" s="9"/>
      <c r="AR101" s="9"/>
      <c r="AS101" s="9"/>
      <c r="AT101" s="9"/>
      <c r="AU101" s="9"/>
      <c r="AV101" s="9"/>
      <c r="AW101" s="9"/>
      <c r="AX101" s="9"/>
      <c r="AY101" s="9"/>
      <c r="AZ101" s="9"/>
      <c r="BA101" s="9"/>
      <c r="BB101" s="9"/>
      <c r="BC101" s="9"/>
      <c r="BD101" s="9"/>
      <c r="BE101" s="9"/>
      <c r="BF101" s="9"/>
      <c r="BG101" s="9"/>
      <c r="BH101" s="9"/>
      <c r="BI101" s="9"/>
      <c r="BJ101" s="9"/>
      <c r="BK101" s="9"/>
      <c r="BL101" s="9"/>
      <c r="BM101" s="9"/>
      <c r="BN101" s="9"/>
      <c r="BO101" s="9"/>
      <c r="BP101" s="9"/>
      <c r="BQ101" s="9"/>
      <c r="BR101" s="9"/>
      <c r="BS101" s="9"/>
      <c r="BT101" s="9"/>
      <c r="BU101" s="9"/>
      <c r="BV101" s="9"/>
      <c r="BW101" s="9"/>
      <c r="BX101" s="9"/>
      <c r="BY101" s="9"/>
      <c r="BZ101" s="9"/>
      <c r="CA101" s="9"/>
      <c r="CB101" s="9"/>
      <c r="CC101" s="9"/>
      <c r="CD101" s="9"/>
      <c r="CE101" s="9"/>
      <c r="CF101" s="9"/>
      <c r="CG101" s="9"/>
      <c r="CH101" s="9"/>
      <c r="CI101" s="9"/>
      <c r="CJ101" s="9"/>
      <c r="CK101" s="9"/>
      <c r="CL101" s="9"/>
      <c r="CM101" s="9"/>
      <c r="CN101" s="9"/>
      <c r="CO101" s="9"/>
      <c r="CP101" s="9"/>
      <c r="CQ101" s="9"/>
      <c r="CR101" s="9"/>
      <c r="CS101" s="9"/>
      <c r="CT101" s="9"/>
      <c r="CU101" s="9"/>
      <c r="CV101" s="9"/>
      <c r="CW101" s="9"/>
      <c r="CX101" s="9"/>
      <c r="CY101" s="9"/>
      <c r="CZ101" s="9"/>
      <c r="DA101" s="9"/>
      <c r="DB101" s="9"/>
      <c r="DC101" s="9"/>
      <c r="DD101" s="9"/>
      <c r="DE101" s="9"/>
      <c r="DF101" s="9"/>
      <c r="DG101" s="9"/>
      <c r="DH101" s="9"/>
      <c r="DI101" s="9"/>
      <c r="DJ101" s="9"/>
      <c r="DK101" s="9"/>
      <c r="DL101" s="9"/>
      <c r="DM101" s="9"/>
      <c r="DN101" s="9"/>
      <c r="DO101" s="9"/>
      <c r="DP101" s="9"/>
      <c r="DQ101" s="9"/>
      <c r="DR101" s="9"/>
      <c r="DS101" s="9"/>
      <c r="DT101" s="9"/>
      <c r="DU101" s="9"/>
      <c r="DV101" s="9"/>
      <c r="DW101" s="9"/>
      <c r="DX101" s="9"/>
      <c r="DY101" s="9"/>
      <c r="DZ101" s="9"/>
      <c r="EA101" s="9"/>
      <c r="EB101" s="9"/>
      <c r="EC101" s="9"/>
      <c r="ED101" s="9"/>
      <c r="EE101" s="9"/>
      <c r="EF101" s="9"/>
      <c r="EG101" s="9"/>
      <c r="EH101" s="9"/>
      <c r="EI101" s="9"/>
      <c r="EJ101" s="9"/>
      <c r="EK101" s="9"/>
      <c r="EL101" s="9"/>
      <c r="EM101" s="9"/>
      <c r="EN101" s="9"/>
      <c r="EO101" s="9"/>
      <c r="EP101" s="9"/>
      <c r="EQ101" s="9"/>
      <c r="ER101" s="9"/>
      <c r="ES101" s="9"/>
      <c r="ET101" s="9"/>
      <c r="EU101" s="9"/>
      <c r="EV101" s="9"/>
      <c r="EW101" s="9"/>
      <c r="EX101" s="9"/>
    </row>
    <row r="102" spans="1:154" ht="15">
      <c r="A102" t="s">
        <v>64</v>
      </c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9"/>
      <c r="AO102" s="9"/>
      <c r="AP102" s="9"/>
      <c r="AQ102" s="9"/>
      <c r="AR102" s="9"/>
      <c r="AS102" s="9"/>
      <c r="AT102" s="9"/>
      <c r="AU102" s="9">
        <v>348</v>
      </c>
      <c r="AV102" s="9"/>
      <c r="AW102" s="9"/>
      <c r="AX102" s="9"/>
      <c r="AY102" s="9"/>
      <c r="AZ102" s="9"/>
      <c r="BA102" s="9">
        <v>329</v>
      </c>
      <c r="BB102" s="9"/>
      <c r="BC102" s="9"/>
      <c r="BD102" s="9"/>
      <c r="BE102" s="9"/>
      <c r="BF102" s="9"/>
      <c r="BG102" s="9"/>
      <c r="BH102" s="9">
        <v>255</v>
      </c>
      <c r="BI102" s="9"/>
      <c r="BJ102" s="9"/>
      <c r="BK102" s="9"/>
      <c r="BL102" s="9"/>
      <c r="BM102" s="9"/>
      <c r="BN102" s="9"/>
      <c r="BO102" s="9">
        <v>162</v>
      </c>
      <c r="BP102" s="9"/>
      <c r="BQ102" s="9"/>
      <c r="BR102" s="9"/>
      <c r="BS102" s="9"/>
      <c r="BT102" s="9"/>
      <c r="BU102" s="9"/>
      <c r="BV102" s="9">
        <v>186</v>
      </c>
      <c r="BW102" s="9"/>
      <c r="BX102" s="9"/>
      <c r="BY102" s="9"/>
      <c r="BZ102" s="9"/>
      <c r="CA102" s="9"/>
      <c r="CB102" s="9"/>
      <c r="CC102" s="9">
        <v>154</v>
      </c>
      <c r="CD102" s="9"/>
      <c r="CE102" s="9"/>
      <c r="CF102" s="9"/>
      <c r="CG102" s="9"/>
      <c r="CH102" s="9"/>
      <c r="CI102" s="9"/>
      <c r="CJ102" s="9">
        <v>105</v>
      </c>
      <c r="CK102" s="9"/>
      <c r="CL102" s="9"/>
      <c r="CM102" s="9"/>
      <c r="CN102" s="9"/>
      <c r="CO102" s="9"/>
      <c r="CP102" s="9"/>
      <c r="CQ102" s="9">
        <v>160</v>
      </c>
      <c r="CR102" s="9"/>
      <c r="CS102" s="9"/>
      <c r="CT102" s="9"/>
      <c r="CU102" s="9"/>
      <c r="CV102" s="9"/>
      <c r="CW102" s="9"/>
      <c r="CX102" s="9">
        <v>144</v>
      </c>
      <c r="CY102" s="9"/>
      <c r="CZ102" s="9"/>
      <c r="DA102" s="9"/>
      <c r="DB102" s="9"/>
      <c r="DC102" s="9"/>
      <c r="DD102" s="9"/>
      <c r="DE102" s="9">
        <v>87</v>
      </c>
      <c r="DF102" s="9"/>
      <c r="DG102" s="9"/>
      <c r="DH102" s="9"/>
      <c r="DI102" s="9"/>
      <c r="DJ102" s="9"/>
      <c r="DK102" s="9"/>
      <c r="DL102" s="9">
        <v>74</v>
      </c>
      <c r="DM102" s="9"/>
      <c r="DN102" s="9"/>
      <c r="DO102" s="9"/>
      <c r="DP102" s="9"/>
      <c r="DQ102" s="9"/>
      <c r="DR102" s="9"/>
      <c r="DS102" s="9">
        <v>114</v>
      </c>
      <c r="DT102" s="9"/>
      <c r="DU102" s="9"/>
      <c r="DV102" s="9"/>
      <c r="DW102" s="9"/>
      <c r="DX102" s="9"/>
      <c r="DY102" s="9"/>
      <c r="DZ102" s="9">
        <v>115</v>
      </c>
      <c r="EA102" s="9"/>
      <c r="EB102" s="9"/>
      <c r="EC102" s="9"/>
      <c r="ED102" s="9"/>
      <c r="EE102" s="9"/>
      <c r="EF102" s="9"/>
      <c r="EG102" s="9">
        <v>117</v>
      </c>
      <c r="EH102" s="9"/>
      <c r="EI102" s="9"/>
      <c r="EJ102" s="9"/>
      <c r="EK102" s="9"/>
      <c r="EL102" s="9"/>
      <c r="EM102" s="9"/>
      <c r="EN102" s="9">
        <v>106</v>
      </c>
      <c r="EO102" s="9"/>
      <c r="EP102" s="9"/>
      <c r="EQ102" s="9"/>
      <c r="ER102" s="9"/>
      <c r="ES102" s="9"/>
      <c r="ET102" s="9"/>
      <c r="EU102" s="9">
        <v>111</v>
      </c>
      <c r="EV102" s="9"/>
      <c r="EW102" s="9"/>
      <c r="EX102" s="9"/>
    </row>
    <row r="103" spans="1:154" ht="15">
      <c r="A103" t="s">
        <v>84</v>
      </c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  <c r="AO103" s="9"/>
      <c r="AP103" s="9"/>
      <c r="AQ103" s="9"/>
      <c r="AR103" s="9"/>
      <c r="AS103" s="9"/>
      <c r="AT103" s="9"/>
      <c r="AU103" s="9">
        <v>60</v>
      </c>
      <c r="AV103" s="9"/>
      <c r="AW103" s="9"/>
      <c r="AX103" s="9"/>
      <c r="AY103" s="9"/>
      <c r="AZ103" s="9"/>
      <c r="BA103" s="9">
        <v>3</v>
      </c>
      <c r="BB103" s="9"/>
      <c r="BC103" s="9"/>
      <c r="BD103" s="9"/>
      <c r="BE103" s="9"/>
      <c r="BF103" s="9"/>
      <c r="BG103" s="9"/>
      <c r="BH103" s="9">
        <v>10</v>
      </c>
      <c r="BI103" s="9"/>
      <c r="BJ103" s="9"/>
      <c r="BK103" s="9"/>
      <c r="BL103" s="9"/>
      <c r="BM103" s="9"/>
      <c r="BN103" s="9"/>
      <c r="BO103" s="9">
        <v>108</v>
      </c>
      <c r="BP103" s="9"/>
      <c r="BQ103" s="9"/>
      <c r="BR103" s="9"/>
      <c r="BS103" s="9"/>
      <c r="BT103" s="9"/>
      <c r="BU103" s="9"/>
      <c r="BV103" s="9">
        <v>80</v>
      </c>
      <c r="BW103" s="9"/>
      <c r="BX103" s="9"/>
      <c r="BY103" s="9"/>
      <c r="BZ103" s="9"/>
      <c r="CA103" s="9"/>
      <c r="CB103" s="9"/>
      <c r="CC103" s="9">
        <v>70</v>
      </c>
      <c r="CD103" s="9"/>
      <c r="CE103" s="9"/>
      <c r="CF103" s="9"/>
      <c r="CG103" s="9"/>
      <c r="CH103" s="9"/>
      <c r="CI103" s="9"/>
      <c r="CJ103" s="9">
        <v>64</v>
      </c>
      <c r="CK103" s="9"/>
      <c r="CL103" s="9"/>
      <c r="CM103" s="9"/>
      <c r="CN103" s="9"/>
      <c r="CO103" s="9"/>
      <c r="CP103" s="9"/>
      <c r="CQ103" s="9">
        <v>50</v>
      </c>
      <c r="CR103" s="9"/>
      <c r="CS103" s="9"/>
      <c r="CT103" s="9"/>
      <c r="CU103" s="9"/>
      <c r="CV103" s="9"/>
      <c r="CW103" s="9"/>
      <c r="CX103" s="9">
        <v>5</v>
      </c>
      <c r="CY103" s="9"/>
      <c r="CZ103" s="9"/>
      <c r="DA103" s="9"/>
      <c r="DB103" s="9"/>
      <c r="DC103" s="9"/>
      <c r="DD103" s="9"/>
      <c r="DE103" s="9">
        <v>5</v>
      </c>
      <c r="DF103" s="9"/>
      <c r="DG103" s="9"/>
      <c r="DH103" s="9"/>
      <c r="DI103" s="9"/>
      <c r="DJ103" s="9"/>
      <c r="DK103" s="9"/>
      <c r="DL103" s="9">
        <v>35</v>
      </c>
      <c r="DM103" s="9"/>
      <c r="DN103" s="9"/>
      <c r="DO103" s="9"/>
      <c r="DP103" s="9"/>
      <c r="DQ103" s="9"/>
      <c r="DR103" s="9"/>
      <c r="DS103" s="9">
        <v>20</v>
      </c>
      <c r="DT103" s="9"/>
      <c r="DU103" s="9"/>
      <c r="DV103" s="9"/>
      <c r="DW103" s="9"/>
      <c r="DX103" s="9"/>
      <c r="DY103" s="9"/>
      <c r="DZ103" s="9">
        <v>20</v>
      </c>
      <c r="EA103" s="9"/>
      <c r="EB103" s="9"/>
      <c r="EC103" s="9"/>
      <c r="ED103" s="9"/>
      <c r="EE103" s="9"/>
      <c r="EF103" s="9"/>
      <c r="EG103" s="9">
        <v>8</v>
      </c>
      <c r="EH103" s="9"/>
      <c r="EI103" s="9"/>
      <c r="EJ103" s="9"/>
      <c r="EK103" s="9"/>
      <c r="EL103" s="9"/>
      <c r="EM103" s="9"/>
      <c r="EN103" s="9">
        <v>6</v>
      </c>
      <c r="EO103" s="9"/>
      <c r="EP103" s="9"/>
      <c r="EQ103" s="9"/>
      <c r="ER103" s="9"/>
      <c r="ES103" s="9"/>
      <c r="ET103" s="9"/>
      <c r="EU103" s="9">
        <v>4</v>
      </c>
      <c r="EV103" s="9"/>
      <c r="EW103" s="9"/>
      <c r="EX103" s="9"/>
    </row>
    <row r="104" spans="1:154" ht="15">
      <c r="A104" t="s">
        <v>85</v>
      </c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  <c r="AN104" s="9"/>
      <c r="AO104" s="9"/>
      <c r="AP104" s="9"/>
      <c r="AQ104" s="9"/>
      <c r="AR104" s="9"/>
      <c r="AS104" s="9"/>
      <c r="AT104" s="9"/>
      <c r="AU104" s="9">
        <v>2</v>
      </c>
      <c r="AV104" s="9"/>
      <c r="AW104" s="9"/>
      <c r="AX104" s="9"/>
      <c r="AY104" s="9"/>
      <c r="AZ104" s="9"/>
      <c r="BA104" s="9">
        <v>2</v>
      </c>
      <c r="BB104" s="9"/>
      <c r="BC104" s="9"/>
      <c r="BD104" s="9"/>
      <c r="BE104" s="9"/>
      <c r="BF104" s="9"/>
      <c r="BG104" s="9"/>
      <c r="BH104" s="9">
        <v>8</v>
      </c>
      <c r="BI104" s="9"/>
      <c r="BJ104" s="9"/>
      <c r="BK104" s="9"/>
      <c r="BL104" s="9"/>
      <c r="BM104" s="9"/>
      <c r="BN104" s="9"/>
      <c r="BO104" s="9">
        <v>8</v>
      </c>
      <c r="BP104" s="9"/>
      <c r="BQ104" s="9"/>
      <c r="BR104" s="9"/>
      <c r="BS104" s="9"/>
      <c r="BT104" s="9"/>
      <c r="BU104" s="9"/>
      <c r="BV104" s="9">
        <v>1</v>
      </c>
      <c r="BW104" s="9"/>
      <c r="BX104" s="9"/>
      <c r="BY104" s="9"/>
      <c r="BZ104" s="9"/>
      <c r="CA104" s="9"/>
      <c r="CB104" s="9"/>
      <c r="CC104" s="9">
        <v>1</v>
      </c>
      <c r="CD104" s="9"/>
      <c r="CE104" s="9"/>
      <c r="CF104" s="9"/>
      <c r="CG104" s="9"/>
      <c r="CH104" s="9"/>
      <c r="CI104" s="9"/>
      <c r="CJ104" s="9">
        <v>0</v>
      </c>
      <c r="CK104" s="9"/>
      <c r="CL104" s="9"/>
      <c r="CM104" s="9"/>
      <c r="CN104" s="9"/>
      <c r="CO104" s="9"/>
      <c r="CP104" s="9"/>
      <c r="CQ104" s="9">
        <v>0</v>
      </c>
      <c r="CR104" s="9"/>
      <c r="CS104" s="9"/>
      <c r="CT104" s="9"/>
      <c r="CU104" s="9"/>
      <c r="CV104" s="9"/>
      <c r="CW104" s="9"/>
      <c r="CX104" s="9">
        <v>2</v>
      </c>
      <c r="CY104" s="9"/>
      <c r="CZ104" s="9"/>
      <c r="DA104" s="9"/>
      <c r="DB104" s="9"/>
      <c r="DC104" s="9"/>
      <c r="DD104" s="9"/>
      <c r="DE104" s="9">
        <v>4</v>
      </c>
      <c r="DF104" s="9"/>
      <c r="DG104" s="9"/>
      <c r="DH104" s="9"/>
      <c r="DI104" s="9"/>
      <c r="DJ104" s="9"/>
      <c r="DK104" s="9"/>
      <c r="DL104" s="9">
        <v>2</v>
      </c>
      <c r="DM104" s="9"/>
      <c r="DN104" s="9"/>
      <c r="DO104" s="9"/>
      <c r="DP104" s="9"/>
      <c r="DQ104" s="9"/>
      <c r="DR104" s="9"/>
      <c r="DS104" s="9">
        <v>2</v>
      </c>
      <c r="DT104" s="9"/>
      <c r="DU104" s="9"/>
      <c r="DV104" s="9"/>
      <c r="DW104" s="9"/>
      <c r="DX104" s="9"/>
      <c r="DY104" s="9"/>
      <c r="DZ104" s="9">
        <v>3</v>
      </c>
      <c r="EA104" s="9"/>
      <c r="EB104" s="9"/>
      <c r="EC104" s="9"/>
      <c r="ED104" s="9"/>
      <c r="EE104" s="9"/>
      <c r="EF104" s="9"/>
      <c r="EG104" s="9">
        <v>3</v>
      </c>
      <c r="EH104" s="9"/>
      <c r="EI104" s="9"/>
      <c r="EJ104" s="9"/>
      <c r="EK104" s="9"/>
      <c r="EL104" s="9"/>
      <c r="EM104" s="9"/>
      <c r="EN104" s="9">
        <v>3</v>
      </c>
      <c r="EO104" s="9"/>
      <c r="EP104" s="9"/>
      <c r="EQ104" s="9"/>
      <c r="ER104" s="9"/>
      <c r="ES104" s="9"/>
      <c r="ET104" s="9"/>
      <c r="EU104" s="9">
        <v>3</v>
      </c>
      <c r="EV104" s="9"/>
      <c r="EW104" s="9"/>
      <c r="EX104" s="9"/>
    </row>
    <row r="105" spans="1:154" ht="15">
      <c r="A105" t="s">
        <v>86</v>
      </c>
      <c r="B105" s="9" t="str">
        <f>IF(B102&gt;0,SUM(B102:B104),"")</f>
        <v/>
      </c>
      <c r="C105" s="9" t="str">
        <f t="shared" ref="C105:BN105" si="32">IF(C102&gt;0,SUM(C102:C104),"")</f>
        <v/>
      </c>
      <c r="D105" s="9" t="str">
        <f t="shared" si="32"/>
        <v/>
      </c>
      <c r="E105" s="9" t="str">
        <f t="shared" si="32"/>
        <v/>
      </c>
      <c r="F105" s="9" t="str">
        <f t="shared" si="32"/>
        <v/>
      </c>
      <c r="G105" s="9" t="str">
        <f t="shared" si="32"/>
        <v/>
      </c>
      <c r="H105" s="9" t="str">
        <f t="shared" si="32"/>
        <v/>
      </c>
      <c r="I105" s="9" t="str">
        <f t="shared" si="32"/>
        <v/>
      </c>
      <c r="J105" s="9" t="str">
        <f t="shared" si="32"/>
        <v/>
      </c>
      <c r="K105" s="9" t="str">
        <f t="shared" si="32"/>
        <v/>
      </c>
      <c r="L105" s="9" t="str">
        <f t="shared" si="32"/>
        <v/>
      </c>
      <c r="M105" s="9" t="str">
        <f t="shared" si="32"/>
        <v/>
      </c>
      <c r="N105" s="9" t="str">
        <f t="shared" si="32"/>
        <v/>
      </c>
      <c r="O105" s="9" t="str">
        <f t="shared" si="32"/>
        <v/>
      </c>
      <c r="P105" s="9" t="str">
        <f t="shared" si="32"/>
        <v/>
      </c>
      <c r="Q105" s="9" t="str">
        <f t="shared" si="32"/>
        <v/>
      </c>
      <c r="R105" s="9" t="str">
        <f t="shared" si="32"/>
        <v/>
      </c>
      <c r="S105" s="9" t="str">
        <f t="shared" si="32"/>
        <v/>
      </c>
      <c r="T105" s="9" t="str">
        <f t="shared" si="32"/>
        <v/>
      </c>
      <c r="U105" s="9" t="str">
        <f t="shared" si="32"/>
        <v/>
      </c>
      <c r="V105" s="9" t="str">
        <f t="shared" si="32"/>
        <v/>
      </c>
      <c r="W105" s="9" t="str">
        <f t="shared" si="32"/>
        <v/>
      </c>
      <c r="X105" s="9" t="str">
        <f t="shared" si="32"/>
        <v/>
      </c>
      <c r="Y105" s="9" t="str">
        <f t="shared" si="32"/>
        <v/>
      </c>
      <c r="Z105" s="9" t="str">
        <f t="shared" si="32"/>
        <v/>
      </c>
      <c r="AA105" s="9" t="str">
        <f t="shared" si="32"/>
        <v/>
      </c>
      <c r="AB105" s="9" t="str">
        <f t="shared" si="32"/>
        <v/>
      </c>
      <c r="AC105" s="9" t="str">
        <f t="shared" si="32"/>
        <v/>
      </c>
      <c r="AD105" s="9" t="str">
        <f t="shared" si="32"/>
        <v/>
      </c>
      <c r="AE105" s="9" t="str">
        <f t="shared" si="32"/>
        <v/>
      </c>
      <c r="AF105" s="9" t="str">
        <f t="shared" si="32"/>
        <v/>
      </c>
      <c r="AG105" s="9" t="str">
        <f t="shared" si="32"/>
        <v/>
      </c>
      <c r="AH105" s="9" t="str">
        <f t="shared" si="32"/>
        <v/>
      </c>
      <c r="AI105" s="9" t="str">
        <f t="shared" si="32"/>
        <v/>
      </c>
      <c r="AJ105" s="9" t="str">
        <f t="shared" si="32"/>
        <v/>
      </c>
      <c r="AK105" s="9" t="str">
        <f t="shared" si="32"/>
        <v/>
      </c>
      <c r="AL105" s="9" t="str">
        <f t="shared" si="32"/>
        <v/>
      </c>
      <c r="AM105" s="9" t="str">
        <f t="shared" si="32"/>
        <v/>
      </c>
      <c r="AN105" s="9" t="str">
        <f t="shared" si="32"/>
        <v/>
      </c>
      <c r="AO105" s="9" t="str">
        <f t="shared" si="32"/>
        <v/>
      </c>
      <c r="AP105" s="9" t="str">
        <f t="shared" si="32"/>
        <v/>
      </c>
      <c r="AQ105" s="9" t="str">
        <f t="shared" si="32"/>
        <v/>
      </c>
      <c r="AR105" s="9" t="str">
        <f t="shared" si="32"/>
        <v/>
      </c>
      <c r="AS105" s="9" t="str">
        <f t="shared" si="32"/>
        <v/>
      </c>
      <c r="AT105" s="9" t="str">
        <f t="shared" si="32"/>
        <v/>
      </c>
      <c r="AU105" s="9">
        <f t="shared" si="32"/>
        <v>410</v>
      </c>
      <c r="AV105" s="9" t="str">
        <f t="shared" si="32"/>
        <v/>
      </c>
      <c r="AW105" s="9" t="str">
        <f t="shared" si="32"/>
        <v/>
      </c>
      <c r="AX105" s="9" t="str">
        <f t="shared" si="32"/>
        <v/>
      </c>
      <c r="AY105" s="9" t="str">
        <f t="shared" si="32"/>
        <v/>
      </c>
      <c r="AZ105" s="9" t="str">
        <f t="shared" si="32"/>
        <v/>
      </c>
      <c r="BA105" s="9">
        <f t="shared" si="32"/>
        <v>334</v>
      </c>
      <c r="BB105" s="9" t="str">
        <f t="shared" si="32"/>
        <v/>
      </c>
      <c r="BC105" s="9" t="str">
        <f t="shared" si="32"/>
        <v/>
      </c>
      <c r="BD105" s="9" t="str">
        <f t="shared" si="32"/>
        <v/>
      </c>
      <c r="BE105" s="9" t="str">
        <f t="shared" si="32"/>
        <v/>
      </c>
      <c r="BF105" s="9" t="str">
        <f t="shared" si="32"/>
        <v/>
      </c>
      <c r="BG105" s="9" t="str">
        <f t="shared" si="32"/>
        <v/>
      </c>
      <c r="BH105" s="9">
        <f t="shared" si="32"/>
        <v>273</v>
      </c>
      <c r="BI105" s="9" t="str">
        <f t="shared" si="32"/>
        <v/>
      </c>
      <c r="BJ105" s="9" t="str">
        <f t="shared" si="32"/>
        <v/>
      </c>
      <c r="BK105" s="9" t="str">
        <f t="shared" si="32"/>
        <v/>
      </c>
      <c r="BL105" s="9" t="str">
        <f t="shared" si="32"/>
        <v/>
      </c>
      <c r="BM105" s="9" t="str">
        <f t="shared" si="32"/>
        <v/>
      </c>
      <c r="BN105" s="9" t="str">
        <f t="shared" si="32"/>
        <v/>
      </c>
      <c r="BO105" s="9">
        <f t="shared" ref="BO105:DZ105" si="33">IF(BO102&gt;0,SUM(BO102:BO104),"")</f>
        <v>278</v>
      </c>
      <c r="BP105" s="9" t="str">
        <f t="shared" si="33"/>
        <v/>
      </c>
      <c r="BQ105" s="9" t="str">
        <f t="shared" si="33"/>
        <v/>
      </c>
      <c r="BR105" s="9" t="str">
        <f t="shared" si="33"/>
        <v/>
      </c>
      <c r="BS105" s="9" t="str">
        <f t="shared" si="33"/>
        <v/>
      </c>
      <c r="BT105" s="9" t="str">
        <f t="shared" si="33"/>
        <v/>
      </c>
      <c r="BU105" s="9" t="str">
        <f t="shared" si="33"/>
        <v/>
      </c>
      <c r="BV105" s="9">
        <f t="shared" si="33"/>
        <v>267</v>
      </c>
      <c r="BW105" s="9" t="str">
        <f t="shared" si="33"/>
        <v/>
      </c>
      <c r="BX105" s="9" t="str">
        <f t="shared" si="33"/>
        <v/>
      </c>
      <c r="BY105" s="9" t="str">
        <f t="shared" si="33"/>
        <v/>
      </c>
      <c r="BZ105" s="9" t="str">
        <f t="shared" si="33"/>
        <v/>
      </c>
      <c r="CA105" s="9" t="str">
        <f t="shared" si="33"/>
        <v/>
      </c>
      <c r="CB105" s="9" t="str">
        <f t="shared" si="33"/>
        <v/>
      </c>
      <c r="CC105" s="9">
        <f t="shared" si="33"/>
        <v>225</v>
      </c>
      <c r="CD105" s="9" t="str">
        <f t="shared" si="33"/>
        <v/>
      </c>
      <c r="CE105" s="9" t="str">
        <f t="shared" si="33"/>
        <v/>
      </c>
      <c r="CF105" s="9" t="str">
        <f t="shared" si="33"/>
        <v/>
      </c>
      <c r="CG105" s="9" t="str">
        <f t="shared" si="33"/>
        <v/>
      </c>
      <c r="CH105" s="9" t="str">
        <f t="shared" si="33"/>
        <v/>
      </c>
      <c r="CI105" s="9" t="str">
        <f t="shared" si="33"/>
        <v/>
      </c>
      <c r="CJ105" s="9">
        <f t="shared" si="33"/>
        <v>169</v>
      </c>
      <c r="CK105" s="9" t="str">
        <f t="shared" si="33"/>
        <v/>
      </c>
      <c r="CL105" s="9" t="str">
        <f t="shared" si="33"/>
        <v/>
      </c>
      <c r="CM105" s="9" t="str">
        <f t="shared" si="33"/>
        <v/>
      </c>
      <c r="CN105" s="9" t="str">
        <f t="shared" si="33"/>
        <v/>
      </c>
      <c r="CO105" s="9" t="str">
        <f t="shared" si="33"/>
        <v/>
      </c>
      <c r="CP105" s="9" t="str">
        <f t="shared" si="33"/>
        <v/>
      </c>
      <c r="CQ105" s="9">
        <f t="shared" si="33"/>
        <v>210</v>
      </c>
      <c r="CR105" s="9" t="str">
        <f t="shared" si="33"/>
        <v/>
      </c>
      <c r="CS105" s="9" t="str">
        <f t="shared" si="33"/>
        <v/>
      </c>
      <c r="CT105" s="9" t="str">
        <f t="shared" si="33"/>
        <v/>
      </c>
      <c r="CU105" s="9" t="str">
        <f t="shared" si="33"/>
        <v/>
      </c>
      <c r="CV105" s="9" t="str">
        <f t="shared" si="33"/>
        <v/>
      </c>
      <c r="CW105" s="9" t="str">
        <f t="shared" si="33"/>
        <v/>
      </c>
      <c r="CX105" s="9">
        <f t="shared" si="33"/>
        <v>151</v>
      </c>
      <c r="CY105" s="9" t="str">
        <f t="shared" si="33"/>
        <v/>
      </c>
      <c r="CZ105" s="9" t="str">
        <f t="shared" si="33"/>
        <v/>
      </c>
      <c r="DA105" s="9" t="str">
        <f t="shared" si="33"/>
        <v/>
      </c>
      <c r="DB105" s="9" t="str">
        <f t="shared" si="33"/>
        <v/>
      </c>
      <c r="DC105" s="9" t="str">
        <f t="shared" si="33"/>
        <v/>
      </c>
      <c r="DD105" s="9" t="str">
        <f t="shared" si="33"/>
        <v/>
      </c>
      <c r="DE105" s="9">
        <f t="shared" si="33"/>
        <v>96</v>
      </c>
      <c r="DF105" s="9" t="str">
        <f t="shared" si="33"/>
        <v/>
      </c>
      <c r="DG105" s="9" t="str">
        <f t="shared" si="33"/>
        <v/>
      </c>
      <c r="DH105" s="9" t="str">
        <f t="shared" si="33"/>
        <v/>
      </c>
      <c r="DI105" s="9" t="str">
        <f t="shared" si="33"/>
        <v/>
      </c>
      <c r="DJ105" s="9" t="str">
        <f t="shared" si="33"/>
        <v/>
      </c>
      <c r="DK105" s="9" t="str">
        <f t="shared" si="33"/>
        <v/>
      </c>
      <c r="DL105" s="9">
        <f t="shared" si="33"/>
        <v>111</v>
      </c>
      <c r="DM105" s="9" t="str">
        <f t="shared" si="33"/>
        <v/>
      </c>
      <c r="DN105" s="9" t="str">
        <f t="shared" si="33"/>
        <v/>
      </c>
      <c r="DO105" s="9" t="str">
        <f t="shared" si="33"/>
        <v/>
      </c>
      <c r="DP105" s="9" t="str">
        <f t="shared" si="33"/>
        <v/>
      </c>
      <c r="DQ105" s="9" t="str">
        <f t="shared" si="33"/>
        <v/>
      </c>
      <c r="DR105" s="9" t="str">
        <f t="shared" si="33"/>
        <v/>
      </c>
      <c r="DS105" s="9">
        <f t="shared" si="33"/>
        <v>136</v>
      </c>
      <c r="DT105" s="9" t="str">
        <f t="shared" si="33"/>
        <v/>
      </c>
      <c r="DU105" s="9" t="str">
        <f t="shared" si="33"/>
        <v/>
      </c>
      <c r="DV105" s="9" t="str">
        <f t="shared" si="33"/>
        <v/>
      </c>
      <c r="DW105" s="9" t="str">
        <f t="shared" si="33"/>
        <v/>
      </c>
      <c r="DX105" s="9" t="str">
        <f t="shared" si="33"/>
        <v/>
      </c>
      <c r="DY105" s="9" t="str">
        <f t="shared" si="33"/>
        <v/>
      </c>
      <c r="DZ105" s="9">
        <f t="shared" si="33"/>
        <v>138</v>
      </c>
      <c r="EA105" s="9" t="str">
        <f t="shared" ref="EA105:EX105" si="34">IF(EA102&gt;0,SUM(EA102:EA104),"")</f>
        <v/>
      </c>
      <c r="EB105" s="9" t="str">
        <f t="shared" si="34"/>
        <v/>
      </c>
      <c r="EC105" s="9" t="str">
        <f t="shared" si="34"/>
        <v/>
      </c>
      <c r="ED105" s="9" t="str">
        <f t="shared" si="34"/>
        <v/>
      </c>
      <c r="EE105" s="9" t="str">
        <f t="shared" si="34"/>
        <v/>
      </c>
      <c r="EF105" s="9" t="str">
        <f t="shared" si="34"/>
        <v/>
      </c>
      <c r="EG105" s="9">
        <f t="shared" si="34"/>
        <v>128</v>
      </c>
      <c r="EH105" s="9" t="str">
        <f t="shared" si="34"/>
        <v/>
      </c>
      <c r="EI105" s="9" t="str">
        <f t="shared" si="34"/>
        <v/>
      </c>
      <c r="EJ105" s="9" t="str">
        <f t="shared" si="34"/>
        <v/>
      </c>
      <c r="EK105" s="9" t="str">
        <f t="shared" si="34"/>
        <v/>
      </c>
      <c r="EL105" s="9" t="str">
        <f t="shared" si="34"/>
        <v/>
      </c>
      <c r="EM105" s="9" t="str">
        <f t="shared" si="34"/>
        <v/>
      </c>
      <c r="EN105" s="9">
        <f t="shared" si="34"/>
        <v>115</v>
      </c>
      <c r="EO105" s="9" t="str">
        <f t="shared" si="34"/>
        <v/>
      </c>
      <c r="EP105" s="9" t="str">
        <f t="shared" si="34"/>
        <v/>
      </c>
      <c r="EQ105" s="9" t="str">
        <f t="shared" si="34"/>
        <v/>
      </c>
      <c r="ER105" s="9" t="str">
        <f t="shared" si="34"/>
        <v/>
      </c>
      <c r="ES105" s="9" t="str">
        <f t="shared" si="34"/>
        <v/>
      </c>
      <c r="ET105" s="9" t="str">
        <f t="shared" si="34"/>
        <v/>
      </c>
      <c r="EU105" s="9">
        <f t="shared" si="34"/>
        <v>118</v>
      </c>
      <c r="EV105" s="9" t="str">
        <f t="shared" si="34"/>
        <v/>
      </c>
      <c r="EW105" s="9" t="str">
        <f t="shared" si="34"/>
        <v/>
      </c>
      <c r="EX105" s="9" t="str">
        <f t="shared" si="34"/>
        <v/>
      </c>
    </row>
    <row r="106" spans="1:154" ht="15"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  <c r="AP106" s="9"/>
      <c r="AQ106" s="9"/>
      <c r="AR106" s="9"/>
      <c r="AS106" s="9"/>
      <c r="AT106" s="9"/>
      <c r="AU106" s="9"/>
      <c r="AV106" s="9"/>
      <c r="AW106" s="9"/>
      <c r="AX106" s="9"/>
      <c r="AY106" s="9"/>
      <c r="AZ106" s="9"/>
      <c r="BA106" s="9"/>
      <c r="BB106" s="9"/>
      <c r="BC106" s="9"/>
      <c r="BD106" s="9"/>
      <c r="BE106" s="9"/>
      <c r="BF106" s="9"/>
      <c r="BG106" s="9"/>
      <c r="BH106" s="9"/>
      <c r="BI106" s="9"/>
      <c r="BJ106" s="9"/>
      <c r="BK106" s="9"/>
      <c r="BL106" s="9"/>
      <c r="BM106" s="9"/>
      <c r="BN106" s="9"/>
      <c r="BO106" s="9"/>
      <c r="BP106" s="9"/>
      <c r="BQ106" s="9"/>
      <c r="BR106" s="9"/>
      <c r="BS106" s="9"/>
      <c r="BT106" s="9"/>
      <c r="BU106" s="9"/>
      <c r="BV106" s="9"/>
      <c r="BW106" s="9"/>
      <c r="BX106" s="9"/>
      <c r="BY106" s="9"/>
      <c r="BZ106" s="9"/>
      <c r="CA106" s="9"/>
      <c r="CB106" s="9"/>
      <c r="CC106" s="9"/>
      <c r="CD106" s="9"/>
      <c r="CE106" s="9"/>
      <c r="CF106" s="9"/>
      <c r="CG106" s="9"/>
      <c r="CH106" s="9"/>
      <c r="CI106" s="9"/>
      <c r="CJ106" s="9"/>
      <c r="CK106" s="9"/>
      <c r="CL106" s="9"/>
      <c r="CM106" s="9"/>
      <c r="CN106" s="9"/>
      <c r="CO106" s="9"/>
      <c r="CP106" s="9"/>
      <c r="CQ106" s="9"/>
      <c r="CR106" s="9"/>
      <c r="CS106" s="9"/>
      <c r="CT106" s="9"/>
      <c r="CU106" s="9"/>
      <c r="CV106" s="9"/>
      <c r="CW106" s="9"/>
      <c r="CX106" s="9"/>
      <c r="CY106" s="9"/>
      <c r="CZ106" s="9"/>
      <c r="DA106" s="9"/>
      <c r="DB106" s="9"/>
      <c r="DC106" s="9"/>
      <c r="DD106" s="9"/>
      <c r="DE106" s="9"/>
      <c r="DF106" s="9"/>
      <c r="DG106" s="9"/>
      <c r="DH106" s="9"/>
      <c r="DI106" s="9"/>
      <c r="DJ106" s="9"/>
      <c r="DK106" s="9"/>
      <c r="DL106" s="9"/>
      <c r="DM106" s="9"/>
      <c r="DN106" s="9"/>
      <c r="DO106" s="9"/>
      <c r="DP106" s="9"/>
      <c r="DQ106" s="9"/>
      <c r="DR106" s="9"/>
      <c r="DS106" s="9"/>
      <c r="DT106" s="9"/>
      <c r="DU106" s="9"/>
      <c r="DV106" s="9"/>
      <c r="DW106" s="9"/>
      <c r="DX106" s="9"/>
      <c r="DY106" s="9"/>
      <c r="DZ106" s="9"/>
      <c r="EA106" s="9"/>
      <c r="EB106" s="9"/>
      <c r="EC106" s="9"/>
      <c r="ED106" s="9"/>
      <c r="EE106" s="9"/>
      <c r="EF106" s="9"/>
      <c r="EG106" s="9"/>
      <c r="EH106" s="9"/>
      <c r="EI106" s="9"/>
      <c r="EJ106" s="9"/>
      <c r="EK106" s="9"/>
      <c r="EL106" s="9"/>
      <c r="EM106" s="9"/>
      <c r="EN106" s="9"/>
      <c r="EO106" s="9"/>
      <c r="EP106" s="9"/>
      <c r="EQ106" s="9"/>
      <c r="ER106" s="9"/>
      <c r="ES106" s="9"/>
      <c r="ET106" s="9"/>
      <c r="EU106" s="9"/>
      <c r="EV106" s="9"/>
      <c r="EW106" s="9"/>
      <c r="EX106" s="9"/>
    </row>
    <row r="107" spans="1:154" s="12" customFormat="1" ht="15">
      <c r="A107" s="12" t="s">
        <v>61</v>
      </c>
      <c r="B107" s="13" t="str">
        <f>IF(B100&gt;0,B100+B105,"")</f>
        <v/>
      </c>
      <c r="C107" s="13" t="str">
        <f t="shared" ref="C107:BN107" si="35">IF(C100&gt;0,C100+C105,"")</f>
        <v/>
      </c>
      <c r="D107" s="13" t="str">
        <f t="shared" si="35"/>
        <v/>
      </c>
      <c r="E107" s="13" t="str">
        <f t="shared" si="35"/>
        <v/>
      </c>
      <c r="F107" s="13" t="str">
        <f t="shared" si="35"/>
        <v/>
      </c>
      <c r="G107" s="13" t="str">
        <f t="shared" si="35"/>
        <v/>
      </c>
      <c r="H107" s="13" t="str">
        <f t="shared" si="35"/>
        <v/>
      </c>
      <c r="I107" s="13" t="str">
        <f t="shared" si="35"/>
        <v/>
      </c>
      <c r="J107" s="13" t="str">
        <f t="shared" si="35"/>
        <v/>
      </c>
      <c r="K107" s="13" t="str">
        <f t="shared" si="35"/>
        <v/>
      </c>
      <c r="L107" s="13" t="str">
        <f t="shared" si="35"/>
        <v/>
      </c>
      <c r="M107" s="13" t="str">
        <f t="shared" si="35"/>
        <v/>
      </c>
      <c r="N107" s="13" t="str">
        <f t="shared" si="35"/>
        <v/>
      </c>
      <c r="O107" s="13" t="str">
        <f t="shared" si="35"/>
        <v/>
      </c>
      <c r="P107" s="13" t="str">
        <f t="shared" si="35"/>
        <v/>
      </c>
      <c r="Q107" s="13" t="str">
        <f t="shared" si="35"/>
        <v/>
      </c>
      <c r="R107" s="13" t="str">
        <f t="shared" si="35"/>
        <v/>
      </c>
      <c r="S107" s="13" t="str">
        <f t="shared" si="35"/>
        <v/>
      </c>
      <c r="T107" s="13" t="str">
        <f t="shared" si="35"/>
        <v/>
      </c>
      <c r="U107" s="13" t="str">
        <f t="shared" si="35"/>
        <v/>
      </c>
      <c r="V107" s="13" t="str">
        <f t="shared" si="35"/>
        <v/>
      </c>
      <c r="W107" s="13" t="str">
        <f t="shared" si="35"/>
        <v/>
      </c>
      <c r="X107" s="13" t="str">
        <f t="shared" si="35"/>
        <v/>
      </c>
      <c r="Y107" s="13" t="str">
        <f t="shared" si="35"/>
        <v/>
      </c>
      <c r="Z107" s="13" t="str">
        <f t="shared" si="35"/>
        <v/>
      </c>
      <c r="AA107" s="13" t="str">
        <f t="shared" si="35"/>
        <v/>
      </c>
      <c r="AB107" s="13" t="str">
        <f t="shared" si="35"/>
        <v/>
      </c>
      <c r="AC107" s="13" t="str">
        <f t="shared" si="35"/>
        <v/>
      </c>
      <c r="AD107" s="13" t="str">
        <f t="shared" si="35"/>
        <v/>
      </c>
      <c r="AE107" s="13" t="str">
        <f t="shared" si="35"/>
        <v/>
      </c>
      <c r="AF107" s="13" t="str">
        <f t="shared" si="35"/>
        <v/>
      </c>
      <c r="AG107" s="13" t="str">
        <f t="shared" si="35"/>
        <v/>
      </c>
      <c r="AH107" s="13" t="str">
        <f t="shared" si="35"/>
        <v/>
      </c>
      <c r="AI107" s="13" t="str">
        <f t="shared" si="35"/>
        <v/>
      </c>
      <c r="AJ107" s="13" t="str">
        <f t="shared" si="35"/>
        <v/>
      </c>
      <c r="AK107" s="13" t="str">
        <f t="shared" si="35"/>
        <v/>
      </c>
      <c r="AL107" s="13" t="str">
        <f t="shared" si="35"/>
        <v/>
      </c>
      <c r="AM107" s="13" t="str">
        <f t="shared" si="35"/>
        <v/>
      </c>
      <c r="AN107" s="13" t="str">
        <f t="shared" si="35"/>
        <v/>
      </c>
      <c r="AO107" s="13" t="str">
        <f t="shared" si="35"/>
        <v/>
      </c>
      <c r="AP107" s="13" t="str">
        <f t="shared" si="35"/>
        <v/>
      </c>
      <c r="AQ107" s="13" t="str">
        <f t="shared" si="35"/>
        <v/>
      </c>
      <c r="AR107" s="13" t="str">
        <f t="shared" si="35"/>
        <v/>
      </c>
      <c r="AS107" s="13" t="str">
        <f t="shared" si="35"/>
        <v/>
      </c>
      <c r="AT107" s="13" t="str">
        <f t="shared" si="35"/>
        <v/>
      </c>
      <c r="AU107" s="13">
        <f t="shared" si="35"/>
        <v>862</v>
      </c>
      <c r="AV107" s="13" t="str">
        <f t="shared" si="35"/>
        <v/>
      </c>
      <c r="AW107" s="13" t="str">
        <f t="shared" si="35"/>
        <v/>
      </c>
      <c r="AX107" s="13" t="str">
        <f t="shared" si="35"/>
        <v/>
      </c>
      <c r="AY107" s="13" t="str">
        <f t="shared" si="35"/>
        <v/>
      </c>
      <c r="AZ107" s="13" t="str">
        <f t="shared" si="35"/>
        <v/>
      </c>
      <c r="BA107" s="13">
        <f t="shared" si="35"/>
        <v>705</v>
      </c>
      <c r="BB107" s="13" t="str">
        <f t="shared" si="35"/>
        <v/>
      </c>
      <c r="BC107" s="13" t="str">
        <f t="shared" si="35"/>
        <v/>
      </c>
      <c r="BD107" s="13" t="str">
        <f t="shared" si="35"/>
        <v/>
      </c>
      <c r="BE107" s="13" t="str">
        <f t="shared" si="35"/>
        <v/>
      </c>
      <c r="BF107" s="13" t="str">
        <f t="shared" si="35"/>
        <v/>
      </c>
      <c r="BG107" s="13" t="str">
        <f t="shared" si="35"/>
        <v/>
      </c>
      <c r="BH107" s="13">
        <f t="shared" si="35"/>
        <v>535</v>
      </c>
      <c r="BI107" s="13" t="str">
        <f t="shared" si="35"/>
        <v/>
      </c>
      <c r="BJ107" s="13" t="str">
        <f t="shared" si="35"/>
        <v/>
      </c>
      <c r="BK107" s="13" t="str">
        <f t="shared" si="35"/>
        <v/>
      </c>
      <c r="BL107" s="13" t="str">
        <f t="shared" si="35"/>
        <v/>
      </c>
      <c r="BM107" s="13" t="str">
        <f t="shared" si="35"/>
        <v/>
      </c>
      <c r="BN107" s="13" t="str">
        <f t="shared" si="35"/>
        <v/>
      </c>
      <c r="BO107" s="13">
        <f t="shared" ref="BO107:DZ107" si="36">IF(BO100&gt;0,BO100+BO105,"")</f>
        <v>474</v>
      </c>
      <c r="BP107" s="13" t="str">
        <f t="shared" si="36"/>
        <v/>
      </c>
      <c r="BQ107" s="13" t="str">
        <f t="shared" si="36"/>
        <v/>
      </c>
      <c r="BR107" s="13" t="str">
        <f t="shared" si="36"/>
        <v/>
      </c>
      <c r="BS107" s="13" t="str">
        <f t="shared" si="36"/>
        <v/>
      </c>
      <c r="BT107" s="13" t="str">
        <f t="shared" si="36"/>
        <v/>
      </c>
      <c r="BU107" s="13" t="str">
        <f t="shared" si="36"/>
        <v/>
      </c>
      <c r="BV107" s="13">
        <f t="shared" si="36"/>
        <v>471</v>
      </c>
      <c r="BW107" s="13" t="str">
        <f t="shared" si="36"/>
        <v/>
      </c>
      <c r="BX107" s="13" t="str">
        <f t="shared" si="36"/>
        <v/>
      </c>
      <c r="BY107" s="13" t="str">
        <f t="shared" si="36"/>
        <v/>
      </c>
      <c r="BZ107" s="13" t="str">
        <f t="shared" si="36"/>
        <v/>
      </c>
      <c r="CA107" s="13" t="str">
        <f t="shared" si="36"/>
        <v/>
      </c>
      <c r="CB107" s="13" t="str">
        <f t="shared" si="36"/>
        <v/>
      </c>
      <c r="CC107" s="13">
        <f t="shared" si="36"/>
        <v>428</v>
      </c>
      <c r="CD107" s="13" t="str">
        <f t="shared" si="36"/>
        <v/>
      </c>
      <c r="CE107" s="13" t="str">
        <f t="shared" si="36"/>
        <v/>
      </c>
      <c r="CF107" s="13" t="str">
        <f t="shared" si="36"/>
        <v/>
      </c>
      <c r="CG107" s="13" t="str">
        <f t="shared" si="36"/>
        <v/>
      </c>
      <c r="CH107" s="13" t="str">
        <f t="shared" si="36"/>
        <v/>
      </c>
      <c r="CI107" s="13" t="str">
        <f t="shared" si="36"/>
        <v/>
      </c>
      <c r="CJ107" s="13">
        <f t="shared" si="36"/>
        <v>347</v>
      </c>
      <c r="CK107" s="13" t="str">
        <f t="shared" si="36"/>
        <v/>
      </c>
      <c r="CL107" s="13" t="str">
        <f t="shared" si="36"/>
        <v/>
      </c>
      <c r="CM107" s="13" t="str">
        <f t="shared" si="36"/>
        <v/>
      </c>
      <c r="CN107" s="13" t="str">
        <f t="shared" si="36"/>
        <v/>
      </c>
      <c r="CO107" s="13" t="str">
        <f t="shared" si="36"/>
        <v/>
      </c>
      <c r="CP107" s="13" t="str">
        <f t="shared" si="36"/>
        <v/>
      </c>
      <c r="CQ107" s="13">
        <f t="shared" si="36"/>
        <v>339</v>
      </c>
      <c r="CR107" s="13" t="str">
        <f t="shared" si="36"/>
        <v/>
      </c>
      <c r="CS107" s="13" t="str">
        <f t="shared" si="36"/>
        <v/>
      </c>
      <c r="CT107" s="13" t="str">
        <f t="shared" si="36"/>
        <v/>
      </c>
      <c r="CU107" s="13" t="str">
        <f t="shared" si="36"/>
        <v/>
      </c>
      <c r="CV107" s="13" t="str">
        <f t="shared" si="36"/>
        <v/>
      </c>
      <c r="CW107" s="13" t="str">
        <f t="shared" si="36"/>
        <v/>
      </c>
      <c r="CX107" s="13">
        <f t="shared" si="36"/>
        <v>293</v>
      </c>
      <c r="CY107" s="13" t="str">
        <f t="shared" si="36"/>
        <v/>
      </c>
      <c r="CZ107" s="13" t="str">
        <f t="shared" si="36"/>
        <v/>
      </c>
      <c r="DA107" s="13" t="str">
        <f t="shared" si="36"/>
        <v/>
      </c>
      <c r="DB107" s="13" t="str">
        <f t="shared" si="36"/>
        <v/>
      </c>
      <c r="DC107" s="13" t="str">
        <f t="shared" si="36"/>
        <v/>
      </c>
      <c r="DD107" s="13" t="str">
        <f t="shared" si="36"/>
        <v/>
      </c>
      <c r="DE107" s="13">
        <f t="shared" si="36"/>
        <v>208</v>
      </c>
      <c r="DF107" s="13" t="str">
        <f t="shared" si="36"/>
        <v/>
      </c>
      <c r="DG107" s="13" t="str">
        <f t="shared" si="36"/>
        <v/>
      </c>
      <c r="DH107" s="13" t="str">
        <f t="shared" si="36"/>
        <v/>
      </c>
      <c r="DI107" s="13" t="str">
        <f t="shared" si="36"/>
        <v/>
      </c>
      <c r="DJ107" s="13" t="str">
        <f t="shared" si="36"/>
        <v/>
      </c>
      <c r="DK107" s="13" t="str">
        <f t="shared" si="36"/>
        <v/>
      </c>
      <c r="DL107" s="13">
        <f t="shared" si="36"/>
        <v>182</v>
      </c>
      <c r="DM107" s="13" t="str">
        <f t="shared" si="36"/>
        <v/>
      </c>
      <c r="DN107" s="13" t="str">
        <f t="shared" si="36"/>
        <v/>
      </c>
      <c r="DO107" s="13" t="str">
        <f t="shared" si="36"/>
        <v/>
      </c>
      <c r="DP107" s="13" t="str">
        <f t="shared" si="36"/>
        <v/>
      </c>
      <c r="DQ107" s="13" t="str">
        <f t="shared" si="36"/>
        <v/>
      </c>
      <c r="DR107" s="13" t="str">
        <f t="shared" si="36"/>
        <v/>
      </c>
      <c r="DS107" s="13">
        <f t="shared" si="36"/>
        <v>196</v>
      </c>
      <c r="DT107" s="13" t="str">
        <f t="shared" si="36"/>
        <v/>
      </c>
      <c r="DU107" s="13" t="str">
        <f t="shared" si="36"/>
        <v/>
      </c>
      <c r="DV107" s="13" t="str">
        <f t="shared" si="36"/>
        <v/>
      </c>
      <c r="DW107" s="13" t="str">
        <f t="shared" si="36"/>
        <v/>
      </c>
      <c r="DX107" s="13" t="str">
        <f t="shared" si="36"/>
        <v/>
      </c>
      <c r="DY107" s="13" t="str">
        <f t="shared" si="36"/>
        <v/>
      </c>
      <c r="DZ107" s="13">
        <f t="shared" si="36"/>
        <v>222</v>
      </c>
      <c r="EA107" s="13" t="str">
        <f t="shared" ref="EA107:EX107" si="37">IF(EA100&gt;0,EA100+EA105,"")</f>
        <v/>
      </c>
      <c r="EB107" s="13" t="str">
        <f t="shared" si="37"/>
        <v/>
      </c>
      <c r="EC107" s="13" t="str">
        <f t="shared" si="37"/>
        <v/>
      </c>
      <c r="ED107" s="13" t="str">
        <f t="shared" si="37"/>
        <v/>
      </c>
      <c r="EE107" s="13" t="str">
        <f t="shared" si="37"/>
        <v/>
      </c>
      <c r="EF107" s="13" t="str">
        <f t="shared" si="37"/>
        <v/>
      </c>
      <c r="EG107" s="13">
        <f t="shared" si="37"/>
        <v>223</v>
      </c>
      <c r="EH107" s="13" t="str">
        <f t="shared" si="37"/>
        <v/>
      </c>
      <c r="EI107" s="13" t="str">
        <f t="shared" si="37"/>
        <v/>
      </c>
      <c r="EJ107" s="13" t="str">
        <f t="shared" si="37"/>
        <v/>
      </c>
      <c r="EK107" s="13" t="str">
        <f t="shared" si="37"/>
        <v/>
      </c>
      <c r="EL107" s="13" t="str">
        <f t="shared" si="37"/>
        <v/>
      </c>
      <c r="EM107" s="13" t="str">
        <f t="shared" si="37"/>
        <v/>
      </c>
      <c r="EN107" s="13">
        <f t="shared" si="37"/>
        <v>211</v>
      </c>
      <c r="EO107" s="13" t="str">
        <f t="shared" si="37"/>
        <v/>
      </c>
      <c r="EP107" s="13" t="str">
        <f t="shared" si="37"/>
        <v/>
      </c>
      <c r="EQ107" s="13" t="str">
        <f t="shared" si="37"/>
        <v/>
      </c>
      <c r="ER107" s="13" t="str">
        <f t="shared" si="37"/>
        <v/>
      </c>
      <c r="ES107" s="13" t="str">
        <f t="shared" si="37"/>
        <v/>
      </c>
      <c r="ET107" s="13" t="str">
        <f t="shared" si="37"/>
        <v/>
      </c>
      <c r="EU107" s="13">
        <f t="shared" si="37"/>
        <v>209</v>
      </c>
      <c r="EV107" s="13" t="str">
        <f t="shared" si="37"/>
        <v/>
      </c>
      <c r="EW107" s="13" t="str">
        <f t="shared" si="37"/>
        <v/>
      </c>
      <c r="EX107" s="13" t="str">
        <f t="shared" si="37"/>
        <v/>
      </c>
    </row>
    <row r="108" spans="1:154" ht="15"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  <c r="AN108" s="9"/>
      <c r="AO108" s="9"/>
      <c r="AP108" s="9"/>
      <c r="AQ108" s="9"/>
      <c r="AR108" s="9"/>
      <c r="AS108" s="9"/>
      <c r="AT108" s="9"/>
      <c r="AU108" s="9"/>
      <c r="AV108" s="9"/>
      <c r="AW108" s="9"/>
      <c r="AX108" s="9"/>
      <c r="AY108" s="9"/>
      <c r="AZ108" s="9"/>
      <c r="BA108" s="9"/>
      <c r="BB108" s="9"/>
      <c r="BC108" s="9"/>
      <c r="BD108" s="9"/>
      <c r="BE108" s="9"/>
      <c r="BF108" s="9"/>
      <c r="BG108" s="9"/>
      <c r="BH108" s="9"/>
      <c r="BI108" s="9"/>
      <c r="BJ108" s="9"/>
      <c r="BK108" s="9"/>
      <c r="BL108" s="9"/>
      <c r="BM108" s="9"/>
      <c r="BN108" s="9"/>
      <c r="BO108" s="9"/>
      <c r="BP108" s="9"/>
      <c r="BQ108" s="9"/>
      <c r="BR108" s="9"/>
      <c r="BS108" s="9"/>
      <c r="BT108" s="9"/>
      <c r="BU108" s="9"/>
      <c r="BV108" s="9"/>
      <c r="BW108" s="9"/>
      <c r="BX108" s="9"/>
      <c r="BY108" s="9"/>
      <c r="BZ108" s="9"/>
      <c r="CA108" s="9"/>
      <c r="CB108" s="9"/>
      <c r="CC108" s="9"/>
      <c r="CD108" s="9"/>
      <c r="CE108" s="9"/>
      <c r="CF108" s="9"/>
      <c r="CG108" s="9"/>
      <c r="CH108" s="9"/>
      <c r="CI108" s="9"/>
      <c r="CJ108" s="9"/>
      <c r="CK108" s="9"/>
      <c r="CL108" s="9"/>
      <c r="CM108" s="9"/>
      <c r="CN108" s="9"/>
      <c r="CO108" s="9"/>
      <c r="CP108" s="9"/>
      <c r="CQ108" s="9"/>
      <c r="CR108" s="9"/>
      <c r="CS108" s="9"/>
      <c r="CT108" s="9"/>
      <c r="CU108" s="9"/>
      <c r="CV108" s="9"/>
      <c r="CW108" s="9"/>
      <c r="CX108" s="9"/>
      <c r="CY108" s="9"/>
      <c r="CZ108" s="9"/>
      <c r="DA108" s="9"/>
      <c r="DB108" s="9"/>
      <c r="DC108" s="9"/>
      <c r="DD108" s="9"/>
      <c r="DE108" s="9"/>
      <c r="DF108" s="9"/>
      <c r="DG108" s="9"/>
      <c r="DH108" s="9"/>
      <c r="DI108" s="9"/>
      <c r="DJ108" s="9"/>
      <c r="DK108" s="9"/>
      <c r="DL108" s="9"/>
      <c r="DM108" s="9"/>
      <c r="DN108" s="9"/>
      <c r="DO108" s="9"/>
      <c r="DP108" s="9"/>
      <c r="DQ108" s="9"/>
      <c r="DR108" s="9"/>
      <c r="DS108" s="9"/>
      <c r="DT108" s="9"/>
      <c r="DU108" s="9"/>
      <c r="DV108" s="9"/>
      <c r="DW108" s="9"/>
      <c r="DX108" s="9"/>
      <c r="DY108" s="9"/>
      <c r="DZ108" s="9"/>
      <c r="EA108" s="9"/>
      <c r="EB108" s="9"/>
      <c r="EC108" s="9"/>
      <c r="ED108" s="9"/>
      <c r="EE108" s="9"/>
      <c r="EF108" s="9"/>
      <c r="EG108" s="9"/>
      <c r="EH108" s="9"/>
      <c r="EI108" s="9"/>
      <c r="EJ108" s="9"/>
      <c r="EK108" s="9"/>
      <c r="EL108" s="9"/>
      <c r="EM108" s="9"/>
      <c r="EN108" s="9"/>
      <c r="EO108" s="9"/>
      <c r="EP108" s="9"/>
      <c r="EQ108" s="9"/>
      <c r="ER108" s="9"/>
      <c r="ES108" s="9"/>
      <c r="ET108" s="9"/>
      <c r="EU108" s="9"/>
      <c r="EV108" s="9"/>
      <c r="EW108" s="9"/>
      <c r="EX108" s="9"/>
    </row>
    <row r="109" spans="1:154">
      <c r="A109" t="s">
        <v>87</v>
      </c>
    </row>
    <row r="110" spans="1:154" ht="15">
      <c r="A110" t="s">
        <v>88</v>
      </c>
      <c r="B110" s="9" t="e">
        <f>IF(B107&gt;0,ROUND(B107*0.43,0),"")</f>
        <v>#VALUE!</v>
      </c>
      <c r="C110" s="9" t="e">
        <f t="shared" ref="C110:BN110" si="38">IF(C107&gt;0,ROUND(C107*0.43,0),"")</f>
        <v>#VALUE!</v>
      </c>
      <c r="D110" s="9" t="e">
        <f t="shared" si="38"/>
        <v>#VALUE!</v>
      </c>
      <c r="E110" s="9" t="e">
        <f t="shared" si="38"/>
        <v>#VALUE!</v>
      </c>
      <c r="F110" s="9" t="e">
        <f t="shared" si="38"/>
        <v>#VALUE!</v>
      </c>
      <c r="G110" s="9" t="e">
        <f t="shared" si="38"/>
        <v>#VALUE!</v>
      </c>
      <c r="H110" s="9" t="e">
        <f t="shared" si="38"/>
        <v>#VALUE!</v>
      </c>
      <c r="I110" s="9" t="e">
        <f t="shared" si="38"/>
        <v>#VALUE!</v>
      </c>
      <c r="J110" s="9" t="e">
        <f t="shared" si="38"/>
        <v>#VALUE!</v>
      </c>
      <c r="K110" s="9" t="e">
        <f t="shared" si="38"/>
        <v>#VALUE!</v>
      </c>
      <c r="L110" s="9" t="e">
        <f t="shared" si="38"/>
        <v>#VALUE!</v>
      </c>
      <c r="M110" s="9" t="e">
        <f t="shared" si="38"/>
        <v>#VALUE!</v>
      </c>
      <c r="N110" s="9" t="e">
        <f t="shared" si="38"/>
        <v>#VALUE!</v>
      </c>
      <c r="O110" s="9" t="e">
        <f t="shared" si="38"/>
        <v>#VALUE!</v>
      </c>
      <c r="P110" s="9" t="e">
        <f t="shared" si="38"/>
        <v>#VALUE!</v>
      </c>
      <c r="Q110" s="9" t="e">
        <f t="shared" si="38"/>
        <v>#VALUE!</v>
      </c>
      <c r="R110" s="9" t="e">
        <f t="shared" si="38"/>
        <v>#VALUE!</v>
      </c>
      <c r="S110" s="9" t="e">
        <f t="shared" si="38"/>
        <v>#VALUE!</v>
      </c>
      <c r="T110" s="9" t="e">
        <f t="shared" si="38"/>
        <v>#VALUE!</v>
      </c>
      <c r="U110" s="9" t="e">
        <f t="shared" si="38"/>
        <v>#VALUE!</v>
      </c>
      <c r="V110" s="9" t="e">
        <f t="shared" si="38"/>
        <v>#VALUE!</v>
      </c>
      <c r="W110" s="9" t="e">
        <f t="shared" si="38"/>
        <v>#VALUE!</v>
      </c>
      <c r="X110" s="9" t="e">
        <f t="shared" si="38"/>
        <v>#VALUE!</v>
      </c>
      <c r="Y110" s="9" t="e">
        <f t="shared" si="38"/>
        <v>#VALUE!</v>
      </c>
      <c r="Z110" s="9" t="e">
        <f t="shared" si="38"/>
        <v>#VALUE!</v>
      </c>
      <c r="AA110" s="9" t="e">
        <f t="shared" si="38"/>
        <v>#VALUE!</v>
      </c>
      <c r="AB110" s="9" t="e">
        <f t="shared" si="38"/>
        <v>#VALUE!</v>
      </c>
      <c r="AC110" s="9" t="e">
        <f t="shared" si="38"/>
        <v>#VALUE!</v>
      </c>
      <c r="AD110" s="9" t="e">
        <f t="shared" si="38"/>
        <v>#VALUE!</v>
      </c>
      <c r="AE110" s="9" t="e">
        <f t="shared" si="38"/>
        <v>#VALUE!</v>
      </c>
      <c r="AF110" s="9" t="e">
        <f t="shared" si="38"/>
        <v>#VALUE!</v>
      </c>
      <c r="AG110" s="9" t="e">
        <f t="shared" si="38"/>
        <v>#VALUE!</v>
      </c>
      <c r="AH110" s="9" t="e">
        <f t="shared" si="38"/>
        <v>#VALUE!</v>
      </c>
      <c r="AI110" s="9" t="e">
        <f t="shared" si="38"/>
        <v>#VALUE!</v>
      </c>
      <c r="AJ110" s="9" t="e">
        <f t="shared" si="38"/>
        <v>#VALUE!</v>
      </c>
      <c r="AK110" s="9" t="e">
        <f t="shared" si="38"/>
        <v>#VALUE!</v>
      </c>
      <c r="AL110" s="9" t="e">
        <f t="shared" si="38"/>
        <v>#VALUE!</v>
      </c>
      <c r="AM110" s="9" t="e">
        <f t="shared" si="38"/>
        <v>#VALUE!</v>
      </c>
      <c r="AN110" s="9" t="e">
        <f t="shared" si="38"/>
        <v>#VALUE!</v>
      </c>
      <c r="AO110" s="9" t="e">
        <f t="shared" si="38"/>
        <v>#VALUE!</v>
      </c>
      <c r="AP110" s="9" t="e">
        <f t="shared" si="38"/>
        <v>#VALUE!</v>
      </c>
      <c r="AQ110" s="9" t="e">
        <f t="shared" si="38"/>
        <v>#VALUE!</v>
      </c>
      <c r="AR110" s="9" t="e">
        <f t="shared" si="38"/>
        <v>#VALUE!</v>
      </c>
      <c r="AS110" s="9" t="e">
        <f t="shared" si="38"/>
        <v>#VALUE!</v>
      </c>
      <c r="AT110" s="9" t="e">
        <f t="shared" si="38"/>
        <v>#VALUE!</v>
      </c>
      <c r="AU110" s="9">
        <f t="shared" si="38"/>
        <v>371</v>
      </c>
      <c r="AV110" s="9" t="e">
        <f t="shared" si="38"/>
        <v>#VALUE!</v>
      </c>
      <c r="AW110" s="9" t="e">
        <f t="shared" si="38"/>
        <v>#VALUE!</v>
      </c>
      <c r="AX110" s="9" t="e">
        <f t="shared" si="38"/>
        <v>#VALUE!</v>
      </c>
      <c r="AY110" s="9" t="e">
        <f t="shared" si="38"/>
        <v>#VALUE!</v>
      </c>
      <c r="AZ110" s="9" t="e">
        <f t="shared" si="38"/>
        <v>#VALUE!</v>
      </c>
      <c r="BA110" s="9">
        <f t="shared" si="38"/>
        <v>303</v>
      </c>
      <c r="BB110" s="9" t="e">
        <f t="shared" si="38"/>
        <v>#VALUE!</v>
      </c>
      <c r="BC110" s="9" t="e">
        <f t="shared" si="38"/>
        <v>#VALUE!</v>
      </c>
      <c r="BD110" s="9" t="e">
        <f t="shared" si="38"/>
        <v>#VALUE!</v>
      </c>
      <c r="BE110" s="9" t="e">
        <f t="shared" si="38"/>
        <v>#VALUE!</v>
      </c>
      <c r="BF110" s="9" t="e">
        <f t="shared" si="38"/>
        <v>#VALUE!</v>
      </c>
      <c r="BG110" s="9" t="e">
        <f t="shared" si="38"/>
        <v>#VALUE!</v>
      </c>
      <c r="BH110" s="9">
        <f t="shared" si="38"/>
        <v>230</v>
      </c>
      <c r="BI110" s="9" t="e">
        <f t="shared" si="38"/>
        <v>#VALUE!</v>
      </c>
      <c r="BJ110" s="9" t="e">
        <f t="shared" si="38"/>
        <v>#VALUE!</v>
      </c>
      <c r="BK110" s="9" t="e">
        <f t="shared" si="38"/>
        <v>#VALUE!</v>
      </c>
      <c r="BL110" s="9" t="e">
        <f t="shared" si="38"/>
        <v>#VALUE!</v>
      </c>
      <c r="BM110" s="9" t="e">
        <f t="shared" si="38"/>
        <v>#VALUE!</v>
      </c>
      <c r="BN110" s="9" t="e">
        <f t="shared" si="38"/>
        <v>#VALUE!</v>
      </c>
      <c r="BO110" s="9">
        <f t="shared" ref="BO110:DZ110" si="39">IF(BO107&gt;0,ROUND(BO107*0.43,0),"")</f>
        <v>204</v>
      </c>
      <c r="BP110" s="9" t="e">
        <f t="shared" si="39"/>
        <v>#VALUE!</v>
      </c>
      <c r="BQ110" s="9" t="e">
        <f t="shared" si="39"/>
        <v>#VALUE!</v>
      </c>
      <c r="BR110" s="9" t="e">
        <f t="shared" si="39"/>
        <v>#VALUE!</v>
      </c>
      <c r="BS110" s="9" t="e">
        <f t="shared" si="39"/>
        <v>#VALUE!</v>
      </c>
      <c r="BT110" s="9" t="e">
        <f t="shared" si="39"/>
        <v>#VALUE!</v>
      </c>
      <c r="BU110" s="9" t="e">
        <f t="shared" si="39"/>
        <v>#VALUE!</v>
      </c>
      <c r="BV110" s="9">
        <f t="shared" si="39"/>
        <v>203</v>
      </c>
      <c r="BW110" s="9" t="e">
        <f t="shared" si="39"/>
        <v>#VALUE!</v>
      </c>
      <c r="BX110" s="9" t="e">
        <f t="shared" si="39"/>
        <v>#VALUE!</v>
      </c>
      <c r="BY110" s="9" t="e">
        <f t="shared" si="39"/>
        <v>#VALUE!</v>
      </c>
      <c r="BZ110" s="9" t="e">
        <f t="shared" si="39"/>
        <v>#VALUE!</v>
      </c>
      <c r="CA110" s="9" t="e">
        <f t="shared" si="39"/>
        <v>#VALUE!</v>
      </c>
      <c r="CB110" s="9" t="e">
        <f t="shared" si="39"/>
        <v>#VALUE!</v>
      </c>
      <c r="CC110" s="9">
        <f t="shared" si="39"/>
        <v>184</v>
      </c>
      <c r="CD110" s="9" t="e">
        <f t="shared" si="39"/>
        <v>#VALUE!</v>
      </c>
      <c r="CE110" s="9" t="e">
        <f t="shared" si="39"/>
        <v>#VALUE!</v>
      </c>
      <c r="CF110" s="9" t="e">
        <f t="shared" si="39"/>
        <v>#VALUE!</v>
      </c>
      <c r="CG110" s="9" t="e">
        <f t="shared" si="39"/>
        <v>#VALUE!</v>
      </c>
      <c r="CH110" s="9" t="e">
        <f t="shared" si="39"/>
        <v>#VALUE!</v>
      </c>
      <c r="CI110" s="9" t="e">
        <f t="shared" si="39"/>
        <v>#VALUE!</v>
      </c>
      <c r="CJ110" s="9">
        <f t="shared" si="39"/>
        <v>149</v>
      </c>
      <c r="CK110" s="9" t="e">
        <f t="shared" si="39"/>
        <v>#VALUE!</v>
      </c>
      <c r="CL110" s="9" t="e">
        <f t="shared" si="39"/>
        <v>#VALUE!</v>
      </c>
      <c r="CM110" s="9" t="e">
        <f t="shared" si="39"/>
        <v>#VALUE!</v>
      </c>
      <c r="CN110" s="9" t="e">
        <f t="shared" si="39"/>
        <v>#VALUE!</v>
      </c>
      <c r="CO110" s="9" t="e">
        <f t="shared" si="39"/>
        <v>#VALUE!</v>
      </c>
      <c r="CP110" s="9" t="e">
        <f t="shared" si="39"/>
        <v>#VALUE!</v>
      </c>
      <c r="CQ110" s="9">
        <f t="shared" si="39"/>
        <v>146</v>
      </c>
      <c r="CR110" s="9" t="e">
        <f t="shared" si="39"/>
        <v>#VALUE!</v>
      </c>
      <c r="CS110" s="9" t="e">
        <f t="shared" si="39"/>
        <v>#VALUE!</v>
      </c>
      <c r="CT110" s="9" t="e">
        <f t="shared" si="39"/>
        <v>#VALUE!</v>
      </c>
      <c r="CU110" s="9" t="e">
        <f t="shared" si="39"/>
        <v>#VALUE!</v>
      </c>
      <c r="CV110" s="9" t="e">
        <f t="shared" si="39"/>
        <v>#VALUE!</v>
      </c>
      <c r="CW110" s="9" t="e">
        <f t="shared" si="39"/>
        <v>#VALUE!</v>
      </c>
      <c r="CX110" s="9">
        <f t="shared" si="39"/>
        <v>126</v>
      </c>
      <c r="CY110" s="9" t="e">
        <f t="shared" si="39"/>
        <v>#VALUE!</v>
      </c>
      <c r="CZ110" s="9" t="e">
        <f t="shared" si="39"/>
        <v>#VALUE!</v>
      </c>
      <c r="DA110" s="9" t="e">
        <f t="shared" si="39"/>
        <v>#VALUE!</v>
      </c>
      <c r="DB110" s="9" t="e">
        <f t="shared" si="39"/>
        <v>#VALUE!</v>
      </c>
      <c r="DC110" s="9" t="e">
        <f t="shared" si="39"/>
        <v>#VALUE!</v>
      </c>
      <c r="DD110" s="9" t="e">
        <f t="shared" si="39"/>
        <v>#VALUE!</v>
      </c>
      <c r="DE110" s="9">
        <f t="shared" si="39"/>
        <v>89</v>
      </c>
      <c r="DF110" s="9" t="e">
        <f t="shared" si="39"/>
        <v>#VALUE!</v>
      </c>
      <c r="DG110" s="9" t="e">
        <f t="shared" si="39"/>
        <v>#VALUE!</v>
      </c>
      <c r="DH110" s="9" t="e">
        <f t="shared" si="39"/>
        <v>#VALUE!</v>
      </c>
      <c r="DI110" s="9" t="e">
        <f t="shared" si="39"/>
        <v>#VALUE!</v>
      </c>
      <c r="DJ110" s="9" t="e">
        <f t="shared" si="39"/>
        <v>#VALUE!</v>
      </c>
      <c r="DK110" s="9" t="e">
        <f t="shared" si="39"/>
        <v>#VALUE!</v>
      </c>
      <c r="DL110" s="9">
        <f t="shared" si="39"/>
        <v>78</v>
      </c>
      <c r="DM110" s="9" t="e">
        <f t="shared" si="39"/>
        <v>#VALUE!</v>
      </c>
      <c r="DN110" s="9" t="e">
        <f t="shared" si="39"/>
        <v>#VALUE!</v>
      </c>
      <c r="DO110" s="9" t="e">
        <f t="shared" si="39"/>
        <v>#VALUE!</v>
      </c>
      <c r="DP110" s="9" t="e">
        <f t="shared" si="39"/>
        <v>#VALUE!</v>
      </c>
      <c r="DQ110" s="9" t="e">
        <f t="shared" si="39"/>
        <v>#VALUE!</v>
      </c>
      <c r="DR110" s="9" t="e">
        <f t="shared" si="39"/>
        <v>#VALUE!</v>
      </c>
      <c r="DS110" s="9">
        <f t="shared" si="39"/>
        <v>84</v>
      </c>
      <c r="DT110" s="9" t="e">
        <f t="shared" si="39"/>
        <v>#VALUE!</v>
      </c>
      <c r="DU110" s="9" t="e">
        <f t="shared" si="39"/>
        <v>#VALUE!</v>
      </c>
      <c r="DV110" s="9" t="e">
        <f t="shared" si="39"/>
        <v>#VALUE!</v>
      </c>
      <c r="DW110" s="9" t="e">
        <f t="shared" si="39"/>
        <v>#VALUE!</v>
      </c>
      <c r="DX110" s="9" t="e">
        <f t="shared" si="39"/>
        <v>#VALUE!</v>
      </c>
      <c r="DY110" s="9" t="e">
        <f t="shared" si="39"/>
        <v>#VALUE!</v>
      </c>
      <c r="DZ110" s="9">
        <f t="shared" si="39"/>
        <v>95</v>
      </c>
      <c r="EA110" s="9" t="e">
        <f t="shared" ref="EA110:EX110" si="40">IF(EA107&gt;0,ROUND(EA107*0.43,0),"")</f>
        <v>#VALUE!</v>
      </c>
      <c r="EB110" s="9" t="e">
        <f t="shared" si="40"/>
        <v>#VALUE!</v>
      </c>
      <c r="EC110" s="9" t="e">
        <f t="shared" si="40"/>
        <v>#VALUE!</v>
      </c>
      <c r="ED110" s="9" t="e">
        <f t="shared" si="40"/>
        <v>#VALUE!</v>
      </c>
      <c r="EE110" s="9" t="e">
        <f t="shared" si="40"/>
        <v>#VALUE!</v>
      </c>
      <c r="EF110" s="9" t="e">
        <f t="shared" si="40"/>
        <v>#VALUE!</v>
      </c>
      <c r="EG110" s="9">
        <f t="shared" si="40"/>
        <v>96</v>
      </c>
      <c r="EH110" s="9" t="e">
        <f t="shared" si="40"/>
        <v>#VALUE!</v>
      </c>
      <c r="EI110" s="9" t="e">
        <f t="shared" si="40"/>
        <v>#VALUE!</v>
      </c>
      <c r="EJ110" s="9" t="e">
        <f t="shared" si="40"/>
        <v>#VALUE!</v>
      </c>
      <c r="EK110" s="9" t="e">
        <f t="shared" si="40"/>
        <v>#VALUE!</v>
      </c>
      <c r="EL110" s="9" t="e">
        <f t="shared" si="40"/>
        <v>#VALUE!</v>
      </c>
      <c r="EM110" s="9" t="e">
        <f t="shared" si="40"/>
        <v>#VALUE!</v>
      </c>
      <c r="EN110" s="9">
        <f t="shared" si="40"/>
        <v>91</v>
      </c>
      <c r="EO110" s="9" t="e">
        <f t="shared" si="40"/>
        <v>#VALUE!</v>
      </c>
      <c r="EP110" s="9" t="e">
        <f t="shared" si="40"/>
        <v>#VALUE!</v>
      </c>
      <c r="EQ110" s="9" t="e">
        <f t="shared" si="40"/>
        <v>#VALUE!</v>
      </c>
      <c r="ER110" s="9" t="e">
        <f t="shared" si="40"/>
        <v>#VALUE!</v>
      </c>
      <c r="ES110" s="9" t="e">
        <f t="shared" si="40"/>
        <v>#VALUE!</v>
      </c>
      <c r="ET110" s="9" t="e">
        <f t="shared" si="40"/>
        <v>#VALUE!</v>
      </c>
      <c r="EU110" s="9">
        <f t="shared" si="40"/>
        <v>90</v>
      </c>
      <c r="EV110" s="9" t="e">
        <f t="shared" si="40"/>
        <v>#VALUE!</v>
      </c>
      <c r="EW110" s="9" t="e">
        <f t="shared" si="40"/>
        <v>#VALUE!</v>
      </c>
      <c r="EX110" s="9" t="e">
        <f t="shared" si="40"/>
        <v>#VALUE!</v>
      </c>
    </row>
    <row r="111" spans="1:154" ht="15">
      <c r="A111" t="s">
        <v>89</v>
      </c>
      <c r="B111" s="9" t="e">
        <f>IF(B107&gt;0,ROUND(B107*0.57,0),"")</f>
        <v>#VALUE!</v>
      </c>
      <c r="C111" s="9" t="e">
        <f t="shared" ref="C111:BN111" si="41">IF(C107&gt;0,ROUND(C107*0.57,0),"")</f>
        <v>#VALUE!</v>
      </c>
      <c r="D111" s="9" t="e">
        <f t="shared" si="41"/>
        <v>#VALUE!</v>
      </c>
      <c r="E111" s="9" t="e">
        <f t="shared" si="41"/>
        <v>#VALUE!</v>
      </c>
      <c r="F111" s="9" t="e">
        <f t="shared" si="41"/>
        <v>#VALUE!</v>
      </c>
      <c r="G111" s="9" t="e">
        <f t="shared" si="41"/>
        <v>#VALUE!</v>
      </c>
      <c r="H111" s="9" t="e">
        <f t="shared" si="41"/>
        <v>#VALUE!</v>
      </c>
      <c r="I111" s="9" t="e">
        <f t="shared" si="41"/>
        <v>#VALUE!</v>
      </c>
      <c r="J111" s="9" t="e">
        <f t="shared" si="41"/>
        <v>#VALUE!</v>
      </c>
      <c r="K111" s="9" t="e">
        <f t="shared" si="41"/>
        <v>#VALUE!</v>
      </c>
      <c r="L111" s="9" t="e">
        <f t="shared" si="41"/>
        <v>#VALUE!</v>
      </c>
      <c r="M111" s="9" t="e">
        <f t="shared" si="41"/>
        <v>#VALUE!</v>
      </c>
      <c r="N111" s="9" t="e">
        <f t="shared" si="41"/>
        <v>#VALUE!</v>
      </c>
      <c r="O111" s="9" t="e">
        <f t="shared" si="41"/>
        <v>#VALUE!</v>
      </c>
      <c r="P111" s="9" t="e">
        <f t="shared" si="41"/>
        <v>#VALUE!</v>
      </c>
      <c r="Q111" s="9" t="e">
        <f t="shared" si="41"/>
        <v>#VALUE!</v>
      </c>
      <c r="R111" s="9" t="e">
        <f t="shared" si="41"/>
        <v>#VALUE!</v>
      </c>
      <c r="S111" s="9" t="e">
        <f t="shared" si="41"/>
        <v>#VALUE!</v>
      </c>
      <c r="T111" s="9" t="e">
        <f t="shared" si="41"/>
        <v>#VALUE!</v>
      </c>
      <c r="U111" s="9" t="e">
        <f t="shared" si="41"/>
        <v>#VALUE!</v>
      </c>
      <c r="V111" s="9" t="e">
        <f t="shared" si="41"/>
        <v>#VALUE!</v>
      </c>
      <c r="W111" s="9" t="e">
        <f t="shared" si="41"/>
        <v>#VALUE!</v>
      </c>
      <c r="X111" s="9" t="e">
        <f t="shared" si="41"/>
        <v>#VALUE!</v>
      </c>
      <c r="Y111" s="9" t="e">
        <f t="shared" si="41"/>
        <v>#VALUE!</v>
      </c>
      <c r="Z111" s="9" t="e">
        <f t="shared" si="41"/>
        <v>#VALUE!</v>
      </c>
      <c r="AA111" s="9" t="e">
        <f t="shared" si="41"/>
        <v>#VALUE!</v>
      </c>
      <c r="AB111" s="9" t="e">
        <f t="shared" si="41"/>
        <v>#VALUE!</v>
      </c>
      <c r="AC111" s="9" t="e">
        <f t="shared" si="41"/>
        <v>#VALUE!</v>
      </c>
      <c r="AD111" s="9" t="e">
        <f t="shared" si="41"/>
        <v>#VALUE!</v>
      </c>
      <c r="AE111" s="9" t="e">
        <f t="shared" si="41"/>
        <v>#VALUE!</v>
      </c>
      <c r="AF111" s="9" t="e">
        <f t="shared" si="41"/>
        <v>#VALUE!</v>
      </c>
      <c r="AG111" s="9" t="e">
        <f t="shared" si="41"/>
        <v>#VALUE!</v>
      </c>
      <c r="AH111" s="9" t="e">
        <f t="shared" si="41"/>
        <v>#VALUE!</v>
      </c>
      <c r="AI111" s="9" t="e">
        <f t="shared" si="41"/>
        <v>#VALUE!</v>
      </c>
      <c r="AJ111" s="9" t="e">
        <f t="shared" si="41"/>
        <v>#VALUE!</v>
      </c>
      <c r="AK111" s="9" t="e">
        <f t="shared" si="41"/>
        <v>#VALUE!</v>
      </c>
      <c r="AL111" s="9" t="e">
        <f t="shared" si="41"/>
        <v>#VALUE!</v>
      </c>
      <c r="AM111" s="9" t="e">
        <f t="shared" si="41"/>
        <v>#VALUE!</v>
      </c>
      <c r="AN111" s="9" t="e">
        <f t="shared" si="41"/>
        <v>#VALUE!</v>
      </c>
      <c r="AO111" s="9" t="e">
        <f t="shared" si="41"/>
        <v>#VALUE!</v>
      </c>
      <c r="AP111" s="9" t="e">
        <f t="shared" si="41"/>
        <v>#VALUE!</v>
      </c>
      <c r="AQ111" s="9" t="e">
        <f t="shared" si="41"/>
        <v>#VALUE!</v>
      </c>
      <c r="AR111" s="9" t="e">
        <f t="shared" si="41"/>
        <v>#VALUE!</v>
      </c>
      <c r="AS111" s="9" t="e">
        <f t="shared" si="41"/>
        <v>#VALUE!</v>
      </c>
      <c r="AT111" s="9" t="e">
        <f t="shared" si="41"/>
        <v>#VALUE!</v>
      </c>
      <c r="AU111" s="9">
        <f t="shared" si="41"/>
        <v>491</v>
      </c>
      <c r="AV111" s="9" t="e">
        <f t="shared" si="41"/>
        <v>#VALUE!</v>
      </c>
      <c r="AW111" s="9" t="e">
        <f t="shared" si="41"/>
        <v>#VALUE!</v>
      </c>
      <c r="AX111" s="9" t="e">
        <f t="shared" si="41"/>
        <v>#VALUE!</v>
      </c>
      <c r="AY111" s="9" t="e">
        <f t="shared" si="41"/>
        <v>#VALUE!</v>
      </c>
      <c r="AZ111" s="9" t="e">
        <f t="shared" si="41"/>
        <v>#VALUE!</v>
      </c>
      <c r="BA111" s="9">
        <f t="shared" si="41"/>
        <v>402</v>
      </c>
      <c r="BB111" s="9" t="e">
        <f t="shared" si="41"/>
        <v>#VALUE!</v>
      </c>
      <c r="BC111" s="9" t="e">
        <f t="shared" si="41"/>
        <v>#VALUE!</v>
      </c>
      <c r="BD111" s="9" t="e">
        <f t="shared" si="41"/>
        <v>#VALUE!</v>
      </c>
      <c r="BE111" s="9" t="e">
        <f t="shared" si="41"/>
        <v>#VALUE!</v>
      </c>
      <c r="BF111" s="9" t="e">
        <f t="shared" si="41"/>
        <v>#VALUE!</v>
      </c>
      <c r="BG111" s="9" t="e">
        <f t="shared" si="41"/>
        <v>#VALUE!</v>
      </c>
      <c r="BH111" s="9">
        <f t="shared" si="41"/>
        <v>305</v>
      </c>
      <c r="BI111" s="9" t="e">
        <f t="shared" si="41"/>
        <v>#VALUE!</v>
      </c>
      <c r="BJ111" s="9" t="e">
        <f t="shared" si="41"/>
        <v>#VALUE!</v>
      </c>
      <c r="BK111" s="9" t="e">
        <f t="shared" si="41"/>
        <v>#VALUE!</v>
      </c>
      <c r="BL111" s="9" t="e">
        <f t="shared" si="41"/>
        <v>#VALUE!</v>
      </c>
      <c r="BM111" s="9" t="e">
        <f t="shared" si="41"/>
        <v>#VALUE!</v>
      </c>
      <c r="BN111" s="9" t="e">
        <f t="shared" si="41"/>
        <v>#VALUE!</v>
      </c>
      <c r="BO111" s="9">
        <f t="shared" ref="BO111:DZ111" si="42">IF(BO107&gt;0,ROUND(BO107*0.57,0),"")</f>
        <v>270</v>
      </c>
      <c r="BP111" s="9" t="e">
        <f t="shared" si="42"/>
        <v>#VALUE!</v>
      </c>
      <c r="BQ111" s="9" t="e">
        <f t="shared" si="42"/>
        <v>#VALUE!</v>
      </c>
      <c r="BR111" s="9" t="e">
        <f t="shared" si="42"/>
        <v>#VALUE!</v>
      </c>
      <c r="BS111" s="9" t="e">
        <f t="shared" si="42"/>
        <v>#VALUE!</v>
      </c>
      <c r="BT111" s="9" t="e">
        <f t="shared" si="42"/>
        <v>#VALUE!</v>
      </c>
      <c r="BU111" s="9" t="e">
        <f t="shared" si="42"/>
        <v>#VALUE!</v>
      </c>
      <c r="BV111" s="9">
        <f t="shared" si="42"/>
        <v>268</v>
      </c>
      <c r="BW111" s="9" t="e">
        <f t="shared" si="42"/>
        <v>#VALUE!</v>
      </c>
      <c r="BX111" s="9" t="e">
        <f t="shared" si="42"/>
        <v>#VALUE!</v>
      </c>
      <c r="BY111" s="9" t="e">
        <f t="shared" si="42"/>
        <v>#VALUE!</v>
      </c>
      <c r="BZ111" s="9" t="e">
        <f t="shared" si="42"/>
        <v>#VALUE!</v>
      </c>
      <c r="CA111" s="9" t="e">
        <f t="shared" si="42"/>
        <v>#VALUE!</v>
      </c>
      <c r="CB111" s="9" t="e">
        <f t="shared" si="42"/>
        <v>#VALUE!</v>
      </c>
      <c r="CC111" s="9">
        <f t="shared" si="42"/>
        <v>244</v>
      </c>
      <c r="CD111" s="9" t="e">
        <f t="shared" si="42"/>
        <v>#VALUE!</v>
      </c>
      <c r="CE111" s="9" t="e">
        <f t="shared" si="42"/>
        <v>#VALUE!</v>
      </c>
      <c r="CF111" s="9" t="e">
        <f t="shared" si="42"/>
        <v>#VALUE!</v>
      </c>
      <c r="CG111" s="9" t="e">
        <f t="shared" si="42"/>
        <v>#VALUE!</v>
      </c>
      <c r="CH111" s="9" t="e">
        <f t="shared" si="42"/>
        <v>#VALUE!</v>
      </c>
      <c r="CI111" s="9" t="e">
        <f t="shared" si="42"/>
        <v>#VALUE!</v>
      </c>
      <c r="CJ111" s="9">
        <f t="shared" si="42"/>
        <v>198</v>
      </c>
      <c r="CK111" s="9" t="e">
        <f t="shared" si="42"/>
        <v>#VALUE!</v>
      </c>
      <c r="CL111" s="9" t="e">
        <f t="shared" si="42"/>
        <v>#VALUE!</v>
      </c>
      <c r="CM111" s="9" t="e">
        <f t="shared" si="42"/>
        <v>#VALUE!</v>
      </c>
      <c r="CN111" s="9" t="e">
        <f t="shared" si="42"/>
        <v>#VALUE!</v>
      </c>
      <c r="CO111" s="9" t="e">
        <f t="shared" si="42"/>
        <v>#VALUE!</v>
      </c>
      <c r="CP111" s="9" t="e">
        <f t="shared" si="42"/>
        <v>#VALUE!</v>
      </c>
      <c r="CQ111" s="9">
        <f t="shared" si="42"/>
        <v>193</v>
      </c>
      <c r="CR111" s="9" t="e">
        <f t="shared" si="42"/>
        <v>#VALUE!</v>
      </c>
      <c r="CS111" s="9" t="e">
        <f t="shared" si="42"/>
        <v>#VALUE!</v>
      </c>
      <c r="CT111" s="9" t="e">
        <f t="shared" si="42"/>
        <v>#VALUE!</v>
      </c>
      <c r="CU111" s="9" t="e">
        <f t="shared" si="42"/>
        <v>#VALUE!</v>
      </c>
      <c r="CV111" s="9" t="e">
        <f t="shared" si="42"/>
        <v>#VALUE!</v>
      </c>
      <c r="CW111" s="9" t="e">
        <f t="shared" si="42"/>
        <v>#VALUE!</v>
      </c>
      <c r="CX111" s="9">
        <f t="shared" si="42"/>
        <v>167</v>
      </c>
      <c r="CY111" s="9" t="e">
        <f t="shared" si="42"/>
        <v>#VALUE!</v>
      </c>
      <c r="CZ111" s="9" t="e">
        <f t="shared" si="42"/>
        <v>#VALUE!</v>
      </c>
      <c r="DA111" s="9" t="e">
        <f t="shared" si="42"/>
        <v>#VALUE!</v>
      </c>
      <c r="DB111" s="9" t="e">
        <f t="shared" si="42"/>
        <v>#VALUE!</v>
      </c>
      <c r="DC111" s="9" t="e">
        <f t="shared" si="42"/>
        <v>#VALUE!</v>
      </c>
      <c r="DD111" s="9" t="e">
        <f t="shared" si="42"/>
        <v>#VALUE!</v>
      </c>
      <c r="DE111" s="9">
        <f t="shared" si="42"/>
        <v>119</v>
      </c>
      <c r="DF111" s="9" t="e">
        <f t="shared" si="42"/>
        <v>#VALUE!</v>
      </c>
      <c r="DG111" s="9" t="e">
        <f t="shared" si="42"/>
        <v>#VALUE!</v>
      </c>
      <c r="DH111" s="9" t="e">
        <f t="shared" si="42"/>
        <v>#VALUE!</v>
      </c>
      <c r="DI111" s="9" t="e">
        <f t="shared" si="42"/>
        <v>#VALUE!</v>
      </c>
      <c r="DJ111" s="9" t="e">
        <f t="shared" si="42"/>
        <v>#VALUE!</v>
      </c>
      <c r="DK111" s="9" t="e">
        <f t="shared" si="42"/>
        <v>#VALUE!</v>
      </c>
      <c r="DL111" s="9">
        <f t="shared" si="42"/>
        <v>104</v>
      </c>
      <c r="DM111" s="9" t="e">
        <f t="shared" si="42"/>
        <v>#VALUE!</v>
      </c>
      <c r="DN111" s="9" t="e">
        <f t="shared" si="42"/>
        <v>#VALUE!</v>
      </c>
      <c r="DO111" s="9" t="e">
        <f t="shared" si="42"/>
        <v>#VALUE!</v>
      </c>
      <c r="DP111" s="9" t="e">
        <f t="shared" si="42"/>
        <v>#VALUE!</v>
      </c>
      <c r="DQ111" s="9" t="e">
        <f t="shared" si="42"/>
        <v>#VALUE!</v>
      </c>
      <c r="DR111" s="9" t="e">
        <f t="shared" si="42"/>
        <v>#VALUE!</v>
      </c>
      <c r="DS111" s="9">
        <f t="shared" si="42"/>
        <v>112</v>
      </c>
      <c r="DT111" s="9" t="e">
        <f t="shared" si="42"/>
        <v>#VALUE!</v>
      </c>
      <c r="DU111" s="9" t="e">
        <f t="shared" si="42"/>
        <v>#VALUE!</v>
      </c>
      <c r="DV111" s="9" t="e">
        <f t="shared" si="42"/>
        <v>#VALUE!</v>
      </c>
      <c r="DW111" s="9" t="e">
        <f t="shared" si="42"/>
        <v>#VALUE!</v>
      </c>
      <c r="DX111" s="9" t="e">
        <f t="shared" si="42"/>
        <v>#VALUE!</v>
      </c>
      <c r="DY111" s="9" t="e">
        <f t="shared" si="42"/>
        <v>#VALUE!</v>
      </c>
      <c r="DZ111" s="9">
        <f t="shared" si="42"/>
        <v>127</v>
      </c>
      <c r="EA111" s="9" t="e">
        <f t="shared" ref="EA111:EX111" si="43">IF(EA107&gt;0,ROUND(EA107*0.57,0),"")</f>
        <v>#VALUE!</v>
      </c>
      <c r="EB111" s="9" t="e">
        <f t="shared" si="43"/>
        <v>#VALUE!</v>
      </c>
      <c r="EC111" s="9" t="e">
        <f t="shared" si="43"/>
        <v>#VALUE!</v>
      </c>
      <c r="ED111" s="9" t="e">
        <f t="shared" si="43"/>
        <v>#VALUE!</v>
      </c>
      <c r="EE111" s="9" t="e">
        <f t="shared" si="43"/>
        <v>#VALUE!</v>
      </c>
      <c r="EF111" s="9" t="e">
        <f t="shared" si="43"/>
        <v>#VALUE!</v>
      </c>
      <c r="EG111" s="9">
        <f t="shared" si="43"/>
        <v>127</v>
      </c>
      <c r="EH111" s="9" t="e">
        <f t="shared" si="43"/>
        <v>#VALUE!</v>
      </c>
      <c r="EI111" s="9" t="e">
        <f t="shared" si="43"/>
        <v>#VALUE!</v>
      </c>
      <c r="EJ111" s="9" t="e">
        <f t="shared" si="43"/>
        <v>#VALUE!</v>
      </c>
      <c r="EK111" s="9" t="e">
        <f t="shared" si="43"/>
        <v>#VALUE!</v>
      </c>
      <c r="EL111" s="9" t="e">
        <f t="shared" si="43"/>
        <v>#VALUE!</v>
      </c>
      <c r="EM111" s="9" t="e">
        <f t="shared" si="43"/>
        <v>#VALUE!</v>
      </c>
      <c r="EN111" s="9">
        <f t="shared" si="43"/>
        <v>120</v>
      </c>
      <c r="EO111" s="9" t="e">
        <f t="shared" si="43"/>
        <v>#VALUE!</v>
      </c>
      <c r="EP111" s="9" t="e">
        <f t="shared" si="43"/>
        <v>#VALUE!</v>
      </c>
      <c r="EQ111" s="9" t="e">
        <f t="shared" si="43"/>
        <v>#VALUE!</v>
      </c>
      <c r="ER111" s="9" t="e">
        <f t="shared" si="43"/>
        <v>#VALUE!</v>
      </c>
      <c r="ES111" s="9" t="e">
        <f t="shared" si="43"/>
        <v>#VALUE!</v>
      </c>
      <c r="ET111" s="9" t="e">
        <f t="shared" si="43"/>
        <v>#VALUE!</v>
      </c>
      <c r="EU111" s="9">
        <f t="shared" si="43"/>
        <v>119</v>
      </c>
      <c r="EV111" s="9" t="e">
        <f t="shared" si="43"/>
        <v>#VALUE!</v>
      </c>
      <c r="EW111" s="9" t="e">
        <f t="shared" si="43"/>
        <v>#VALUE!</v>
      </c>
      <c r="EX111" s="9" t="e">
        <f t="shared" si="43"/>
        <v>#VALUE!</v>
      </c>
    </row>
    <row r="112" spans="1:154" ht="15"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/>
      <c r="AP112" s="9"/>
      <c r="AQ112" s="9"/>
      <c r="AR112" s="9"/>
      <c r="AS112" s="9"/>
      <c r="AT112" s="9"/>
      <c r="AU112" s="9"/>
      <c r="AV112" s="9"/>
      <c r="AW112" s="9"/>
      <c r="AX112" s="9"/>
      <c r="AY112" s="9"/>
      <c r="AZ112" s="9"/>
      <c r="BA112" s="9"/>
      <c r="BB112" s="9"/>
      <c r="BC112" s="9"/>
      <c r="BD112" s="9"/>
      <c r="BE112" s="9"/>
      <c r="BF112" s="9"/>
      <c r="BG112" s="9"/>
      <c r="BH112" s="9"/>
      <c r="BI112" s="9"/>
      <c r="BJ112" s="9"/>
      <c r="BK112" s="9"/>
      <c r="BL112" s="9"/>
      <c r="BM112" s="9"/>
      <c r="BN112" s="9"/>
      <c r="BO112" s="9"/>
      <c r="BP112" s="9"/>
      <c r="BQ112" s="9"/>
      <c r="BR112" s="9"/>
      <c r="BS112" s="9"/>
      <c r="BT112" s="9"/>
      <c r="BU112" s="9"/>
      <c r="BV112" s="9"/>
      <c r="BW112" s="9"/>
      <c r="BX112" s="9"/>
      <c r="BY112" s="9"/>
      <c r="BZ112" s="9"/>
      <c r="CA112" s="9"/>
      <c r="CB112" s="9"/>
      <c r="CC112" s="9"/>
      <c r="CD112" s="9"/>
      <c r="CE112" s="9"/>
      <c r="CF112" s="9"/>
      <c r="CG112" s="9"/>
      <c r="CH112" s="9"/>
      <c r="CI112" s="9"/>
      <c r="CJ112" s="9"/>
      <c r="CK112" s="9"/>
      <c r="CL112" s="9"/>
      <c r="CM112" s="9"/>
      <c r="CN112" s="9"/>
      <c r="CO112" s="9"/>
      <c r="CP112" s="9"/>
      <c r="CQ112" s="9"/>
      <c r="CR112" s="9"/>
      <c r="CS112" s="9"/>
      <c r="CT112" s="9"/>
      <c r="CU112" s="9"/>
      <c r="CV112" s="9"/>
      <c r="CW112" s="9"/>
      <c r="CX112" s="9"/>
      <c r="CY112" s="9"/>
      <c r="CZ112" s="9"/>
      <c r="DA112" s="9"/>
      <c r="DB112" s="9"/>
      <c r="DC112" s="9"/>
      <c r="DD112" s="9"/>
      <c r="DE112" s="9"/>
      <c r="DF112" s="9"/>
      <c r="DG112" s="9"/>
      <c r="DH112" s="9"/>
      <c r="DI112" s="9"/>
      <c r="DJ112" s="9"/>
      <c r="DK112" s="9"/>
      <c r="DL112" s="9"/>
      <c r="DM112" s="9"/>
      <c r="DN112" s="9"/>
      <c r="DO112" s="9"/>
      <c r="DP112" s="9"/>
      <c r="DQ112" s="9"/>
      <c r="DR112" s="9"/>
      <c r="DS112" s="9"/>
      <c r="DT112" s="9"/>
      <c r="DU112" s="9"/>
      <c r="DV112" s="9"/>
      <c r="DW112" s="9"/>
      <c r="DX112" s="9"/>
      <c r="DY112" s="9"/>
      <c r="DZ112" s="9"/>
      <c r="EA112" s="9"/>
      <c r="EB112" s="9"/>
      <c r="EC112" s="9"/>
      <c r="ED112" s="9"/>
      <c r="EE112" s="9"/>
      <c r="EF112" s="9"/>
      <c r="EG112" s="9"/>
      <c r="EH112" s="9"/>
      <c r="EI112" s="9"/>
      <c r="EJ112" s="9"/>
      <c r="EK112" s="9"/>
      <c r="EL112" s="9"/>
      <c r="EM112" s="9"/>
      <c r="EN112" s="9"/>
      <c r="EO112" s="9"/>
      <c r="EP112" s="9"/>
      <c r="EQ112" s="9"/>
      <c r="ER112" s="9"/>
      <c r="ES112" s="9"/>
      <c r="ET112" s="9"/>
      <c r="EU112" s="9"/>
      <c r="EV112" s="9"/>
      <c r="EW112" s="9"/>
      <c r="EX112" s="9"/>
    </row>
    <row r="113" spans="1:154" s="14" customFormat="1" ht="15">
      <c r="A113" s="14" t="s">
        <v>90</v>
      </c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  <c r="AC113" s="15"/>
      <c r="AD113" s="15"/>
      <c r="AE113" s="15"/>
      <c r="AF113" s="15"/>
      <c r="AG113" s="15"/>
      <c r="AH113" s="15"/>
      <c r="AI113" s="15"/>
      <c r="AJ113" s="15"/>
      <c r="AK113" s="15"/>
      <c r="AL113" s="15"/>
      <c r="AM113" s="15"/>
      <c r="AN113" s="15"/>
      <c r="AO113" s="15"/>
      <c r="AP113" s="15"/>
      <c r="AQ113" s="15"/>
      <c r="AR113" s="15"/>
      <c r="AS113" s="15"/>
      <c r="AT113" s="15"/>
      <c r="AU113" s="15"/>
      <c r="AV113" s="15"/>
      <c r="AW113" s="15"/>
      <c r="AX113" s="15"/>
      <c r="AY113" s="15"/>
      <c r="AZ113" s="15"/>
      <c r="BA113" s="15"/>
      <c r="BB113" s="15"/>
      <c r="BC113" s="15"/>
      <c r="BD113" s="15"/>
      <c r="BE113" s="15"/>
      <c r="BF113" s="15"/>
      <c r="BG113" s="15"/>
      <c r="BI113" s="15"/>
      <c r="BJ113" s="15"/>
      <c r="BK113" s="15"/>
      <c r="BL113" s="15"/>
      <c r="BM113" s="15"/>
      <c r="BN113" s="15"/>
      <c r="BO113" s="20">
        <v>455</v>
      </c>
      <c r="BP113" s="15"/>
      <c r="BQ113" s="15"/>
      <c r="BR113" s="15"/>
      <c r="BS113" s="15"/>
      <c r="BT113" s="15"/>
      <c r="BU113" s="15"/>
      <c r="BV113" s="15"/>
      <c r="BW113" s="15"/>
      <c r="BX113" s="15"/>
      <c r="BY113" s="15"/>
      <c r="BZ113" s="15"/>
      <c r="CA113" s="15"/>
      <c r="CB113" s="15"/>
      <c r="CC113" s="15"/>
      <c r="CD113" s="15"/>
      <c r="CE113" s="15"/>
      <c r="CF113" s="15"/>
      <c r="CG113" s="15"/>
      <c r="CH113" s="15"/>
      <c r="CJ113" s="20">
        <v>415</v>
      </c>
      <c r="CK113" s="15"/>
      <c r="CL113" s="15"/>
      <c r="CM113" s="15"/>
      <c r="CN113" s="15"/>
      <c r="CO113" s="15"/>
      <c r="CP113" s="15"/>
      <c r="CQ113" s="20">
        <v>300</v>
      </c>
      <c r="CR113" s="15"/>
      <c r="CS113" s="15"/>
      <c r="CT113" s="15"/>
      <c r="CU113" s="15"/>
      <c r="CV113" s="15"/>
      <c r="CW113" s="15"/>
      <c r="CX113" s="20">
        <v>331</v>
      </c>
      <c r="CY113" s="15"/>
      <c r="CZ113" s="15"/>
      <c r="DA113" s="15"/>
      <c r="DB113" s="15"/>
      <c r="DC113" s="15"/>
      <c r="DD113" s="15"/>
      <c r="DE113" s="20">
        <v>260</v>
      </c>
      <c r="DF113" s="15"/>
      <c r="DG113" s="15"/>
      <c r="DH113" s="15"/>
      <c r="DI113" s="15"/>
      <c r="DJ113" s="15"/>
      <c r="DK113" s="15"/>
      <c r="DL113" s="20">
        <v>165</v>
      </c>
      <c r="DM113" s="15"/>
      <c r="DN113" s="15"/>
      <c r="DO113" s="15"/>
      <c r="DP113" s="15"/>
      <c r="DQ113" s="15"/>
      <c r="DR113" s="15"/>
      <c r="DS113" s="20">
        <v>140</v>
      </c>
      <c r="DT113" s="15"/>
      <c r="DU113" s="15"/>
      <c r="DV113" s="15"/>
      <c r="DW113" s="15"/>
      <c r="DX113" s="15"/>
      <c r="DY113" s="15"/>
      <c r="DZ113" s="15"/>
      <c r="EA113" s="15"/>
      <c r="EB113" s="15"/>
      <c r="EC113" s="15"/>
      <c r="ED113" s="15"/>
      <c r="EE113" s="15"/>
      <c r="EF113" s="15"/>
      <c r="EG113" s="15"/>
      <c r="EH113" s="15"/>
      <c r="EI113" s="15"/>
      <c r="EJ113" s="15"/>
      <c r="EK113" s="15"/>
      <c r="EL113" s="15"/>
      <c r="EM113" s="15"/>
      <c r="EN113" s="15"/>
      <c r="EO113" s="15"/>
      <c r="EP113" s="15"/>
      <c r="EQ113" s="15"/>
      <c r="ER113" s="15"/>
      <c r="ES113" s="15"/>
      <c r="ET113" s="15"/>
      <c r="EU113" s="15"/>
      <c r="EV113" s="15"/>
      <c r="EW113" s="15"/>
      <c r="EX113" s="15"/>
    </row>
    <row r="114" spans="1:154" s="14" customFormat="1" ht="15">
      <c r="A114" s="14" t="s">
        <v>91</v>
      </c>
      <c r="B114" s="15" t="str">
        <f>IF(B113&gt;0,ROUND(B113*0.43,0),"")</f>
        <v/>
      </c>
      <c r="C114" s="15" t="str">
        <f t="shared" ref="C114:BF114" si="44">IF(C113&gt;0,ROUND(C113*0.43,0),"")</f>
        <v/>
      </c>
      <c r="D114" s="15" t="str">
        <f t="shared" si="44"/>
        <v/>
      </c>
      <c r="E114" s="15" t="str">
        <f t="shared" si="44"/>
        <v/>
      </c>
      <c r="F114" s="15" t="str">
        <f t="shared" si="44"/>
        <v/>
      </c>
      <c r="G114" s="15" t="str">
        <f t="shared" si="44"/>
        <v/>
      </c>
      <c r="H114" s="15" t="str">
        <f t="shared" si="44"/>
        <v/>
      </c>
      <c r="I114" s="15" t="str">
        <f t="shared" si="44"/>
        <v/>
      </c>
      <c r="J114" s="15" t="str">
        <f t="shared" si="44"/>
        <v/>
      </c>
      <c r="K114" s="15" t="str">
        <f t="shared" si="44"/>
        <v/>
      </c>
      <c r="L114" s="15" t="str">
        <f t="shared" si="44"/>
        <v/>
      </c>
      <c r="M114" s="15" t="str">
        <f t="shared" si="44"/>
        <v/>
      </c>
      <c r="N114" s="15" t="str">
        <f t="shared" si="44"/>
        <v/>
      </c>
      <c r="O114" s="15" t="str">
        <f t="shared" si="44"/>
        <v/>
      </c>
      <c r="P114" s="15" t="str">
        <f t="shared" si="44"/>
        <v/>
      </c>
      <c r="Q114" s="15" t="str">
        <f t="shared" si="44"/>
        <v/>
      </c>
      <c r="R114" s="15" t="str">
        <f t="shared" si="44"/>
        <v/>
      </c>
      <c r="S114" s="15" t="str">
        <f t="shared" si="44"/>
        <v/>
      </c>
      <c r="T114" s="15" t="str">
        <f t="shared" si="44"/>
        <v/>
      </c>
      <c r="U114" s="15" t="str">
        <f t="shared" si="44"/>
        <v/>
      </c>
      <c r="V114" s="15" t="str">
        <f t="shared" si="44"/>
        <v/>
      </c>
      <c r="W114" s="15" t="str">
        <f t="shared" si="44"/>
        <v/>
      </c>
      <c r="X114" s="15" t="str">
        <f t="shared" si="44"/>
        <v/>
      </c>
      <c r="Y114" s="15" t="str">
        <f t="shared" si="44"/>
        <v/>
      </c>
      <c r="Z114" s="15" t="str">
        <f t="shared" si="44"/>
        <v/>
      </c>
      <c r="AA114" s="15" t="str">
        <f t="shared" si="44"/>
        <v/>
      </c>
      <c r="AB114" s="15" t="str">
        <f t="shared" si="44"/>
        <v/>
      </c>
      <c r="AC114" s="15" t="str">
        <f t="shared" si="44"/>
        <v/>
      </c>
      <c r="AD114" s="15" t="str">
        <f t="shared" si="44"/>
        <v/>
      </c>
      <c r="AE114" s="15" t="str">
        <f t="shared" si="44"/>
        <v/>
      </c>
      <c r="AF114" s="15" t="str">
        <f t="shared" si="44"/>
        <v/>
      </c>
      <c r="AG114" s="15" t="str">
        <f t="shared" si="44"/>
        <v/>
      </c>
      <c r="AH114" s="15" t="str">
        <f t="shared" si="44"/>
        <v/>
      </c>
      <c r="AI114" s="15" t="str">
        <f t="shared" si="44"/>
        <v/>
      </c>
      <c r="AJ114" s="15" t="str">
        <f t="shared" si="44"/>
        <v/>
      </c>
      <c r="AK114" s="15" t="str">
        <f t="shared" si="44"/>
        <v/>
      </c>
      <c r="AL114" s="15" t="str">
        <f t="shared" si="44"/>
        <v/>
      </c>
      <c r="AM114" s="15" t="str">
        <f t="shared" si="44"/>
        <v/>
      </c>
      <c r="AN114" s="15" t="str">
        <f t="shared" si="44"/>
        <v/>
      </c>
      <c r="AO114" s="15" t="str">
        <f t="shared" si="44"/>
        <v/>
      </c>
      <c r="AP114" s="15" t="str">
        <f t="shared" si="44"/>
        <v/>
      </c>
      <c r="AQ114" s="15" t="str">
        <f t="shared" si="44"/>
        <v/>
      </c>
      <c r="AR114" s="15" t="str">
        <f t="shared" si="44"/>
        <v/>
      </c>
      <c r="AS114" s="15" t="str">
        <f t="shared" si="44"/>
        <v/>
      </c>
      <c r="AT114" s="15" t="str">
        <f t="shared" si="44"/>
        <v/>
      </c>
      <c r="AU114" s="15" t="str">
        <f t="shared" si="44"/>
        <v/>
      </c>
      <c r="AV114" s="15" t="str">
        <f t="shared" si="44"/>
        <v/>
      </c>
      <c r="AW114" s="15" t="str">
        <f t="shared" si="44"/>
        <v/>
      </c>
      <c r="AX114" s="15" t="str">
        <f t="shared" si="44"/>
        <v/>
      </c>
      <c r="AY114" s="15" t="str">
        <f t="shared" si="44"/>
        <v/>
      </c>
      <c r="AZ114" s="15" t="str">
        <f t="shared" si="44"/>
        <v/>
      </c>
      <c r="BA114" s="15" t="str">
        <f t="shared" si="44"/>
        <v/>
      </c>
      <c r="BB114" s="15" t="str">
        <f t="shared" si="44"/>
        <v/>
      </c>
      <c r="BC114" s="15" t="str">
        <f t="shared" si="44"/>
        <v/>
      </c>
      <c r="BD114" s="15" t="str">
        <f t="shared" si="44"/>
        <v/>
      </c>
      <c r="BE114" s="15" t="str">
        <f t="shared" si="44"/>
        <v/>
      </c>
      <c r="BF114" s="15" t="str">
        <f t="shared" si="44"/>
        <v/>
      </c>
      <c r="BG114" s="15"/>
      <c r="BI114" s="15"/>
      <c r="BJ114" s="15"/>
      <c r="BK114" s="15"/>
      <c r="BL114" s="15"/>
      <c r="BM114" s="15"/>
      <c r="BN114" s="15"/>
      <c r="BO114" s="20">
        <f>BO113*0.43</f>
        <v>195.65</v>
      </c>
      <c r="BP114" s="15"/>
      <c r="BQ114" s="15" t="str">
        <f t="shared" ref="BQ114:CF114" si="45">IF(BQ113&gt;0,ROUND(BQ113*0.43,0),"")</f>
        <v/>
      </c>
      <c r="BR114" s="15" t="str">
        <f t="shared" si="45"/>
        <v/>
      </c>
      <c r="BS114" s="15" t="str">
        <f t="shared" si="45"/>
        <v/>
      </c>
      <c r="BT114" s="15" t="str">
        <f t="shared" si="45"/>
        <v/>
      </c>
      <c r="BU114" s="15" t="str">
        <f t="shared" si="45"/>
        <v/>
      </c>
      <c r="BV114" s="15" t="str">
        <f t="shared" si="45"/>
        <v/>
      </c>
      <c r="BW114" s="15" t="str">
        <f t="shared" si="45"/>
        <v/>
      </c>
      <c r="BX114" s="15" t="str">
        <f t="shared" si="45"/>
        <v/>
      </c>
      <c r="BY114" s="15" t="str">
        <f t="shared" si="45"/>
        <v/>
      </c>
      <c r="BZ114" s="15" t="str">
        <f t="shared" si="45"/>
        <v/>
      </c>
      <c r="CA114" s="15" t="str">
        <f t="shared" si="45"/>
        <v/>
      </c>
      <c r="CB114" s="15" t="str">
        <f t="shared" si="45"/>
        <v/>
      </c>
      <c r="CC114" s="15" t="str">
        <f t="shared" si="45"/>
        <v/>
      </c>
      <c r="CD114" s="15" t="str">
        <f t="shared" si="45"/>
        <v/>
      </c>
      <c r="CE114" s="15" t="str">
        <f t="shared" si="45"/>
        <v/>
      </c>
      <c r="CF114" s="15" t="str">
        <f t="shared" si="45"/>
        <v/>
      </c>
      <c r="CG114" s="15"/>
      <c r="CH114" s="15"/>
      <c r="CJ114" s="20">
        <f>CJ113*0.43</f>
        <v>178.45</v>
      </c>
      <c r="CK114" s="15"/>
      <c r="CL114" s="15"/>
      <c r="CM114" s="15"/>
      <c r="CN114" s="15"/>
      <c r="CO114" s="15"/>
      <c r="CP114" s="15"/>
      <c r="CQ114" s="20">
        <f>CQ113*0.43</f>
        <v>129</v>
      </c>
      <c r="CR114" s="15"/>
      <c r="CS114" s="15"/>
      <c r="CT114" s="15"/>
      <c r="CU114" s="15"/>
      <c r="CV114" s="15"/>
      <c r="CW114" s="15"/>
      <c r="CX114" s="20">
        <f>CX113*0.43</f>
        <v>142.32999999999998</v>
      </c>
      <c r="CY114" s="15"/>
      <c r="CZ114" s="15"/>
      <c r="DA114" s="15"/>
      <c r="DB114" s="15"/>
      <c r="DC114" s="15"/>
      <c r="DD114" s="15"/>
      <c r="DE114" s="20">
        <f>DE113*0.43</f>
        <v>111.8</v>
      </c>
      <c r="DF114" s="15"/>
      <c r="DG114" s="15"/>
      <c r="DH114" s="15"/>
      <c r="DI114" s="15"/>
      <c r="DJ114" s="15"/>
      <c r="DK114" s="15"/>
      <c r="DL114" s="20">
        <f>DL113*0.43</f>
        <v>70.95</v>
      </c>
      <c r="DM114" s="15"/>
      <c r="DN114" s="15"/>
      <c r="DO114" s="15"/>
      <c r="DP114" s="15"/>
      <c r="DQ114" s="15"/>
      <c r="DR114" s="15"/>
      <c r="DS114" s="20">
        <f>DS113*0.43</f>
        <v>60.199999999999996</v>
      </c>
      <c r="DT114" s="15"/>
      <c r="DU114" s="15"/>
      <c r="DV114" s="15"/>
      <c r="DW114" s="15"/>
      <c r="DX114" s="15"/>
      <c r="DY114" s="15"/>
      <c r="DZ114" s="15"/>
      <c r="EA114" s="15"/>
      <c r="EB114" s="15"/>
      <c r="EC114" s="15"/>
      <c r="ED114" s="15"/>
      <c r="EE114" s="15"/>
      <c r="EF114" s="15"/>
      <c r="EG114" s="15"/>
      <c r="EH114" s="15"/>
      <c r="EI114" s="15"/>
      <c r="EJ114" s="15"/>
      <c r="EK114" s="15"/>
      <c r="EL114" s="15"/>
      <c r="EM114" s="15"/>
      <c r="EN114" s="15"/>
      <c r="EO114" s="15"/>
      <c r="EP114" s="15"/>
      <c r="EQ114" s="15"/>
      <c r="ER114" s="15"/>
      <c r="ES114" s="15"/>
      <c r="ET114" s="15"/>
      <c r="EU114" s="15"/>
      <c r="EV114" s="15"/>
      <c r="EW114" s="15"/>
      <c r="EX114" s="15"/>
    </row>
    <row r="115" spans="1:154" s="14" customFormat="1" ht="15">
      <c r="A115" s="14" t="s">
        <v>92</v>
      </c>
      <c r="B115" s="15" t="str">
        <f>IF(B113&gt;0,ROUND(B113*0.57,0),"")</f>
        <v/>
      </c>
      <c r="C115" s="15" t="str">
        <f t="shared" ref="C115:BF115" si="46">IF(C113&gt;0,ROUND(C113*0.57,0),"")</f>
        <v/>
      </c>
      <c r="D115" s="15" t="str">
        <f t="shared" si="46"/>
        <v/>
      </c>
      <c r="E115" s="15" t="str">
        <f t="shared" si="46"/>
        <v/>
      </c>
      <c r="F115" s="15" t="str">
        <f t="shared" si="46"/>
        <v/>
      </c>
      <c r="G115" s="15" t="str">
        <f t="shared" si="46"/>
        <v/>
      </c>
      <c r="H115" s="15" t="str">
        <f t="shared" si="46"/>
        <v/>
      </c>
      <c r="I115" s="15" t="str">
        <f t="shared" si="46"/>
        <v/>
      </c>
      <c r="J115" s="15" t="str">
        <f t="shared" si="46"/>
        <v/>
      </c>
      <c r="K115" s="15" t="str">
        <f t="shared" si="46"/>
        <v/>
      </c>
      <c r="L115" s="15" t="str">
        <f t="shared" si="46"/>
        <v/>
      </c>
      <c r="M115" s="15" t="str">
        <f t="shared" si="46"/>
        <v/>
      </c>
      <c r="N115" s="15" t="str">
        <f t="shared" si="46"/>
        <v/>
      </c>
      <c r="O115" s="15" t="str">
        <f t="shared" si="46"/>
        <v/>
      </c>
      <c r="P115" s="15" t="str">
        <f t="shared" si="46"/>
        <v/>
      </c>
      <c r="Q115" s="15" t="str">
        <f t="shared" si="46"/>
        <v/>
      </c>
      <c r="R115" s="15" t="str">
        <f t="shared" si="46"/>
        <v/>
      </c>
      <c r="S115" s="15" t="str">
        <f t="shared" si="46"/>
        <v/>
      </c>
      <c r="T115" s="15" t="str">
        <f t="shared" si="46"/>
        <v/>
      </c>
      <c r="U115" s="15" t="str">
        <f t="shared" si="46"/>
        <v/>
      </c>
      <c r="V115" s="15" t="str">
        <f t="shared" si="46"/>
        <v/>
      </c>
      <c r="W115" s="15" t="str">
        <f t="shared" si="46"/>
        <v/>
      </c>
      <c r="X115" s="15" t="str">
        <f t="shared" si="46"/>
        <v/>
      </c>
      <c r="Y115" s="15" t="str">
        <f t="shared" si="46"/>
        <v/>
      </c>
      <c r="Z115" s="15" t="str">
        <f t="shared" si="46"/>
        <v/>
      </c>
      <c r="AA115" s="15" t="str">
        <f t="shared" si="46"/>
        <v/>
      </c>
      <c r="AB115" s="15" t="str">
        <f t="shared" si="46"/>
        <v/>
      </c>
      <c r="AC115" s="15" t="str">
        <f t="shared" si="46"/>
        <v/>
      </c>
      <c r="AD115" s="15" t="str">
        <f t="shared" si="46"/>
        <v/>
      </c>
      <c r="AE115" s="15" t="str">
        <f t="shared" si="46"/>
        <v/>
      </c>
      <c r="AF115" s="15" t="str">
        <f t="shared" si="46"/>
        <v/>
      </c>
      <c r="AG115" s="15" t="str">
        <f t="shared" si="46"/>
        <v/>
      </c>
      <c r="AH115" s="15" t="str">
        <f t="shared" si="46"/>
        <v/>
      </c>
      <c r="AI115" s="15" t="str">
        <f t="shared" si="46"/>
        <v/>
      </c>
      <c r="AJ115" s="15" t="str">
        <f t="shared" si="46"/>
        <v/>
      </c>
      <c r="AK115" s="15" t="str">
        <f t="shared" si="46"/>
        <v/>
      </c>
      <c r="AL115" s="15" t="str">
        <f t="shared" si="46"/>
        <v/>
      </c>
      <c r="AM115" s="15" t="str">
        <f t="shared" si="46"/>
        <v/>
      </c>
      <c r="AN115" s="15" t="str">
        <f t="shared" si="46"/>
        <v/>
      </c>
      <c r="AO115" s="15" t="str">
        <f t="shared" si="46"/>
        <v/>
      </c>
      <c r="AP115" s="15" t="str">
        <f t="shared" si="46"/>
        <v/>
      </c>
      <c r="AQ115" s="15" t="str">
        <f t="shared" si="46"/>
        <v/>
      </c>
      <c r="AR115" s="15" t="str">
        <f t="shared" si="46"/>
        <v/>
      </c>
      <c r="AS115" s="15" t="str">
        <f t="shared" si="46"/>
        <v/>
      </c>
      <c r="AT115" s="15" t="str">
        <f t="shared" si="46"/>
        <v/>
      </c>
      <c r="AU115" s="15" t="str">
        <f t="shared" si="46"/>
        <v/>
      </c>
      <c r="AV115" s="15" t="str">
        <f t="shared" si="46"/>
        <v/>
      </c>
      <c r="AW115" s="15" t="str">
        <f t="shared" si="46"/>
        <v/>
      </c>
      <c r="AX115" s="15" t="str">
        <f t="shared" si="46"/>
        <v/>
      </c>
      <c r="AY115" s="15" t="str">
        <f t="shared" si="46"/>
        <v/>
      </c>
      <c r="AZ115" s="15" t="str">
        <f t="shared" si="46"/>
        <v/>
      </c>
      <c r="BA115" s="15" t="str">
        <f t="shared" si="46"/>
        <v/>
      </c>
      <c r="BB115" s="15" t="str">
        <f t="shared" si="46"/>
        <v/>
      </c>
      <c r="BC115" s="15" t="str">
        <f t="shared" si="46"/>
        <v/>
      </c>
      <c r="BD115" s="15" t="str">
        <f t="shared" si="46"/>
        <v/>
      </c>
      <c r="BE115" s="15" t="str">
        <f t="shared" si="46"/>
        <v/>
      </c>
      <c r="BF115" s="15" t="str">
        <f t="shared" si="46"/>
        <v/>
      </c>
      <c r="BG115" s="15"/>
      <c r="BI115" s="15"/>
      <c r="BJ115" s="15"/>
      <c r="BK115" s="15"/>
      <c r="BL115" s="15"/>
      <c r="BM115" s="15"/>
      <c r="BN115" s="15"/>
      <c r="BO115" s="20">
        <f>BO113*0.57</f>
        <v>259.34999999999997</v>
      </c>
      <c r="BP115" s="15"/>
      <c r="BQ115" s="15" t="str">
        <f t="shared" ref="BQ115:CF115" si="47">IF(BQ113&gt;0,ROUND(BQ113*0.57,0),"")</f>
        <v/>
      </c>
      <c r="BR115" s="15" t="str">
        <f t="shared" si="47"/>
        <v/>
      </c>
      <c r="BS115" s="15" t="str">
        <f t="shared" si="47"/>
        <v/>
      </c>
      <c r="BT115" s="15" t="str">
        <f t="shared" si="47"/>
        <v/>
      </c>
      <c r="BU115" s="15" t="str">
        <f t="shared" si="47"/>
        <v/>
      </c>
      <c r="BV115" s="15" t="str">
        <f t="shared" si="47"/>
        <v/>
      </c>
      <c r="BW115" s="15" t="str">
        <f t="shared" si="47"/>
        <v/>
      </c>
      <c r="BX115" s="15" t="str">
        <f t="shared" si="47"/>
        <v/>
      </c>
      <c r="BY115" s="15" t="str">
        <f t="shared" si="47"/>
        <v/>
      </c>
      <c r="BZ115" s="15" t="str">
        <f t="shared" si="47"/>
        <v/>
      </c>
      <c r="CA115" s="15" t="str">
        <f t="shared" si="47"/>
        <v/>
      </c>
      <c r="CB115" s="15" t="str">
        <f t="shared" si="47"/>
        <v/>
      </c>
      <c r="CC115" s="15" t="str">
        <f t="shared" si="47"/>
        <v/>
      </c>
      <c r="CD115" s="15" t="str">
        <f t="shared" si="47"/>
        <v/>
      </c>
      <c r="CE115" s="15" t="str">
        <f t="shared" si="47"/>
        <v/>
      </c>
      <c r="CF115" s="15" t="str">
        <f t="shared" si="47"/>
        <v/>
      </c>
      <c r="CG115" s="15"/>
      <c r="CH115" s="15"/>
      <c r="CJ115" s="20">
        <f>CJ113*0.57</f>
        <v>236.54999999999998</v>
      </c>
      <c r="CK115" s="15"/>
      <c r="CL115" s="15"/>
      <c r="CM115" s="15"/>
      <c r="CN115" s="15"/>
      <c r="CO115" s="15"/>
      <c r="CP115" s="15"/>
      <c r="CQ115" s="20">
        <f>CQ113*0.57</f>
        <v>170.99999999999997</v>
      </c>
      <c r="CR115" s="15"/>
      <c r="CS115" s="15"/>
      <c r="CT115" s="15"/>
      <c r="CU115" s="15"/>
      <c r="CV115" s="15"/>
      <c r="CW115" s="15"/>
      <c r="CX115" s="20">
        <f>CX113*0.57</f>
        <v>188.67</v>
      </c>
      <c r="CY115" s="15"/>
      <c r="CZ115" s="15"/>
      <c r="DA115" s="15"/>
      <c r="DB115" s="15"/>
      <c r="DC115" s="15"/>
      <c r="DD115" s="15"/>
      <c r="DE115" s="20">
        <f>DE113*0.57</f>
        <v>148.19999999999999</v>
      </c>
      <c r="DF115" s="15"/>
      <c r="DG115" s="15"/>
      <c r="DH115" s="15"/>
      <c r="DI115" s="15"/>
      <c r="DJ115" s="15"/>
      <c r="DK115" s="15"/>
      <c r="DL115" s="20">
        <f>DL113*0.57</f>
        <v>94.05</v>
      </c>
      <c r="DM115" s="15"/>
      <c r="DN115" s="15"/>
      <c r="DO115" s="15"/>
      <c r="DP115" s="15"/>
      <c r="DQ115" s="15"/>
      <c r="DR115" s="15"/>
      <c r="DS115" s="20">
        <f>DS113*0.57</f>
        <v>79.8</v>
      </c>
      <c r="DT115" s="15"/>
      <c r="DU115" s="15"/>
      <c r="DV115" s="15"/>
      <c r="DW115" s="15"/>
      <c r="DX115" s="15"/>
      <c r="DY115" s="15"/>
      <c r="DZ115" s="15"/>
      <c r="EA115" s="15"/>
      <c r="EB115" s="15"/>
      <c r="EC115" s="15"/>
      <c r="ED115" s="15"/>
      <c r="EE115" s="15"/>
      <c r="EF115" s="15"/>
      <c r="EG115" s="15"/>
      <c r="EH115" s="15"/>
      <c r="EI115" s="15"/>
      <c r="EJ115" s="15"/>
      <c r="EK115" s="15"/>
      <c r="EL115" s="15"/>
      <c r="EM115" s="15"/>
      <c r="EN115" s="15"/>
      <c r="EO115" s="15"/>
      <c r="EP115" s="15"/>
      <c r="EQ115" s="15"/>
      <c r="ER115" s="15"/>
      <c r="ES115" s="15"/>
      <c r="ET115" s="15"/>
      <c r="EU115" s="15"/>
      <c r="EV115" s="15"/>
      <c r="EW115" s="15"/>
      <c r="EX115" s="15"/>
    </row>
    <row r="116" spans="1:154" ht="15"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  <c r="AP116" s="9"/>
      <c r="AQ116" s="9"/>
      <c r="AR116" s="9"/>
      <c r="AS116" s="9"/>
      <c r="AT116" s="9"/>
      <c r="AU116" s="9"/>
      <c r="AV116" s="9"/>
      <c r="AW116" s="9"/>
      <c r="AX116" s="9"/>
      <c r="AY116" s="9"/>
      <c r="AZ116" s="9"/>
      <c r="BA116" s="9"/>
      <c r="BB116" s="9"/>
      <c r="BC116" s="9"/>
      <c r="BD116" s="9"/>
      <c r="BE116" s="9"/>
      <c r="BF116" s="9"/>
      <c r="BG116" s="9"/>
      <c r="BH116" s="9"/>
      <c r="BI116" s="9"/>
      <c r="BJ116" s="9"/>
      <c r="BK116" s="9"/>
      <c r="BL116" s="9"/>
      <c r="BM116" s="9"/>
      <c r="BN116" s="9"/>
      <c r="BO116" s="9"/>
      <c r="BP116" s="9"/>
      <c r="BQ116" s="9"/>
      <c r="BR116" s="9"/>
      <c r="BS116" s="9"/>
      <c r="BT116" s="9"/>
      <c r="BU116" s="9"/>
      <c r="BV116" s="9"/>
      <c r="BW116" s="9"/>
      <c r="BX116" s="9"/>
      <c r="BY116" s="9"/>
      <c r="BZ116" s="9"/>
      <c r="CA116" s="9"/>
      <c r="CB116" s="9"/>
      <c r="CC116" s="9"/>
      <c r="CD116" s="9"/>
      <c r="CE116" s="9"/>
      <c r="CF116" s="9"/>
      <c r="CG116" s="9"/>
      <c r="CH116" s="9"/>
      <c r="CI116" s="9"/>
      <c r="CJ116" s="9"/>
      <c r="CK116" s="9"/>
      <c r="CL116" s="9"/>
      <c r="CM116" s="9"/>
      <c r="CN116" s="9"/>
      <c r="CO116" s="9"/>
      <c r="CP116" s="9"/>
      <c r="CQ116" s="9"/>
      <c r="CR116" s="9"/>
      <c r="CS116" s="9"/>
      <c r="CT116" s="9"/>
      <c r="CU116" s="9"/>
      <c r="CV116" s="9"/>
      <c r="CW116" s="9"/>
      <c r="CX116" s="9"/>
      <c r="CY116" s="9"/>
      <c r="CZ116" s="9"/>
      <c r="DA116" s="9"/>
      <c r="DB116" s="9"/>
      <c r="DC116" s="9"/>
      <c r="DD116" s="9"/>
      <c r="DE116" s="9"/>
      <c r="DF116" s="9"/>
      <c r="DG116" s="9"/>
      <c r="DH116" s="9"/>
      <c r="DI116" s="9"/>
      <c r="DJ116" s="9"/>
      <c r="DK116" s="9"/>
      <c r="DL116" s="9"/>
      <c r="DM116" s="9"/>
      <c r="DN116" s="9"/>
      <c r="DO116" s="9"/>
      <c r="DP116" s="9"/>
      <c r="DQ116" s="9"/>
      <c r="DR116" s="9"/>
      <c r="DS116" s="9"/>
      <c r="DT116" s="9"/>
      <c r="DU116" s="9"/>
      <c r="DV116" s="9"/>
      <c r="DW116" s="9"/>
      <c r="DX116" s="9"/>
      <c r="DY116" s="9"/>
      <c r="DZ116" s="9"/>
      <c r="EA116" s="9"/>
      <c r="EB116" s="9"/>
      <c r="EC116" s="9"/>
      <c r="ED116" s="9"/>
      <c r="EE116" s="9"/>
      <c r="EF116" s="9"/>
      <c r="EG116" s="9"/>
      <c r="EH116" s="9"/>
      <c r="EI116" s="9"/>
      <c r="EJ116" s="9"/>
      <c r="EK116" s="9"/>
      <c r="EL116" s="9"/>
      <c r="EM116" s="9"/>
      <c r="EN116" s="9"/>
      <c r="EO116" s="9"/>
      <c r="EP116" s="9"/>
      <c r="EQ116" s="9"/>
      <c r="ER116" s="9"/>
      <c r="ES116" s="9"/>
      <c r="ET116" s="9"/>
      <c r="EU116" s="9"/>
      <c r="EV116" s="9"/>
      <c r="EW116" s="9"/>
      <c r="EX116" s="9"/>
    </row>
    <row r="117" spans="1:154" ht="15">
      <c r="A117" t="s">
        <v>93</v>
      </c>
      <c r="B117" s="9" t="e">
        <f>IF(B105&gt;0,B105-B94,"")</f>
        <v>#VALUE!</v>
      </c>
      <c r="C117" s="9" t="e">
        <f t="shared" ref="C117:BN117" si="48">IF(C105&gt;0,C105-C94,"")</f>
        <v>#VALUE!</v>
      </c>
      <c r="D117" s="9" t="e">
        <f t="shared" si="48"/>
        <v>#VALUE!</v>
      </c>
      <c r="E117" s="9" t="e">
        <f t="shared" si="48"/>
        <v>#VALUE!</v>
      </c>
      <c r="F117" s="9" t="e">
        <f t="shared" si="48"/>
        <v>#VALUE!</v>
      </c>
      <c r="G117" s="9" t="e">
        <f t="shared" si="48"/>
        <v>#VALUE!</v>
      </c>
      <c r="H117" s="9" t="e">
        <f t="shared" si="48"/>
        <v>#VALUE!</v>
      </c>
      <c r="I117" s="9" t="e">
        <f t="shared" si="48"/>
        <v>#VALUE!</v>
      </c>
      <c r="J117" s="9" t="e">
        <f t="shared" si="48"/>
        <v>#VALUE!</v>
      </c>
      <c r="K117" s="9" t="e">
        <f t="shared" si="48"/>
        <v>#VALUE!</v>
      </c>
      <c r="L117" s="9" t="e">
        <f t="shared" si="48"/>
        <v>#VALUE!</v>
      </c>
      <c r="M117" s="9" t="e">
        <f t="shared" si="48"/>
        <v>#VALUE!</v>
      </c>
      <c r="N117" s="9" t="e">
        <f t="shared" si="48"/>
        <v>#VALUE!</v>
      </c>
      <c r="O117" s="9" t="e">
        <f t="shared" si="48"/>
        <v>#VALUE!</v>
      </c>
      <c r="P117" s="9" t="e">
        <f t="shared" si="48"/>
        <v>#VALUE!</v>
      </c>
      <c r="Q117" s="9" t="e">
        <f t="shared" si="48"/>
        <v>#VALUE!</v>
      </c>
      <c r="R117" s="9" t="e">
        <f t="shared" si="48"/>
        <v>#VALUE!</v>
      </c>
      <c r="S117" s="9" t="e">
        <f t="shared" si="48"/>
        <v>#VALUE!</v>
      </c>
      <c r="T117" s="9" t="e">
        <f t="shared" si="48"/>
        <v>#VALUE!</v>
      </c>
      <c r="U117" s="9" t="e">
        <f t="shared" si="48"/>
        <v>#VALUE!</v>
      </c>
      <c r="V117" s="9" t="e">
        <f t="shared" si="48"/>
        <v>#VALUE!</v>
      </c>
      <c r="W117" s="9" t="e">
        <f t="shared" si="48"/>
        <v>#VALUE!</v>
      </c>
      <c r="X117" s="9" t="e">
        <f t="shared" si="48"/>
        <v>#VALUE!</v>
      </c>
      <c r="Y117" s="9" t="e">
        <f t="shared" si="48"/>
        <v>#VALUE!</v>
      </c>
      <c r="Z117" s="9" t="e">
        <f t="shared" si="48"/>
        <v>#VALUE!</v>
      </c>
      <c r="AA117" s="9" t="e">
        <f t="shared" si="48"/>
        <v>#VALUE!</v>
      </c>
      <c r="AB117" s="9" t="e">
        <f t="shared" si="48"/>
        <v>#VALUE!</v>
      </c>
      <c r="AC117" s="9" t="e">
        <f t="shared" si="48"/>
        <v>#VALUE!</v>
      </c>
      <c r="AD117" s="9" t="e">
        <f t="shared" si="48"/>
        <v>#VALUE!</v>
      </c>
      <c r="AE117" s="9" t="e">
        <f t="shared" si="48"/>
        <v>#VALUE!</v>
      </c>
      <c r="AF117" s="9" t="e">
        <f t="shared" si="48"/>
        <v>#VALUE!</v>
      </c>
      <c r="AG117" s="9" t="e">
        <f t="shared" si="48"/>
        <v>#VALUE!</v>
      </c>
      <c r="AH117" s="9" t="e">
        <f t="shared" si="48"/>
        <v>#VALUE!</v>
      </c>
      <c r="AI117" s="9" t="e">
        <f t="shared" si="48"/>
        <v>#VALUE!</v>
      </c>
      <c r="AJ117" s="9" t="e">
        <f t="shared" si="48"/>
        <v>#VALUE!</v>
      </c>
      <c r="AK117" s="9" t="e">
        <f t="shared" si="48"/>
        <v>#VALUE!</v>
      </c>
      <c r="AL117" s="9" t="e">
        <f t="shared" si="48"/>
        <v>#VALUE!</v>
      </c>
      <c r="AM117" s="9" t="e">
        <f t="shared" si="48"/>
        <v>#VALUE!</v>
      </c>
      <c r="AN117" s="9" t="e">
        <f t="shared" si="48"/>
        <v>#VALUE!</v>
      </c>
      <c r="AO117" s="9" t="e">
        <f t="shared" si="48"/>
        <v>#VALUE!</v>
      </c>
      <c r="AP117" s="9" t="e">
        <f t="shared" si="48"/>
        <v>#VALUE!</v>
      </c>
      <c r="AQ117" s="9" t="e">
        <f t="shared" si="48"/>
        <v>#VALUE!</v>
      </c>
      <c r="AR117" s="9" t="e">
        <f t="shared" si="48"/>
        <v>#VALUE!</v>
      </c>
      <c r="AS117" s="9" t="e">
        <f t="shared" si="48"/>
        <v>#VALUE!</v>
      </c>
      <c r="AT117" s="9" t="e">
        <f t="shared" si="48"/>
        <v>#VALUE!</v>
      </c>
      <c r="AU117" s="9">
        <f t="shared" si="48"/>
        <v>130</v>
      </c>
      <c r="AV117" s="9" t="e">
        <f t="shared" si="48"/>
        <v>#VALUE!</v>
      </c>
      <c r="AW117" s="9" t="e">
        <f t="shared" si="48"/>
        <v>#VALUE!</v>
      </c>
      <c r="AX117" s="9" t="e">
        <f t="shared" si="48"/>
        <v>#VALUE!</v>
      </c>
      <c r="AY117" s="9" t="e">
        <f t="shared" si="48"/>
        <v>#VALUE!</v>
      </c>
      <c r="AZ117" s="9" t="e">
        <f t="shared" si="48"/>
        <v>#VALUE!</v>
      </c>
      <c r="BA117" s="9">
        <f t="shared" si="48"/>
        <v>56</v>
      </c>
      <c r="BB117" s="9" t="e">
        <f t="shared" si="48"/>
        <v>#VALUE!</v>
      </c>
      <c r="BC117" s="9" t="e">
        <f t="shared" si="48"/>
        <v>#VALUE!</v>
      </c>
      <c r="BD117" s="9" t="e">
        <f t="shared" si="48"/>
        <v>#VALUE!</v>
      </c>
      <c r="BE117" s="9" t="e">
        <f t="shared" si="48"/>
        <v>#VALUE!</v>
      </c>
      <c r="BF117" s="9" t="e">
        <f t="shared" si="48"/>
        <v>#VALUE!</v>
      </c>
      <c r="BG117" s="9" t="e">
        <f t="shared" si="48"/>
        <v>#VALUE!</v>
      </c>
      <c r="BH117" s="9">
        <f t="shared" si="48"/>
        <v>11</v>
      </c>
      <c r="BI117" s="9" t="e">
        <f t="shared" si="48"/>
        <v>#VALUE!</v>
      </c>
      <c r="BJ117" s="9" t="e">
        <f t="shared" si="48"/>
        <v>#VALUE!</v>
      </c>
      <c r="BK117" s="9" t="e">
        <f t="shared" si="48"/>
        <v>#VALUE!</v>
      </c>
      <c r="BL117" s="9" t="e">
        <f t="shared" si="48"/>
        <v>#VALUE!</v>
      </c>
      <c r="BM117" s="9" t="e">
        <f t="shared" si="48"/>
        <v>#VALUE!</v>
      </c>
      <c r="BN117" s="9" t="e">
        <f t="shared" si="48"/>
        <v>#VALUE!</v>
      </c>
      <c r="BO117" s="9">
        <f t="shared" ref="BO117:DZ117" si="49">IF(BO105&gt;0,BO105-BO94,"")</f>
        <v>15</v>
      </c>
      <c r="BP117" s="9" t="e">
        <f t="shared" si="49"/>
        <v>#VALUE!</v>
      </c>
      <c r="BQ117" s="9" t="e">
        <f t="shared" si="49"/>
        <v>#VALUE!</v>
      </c>
      <c r="BR117" s="9" t="e">
        <f t="shared" si="49"/>
        <v>#VALUE!</v>
      </c>
      <c r="BS117" s="9" t="e">
        <f t="shared" si="49"/>
        <v>#VALUE!</v>
      </c>
      <c r="BT117" s="9" t="e">
        <f t="shared" si="49"/>
        <v>#VALUE!</v>
      </c>
      <c r="BU117" s="9" t="e">
        <f t="shared" si="49"/>
        <v>#VALUE!</v>
      </c>
      <c r="BV117" s="9">
        <f t="shared" si="49"/>
        <v>68</v>
      </c>
      <c r="BW117" s="9" t="e">
        <f t="shared" si="49"/>
        <v>#VALUE!</v>
      </c>
      <c r="BX117" s="9" t="e">
        <f t="shared" si="49"/>
        <v>#VALUE!</v>
      </c>
      <c r="BY117" s="9" t="e">
        <f t="shared" si="49"/>
        <v>#VALUE!</v>
      </c>
      <c r="BZ117" s="9" t="e">
        <f t="shared" si="49"/>
        <v>#VALUE!</v>
      </c>
      <c r="CA117" s="9" t="e">
        <f t="shared" si="49"/>
        <v>#VALUE!</v>
      </c>
      <c r="CB117" s="9" t="e">
        <f t="shared" si="49"/>
        <v>#VALUE!</v>
      </c>
      <c r="CC117" s="9">
        <f t="shared" si="49"/>
        <v>79</v>
      </c>
      <c r="CD117" s="9" t="e">
        <f t="shared" si="49"/>
        <v>#VALUE!</v>
      </c>
      <c r="CE117" s="9" t="e">
        <f t="shared" si="49"/>
        <v>#VALUE!</v>
      </c>
      <c r="CF117" s="9" t="e">
        <f t="shared" si="49"/>
        <v>#VALUE!</v>
      </c>
      <c r="CG117" s="9" t="e">
        <f t="shared" si="49"/>
        <v>#VALUE!</v>
      </c>
      <c r="CH117" s="9" t="e">
        <f t="shared" si="49"/>
        <v>#VALUE!</v>
      </c>
      <c r="CI117" s="9" t="e">
        <f t="shared" si="49"/>
        <v>#VALUE!</v>
      </c>
      <c r="CJ117" s="9">
        <f t="shared" si="49"/>
        <v>38</v>
      </c>
      <c r="CK117" s="9" t="e">
        <f t="shared" si="49"/>
        <v>#VALUE!</v>
      </c>
      <c r="CL117" s="9" t="e">
        <f t="shared" si="49"/>
        <v>#VALUE!</v>
      </c>
      <c r="CM117" s="9" t="e">
        <f t="shared" si="49"/>
        <v>#VALUE!</v>
      </c>
      <c r="CN117" s="9" t="e">
        <f t="shared" si="49"/>
        <v>#VALUE!</v>
      </c>
      <c r="CO117" s="9" t="e">
        <f t="shared" si="49"/>
        <v>#VALUE!</v>
      </c>
      <c r="CP117" s="9" t="e">
        <f t="shared" si="49"/>
        <v>#VALUE!</v>
      </c>
      <c r="CQ117" s="9">
        <f t="shared" si="49"/>
        <v>88</v>
      </c>
      <c r="CR117" s="9" t="e">
        <f t="shared" si="49"/>
        <v>#VALUE!</v>
      </c>
      <c r="CS117" s="9" t="e">
        <f t="shared" si="49"/>
        <v>#VALUE!</v>
      </c>
      <c r="CT117" s="9" t="e">
        <f t="shared" si="49"/>
        <v>#VALUE!</v>
      </c>
      <c r="CU117" s="9" t="e">
        <f t="shared" si="49"/>
        <v>#VALUE!</v>
      </c>
      <c r="CV117" s="9" t="e">
        <f t="shared" si="49"/>
        <v>#VALUE!</v>
      </c>
      <c r="CW117" s="9" t="e">
        <f t="shared" si="49"/>
        <v>#VALUE!</v>
      </c>
      <c r="CX117" s="9">
        <f t="shared" si="49"/>
        <v>57</v>
      </c>
      <c r="CY117" s="9" t="e">
        <f t="shared" si="49"/>
        <v>#VALUE!</v>
      </c>
      <c r="CZ117" s="9" t="e">
        <f t="shared" si="49"/>
        <v>#VALUE!</v>
      </c>
      <c r="DA117" s="9" t="e">
        <f t="shared" si="49"/>
        <v>#VALUE!</v>
      </c>
      <c r="DB117" s="9" t="e">
        <f t="shared" si="49"/>
        <v>#VALUE!</v>
      </c>
      <c r="DC117" s="9" t="e">
        <f t="shared" si="49"/>
        <v>#VALUE!</v>
      </c>
      <c r="DD117" s="9" t="e">
        <f t="shared" si="49"/>
        <v>#VALUE!</v>
      </c>
      <c r="DE117" s="9">
        <f t="shared" si="49"/>
        <v>11</v>
      </c>
      <c r="DF117" s="9" t="e">
        <f t="shared" si="49"/>
        <v>#VALUE!</v>
      </c>
      <c r="DG117" s="9" t="e">
        <f t="shared" si="49"/>
        <v>#VALUE!</v>
      </c>
      <c r="DH117" s="9" t="e">
        <f t="shared" si="49"/>
        <v>#VALUE!</v>
      </c>
      <c r="DI117" s="9" t="e">
        <f t="shared" si="49"/>
        <v>#VALUE!</v>
      </c>
      <c r="DJ117" s="9" t="e">
        <f t="shared" si="49"/>
        <v>#VALUE!</v>
      </c>
      <c r="DK117" s="9" t="e">
        <f t="shared" si="49"/>
        <v>#VALUE!</v>
      </c>
      <c r="DL117" s="9">
        <f t="shared" si="49"/>
        <v>9</v>
      </c>
      <c r="DM117" s="9" t="e">
        <f t="shared" si="49"/>
        <v>#VALUE!</v>
      </c>
      <c r="DN117" s="9" t="e">
        <f t="shared" si="49"/>
        <v>#VALUE!</v>
      </c>
      <c r="DO117" s="9" t="e">
        <f t="shared" si="49"/>
        <v>#VALUE!</v>
      </c>
      <c r="DP117" s="9" t="e">
        <f t="shared" si="49"/>
        <v>#VALUE!</v>
      </c>
      <c r="DQ117" s="9" t="e">
        <f t="shared" si="49"/>
        <v>#VALUE!</v>
      </c>
      <c r="DR117" s="9" t="e">
        <f t="shared" si="49"/>
        <v>#VALUE!</v>
      </c>
      <c r="DS117" s="9">
        <f t="shared" si="49"/>
        <v>46</v>
      </c>
      <c r="DT117" s="9" t="e">
        <f t="shared" si="49"/>
        <v>#VALUE!</v>
      </c>
      <c r="DU117" s="9" t="e">
        <f t="shared" si="49"/>
        <v>#VALUE!</v>
      </c>
      <c r="DV117" s="9" t="e">
        <f t="shared" si="49"/>
        <v>#VALUE!</v>
      </c>
      <c r="DW117" s="9" t="e">
        <f t="shared" si="49"/>
        <v>#VALUE!</v>
      </c>
      <c r="DX117" s="9" t="e">
        <f t="shared" si="49"/>
        <v>#VALUE!</v>
      </c>
      <c r="DY117" s="9" t="e">
        <f t="shared" si="49"/>
        <v>#VALUE!</v>
      </c>
      <c r="DZ117" s="9">
        <f t="shared" si="49"/>
        <v>57</v>
      </c>
      <c r="EA117" s="9" t="e">
        <f t="shared" ref="EA117:EX117" si="50">IF(EA105&gt;0,EA105-EA94,"")</f>
        <v>#VALUE!</v>
      </c>
      <c r="EB117" s="9" t="e">
        <f t="shared" si="50"/>
        <v>#VALUE!</v>
      </c>
      <c r="EC117" s="9" t="e">
        <f t="shared" si="50"/>
        <v>#VALUE!</v>
      </c>
      <c r="ED117" s="9" t="e">
        <f t="shared" si="50"/>
        <v>#VALUE!</v>
      </c>
      <c r="EE117" s="9" t="e">
        <f t="shared" si="50"/>
        <v>#VALUE!</v>
      </c>
      <c r="EF117" s="9" t="e">
        <f t="shared" si="50"/>
        <v>#VALUE!</v>
      </c>
      <c r="EG117" s="9">
        <f t="shared" si="50"/>
        <v>52</v>
      </c>
      <c r="EH117" s="9" t="e">
        <f t="shared" si="50"/>
        <v>#VALUE!</v>
      </c>
      <c r="EI117" s="9" t="e">
        <f t="shared" si="50"/>
        <v>#VALUE!</v>
      </c>
      <c r="EJ117" s="9" t="e">
        <f t="shared" si="50"/>
        <v>#VALUE!</v>
      </c>
      <c r="EK117" s="9" t="e">
        <f t="shared" si="50"/>
        <v>#VALUE!</v>
      </c>
      <c r="EL117" s="9" t="e">
        <f t="shared" si="50"/>
        <v>#VALUE!</v>
      </c>
      <c r="EM117" s="9" t="e">
        <f t="shared" si="50"/>
        <v>#VALUE!</v>
      </c>
      <c r="EN117" s="9">
        <f t="shared" si="50"/>
        <v>45</v>
      </c>
      <c r="EO117" s="9" t="e">
        <f t="shared" si="50"/>
        <v>#VALUE!</v>
      </c>
      <c r="EP117" s="9" t="e">
        <f t="shared" si="50"/>
        <v>#VALUE!</v>
      </c>
      <c r="EQ117" s="9" t="e">
        <f t="shared" si="50"/>
        <v>#VALUE!</v>
      </c>
      <c r="ER117" s="9" t="e">
        <f t="shared" si="50"/>
        <v>#VALUE!</v>
      </c>
      <c r="ES117" s="9" t="e">
        <f t="shared" si="50"/>
        <v>#VALUE!</v>
      </c>
      <c r="ET117" s="9" t="e">
        <f t="shared" si="50"/>
        <v>#VALUE!</v>
      </c>
      <c r="EU117" s="9">
        <f t="shared" si="50"/>
        <v>39</v>
      </c>
      <c r="EV117" s="9" t="e">
        <f t="shared" si="50"/>
        <v>#VALUE!</v>
      </c>
      <c r="EW117" s="9" t="e">
        <f t="shared" si="50"/>
        <v>#VALUE!</v>
      </c>
      <c r="EX117" s="9" t="e">
        <f t="shared" si="50"/>
        <v>#VALUE!</v>
      </c>
    </row>
    <row r="118" spans="1:154" ht="15">
      <c r="B118" s="9"/>
      <c r="D118" s="10"/>
    </row>
    <row r="119" spans="1:154" ht="15">
      <c r="B119" s="9"/>
      <c r="D119" s="10"/>
    </row>
    <row r="120" spans="1:154">
      <c r="B120">
        <v>870</v>
      </c>
      <c r="C120">
        <v>870</v>
      </c>
      <c r="D120">
        <v>870</v>
      </c>
      <c r="E120">
        <v>870</v>
      </c>
      <c r="F120">
        <v>870</v>
      </c>
      <c r="G120">
        <v>870</v>
      </c>
      <c r="H120">
        <v>870</v>
      </c>
      <c r="I120">
        <v>870</v>
      </c>
      <c r="J120">
        <v>870</v>
      </c>
      <c r="K120">
        <v>870</v>
      </c>
      <c r="L120">
        <v>870</v>
      </c>
      <c r="M120">
        <v>870</v>
      </c>
      <c r="N120">
        <v>870</v>
      </c>
      <c r="O120">
        <v>870</v>
      </c>
      <c r="P120">
        <v>870</v>
      </c>
      <c r="Q120">
        <v>870</v>
      </c>
      <c r="R120">
        <v>870</v>
      </c>
      <c r="S120">
        <v>870</v>
      </c>
      <c r="T120">
        <v>870</v>
      </c>
      <c r="U120">
        <v>870</v>
      </c>
      <c r="V120">
        <v>870</v>
      </c>
      <c r="W120">
        <v>870</v>
      </c>
      <c r="X120">
        <v>870</v>
      </c>
      <c r="Y120">
        <v>870</v>
      </c>
      <c r="Z120">
        <v>870</v>
      </c>
      <c r="AA120">
        <v>870</v>
      </c>
      <c r="AB120">
        <v>870</v>
      </c>
      <c r="AC120">
        <v>870</v>
      </c>
      <c r="AD120">
        <v>870</v>
      </c>
      <c r="AE120">
        <v>870</v>
      </c>
      <c r="AF120">
        <v>870</v>
      </c>
      <c r="AG120">
        <v>870</v>
      </c>
      <c r="AH120">
        <v>870</v>
      </c>
      <c r="AI120">
        <v>870</v>
      </c>
      <c r="AJ120">
        <v>870</v>
      </c>
      <c r="AK120">
        <v>870</v>
      </c>
      <c r="AL120">
        <v>870</v>
      </c>
      <c r="AM120">
        <v>870</v>
      </c>
      <c r="AN120">
        <v>870</v>
      </c>
      <c r="AO120">
        <v>870</v>
      </c>
      <c r="AP120">
        <v>870</v>
      </c>
      <c r="AQ120">
        <v>870</v>
      </c>
      <c r="AR120">
        <v>870</v>
      </c>
      <c r="AS120">
        <v>870</v>
      </c>
      <c r="AT120">
        <v>870</v>
      </c>
      <c r="AU120">
        <v>870</v>
      </c>
      <c r="AV120">
        <v>870</v>
      </c>
      <c r="AW120">
        <v>870</v>
      </c>
      <c r="AX120">
        <v>870</v>
      </c>
      <c r="AY120">
        <v>870</v>
      </c>
      <c r="AZ120">
        <v>870</v>
      </c>
      <c r="BA120">
        <v>870</v>
      </c>
      <c r="BB120">
        <v>870</v>
      </c>
      <c r="BC120">
        <v>870</v>
      </c>
      <c r="BD120">
        <v>870</v>
      </c>
      <c r="BE120">
        <v>870</v>
      </c>
      <c r="BF120">
        <v>870</v>
      </c>
      <c r="BG120">
        <v>870</v>
      </c>
      <c r="BH120">
        <v>870</v>
      </c>
      <c r="BI120">
        <v>870</v>
      </c>
      <c r="BJ120">
        <v>870</v>
      </c>
      <c r="BK120">
        <v>870</v>
      </c>
      <c r="BL120">
        <v>870</v>
      </c>
      <c r="BM120">
        <v>870</v>
      </c>
      <c r="BN120">
        <v>870</v>
      </c>
      <c r="BO120">
        <v>870</v>
      </c>
      <c r="BP120">
        <v>870</v>
      </c>
      <c r="BQ120">
        <v>870</v>
      </c>
      <c r="BR120">
        <v>870</v>
      </c>
      <c r="BS120">
        <v>870</v>
      </c>
      <c r="BT120">
        <v>870</v>
      </c>
      <c r="BU120">
        <v>870</v>
      </c>
      <c r="BV120">
        <v>870</v>
      </c>
      <c r="BW120">
        <v>870</v>
      </c>
      <c r="BX120">
        <v>870</v>
      </c>
      <c r="BY120">
        <v>870</v>
      </c>
      <c r="BZ120">
        <v>870</v>
      </c>
      <c r="CA120">
        <v>870</v>
      </c>
      <c r="CB120">
        <v>870</v>
      </c>
      <c r="CC120">
        <v>870</v>
      </c>
      <c r="CD120">
        <v>870</v>
      </c>
      <c r="CE120">
        <v>870</v>
      </c>
      <c r="CF120">
        <v>870</v>
      </c>
      <c r="CG120">
        <v>870</v>
      </c>
      <c r="CH120">
        <v>870</v>
      </c>
      <c r="CI120">
        <v>870</v>
      </c>
      <c r="CJ120">
        <v>870</v>
      </c>
      <c r="CK120">
        <v>870</v>
      </c>
      <c r="CL120">
        <v>870</v>
      </c>
      <c r="CM120">
        <v>870</v>
      </c>
      <c r="CN120">
        <v>870</v>
      </c>
      <c r="CO120">
        <v>870</v>
      </c>
      <c r="CP120">
        <v>870</v>
      </c>
      <c r="CQ120">
        <v>870</v>
      </c>
      <c r="CR120">
        <v>870</v>
      </c>
      <c r="CS120">
        <v>870</v>
      </c>
      <c r="CT120">
        <v>870</v>
      </c>
      <c r="CU120">
        <v>870</v>
      </c>
      <c r="CV120">
        <v>870</v>
      </c>
      <c r="CW120">
        <v>870</v>
      </c>
      <c r="CX120">
        <v>870</v>
      </c>
      <c r="CY120">
        <v>870</v>
      </c>
      <c r="CZ120">
        <v>870</v>
      </c>
      <c r="DA120">
        <v>870</v>
      </c>
      <c r="DB120">
        <v>870</v>
      </c>
      <c r="DC120">
        <v>870</v>
      </c>
      <c r="DD120">
        <v>870</v>
      </c>
      <c r="DE120">
        <v>870</v>
      </c>
      <c r="DF120">
        <v>870</v>
      </c>
      <c r="DG120">
        <v>870</v>
      </c>
      <c r="DH120">
        <v>870</v>
      </c>
      <c r="DI120">
        <v>870</v>
      </c>
      <c r="DJ120">
        <v>870</v>
      </c>
      <c r="DK120">
        <v>870</v>
      </c>
      <c r="DL120">
        <v>870</v>
      </c>
      <c r="DM120">
        <v>870</v>
      </c>
      <c r="DN120">
        <v>870</v>
      </c>
      <c r="DO120">
        <v>870</v>
      </c>
      <c r="DP120">
        <v>870</v>
      </c>
      <c r="DQ120">
        <v>870</v>
      </c>
      <c r="DR120">
        <v>870</v>
      </c>
      <c r="DS120">
        <v>870</v>
      </c>
      <c r="DT120">
        <v>870</v>
      </c>
      <c r="DU120">
        <v>870</v>
      </c>
      <c r="DV120">
        <v>870</v>
      </c>
      <c r="DW120">
        <v>870</v>
      </c>
      <c r="DX120">
        <v>870</v>
      </c>
      <c r="DY120">
        <v>870</v>
      </c>
      <c r="DZ120">
        <v>870</v>
      </c>
      <c r="EA120">
        <v>870</v>
      </c>
      <c r="EB120">
        <v>870</v>
      </c>
      <c r="EC120">
        <v>870</v>
      </c>
      <c r="ED120">
        <v>870</v>
      </c>
      <c r="EE120">
        <v>870</v>
      </c>
      <c r="EF120">
        <v>870</v>
      </c>
      <c r="EG120">
        <v>870</v>
      </c>
      <c r="EH120">
        <v>870</v>
      </c>
      <c r="EI120">
        <v>870</v>
      </c>
      <c r="EJ120">
        <v>870</v>
      </c>
      <c r="EK120">
        <v>870</v>
      </c>
      <c r="EL120">
        <v>870</v>
      </c>
      <c r="EM120">
        <v>870</v>
      </c>
      <c r="EN120">
        <v>870</v>
      </c>
      <c r="EO120">
        <v>870</v>
      </c>
      <c r="EP120">
        <v>870</v>
      </c>
      <c r="EQ120">
        <v>870</v>
      </c>
      <c r="ER120">
        <v>870</v>
      </c>
      <c r="ES120">
        <v>870</v>
      </c>
      <c r="ET120">
        <v>870</v>
      </c>
      <c r="EU120">
        <v>870</v>
      </c>
      <c r="EV120">
        <v>870</v>
      </c>
      <c r="EW120">
        <v>870</v>
      </c>
      <c r="EX120">
        <v>870</v>
      </c>
    </row>
    <row r="121" spans="1:154" ht="15">
      <c r="B121" s="9"/>
      <c r="D121" s="10"/>
    </row>
    <row r="122" spans="1:154" ht="15">
      <c r="A122" s="21" t="s">
        <v>102</v>
      </c>
      <c r="B122" s="28">
        <f>B91-B94</f>
        <v>96.399999999999977</v>
      </c>
      <c r="C122" s="28">
        <f t="shared" ref="C122:BN122" si="51">C91-C94</f>
        <v>168.17000000000002</v>
      </c>
      <c r="D122" s="28">
        <f t="shared" si="51"/>
        <v>188.94</v>
      </c>
      <c r="E122" s="28">
        <f t="shared" si="51"/>
        <v>140.70999999999998</v>
      </c>
      <c r="F122" s="28">
        <f t="shared" si="51"/>
        <v>75.79000000000002</v>
      </c>
      <c r="G122" s="28">
        <f t="shared" si="51"/>
        <v>103.87</v>
      </c>
      <c r="H122" s="28">
        <f t="shared" si="51"/>
        <v>112.93</v>
      </c>
      <c r="I122" s="28">
        <f t="shared" si="51"/>
        <v>107.70000000000005</v>
      </c>
      <c r="J122" s="28">
        <f t="shared" si="51"/>
        <v>105.47000000000003</v>
      </c>
      <c r="K122" s="28">
        <f t="shared" si="51"/>
        <v>97.240000000000009</v>
      </c>
      <c r="L122" s="28">
        <f t="shared" si="51"/>
        <v>80.009999999999991</v>
      </c>
      <c r="M122" s="28">
        <f t="shared" si="51"/>
        <v>95.850000000000023</v>
      </c>
      <c r="N122" s="28">
        <f t="shared" si="51"/>
        <v>103.53999999999996</v>
      </c>
      <c r="O122" s="28">
        <f t="shared" si="51"/>
        <v>105.23000000000002</v>
      </c>
      <c r="P122" s="28">
        <f t="shared" si="51"/>
        <v>107.11000000000001</v>
      </c>
      <c r="Q122" s="28">
        <f t="shared" si="51"/>
        <v>97.490000000000009</v>
      </c>
      <c r="R122" s="28">
        <f t="shared" si="51"/>
        <v>101.84000000000003</v>
      </c>
      <c r="S122" s="28">
        <f t="shared" si="51"/>
        <v>94.449999999999989</v>
      </c>
      <c r="T122" s="28">
        <f t="shared" si="51"/>
        <v>76.510000000000048</v>
      </c>
      <c r="U122" s="28">
        <f t="shared" si="51"/>
        <v>97.769999999999982</v>
      </c>
      <c r="V122" s="28">
        <f t="shared" si="51"/>
        <v>134.03000000000003</v>
      </c>
      <c r="W122" s="28">
        <f t="shared" si="51"/>
        <v>140.29000000000002</v>
      </c>
      <c r="X122" s="28">
        <f t="shared" si="51"/>
        <v>133.55000000000001</v>
      </c>
      <c r="Y122" s="28">
        <f t="shared" si="51"/>
        <v>134.12</v>
      </c>
      <c r="Z122" s="28">
        <f t="shared" si="51"/>
        <v>145.69</v>
      </c>
      <c r="AA122" s="28">
        <f t="shared" si="51"/>
        <v>147.45999999999998</v>
      </c>
      <c r="AB122" s="28">
        <f t="shared" si="51"/>
        <v>143.02999999999997</v>
      </c>
      <c r="AC122" s="28">
        <f t="shared" si="51"/>
        <v>129.39999999999998</v>
      </c>
      <c r="AD122" s="28">
        <f t="shared" si="51"/>
        <v>103.94999999999999</v>
      </c>
      <c r="AE122" s="28">
        <f t="shared" si="51"/>
        <v>104.89999999999998</v>
      </c>
      <c r="AF122" s="28">
        <f t="shared" si="51"/>
        <v>80.230000000000075</v>
      </c>
      <c r="AG122" s="28">
        <f t="shared" si="51"/>
        <v>44.759999999999991</v>
      </c>
      <c r="AH122" s="28">
        <f t="shared" si="51"/>
        <v>61.29000000000002</v>
      </c>
      <c r="AI122" s="28">
        <f t="shared" si="51"/>
        <v>81.819999999999993</v>
      </c>
      <c r="AJ122" s="28">
        <f t="shared" si="51"/>
        <v>127.59999999999991</v>
      </c>
      <c r="AK122" s="28">
        <f t="shared" si="51"/>
        <v>111.02999999999997</v>
      </c>
      <c r="AL122" s="28">
        <f t="shared" si="51"/>
        <v>115.65999999999997</v>
      </c>
      <c r="AM122" s="28">
        <f t="shared" si="51"/>
        <v>111.06999999999994</v>
      </c>
      <c r="AN122" s="28">
        <f t="shared" si="51"/>
        <v>113.15999999999997</v>
      </c>
      <c r="AO122" s="28">
        <f t="shared" si="51"/>
        <v>148.35000000000002</v>
      </c>
      <c r="AP122" s="28">
        <f t="shared" si="51"/>
        <v>158.63999999999999</v>
      </c>
      <c r="AQ122" s="28">
        <f t="shared" si="51"/>
        <v>135.88</v>
      </c>
      <c r="AR122" s="28">
        <f t="shared" si="51"/>
        <v>128.48000000000002</v>
      </c>
      <c r="AS122" s="28">
        <f t="shared" si="51"/>
        <v>142.27999999999997</v>
      </c>
      <c r="AT122" s="28">
        <f t="shared" si="51"/>
        <v>129.35000000000002</v>
      </c>
      <c r="AU122" s="28">
        <f t="shared" si="51"/>
        <v>70.29000000000002</v>
      </c>
      <c r="AV122" s="28">
        <f t="shared" si="51"/>
        <v>75.960000000000036</v>
      </c>
      <c r="AW122" s="28">
        <f t="shared" si="51"/>
        <v>71.62</v>
      </c>
      <c r="AX122" s="28">
        <f t="shared" si="51"/>
        <v>67.509999999999991</v>
      </c>
      <c r="AY122" s="28">
        <f t="shared" si="51"/>
        <v>55.930000000000007</v>
      </c>
      <c r="AZ122" s="28">
        <f t="shared" si="51"/>
        <v>61.839999999999975</v>
      </c>
      <c r="BA122" s="28">
        <f t="shared" si="51"/>
        <v>60.100000000000023</v>
      </c>
      <c r="BB122" s="28">
        <f t="shared" si="51"/>
        <v>58.970000000000027</v>
      </c>
      <c r="BC122" s="28">
        <f t="shared" si="51"/>
        <v>55.340000000000032</v>
      </c>
      <c r="BD122" s="28">
        <f t="shared" si="51"/>
        <v>53.20999999999998</v>
      </c>
      <c r="BE122" s="28">
        <f t="shared" si="51"/>
        <v>47.090000000000032</v>
      </c>
      <c r="BF122" s="28">
        <f t="shared" si="51"/>
        <v>37.279999999999973</v>
      </c>
      <c r="BG122" s="28">
        <f t="shared" si="51"/>
        <v>8</v>
      </c>
      <c r="BH122" s="28">
        <f t="shared" si="51"/>
        <v>40.110000000000014</v>
      </c>
      <c r="BI122" s="28">
        <f t="shared" si="51"/>
        <v>37.549999999999955</v>
      </c>
      <c r="BJ122" s="28">
        <f t="shared" si="51"/>
        <v>50.990000000000009</v>
      </c>
      <c r="BK122" s="28">
        <f t="shared" si="51"/>
        <v>58.419999999999959</v>
      </c>
      <c r="BL122" s="28">
        <f t="shared" si="51"/>
        <v>67.149999999999977</v>
      </c>
      <c r="BM122" s="28">
        <f t="shared" si="51"/>
        <v>-41.52000000000001</v>
      </c>
      <c r="BN122" s="28">
        <f t="shared" si="51"/>
        <v>37.159999999999968</v>
      </c>
      <c r="BO122" s="28">
        <f t="shared" ref="BO122:DZ122" si="52">BO91-BO94</f>
        <v>4.9900000000000091</v>
      </c>
      <c r="BP122" s="28">
        <f t="shared" si="52"/>
        <v>38.819999999999993</v>
      </c>
      <c r="BQ122" s="28">
        <f t="shared" si="52"/>
        <v>90.650000000000034</v>
      </c>
      <c r="BR122" s="28">
        <f t="shared" si="52"/>
        <v>-13.019999999999982</v>
      </c>
      <c r="BS122" s="28">
        <f t="shared" si="52"/>
        <v>86.110000000000014</v>
      </c>
      <c r="BT122" s="28">
        <f t="shared" si="52"/>
        <v>100.34000000000003</v>
      </c>
      <c r="BU122" s="28">
        <f t="shared" si="52"/>
        <v>101.63</v>
      </c>
      <c r="BV122" s="28">
        <f t="shared" si="52"/>
        <v>74.730000000000018</v>
      </c>
      <c r="BW122" s="28">
        <f t="shared" si="52"/>
        <v>76.94</v>
      </c>
      <c r="BX122" s="28">
        <f t="shared" si="52"/>
        <v>66.140000000000015</v>
      </c>
      <c r="BY122" s="28">
        <f t="shared" si="52"/>
        <v>44.03</v>
      </c>
      <c r="BZ122" s="28">
        <f t="shared" si="52"/>
        <v>23.97</v>
      </c>
      <c r="CA122" s="28">
        <f t="shared" si="52"/>
        <v>19.269999999999982</v>
      </c>
      <c r="CB122" s="28">
        <f t="shared" si="52"/>
        <v>65.509999999999991</v>
      </c>
      <c r="CC122" s="28">
        <f t="shared" si="52"/>
        <v>72.539999999999992</v>
      </c>
      <c r="CD122" s="28">
        <f t="shared" si="52"/>
        <v>79.424537425632479</v>
      </c>
      <c r="CE122" s="28">
        <f t="shared" si="52"/>
        <v>85.472390894477002</v>
      </c>
      <c r="CF122" s="28">
        <f t="shared" si="52"/>
        <v>88.3652688402683</v>
      </c>
      <c r="CG122" s="28">
        <f t="shared" si="52"/>
        <v>54.726818995316819</v>
      </c>
      <c r="CH122" s="28">
        <f t="shared" si="52"/>
        <v>39.724195662980492</v>
      </c>
      <c r="CI122" s="28">
        <f t="shared" si="52"/>
        <v>30.16311822763916</v>
      </c>
      <c r="CJ122" s="28">
        <f t="shared" si="52"/>
        <v>47.40814400086856</v>
      </c>
      <c r="CK122" s="28">
        <f t="shared" si="52"/>
        <v>66.036428910747645</v>
      </c>
      <c r="CL122" s="28">
        <f t="shared" si="52"/>
        <v>60.103612853898341</v>
      </c>
      <c r="CM122" s="28">
        <f t="shared" si="52"/>
        <v>62.487194321005944</v>
      </c>
      <c r="CN122" s="28">
        <f t="shared" si="52"/>
        <v>63.719031863864018</v>
      </c>
      <c r="CO122" s="28">
        <f t="shared" si="52"/>
        <v>53.260817748786053</v>
      </c>
      <c r="CP122" s="28">
        <f t="shared" si="52"/>
        <v>46.595539966456556</v>
      </c>
      <c r="CQ122" s="28">
        <f t="shared" si="52"/>
        <v>52.024127272471929</v>
      </c>
      <c r="CR122" s="28">
        <f t="shared" si="52"/>
        <v>55.359703561540698</v>
      </c>
      <c r="CS122" s="28">
        <f t="shared" si="52"/>
        <v>57.5046327033007</v>
      </c>
      <c r="CT122" s="28">
        <f t="shared" si="52"/>
        <v>59.550541895171961</v>
      </c>
      <c r="CU122" s="28">
        <f t="shared" si="52"/>
        <v>62.19768124510307</v>
      </c>
      <c r="CV122" s="28">
        <f t="shared" si="52"/>
        <v>65.488905076134387</v>
      </c>
      <c r="CW122" s="28">
        <f t="shared" si="52"/>
        <v>64.498211975374886</v>
      </c>
      <c r="CX122" s="28">
        <f t="shared" si="52"/>
        <v>59.472560721906007</v>
      </c>
      <c r="CY122" s="28">
        <f t="shared" si="52"/>
        <v>60.73162931244326</v>
      </c>
      <c r="CZ122" s="28">
        <f t="shared" si="52"/>
        <v>54.675369767257877</v>
      </c>
      <c r="DA122" s="28">
        <f t="shared" si="52"/>
        <v>50.583452041440779</v>
      </c>
      <c r="DB122" s="28">
        <f t="shared" si="52"/>
        <v>31.813925520328738</v>
      </c>
      <c r="DC122" s="28">
        <f t="shared" si="52"/>
        <v>19.189141712394559</v>
      </c>
      <c r="DD122" s="28">
        <f t="shared" si="52"/>
        <v>21.919440861723118</v>
      </c>
      <c r="DE122" s="28">
        <f t="shared" si="52"/>
        <v>16.427373639757761</v>
      </c>
      <c r="DF122" s="28">
        <f t="shared" si="52"/>
        <v>28.043208291423682</v>
      </c>
      <c r="DG122" s="28">
        <f t="shared" si="52"/>
        <v>34.253287373336335</v>
      </c>
      <c r="DH122" s="28">
        <f t="shared" si="52"/>
        <v>34.55502303876122</v>
      </c>
      <c r="DI122" s="28">
        <f t="shared" si="52"/>
        <v>23.005066211991661</v>
      </c>
      <c r="DJ122" s="28">
        <f t="shared" si="52"/>
        <v>16.767915688487975</v>
      </c>
      <c r="DK122" s="28">
        <f t="shared" si="52"/>
        <v>-1.8485355808711006</v>
      </c>
      <c r="DL122" s="28">
        <f t="shared" si="52"/>
        <v>-15.375255606019152</v>
      </c>
      <c r="DM122" s="28">
        <f t="shared" si="52"/>
        <v>-0.86085539642098752</v>
      </c>
      <c r="DN122" s="28">
        <f t="shared" si="52"/>
        <v>22.131456918935513</v>
      </c>
      <c r="DO122" s="28">
        <f t="shared" si="52"/>
        <v>43.87846201955341</v>
      </c>
      <c r="DP122" s="28">
        <f t="shared" si="52"/>
        <v>70.968876355995206</v>
      </c>
      <c r="DQ122" s="28">
        <f t="shared" si="52"/>
        <v>74.588648068623542</v>
      </c>
      <c r="DR122" s="28">
        <f t="shared" si="52"/>
        <v>73.779837668331993</v>
      </c>
      <c r="DS122" s="28">
        <f t="shared" si="52"/>
        <v>61.979628331010161</v>
      </c>
      <c r="DT122" s="28">
        <f t="shared" si="52"/>
        <v>56.022652937708727</v>
      </c>
      <c r="DU122" s="28">
        <f t="shared" si="52"/>
        <v>56.131122204921155</v>
      </c>
      <c r="DV122" s="28">
        <f t="shared" si="52"/>
        <v>50.713577105769787</v>
      </c>
      <c r="DW122" s="28">
        <f t="shared" si="52"/>
        <v>64.566080441679475</v>
      </c>
      <c r="DX122" s="28">
        <f t="shared" si="52"/>
        <v>62.572137735960951</v>
      </c>
      <c r="DY122" s="28">
        <f t="shared" si="52"/>
        <v>60.97</v>
      </c>
      <c r="DZ122" s="28">
        <f t="shared" si="52"/>
        <v>61.300000000000011</v>
      </c>
      <c r="EA122" s="28">
        <f t="shared" ref="EA122:EX122" si="53">EA91-EA94</f>
        <v>72.899999999999977</v>
      </c>
      <c r="EB122" s="28">
        <f t="shared" si="53"/>
        <v>77.400000000000006</v>
      </c>
      <c r="EC122" s="28">
        <f t="shared" si="53"/>
        <v>54.400000000000006</v>
      </c>
      <c r="ED122" s="28">
        <f t="shared" si="53"/>
        <v>54.800000000000011</v>
      </c>
      <c r="EE122" s="28">
        <f t="shared" si="53"/>
        <v>52.199999999999989</v>
      </c>
      <c r="EF122" s="28">
        <f t="shared" si="53"/>
        <v>50.070000000000007</v>
      </c>
      <c r="EG122" s="28">
        <f t="shared" si="53"/>
        <v>48.84</v>
      </c>
      <c r="EH122" s="28">
        <f t="shared" si="53"/>
        <v>45.610000000000014</v>
      </c>
      <c r="EI122" s="28">
        <f t="shared" si="53"/>
        <v>44.379999999999995</v>
      </c>
      <c r="EJ122" s="28">
        <f t="shared" si="53"/>
        <v>43.149999999999991</v>
      </c>
      <c r="EK122" s="28">
        <f t="shared" si="53"/>
        <v>45.716928943268769</v>
      </c>
      <c r="EL122" s="28">
        <f t="shared" si="53"/>
        <v>44.295712070453703</v>
      </c>
      <c r="EM122" s="28">
        <f t="shared" si="53"/>
        <v>43.879973950846349</v>
      </c>
      <c r="EN122" s="28">
        <f t="shared" si="53"/>
        <v>36.6269414667277</v>
      </c>
      <c r="EO122" s="28">
        <f t="shared" si="53"/>
        <v>39.271116184739981</v>
      </c>
      <c r="EP122" s="28">
        <f t="shared" si="53"/>
        <v>40.770609572184412</v>
      </c>
      <c r="EQ122" s="28">
        <f t="shared" si="53"/>
        <v>39.906149040634048</v>
      </c>
      <c r="ER122" s="28">
        <f t="shared" si="53"/>
        <v>41.310585832941229</v>
      </c>
      <c r="ES122" s="28">
        <f t="shared" si="53"/>
        <v>41.990015315750597</v>
      </c>
      <c r="ET122" s="28">
        <f t="shared" si="53"/>
        <v>44.337681703850478</v>
      </c>
      <c r="EU122" s="28">
        <f t="shared" si="53"/>
        <v>45.672298689953905</v>
      </c>
      <c r="EV122" s="28">
        <f t="shared" si="53"/>
        <v>46.043962736834658</v>
      </c>
      <c r="EW122" s="28">
        <f t="shared" si="53"/>
        <v>55.107750456536536</v>
      </c>
      <c r="EX122" s="28">
        <f t="shared" si="53"/>
        <v>51.443236298636307</v>
      </c>
    </row>
    <row r="123" spans="1:154" ht="15">
      <c r="B123" s="9"/>
      <c r="D123" s="10"/>
    </row>
    <row r="124" spans="1:154" s="21" customFormat="1" ht="15">
      <c r="A124" s="21" t="s">
        <v>103</v>
      </c>
      <c r="B124" s="28"/>
      <c r="C124" s="28"/>
      <c r="D124" s="28">
        <f>D91-B94</f>
        <v>170.94</v>
      </c>
      <c r="E124" s="28">
        <f t="shared" ref="E124:BP124" si="54">E91-C94</f>
        <v>125.70999999999998</v>
      </c>
      <c r="F124" s="28">
        <f t="shared" si="54"/>
        <v>91.79000000000002</v>
      </c>
      <c r="G124" s="28">
        <f t="shared" si="54"/>
        <v>109.87</v>
      </c>
      <c r="H124" s="28">
        <f t="shared" si="54"/>
        <v>94.93</v>
      </c>
      <c r="I124" s="28">
        <f t="shared" si="54"/>
        <v>94.700000000000045</v>
      </c>
      <c r="J124" s="28">
        <f t="shared" si="54"/>
        <v>92.470000000000027</v>
      </c>
      <c r="K124" s="28">
        <f t="shared" si="54"/>
        <v>93.240000000000009</v>
      </c>
      <c r="L124" s="28">
        <f t="shared" si="54"/>
        <v>88.009999999999991</v>
      </c>
      <c r="M124" s="28">
        <f t="shared" si="54"/>
        <v>88.850000000000023</v>
      </c>
      <c r="N124" s="28">
        <f t="shared" si="54"/>
        <v>89.539999999999964</v>
      </c>
      <c r="O124" s="28">
        <f t="shared" si="54"/>
        <v>105.23000000000002</v>
      </c>
      <c r="P124" s="28">
        <f t="shared" si="54"/>
        <v>113.11000000000001</v>
      </c>
      <c r="Q124" s="28">
        <f t="shared" si="54"/>
        <v>103.49000000000001</v>
      </c>
      <c r="R124" s="28">
        <f t="shared" si="54"/>
        <v>109.84000000000003</v>
      </c>
      <c r="S124" s="28">
        <f t="shared" si="54"/>
        <v>107.44999999999999</v>
      </c>
      <c r="T124" s="28">
        <f t="shared" si="54"/>
        <v>105.51000000000005</v>
      </c>
      <c r="U124" s="28">
        <f t="shared" si="54"/>
        <v>97.769999999999982</v>
      </c>
      <c r="V124" s="28">
        <f t="shared" si="54"/>
        <v>84.03000000000003</v>
      </c>
      <c r="W124" s="28">
        <f t="shared" si="54"/>
        <v>100.29000000000002</v>
      </c>
      <c r="X124" s="28">
        <f t="shared" si="54"/>
        <v>129.55000000000001</v>
      </c>
      <c r="Y124" s="28">
        <f t="shared" si="54"/>
        <v>143.12</v>
      </c>
      <c r="Z124" s="28">
        <f t="shared" si="54"/>
        <v>138.69</v>
      </c>
      <c r="AA124" s="28">
        <f t="shared" si="54"/>
        <v>136.45999999999998</v>
      </c>
      <c r="AB124" s="28">
        <f t="shared" si="54"/>
        <v>148.02999999999997</v>
      </c>
      <c r="AC124" s="28">
        <f t="shared" si="54"/>
        <v>157.39999999999998</v>
      </c>
      <c r="AD124" s="28">
        <f t="shared" si="54"/>
        <v>160.94999999999999</v>
      </c>
      <c r="AE124" s="28">
        <f t="shared" si="54"/>
        <v>158.89999999999998</v>
      </c>
      <c r="AF124" s="28">
        <f t="shared" si="54"/>
        <v>124.23000000000008</v>
      </c>
      <c r="AG124" s="28">
        <f t="shared" si="54"/>
        <v>105.75999999999999</v>
      </c>
      <c r="AH124" s="28">
        <f t="shared" si="54"/>
        <v>111.29000000000002</v>
      </c>
      <c r="AI124" s="28">
        <f t="shared" si="54"/>
        <v>123.82</v>
      </c>
      <c r="AJ124" s="28">
        <f t="shared" si="54"/>
        <v>158.59999999999991</v>
      </c>
      <c r="AK124" s="28">
        <f t="shared" si="54"/>
        <v>130.02999999999997</v>
      </c>
      <c r="AL124" s="28">
        <f t="shared" si="54"/>
        <v>122.65999999999997</v>
      </c>
      <c r="AM124" s="28">
        <f t="shared" si="54"/>
        <v>96.069999999999936</v>
      </c>
      <c r="AN124" s="28">
        <f t="shared" si="54"/>
        <v>94.159999999999968</v>
      </c>
      <c r="AO124" s="28">
        <f t="shared" si="54"/>
        <v>105.35000000000002</v>
      </c>
      <c r="AP124" s="28">
        <f t="shared" si="54"/>
        <v>107.63999999999999</v>
      </c>
      <c r="AQ124" s="28">
        <f t="shared" si="54"/>
        <v>105.88</v>
      </c>
      <c r="AR124" s="28">
        <f t="shared" si="54"/>
        <v>98.480000000000018</v>
      </c>
      <c r="AS124" s="28">
        <f t="shared" si="54"/>
        <v>103.27999999999997</v>
      </c>
      <c r="AT124" s="28">
        <f t="shared" si="54"/>
        <v>91.350000000000023</v>
      </c>
      <c r="AU124" s="28">
        <f t="shared" si="54"/>
        <v>42.29000000000002</v>
      </c>
      <c r="AV124" s="28">
        <f t="shared" si="54"/>
        <v>64.960000000000036</v>
      </c>
      <c r="AW124" s="28">
        <f t="shared" si="54"/>
        <v>66.62</v>
      </c>
      <c r="AX124" s="28">
        <f t="shared" si="54"/>
        <v>58.509999999999991</v>
      </c>
      <c r="AY124" s="28">
        <f t="shared" si="54"/>
        <v>63.930000000000007</v>
      </c>
      <c r="AZ124" s="28">
        <f t="shared" si="54"/>
        <v>77.839999999999975</v>
      </c>
      <c r="BA124" s="28">
        <f t="shared" si="54"/>
        <v>55.100000000000023</v>
      </c>
      <c r="BB124" s="28">
        <f t="shared" si="54"/>
        <v>45.970000000000027</v>
      </c>
      <c r="BC124" s="28">
        <f t="shared" si="54"/>
        <v>43.340000000000032</v>
      </c>
      <c r="BD124" s="28">
        <f t="shared" si="54"/>
        <v>40.20999999999998</v>
      </c>
      <c r="BE124" s="28">
        <f t="shared" si="54"/>
        <v>37.090000000000032</v>
      </c>
      <c r="BF124" s="28">
        <f t="shared" si="54"/>
        <v>47.279999999999973</v>
      </c>
      <c r="BG124" s="28">
        <f t="shared" si="54"/>
        <v>21</v>
      </c>
      <c r="BH124" s="28">
        <f t="shared" si="54"/>
        <v>33.110000000000014</v>
      </c>
      <c r="BI124" s="28">
        <f t="shared" si="54"/>
        <v>19.549999999999955</v>
      </c>
      <c r="BJ124" s="28">
        <f t="shared" si="54"/>
        <v>27.990000000000009</v>
      </c>
      <c r="BK124" s="28">
        <f t="shared" si="54"/>
        <v>29.419999999999959</v>
      </c>
      <c r="BL124" s="28">
        <f t="shared" si="54"/>
        <v>34.149999999999977</v>
      </c>
      <c r="BM124" s="28">
        <f t="shared" si="54"/>
        <v>-51.52000000000001</v>
      </c>
      <c r="BN124" s="28">
        <f t="shared" si="54"/>
        <v>58.159999999999968</v>
      </c>
      <c r="BO124" s="28">
        <f t="shared" si="54"/>
        <v>55.990000000000009</v>
      </c>
      <c r="BP124" s="28">
        <f t="shared" si="54"/>
        <v>44.819999999999993</v>
      </c>
      <c r="BQ124" s="28">
        <f t="shared" ref="BQ124:EB124" si="55">BQ91-BO94</f>
        <v>38.650000000000034</v>
      </c>
      <c r="BR124" s="28">
        <f t="shared" si="55"/>
        <v>73.980000000000018</v>
      </c>
      <c r="BS124" s="28">
        <f t="shared" si="55"/>
        <v>122.11000000000001</v>
      </c>
      <c r="BT124" s="28">
        <f t="shared" si="55"/>
        <v>3.3400000000000318</v>
      </c>
      <c r="BU124" s="28">
        <f t="shared" si="55"/>
        <v>65.63</v>
      </c>
      <c r="BV124" s="28">
        <f t="shared" si="55"/>
        <v>50.730000000000018</v>
      </c>
      <c r="BW124" s="28">
        <f t="shared" si="55"/>
        <v>34.94</v>
      </c>
      <c r="BX124" s="28">
        <f t="shared" si="55"/>
        <v>38.140000000000015</v>
      </c>
      <c r="BY124" s="28">
        <f t="shared" si="55"/>
        <v>64.03</v>
      </c>
      <c r="BZ124" s="28">
        <f t="shared" si="55"/>
        <v>40.97</v>
      </c>
      <c r="CA124" s="28">
        <f t="shared" si="55"/>
        <v>1.2699999999999818</v>
      </c>
      <c r="CB124" s="28">
        <f t="shared" si="55"/>
        <v>34.509999999999991</v>
      </c>
      <c r="CC124" s="28">
        <f t="shared" si="55"/>
        <v>47.539999999999992</v>
      </c>
      <c r="CD124" s="28">
        <f t="shared" si="55"/>
        <v>60.424537425632479</v>
      </c>
      <c r="CE124" s="28">
        <f t="shared" si="55"/>
        <v>73.472390894477002</v>
      </c>
      <c r="CF124" s="28">
        <f t="shared" si="55"/>
        <v>81.3652688402683</v>
      </c>
      <c r="CG124" s="28">
        <f t="shared" si="55"/>
        <v>49.726818995316819</v>
      </c>
      <c r="CH124" s="28">
        <f t="shared" si="55"/>
        <v>42.724195662980492</v>
      </c>
      <c r="CI124" s="28">
        <f t="shared" si="55"/>
        <v>41.16311822763916</v>
      </c>
      <c r="CJ124" s="28">
        <f t="shared" si="55"/>
        <v>44.40814400086856</v>
      </c>
      <c r="CK124" s="28">
        <f t="shared" si="55"/>
        <v>56.036428910747645</v>
      </c>
      <c r="CL124" s="28">
        <f t="shared" si="55"/>
        <v>58.103612853898341</v>
      </c>
      <c r="CM124" s="28">
        <f t="shared" si="55"/>
        <v>55.487194321005944</v>
      </c>
      <c r="CN124" s="28">
        <f t="shared" si="55"/>
        <v>51.719031863864018</v>
      </c>
      <c r="CO124" s="28">
        <f t="shared" si="55"/>
        <v>51.260817748786053</v>
      </c>
      <c r="CP124" s="28">
        <f t="shared" si="55"/>
        <v>60.595539966456556</v>
      </c>
      <c r="CQ124" s="28">
        <f t="shared" si="55"/>
        <v>53.024127272471929</v>
      </c>
      <c r="CR124" s="28">
        <f t="shared" si="55"/>
        <v>39.359703561540698</v>
      </c>
      <c r="CS124" s="28">
        <f t="shared" si="55"/>
        <v>45.5046327033007</v>
      </c>
      <c r="CT124" s="28">
        <f t="shared" si="55"/>
        <v>51.550541895171961</v>
      </c>
      <c r="CU124" s="28">
        <f t="shared" si="55"/>
        <v>57.19768124510307</v>
      </c>
      <c r="CV124" s="28">
        <f t="shared" si="55"/>
        <v>57.488905076134387</v>
      </c>
      <c r="CW124" s="28">
        <f t="shared" si="55"/>
        <v>54.498211975374886</v>
      </c>
      <c r="CX124" s="28">
        <f t="shared" si="55"/>
        <v>54.472560721906007</v>
      </c>
      <c r="CY124" s="28">
        <f t="shared" si="55"/>
        <v>57.73162931244326</v>
      </c>
      <c r="CZ124" s="28">
        <f t="shared" si="55"/>
        <v>53.675369767257877</v>
      </c>
      <c r="DA124" s="28">
        <f t="shared" si="55"/>
        <v>50.583452041440779</v>
      </c>
      <c r="DB124" s="28">
        <f t="shared" si="55"/>
        <v>28.813925520328738</v>
      </c>
      <c r="DC124" s="28">
        <f t="shared" si="55"/>
        <v>13.189141712394559</v>
      </c>
      <c r="DD124" s="28">
        <f t="shared" si="55"/>
        <v>15.919440861723118</v>
      </c>
      <c r="DE124" s="28">
        <f t="shared" si="55"/>
        <v>15.427373639757761</v>
      </c>
      <c r="DF124" s="28">
        <f t="shared" si="55"/>
        <v>22.043208291423682</v>
      </c>
      <c r="DG124" s="28">
        <f t="shared" si="55"/>
        <v>27.253287373336335</v>
      </c>
      <c r="DH124" s="28">
        <f t="shared" si="55"/>
        <v>34.55502303876122</v>
      </c>
      <c r="DI124" s="28">
        <f t="shared" si="55"/>
        <v>24.005066211991661</v>
      </c>
      <c r="DJ124" s="28">
        <f t="shared" si="55"/>
        <v>17.767915688487975</v>
      </c>
      <c r="DK124" s="28">
        <f t="shared" si="55"/>
        <v>13.151464419128899</v>
      </c>
      <c r="DL124" s="28">
        <f t="shared" si="55"/>
        <v>7.6247443939808477</v>
      </c>
      <c r="DM124" s="28">
        <f t="shared" si="55"/>
        <v>6.1391446035790125</v>
      </c>
      <c r="DN124" s="28">
        <f t="shared" si="55"/>
        <v>14.131456918935513</v>
      </c>
      <c r="DO124" s="28">
        <f t="shared" si="55"/>
        <v>35.87846201955341</v>
      </c>
      <c r="DP124" s="28">
        <f t="shared" si="55"/>
        <v>69.968876355995206</v>
      </c>
      <c r="DQ124" s="28">
        <f t="shared" si="55"/>
        <v>73.588648068623542</v>
      </c>
      <c r="DR124" s="28">
        <f t="shared" si="55"/>
        <v>68.779837668331993</v>
      </c>
      <c r="DS124" s="28">
        <f t="shared" si="55"/>
        <v>59.979628331010161</v>
      </c>
      <c r="DT124" s="28">
        <f t="shared" si="55"/>
        <v>61.022652937708727</v>
      </c>
      <c r="DU124" s="28">
        <f t="shared" si="55"/>
        <v>54.131122204921155</v>
      </c>
      <c r="DV124" s="28">
        <f t="shared" si="55"/>
        <v>48.713577105769787</v>
      </c>
      <c r="DW124" s="28">
        <f t="shared" si="55"/>
        <v>61.566080441679475</v>
      </c>
      <c r="DX124" s="28">
        <f t="shared" si="55"/>
        <v>53.572137735960951</v>
      </c>
      <c r="DY124" s="28">
        <f t="shared" si="55"/>
        <v>57.97</v>
      </c>
      <c r="DZ124" s="28">
        <f t="shared" si="55"/>
        <v>60.300000000000011</v>
      </c>
      <c r="EA124" s="28">
        <f t="shared" si="55"/>
        <v>71.899999999999977</v>
      </c>
      <c r="EB124" s="28">
        <f t="shared" si="55"/>
        <v>74.400000000000006</v>
      </c>
      <c r="EC124" s="28">
        <f t="shared" ref="EC124:EX124" si="56">EC91-EA94</f>
        <v>50.400000000000006</v>
      </c>
      <c r="ED124" s="28">
        <f t="shared" si="56"/>
        <v>52.800000000000011</v>
      </c>
      <c r="EE124" s="28">
        <f t="shared" si="56"/>
        <v>51.199999999999989</v>
      </c>
      <c r="EF124" s="28">
        <f t="shared" si="56"/>
        <v>50.070000000000007</v>
      </c>
      <c r="EG124" s="28">
        <f t="shared" si="56"/>
        <v>48.84</v>
      </c>
      <c r="EH124" s="28">
        <f t="shared" si="56"/>
        <v>45.610000000000014</v>
      </c>
      <c r="EI124" s="28">
        <f t="shared" si="56"/>
        <v>44.379999999999995</v>
      </c>
      <c r="EJ124" s="28">
        <f t="shared" si="56"/>
        <v>43.149999999999991</v>
      </c>
      <c r="EK124" s="28">
        <f t="shared" si="56"/>
        <v>43.716928943268769</v>
      </c>
      <c r="EL124" s="28">
        <f t="shared" si="56"/>
        <v>41.295712070453703</v>
      </c>
      <c r="EM124" s="28">
        <f t="shared" si="56"/>
        <v>40.879973950846349</v>
      </c>
      <c r="EN124" s="28">
        <f t="shared" si="56"/>
        <v>33.6269414667277</v>
      </c>
      <c r="EO124" s="28">
        <f t="shared" si="56"/>
        <v>37.271116184739981</v>
      </c>
      <c r="EP124" s="28">
        <f t="shared" si="56"/>
        <v>39.770609572184412</v>
      </c>
      <c r="EQ124" s="28">
        <f t="shared" si="56"/>
        <v>43.906149040634048</v>
      </c>
      <c r="ER124" s="28">
        <f t="shared" si="56"/>
        <v>47.310585832941229</v>
      </c>
      <c r="ES124" s="28">
        <f t="shared" si="56"/>
        <v>45.990015315750597</v>
      </c>
      <c r="ET124" s="28">
        <f t="shared" si="56"/>
        <v>48.337681703850478</v>
      </c>
      <c r="EU124" s="28">
        <f t="shared" si="56"/>
        <v>47.672298689953905</v>
      </c>
      <c r="EV124" s="28">
        <f t="shared" si="56"/>
        <v>47.043962736834658</v>
      </c>
      <c r="EW124" s="28">
        <f t="shared" si="56"/>
        <v>47.107750456536536</v>
      </c>
      <c r="EX124" s="28">
        <f t="shared" si="56"/>
        <v>42.443236298636307</v>
      </c>
    </row>
    <row r="128" spans="1:154">
      <c r="P128" s="25" t="s">
        <v>104</v>
      </c>
      <c r="AV128" s="25" t="s">
        <v>105</v>
      </c>
      <c r="BY128" s="25" t="s">
        <v>106</v>
      </c>
      <c r="DD128" s="25" t="s">
        <v>107</v>
      </c>
      <c r="EI128" s="25" t="s">
        <v>108</v>
      </c>
    </row>
  </sheetData>
  <phoneticPr fontId="4" type="noConversion"/>
  <printOptions horizontalCentered="1" verticalCentered="1"/>
  <pageMargins left="0.75" right="0.75" top="0.56000000000000005" bottom="0.59" header="0.56999999999999995" footer="0.59"/>
  <pageSetup scale="44" orientation="landscape" verticalDpi="0" r:id="rId1"/>
  <headerFooter differentFirst="1" alignWithMargins="0">
    <oddFooter>&amp;R&amp;"Arial,Bold"Figure 2012.14 (cont.)</oddFooter>
    <firstFooter>&amp;R&amp;"Arial,Bold"Figure 2012.14</firstFooter>
  </headerFooter>
  <colBreaks count="4" manualBreakCount="4">
    <brk id="32" min="2" max="92" man="1"/>
    <brk id="62" min="2" max="92" man="1"/>
    <brk id="93" min="2" max="92" man="1"/>
    <brk id="124" min="2" max="92" man="1"/>
  </colBreak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4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2</vt:i4>
      </vt:variant>
      <vt:variant>
        <vt:lpstr>Charts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Data</vt:lpstr>
      <vt:lpstr>Sheet3</vt:lpstr>
      <vt:lpstr>Wyoming</vt:lpstr>
      <vt:lpstr>Idaho</vt:lpstr>
      <vt:lpstr>Idaho (2)</vt:lpstr>
      <vt:lpstr>Regulation</vt:lpstr>
      <vt:lpstr>New Graph</vt:lpstr>
      <vt:lpstr>Data!Print_Area</vt:lpstr>
      <vt:lpstr>Data!Print_Titles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 A. Barnett</dc:creator>
  <cp:lastModifiedBy>Don</cp:lastModifiedBy>
  <cp:lastPrinted>2013-11-12T21:30:51Z</cp:lastPrinted>
  <dcterms:created xsi:type="dcterms:W3CDTF">2007-04-14T17:46:43Z</dcterms:created>
  <dcterms:modified xsi:type="dcterms:W3CDTF">2013-11-12T21:35:33Z</dcterms:modified>
</cp:coreProperties>
</file>