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90" yWindow="-165" windowWidth="17115" windowHeight="9720"/>
  </bookViews>
  <sheets>
    <sheet name="Data" sheetId="1" r:id="rId1"/>
    <sheet name="Wyoming" sheetId="13" r:id="rId2"/>
    <sheet name="Wyoming (2)" sheetId="15" r:id="rId3"/>
    <sheet name="Idaho" sheetId="14" r:id="rId4"/>
    <sheet name="Wyoming (old)" sheetId="4" r:id="rId5"/>
    <sheet name="Idaho (old)" sheetId="5" r:id="rId6"/>
    <sheet name="Regulation" sheetId="6" r:id="rId7"/>
    <sheet name="Sheet4" sheetId="12" r:id="rId8"/>
  </sheets>
  <externalReferences>
    <externalReference r:id="rId9"/>
  </externalReferences>
  <definedNames>
    <definedName name="_xlnm.Print_Area" localSheetId="0">Data!$B$3:$EY$97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BY93" i="1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EY60" l="1"/>
  <c r="EX80"/>
  <c r="EW80"/>
  <c r="EV80"/>
  <c r="EU80"/>
  <c r="ET80"/>
  <c r="ES80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B89" s="1"/>
  <c r="B92" s="1"/>
  <c r="EX116"/>
  <c r="EX115"/>
  <c r="ET116"/>
  <c r="ET115"/>
  <c r="ET106"/>
  <c r="ET108" s="1"/>
  <c r="EM116"/>
  <c r="EM115"/>
  <c r="EM106"/>
  <c r="EM108" s="1"/>
  <c r="EF116"/>
  <c r="EF115"/>
  <c r="EF106"/>
  <c r="EF118" s="1"/>
  <c r="DY106"/>
  <c r="DY118" s="1"/>
  <c r="DY116"/>
  <c r="DY115"/>
  <c r="DR106"/>
  <c r="DR118" s="1"/>
  <c r="DR116"/>
  <c r="DR115"/>
  <c r="CW106"/>
  <c r="DD106"/>
  <c r="DK106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K118"/>
  <c r="DK116"/>
  <c r="DK115"/>
  <c r="DD116"/>
  <c r="DD115"/>
  <c r="CW118"/>
  <c r="CW116"/>
  <c r="CW115"/>
  <c r="CP106"/>
  <c r="CP118" s="1"/>
  <c r="CP116"/>
  <c r="CP115"/>
  <c r="CI106"/>
  <c r="CI118"/>
  <c r="CI116"/>
  <c r="CI115"/>
  <c r="CB106"/>
  <c r="CB118" s="1"/>
  <c r="CB116"/>
  <c r="CB115"/>
  <c r="BU106"/>
  <c r="BU118" s="1"/>
  <c r="BU116"/>
  <c r="BU115"/>
  <c r="BO106"/>
  <c r="BO118"/>
  <c r="BO116"/>
  <c r="BO115"/>
  <c r="BG106"/>
  <c r="BG118"/>
  <c r="BG116"/>
  <c r="BG115"/>
  <c r="AZ106"/>
  <c r="AZ108" s="1"/>
  <c r="AZ111" s="1"/>
  <c r="AZ126" s="1"/>
  <c r="AV63"/>
  <c r="AW63"/>
  <c r="AX63"/>
  <c r="AX86" s="1"/>
  <c r="AY63"/>
  <c r="AZ63"/>
  <c r="AZ86" s="1"/>
  <c r="AV86"/>
  <c r="AW86"/>
  <c r="AY86"/>
  <c r="AV89"/>
  <c r="AV92" s="1"/>
  <c r="AW89"/>
  <c r="AW92" s="1"/>
  <c r="AX89"/>
  <c r="AX92" s="1"/>
  <c r="AY89"/>
  <c r="AY92" s="1"/>
  <c r="AZ89"/>
  <c r="AZ92" s="1"/>
  <c r="AV108"/>
  <c r="AW108"/>
  <c r="AX108"/>
  <c r="AY108"/>
  <c r="AV111"/>
  <c r="AW111"/>
  <c r="AX111"/>
  <c r="AY111"/>
  <c r="AV112"/>
  <c r="AW112"/>
  <c r="AX112"/>
  <c r="AY112"/>
  <c r="AV115"/>
  <c r="AW115"/>
  <c r="AX115"/>
  <c r="AY115"/>
  <c r="AZ115"/>
  <c r="AV116"/>
  <c r="AW116"/>
  <c r="AX116"/>
  <c r="AY116"/>
  <c r="AZ116"/>
  <c r="AV118"/>
  <c r="AW118"/>
  <c r="AX118"/>
  <c r="AY118"/>
  <c r="AZ118"/>
  <c r="B63"/>
  <c r="C63"/>
  <c r="C86" s="1"/>
  <c r="D63"/>
  <c r="E63"/>
  <c r="E86" s="1"/>
  <c r="F63"/>
  <c r="G63"/>
  <c r="G86" s="1"/>
  <c r="H63"/>
  <c r="I63"/>
  <c r="I86" s="1"/>
  <c r="J63"/>
  <c r="K63"/>
  <c r="K86" s="1"/>
  <c r="L63"/>
  <c r="M63"/>
  <c r="M86" s="1"/>
  <c r="N63"/>
  <c r="O63"/>
  <c r="O86" s="1"/>
  <c r="P63"/>
  <c r="Q63"/>
  <c r="Q86" s="1"/>
  <c r="R63"/>
  <c r="S63"/>
  <c r="S86" s="1"/>
  <c r="T63"/>
  <c r="U63"/>
  <c r="U86" s="1"/>
  <c r="V63"/>
  <c r="W63"/>
  <c r="W86" s="1"/>
  <c r="X63"/>
  <c r="Y63"/>
  <c r="Y86" s="1"/>
  <c r="Z63"/>
  <c r="AA63"/>
  <c r="AA86" s="1"/>
  <c r="AB63"/>
  <c r="AC63"/>
  <c r="AC86" s="1"/>
  <c r="AD63"/>
  <c r="AE63"/>
  <c r="AE86" s="1"/>
  <c r="AF63"/>
  <c r="AG63"/>
  <c r="AG86" s="1"/>
  <c r="AH63"/>
  <c r="AI63"/>
  <c r="AI86" s="1"/>
  <c r="AJ63"/>
  <c r="AK63"/>
  <c r="AK86" s="1"/>
  <c r="AL63"/>
  <c r="AM63"/>
  <c r="AM86" s="1"/>
  <c r="AN63"/>
  <c r="AO63"/>
  <c r="AO86" s="1"/>
  <c r="AP63"/>
  <c r="AQ63"/>
  <c r="AQ86" s="1"/>
  <c r="AR63"/>
  <c r="AS63"/>
  <c r="AS86" s="1"/>
  <c r="AT63"/>
  <c r="D89"/>
  <c r="D92" s="1"/>
  <c r="F89"/>
  <c r="F92" s="1"/>
  <c r="H89"/>
  <c r="H92" s="1"/>
  <c r="J89"/>
  <c r="J92" s="1"/>
  <c r="L89"/>
  <c r="L92" s="1"/>
  <c r="N89"/>
  <c r="N92" s="1"/>
  <c r="P89"/>
  <c r="P92" s="1"/>
  <c r="R89"/>
  <c r="R92" s="1"/>
  <c r="T89"/>
  <c r="T92" s="1"/>
  <c r="V89"/>
  <c r="V92" s="1"/>
  <c r="X89"/>
  <c r="X92" s="1"/>
  <c r="Z89"/>
  <c r="Z92" s="1"/>
  <c r="AB89"/>
  <c r="AB92" s="1"/>
  <c r="AD89"/>
  <c r="AD92" s="1"/>
  <c r="AF89"/>
  <c r="AF92" s="1"/>
  <c r="AH89"/>
  <c r="AH92" s="1"/>
  <c r="AJ89"/>
  <c r="AJ92" s="1"/>
  <c r="AL89"/>
  <c r="AL92" s="1"/>
  <c r="AN89"/>
  <c r="AN92" s="1"/>
  <c r="AP89"/>
  <c r="AP92" s="1"/>
  <c r="AR89"/>
  <c r="AR92" s="1"/>
  <c r="AT89"/>
  <c r="AT92" s="1"/>
  <c r="B86"/>
  <c r="D86"/>
  <c r="D84" s="1"/>
  <c r="F86"/>
  <c r="F84" s="1"/>
  <c r="H86"/>
  <c r="H84" s="1"/>
  <c r="J86"/>
  <c r="J84" s="1"/>
  <c r="L86"/>
  <c r="L84" s="1"/>
  <c r="N86"/>
  <c r="N84" s="1"/>
  <c r="P86"/>
  <c r="P84" s="1"/>
  <c r="R86"/>
  <c r="T86"/>
  <c r="T84" s="1"/>
  <c r="V86"/>
  <c r="V84" s="1"/>
  <c r="X86"/>
  <c r="X84" s="1"/>
  <c r="Z86"/>
  <c r="AB86"/>
  <c r="AB84" s="1"/>
  <c r="AD86"/>
  <c r="AF86"/>
  <c r="AF84" s="1"/>
  <c r="AH86"/>
  <c r="AJ86"/>
  <c r="AJ84" s="1"/>
  <c r="AL86"/>
  <c r="AN86"/>
  <c r="AN84" s="1"/>
  <c r="AP86"/>
  <c r="AR86"/>
  <c r="AR84" s="1"/>
  <c r="AT86"/>
  <c r="C89"/>
  <c r="C92" s="1"/>
  <c r="E89"/>
  <c r="E92" s="1"/>
  <c r="G89"/>
  <c r="G92" s="1"/>
  <c r="I89"/>
  <c r="I92" s="1"/>
  <c r="K89"/>
  <c r="K92" s="1"/>
  <c r="M89"/>
  <c r="M92" s="1"/>
  <c r="O89"/>
  <c r="O92" s="1"/>
  <c r="Q89"/>
  <c r="Q92" s="1"/>
  <c r="S89"/>
  <c r="S92" s="1"/>
  <c r="U89"/>
  <c r="U92" s="1"/>
  <c r="W89"/>
  <c r="W92" s="1"/>
  <c r="Y89"/>
  <c r="Y92" s="1"/>
  <c r="AA89"/>
  <c r="AA92" s="1"/>
  <c r="AC89"/>
  <c r="AC92" s="1"/>
  <c r="AE89"/>
  <c r="AE92" s="1"/>
  <c r="AG89"/>
  <c r="AG92" s="1"/>
  <c r="AI89"/>
  <c r="AI92" s="1"/>
  <c r="AK89"/>
  <c r="AK92" s="1"/>
  <c r="AM89"/>
  <c r="AM92" s="1"/>
  <c r="AO89"/>
  <c r="AO92" s="1"/>
  <c r="AQ89"/>
  <c r="AQ92" s="1"/>
  <c r="AS89"/>
  <c r="AS92" s="1"/>
  <c r="B106"/>
  <c r="C106"/>
  <c r="D106"/>
  <c r="E106"/>
  <c r="F106"/>
  <c r="G106"/>
  <c r="H106"/>
  <c r="I106"/>
  <c r="J106"/>
  <c r="K106"/>
  <c r="K108" s="1"/>
  <c r="K112" s="1"/>
  <c r="L106"/>
  <c r="M106"/>
  <c r="N106"/>
  <c r="O106"/>
  <c r="P106"/>
  <c r="Q106"/>
  <c r="Q118" s="1"/>
  <c r="R106"/>
  <c r="R118" s="1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S118" s="1"/>
  <c r="AT106"/>
  <c r="B108"/>
  <c r="B111" s="1"/>
  <c r="C108"/>
  <c r="D108"/>
  <c r="D111" s="1"/>
  <c r="E108"/>
  <c r="F108"/>
  <c r="F111" s="1"/>
  <c r="G108"/>
  <c r="H108"/>
  <c r="H111" s="1"/>
  <c r="I108"/>
  <c r="J108"/>
  <c r="J111" s="1"/>
  <c r="L108"/>
  <c r="L111" s="1"/>
  <c r="M108"/>
  <c r="N108"/>
  <c r="N111" s="1"/>
  <c r="O108"/>
  <c r="P108"/>
  <c r="P111" s="1"/>
  <c r="Q108"/>
  <c r="Q112" s="1"/>
  <c r="R108"/>
  <c r="R111" s="1"/>
  <c r="S108"/>
  <c r="T108"/>
  <c r="T111" s="1"/>
  <c r="U108"/>
  <c r="V108"/>
  <c r="V111" s="1"/>
  <c r="W108"/>
  <c r="X108"/>
  <c r="X111" s="1"/>
  <c r="X127" s="1"/>
  <c r="Y108"/>
  <c r="Z108"/>
  <c r="Z111" s="1"/>
  <c r="AA108"/>
  <c r="AB108"/>
  <c r="AB111" s="1"/>
  <c r="AC108"/>
  <c r="AD108"/>
  <c r="AD111" s="1"/>
  <c r="AE108"/>
  <c r="AE112" s="1"/>
  <c r="AF108"/>
  <c r="AF111" s="1"/>
  <c r="AG108"/>
  <c r="AH108"/>
  <c r="AH111" s="1"/>
  <c r="AI108"/>
  <c r="AJ108"/>
  <c r="AJ111" s="1"/>
  <c r="AK108"/>
  <c r="AL108"/>
  <c r="AL111" s="1"/>
  <c r="AL127" s="1"/>
  <c r="AM108"/>
  <c r="AN108"/>
  <c r="AN111" s="1"/>
  <c r="AO108"/>
  <c r="AP108"/>
  <c r="AP111" s="1"/>
  <c r="AQ108"/>
  <c r="AR108"/>
  <c r="AR111" s="1"/>
  <c r="AS108"/>
  <c r="AS111" s="1"/>
  <c r="AS126" s="1"/>
  <c r="AT108"/>
  <c r="AT111" s="1"/>
  <c r="C111"/>
  <c r="E111"/>
  <c r="G111"/>
  <c r="I111"/>
  <c r="M111"/>
  <c r="O111"/>
  <c r="S111"/>
  <c r="U111"/>
  <c r="W111"/>
  <c r="Y111"/>
  <c r="AA111"/>
  <c r="AC111"/>
  <c r="AG111"/>
  <c r="AI111"/>
  <c r="AK111"/>
  <c r="AM111"/>
  <c r="AO111"/>
  <c r="AQ111"/>
  <c r="B112"/>
  <c r="C112"/>
  <c r="D112"/>
  <c r="E112"/>
  <c r="F112"/>
  <c r="G112"/>
  <c r="H112"/>
  <c r="I112"/>
  <c r="J112"/>
  <c r="L112"/>
  <c r="M112"/>
  <c r="N112"/>
  <c r="O112"/>
  <c r="P112"/>
  <c r="S112"/>
  <c r="T112"/>
  <c r="U112"/>
  <c r="V112"/>
  <c r="W112"/>
  <c r="Y112"/>
  <c r="Z112"/>
  <c r="AA112"/>
  <c r="AB112"/>
  <c r="AC112"/>
  <c r="AD112"/>
  <c r="AF112"/>
  <c r="AG112"/>
  <c r="AH112"/>
  <c r="AI112"/>
  <c r="AJ112"/>
  <c r="AK112"/>
  <c r="AM112"/>
  <c r="AN112"/>
  <c r="AO112"/>
  <c r="AP112"/>
  <c r="AQ112"/>
  <c r="AR112"/>
  <c r="AT112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B118"/>
  <c r="C118"/>
  <c r="D118"/>
  <c r="E118"/>
  <c r="F118"/>
  <c r="G118"/>
  <c r="H118"/>
  <c r="I118"/>
  <c r="J118"/>
  <c r="K118"/>
  <c r="L118"/>
  <c r="M118"/>
  <c r="N118"/>
  <c r="O118"/>
  <c r="P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T118"/>
  <c r="EY9"/>
  <c r="AE129" l="1"/>
  <c r="K129"/>
  <c r="Q124"/>
  <c r="Q130"/>
  <c r="X126"/>
  <c r="AE124"/>
  <c r="AE130"/>
  <c r="AL126"/>
  <c r="AS124"/>
  <c r="AS127"/>
  <c r="AZ124"/>
  <c r="AZ127"/>
  <c r="K124"/>
  <c r="K130"/>
  <c r="Q129"/>
  <c r="X124"/>
  <c r="AL124"/>
  <c r="B84"/>
  <c r="B93" s="1"/>
  <c r="EF108"/>
  <c r="EF112" s="1"/>
  <c r="ET112"/>
  <c r="ET111"/>
  <c r="ET118"/>
  <c r="EM112"/>
  <c r="EM111"/>
  <c r="EM118"/>
  <c r="AZ112"/>
  <c r="AZ130" s="1"/>
  <c r="AS112"/>
  <c r="AS129" s="1"/>
  <c r="AL112"/>
  <c r="AL129" s="1"/>
  <c r="AE111"/>
  <c r="X112"/>
  <c r="X130" s="1"/>
  <c r="Q111"/>
  <c r="R112"/>
  <c r="K111"/>
  <c r="Z84"/>
  <c r="Z87" s="1"/>
  <c r="R84"/>
  <c r="AD84"/>
  <c r="AD93" s="1"/>
  <c r="AZ84"/>
  <c r="AX84"/>
  <c r="AV84"/>
  <c r="AY84"/>
  <c r="AW84"/>
  <c r="AT84"/>
  <c r="AP84"/>
  <c r="AL84"/>
  <c r="AH84"/>
  <c r="AD87"/>
  <c r="V87"/>
  <c r="V93"/>
  <c r="R87"/>
  <c r="R93"/>
  <c r="N87"/>
  <c r="N93"/>
  <c r="J87"/>
  <c r="J93"/>
  <c r="F87"/>
  <c r="F93"/>
  <c r="AF87"/>
  <c r="AB87"/>
  <c r="AB93"/>
  <c r="X87"/>
  <c r="X93"/>
  <c r="T87"/>
  <c r="T93"/>
  <c r="P87"/>
  <c r="P93"/>
  <c r="L87"/>
  <c r="L93"/>
  <c r="H87"/>
  <c r="H93"/>
  <c r="D87"/>
  <c r="D93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EY95"/>
  <c r="EY91"/>
  <c r="EY90"/>
  <c r="EY79"/>
  <c r="EY78"/>
  <c r="EY76"/>
  <c r="EY75"/>
  <c r="EY74"/>
  <c r="EY73"/>
  <c r="EY72"/>
  <c r="EY71"/>
  <c r="EY70"/>
  <c r="EY69"/>
  <c r="EY68"/>
  <c r="EY67"/>
  <c r="EY66"/>
  <c r="EY62"/>
  <c r="EY61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29"/>
  <c r="EY28"/>
  <c r="EY26"/>
  <c r="EY25"/>
  <c r="EY24"/>
  <c r="EY23"/>
  <c r="EY22"/>
  <c r="EY21"/>
  <c r="EY20"/>
  <c r="EY19"/>
  <c r="EY18"/>
  <c r="EY16"/>
  <c r="EY15"/>
  <c r="EY14"/>
  <c r="EY13"/>
  <c r="EY12"/>
  <c r="EY11"/>
  <c r="EY10"/>
  <c r="EY8"/>
  <c r="DD89"/>
  <c r="DD92" s="1"/>
  <c r="DE89"/>
  <c r="DE92" s="1"/>
  <c r="DG89"/>
  <c r="DG92" s="1"/>
  <c r="DJ89"/>
  <c r="DJ92" s="1"/>
  <c r="DK89"/>
  <c r="DK92" s="1"/>
  <c r="DL89"/>
  <c r="DL92" s="1"/>
  <c r="DO89"/>
  <c r="DO92" s="1"/>
  <c r="DR89"/>
  <c r="DR92" s="1"/>
  <c r="DS89"/>
  <c r="DS92" s="1"/>
  <c r="DT89"/>
  <c r="DT92" s="1"/>
  <c r="DW89"/>
  <c r="DW92" s="1"/>
  <c r="DZ89"/>
  <c r="DZ92" s="1"/>
  <c r="EA89"/>
  <c r="EA92" s="1"/>
  <c r="EB89"/>
  <c r="EB92" s="1"/>
  <c r="EE89"/>
  <c r="EE92" s="1"/>
  <c r="EH89"/>
  <c r="EH92" s="1"/>
  <c r="EI89"/>
  <c r="EI92" s="1"/>
  <c r="EJ89"/>
  <c r="EJ92" s="1"/>
  <c r="EM89"/>
  <c r="EM92" s="1"/>
  <c r="EP89"/>
  <c r="EP92" s="1"/>
  <c r="EQ89"/>
  <c r="EQ92" s="1"/>
  <c r="ER89"/>
  <c r="ER92" s="1"/>
  <c r="ET89"/>
  <c r="ET92" s="1"/>
  <c r="EV89"/>
  <c r="EV92" s="1"/>
  <c r="EX89"/>
  <c r="EX92" s="1"/>
  <c r="AU63"/>
  <c r="BA63"/>
  <c r="BA86" s="1"/>
  <c r="BB63"/>
  <c r="BC63"/>
  <c r="BC86" s="1"/>
  <c r="BD63"/>
  <c r="BE63"/>
  <c r="BE86" s="1"/>
  <c r="BF63"/>
  <c r="BG63"/>
  <c r="BG86" s="1"/>
  <c r="BH63"/>
  <c r="BI63"/>
  <c r="BI86" s="1"/>
  <c r="BJ63"/>
  <c r="BK63"/>
  <c r="BK86" s="1"/>
  <c r="BL63"/>
  <c r="BM63"/>
  <c r="BM86" s="1"/>
  <c r="BN63"/>
  <c r="BO63"/>
  <c r="BO86" s="1"/>
  <c r="BP63"/>
  <c r="BQ63"/>
  <c r="BQ86" s="1"/>
  <c r="BR63"/>
  <c r="BS63"/>
  <c r="BS86" s="1"/>
  <c r="BT63"/>
  <c r="BU63"/>
  <c r="BU86" s="1"/>
  <c r="BV63"/>
  <c r="BW63"/>
  <c r="BW86" s="1"/>
  <c r="BX63"/>
  <c r="BY63"/>
  <c r="BY86" s="1"/>
  <c r="BZ63"/>
  <c r="CA63"/>
  <c r="CA86" s="1"/>
  <c r="CB63"/>
  <c r="CC63"/>
  <c r="CC86" s="1"/>
  <c r="CD63"/>
  <c r="CE63"/>
  <c r="CE86" s="1"/>
  <c r="CF63"/>
  <c r="CG63"/>
  <c r="CG86" s="1"/>
  <c r="CH63"/>
  <c r="CI63"/>
  <c r="CI86" s="1"/>
  <c r="CJ63"/>
  <c r="CK63"/>
  <c r="CK86" s="1"/>
  <c r="CL63"/>
  <c r="CM63"/>
  <c r="CM86" s="1"/>
  <c r="CN63"/>
  <c r="CO63"/>
  <c r="CO86" s="1"/>
  <c r="CP63"/>
  <c r="CQ63"/>
  <c r="CQ86" s="1"/>
  <c r="CR63"/>
  <c r="CS63"/>
  <c r="CS86" s="1"/>
  <c r="CT63"/>
  <c r="CU63"/>
  <c r="CU86" s="1"/>
  <c r="CV63"/>
  <c r="CW63"/>
  <c r="CW86" s="1"/>
  <c r="CX63"/>
  <c r="CY63"/>
  <c r="CY86" s="1"/>
  <c r="CZ63"/>
  <c r="DA63"/>
  <c r="DA86" s="1"/>
  <c r="DB63"/>
  <c r="DC63"/>
  <c r="DC86" s="1"/>
  <c r="DD63"/>
  <c r="DE63"/>
  <c r="DE86" s="1"/>
  <c r="DF63"/>
  <c r="DG63"/>
  <c r="DG86" s="1"/>
  <c r="DH63"/>
  <c r="DI63"/>
  <c r="DI86" s="1"/>
  <c r="DJ63"/>
  <c r="DK63"/>
  <c r="DK86" s="1"/>
  <c r="DL63"/>
  <c r="DM63"/>
  <c r="DM86" s="1"/>
  <c r="DN63"/>
  <c r="DO63"/>
  <c r="DO86" s="1"/>
  <c r="DP63"/>
  <c r="DQ63"/>
  <c r="DQ86" s="1"/>
  <c r="DR63"/>
  <c r="DS63"/>
  <c r="DS86" s="1"/>
  <c r="DT63"/>
  <c r="DU63"/>
  <c r="DU86" s="1"/>
  <c r="DV63"/>
  <c r="DW63"/>
  <c r="DW86" s="1"/>
  <c r="DX63"/>
  <c r="DY63"/>
  <c r="DY86" s="1"/>
  <c r="DZ63"/>
  <c r="EA63"/>
  <c r="EA86" s="1"/>
  <c r="EB63"/>
  <c r="EC63"/>
  <c r="EC86" s="1"/>
  <c r="ED63"/>
  <c r="EE63"/>
  <c r="EE86" s="1"/>
  <c r="EF63"/>
  <c r="EG63"/>
  <c r="EG86" s="1"/>
  <c r="EH63"/>
  <c r="EI63"/>
  <c r="EI86" s="1"/>
  <c r="EJ63"/>
  <c r="EK63"/>
  <c r="EK86" s="1"/>
  <c r="EL63"/>
  <c r="EM63"/>
  <c r="EM86" s="1"/>
  <c r="EN63"/>
  <c r="EO63"/>
  <c r="EO86" s="1"/>
  <c r="EP63"/>
  <c r="EQ63"/>
  <c r="EQ86" s="1"/>
  <c r="ER63"/>
  <c r="ES63"/>
  <c r="ES86" s="1"/>
  <c r="ET63"/>
  <c r="EU63"/>
  <c r="EV63"/>
  <c r="EW63"/>
  <c r="EW86" s="1"/>
  <c r="EX63"/>
  <c r="EX106"/>
  <c r="EX118" s="1"/>
  <c r="EW106"/>
  <c r="EW118" s="1"/>
  <c r="EV106"/>
  <c r="EV118" s="1"/>
  <c r="EU118"/>
  <c r="ES118"/>
  <c r="ER118"/>
  <c r="EQ118"/>
  <c r="EP118"/>
  <c r="EO118"/>
  <c r="EN118"/>
  <c r="EL118"/>
  <c r="EK118"/>
  <c r="EJ118"/>
  <c r="EI118"/>
  <c r="EH118"/>
  <c r="EG118"/>
  <c r="EE118"/>
  <c r="ED118"/>
  <c r="EC118"/>
  <c r="EB118"/>
  <c r="EA118"/>
  <c r="DZ118"/>
  <c r="DX118"/>
  <c r="DW118"/>
  <c r="DV118"/>
  <c r="DU118"/>
  <c r="DT118"/>
  <c r="DS118"/>
  <c r="DQ118"/>
  <c r="DP118"/>
  <c r="DO118"/>
  <c r="DN118"/>
  <c r="DM118"/>
  <c r="DL118"/>
  <c r="DJ118"/>
  <c r="DI118"/>
  <c r="DH118"/>
  <c r="DG118"/>
  <c r="DF118"/>
  <c r="DE118"/>
  <c r="DD118"/>
  <c r="DC118"/>
  <c r="DB118"/>
  <c r="DA118"/>
  <c r="CZ118"/>
  <c r="CY118"/>
  <c r="CX118"/>
  <c r="CV118"/>
  <c r="CU118"/>
  <c r="CT118"/>
  <c r="CS118"/>
  <c r="CR118"/>
  <c r="CQ118"/>
  <c r="CO118"/>
  <c r="CN118"/>
  <c r="CM118"/>
  <c r="CL118"/>
  <c r="CK118"/>
  <c r="CJ118"/>
  <c r="CH118"/>
  <c r="CG118"/>
  <c r="CF118"/>
  <c r="CE118"/>
  <c r="CD118"/>
  <c r="CC118"/>
  <c r="CA118"/>
  <c r="BZ118"/>
  <c r="BY118"/>
  <c r="BX118"/>
  <c r="BW118"/>
  <c r="BV118"/>
  <c r="BT118"/>
  <c r="BS118"/>
  <c r="BR118"/>
  <c r="BQ118"/>
  <c r="BP118"/>
  <c r="BN118"/>
  <c r="BM118"/>
  <c r="BL118"/>
  <c r="BK118"/>
  <c r="BJ118"/>
  <c r="BI118"/>
  <c r="BH118"/>
  <c r="BF118"/>
  <c r="BE118"/>
  <c r="BD118"/>
  <c r="BC118"/>
  <c r="BB118"/>
  <c r="BA118"/>
  <c r="AU118"/>
  <c r="CF116"/>
  <c r="CE116"/>
  <c r="CD116"/>
  <c r="CC116"/>
  <c r="CA116"/>
  <c r="BZ116"/>
  <c r="BY116"/>
  <c r="BX116"/>
  <c r="BW116"/>
  <c r="BV116"/>
  <c r="BT116"/>
  <c r="BS116"/>
  <c r="BR116"/>
  <c r="BQ116"/>
  <c r="BF116"/>
  <c r="BE116"/>
  <c r="BD116"/>
  <c r="BC116"/>
  <c r="BB116"/>
  <c r="BA116"/>
  <c r="AU116"/>
  <c r="CF115"/>
  <c r="CE115"/>
  <c r="CD115"/>
  <c r="CC115"/>
  <c r="CA115"/>
  <c r="BZ115"/>
  <c r="BY115"/>
  <c r="BX115"/>
  <c r="BW115"/>
  <c r="BV115"/>
  <c r="BT115"/>
  <c r="BS115"/>
  <c r="BR115"/>
  <c r="BQ115"/>
  <c r="BF115"/>
  <c r="BE115"/>
  <c r="BD115"/>
  <c r="BC115"/>
  <c r="BB115"/>
  <c r="BA115"/>
  <c r="AU115"/>
  <c r="EX108"/>
  <c r="EX112" s="1"/>
  <c r="EW108"/>
  <c r="EW112" s="1"/>
  <c r="EV108"/>
  <c r="EV112" s="1"/>
  <c r="EU108"/>
  <c r="EU112" s="1"/>
  <c r="ES108"/>
  <c r="ES112" s="1"/>
  <c r="ER108"/>
  <c r="ER112" s="1"/>
  <c r="EQ108"/>
  <c r="EQ112" s="1"/>
  <c r="EP108"/>
  <c r="EP112" s="1"/>
  <c r="EO108"/>
  <c r="EO112" s="1"/>
  <c r="EL108"/>
  <c r="EL112" s="1"/>
  <c r="EK108"/>
  <c r="EK112" s="1"/>
  <c r="EJ108"/>
  <c r="EJ112" s="1"/>
  <c r="EI108"/>
  <c r="EI112" s="1"/>
  <c r="EH108"/>
  <c r="EH112" s="1"/>
  <c r="EE108"/>
  <c r="EE112" s="1"/>
  <c r="ED108"/>
  <c r="ED112" s="1"/>
  <c r="EC108"/>
  <c r="EC112" s="1"/>
  <c r="EB108"/>
  <c r="EB112" s="1"/>
  <c r="EA108"/>
  <c r="EA112" s="1"/>
  <c r="DY108"/>
  <c r="DY112" s="1"/>
  <c r="DX108"/>
  <c r="DX112" s="1"/>
  <c r="DW108"/>
  <c r="DW112" s="1"/>
  <c r="DV108"/>
  <c r="DV112" s="1"/>
  <c r="DU108"/>
  <c r="DU112" s="1"/>
  <c r="DT108"/>
  <c r="DT112" s="1"/>
  <c r="DR108"/>
  <c r="DR112" s="1"/>
  <c r="DQ108"/>
  <c r="DQ112" s="1"/>
  <c r="DP108"/>
  <c r="DP112" s="1"/>
  <c r="DO108"/>
  <c r="DO112" s="1"/>
  <c r="DN108"/>
  <c r="DN112" s="1"/>
  <c r="DM108"/>
  <c r="DM112" s="1"/>
  <c r="CR108"/>
  <c r="CR112" s="1"/>
  <c r="CQ108"/>
  <c r="CQ112" s="1"/>
  <c r="CP108"/>
  <c r="CO108"/>
  <c r="CO112" s="1"/>
  <c r="CN108"/>
  <c r="CN112" s="1"/>
  <c r="CM108"/>
  <c r="CM112" s="1"/>
  <c r="CL108"/>
  <c r="CL112" s="1"/>
  <c r="CK108"/>
  <c r="CK112" s="1"/>
  <c r="CI108"/>
  <c r="CH108"/>
  <c r="CH112" s="1"/>
  <c r="CG108"/>
  <c r="CG112" s="1"/>
  <c r="CF108"/>
  <c r="CF112" s="1"/>
  <c r="CE108"/>
  <c r="CE112" s="1"/>
  <c r="CD108"/>
  <c r="CD112" s="1"/>
  <c r="CB108"/>
  <c r="CA108"/>
  <c r="CA112" s="1"/>
  <c r="BZ108"/>
  <c r="BZ112" s="1"/>
  <c r="BY108"/>
  <c r="BY112" s="1"/>
  <c r="BX108"/>
  <c r="BX112" s="1"/>
  <c r="BW108"/>
  <c r="BW112" s="1"/>
  <c r="BU108"/>
  <c r="BT108"/>
  <c r="BT112" s="1"/>
  <c r="BS108"/>
  <c r="BS112" s="1"/>
  <c r="BR108"/>
  <c r="BR112" s="1"/>
  <c r="BQ108"/>
  <c r="BQ112" s="1"/>
  <c r="BP108"/>
  <c r="BP112" s="1"/>
  <c r="BN108"/>
  <c r="BN112" s="1"/>
  <c r="BM108"/>
  <c r="BM112" s="1"/>
  <c r="BL108"/>
  <c r="BL112" s="1"/>
  <c r="BK108"/>
  <c r="BK112" s="1"/>
  <c r="BJ108"/>
  <c r="BJ112" s="1"/>
  <c r="BI108"/>
  <c r="BI112" s="1"/>
  <c r="BG108"/>
  <c r="BF108"/>
  <c r="BF112" s="1"/>
  <c r="BE108"/>
  <c r="BE112" s="1"/>
  <c r="BD108"/>
  <c r="BD112" s="1"/>
  <c r="BC108"/>
  <c r="BC112" s="1"/>
  <c r="BB108"/>
  <c r="BB112" s="1"/>
  <c r="AU108"/>
  <c r="AU112" s="1"/>
  <c r="EX111"/>
  <c r="EW111"/>
  <c r="EV111"/>
  <c r="ER111"/>
  <c r="EP111"/>
  <c r="EL111"/>
  <c r="EJ111"/>
  <c r="EH111"/>
  <c r="ED111"/>
  <c r="EB111"/>
  <c r="DY111"/>
  <c r="DW111"/>
  <c r="DU111"/>
  <c r="DQ111"/>
  <c r="DP111"/>
  <c r="DO111"/>
  <c r="DN111"/>
  <c r="DM111"/>
  <c r="CR111"/>
  <c r="CO111"/>
  <c r="CN111"/>
  <c r="CM111"/>
  <c r="CL111"/>
  <c r="CK111"/>
  <c r="CG111"/>
  <c r="CE111"/>
  <c r="CA111"/>
  <c r="BZ111"/>
  <c r="BY111"/>
  <c r="BX111"/>
  <c r="BW111"/>
  <c r="BS111"/>
  <c r="BQ111"/>
  <c r="BN111"/>
  <c r="BL111"/>
  <c r="BJ111"/>
  <c r="BF111"/>
  <c r="BE111"/>
  <c r="BD111"/>
  <c r="BC111"/>
  <c r="BB111"/>
  <c r="EX86"/>
  <c r="EW89"/>
  <c r="EW92" s="1"/>
  <c r="EV86"/>
  <c r="EU86"/>
  <c r="EU89"/>
  <c r="EU92" s="1"/>
  <c r="ET86"/>
  <c r="ES89"/>
  <c r="ES92" s="1"/>
  <c r="ER86"/>
  <c r="EP86"/>
  <c r="EO89"/>
  <c r="EO92" s="1"/>
  <c r="EN86"/>
  <c r="EN89"/>
  <c r="EN92" s="1"/>
  <c r="EL86"/>
  <c r="EL89"/>
  <c r="EL92" s="1"/>
  <c r="EK89"/>
  <c r="EK92" s="1"/>
  <c r="EJ86"/>
  <c r="EH86"/>
  <c r="EG89"/>
  <c r="EG92" s="1"/>
  <c r="EF86"/>
  <c r="EF89"/>
  <c r="EF92" s="1"/>
  <c r="ED86"/>
  <c r="ED89"/>
  <c r="ED92" s="1"/>
  <c r="EC89"/>
  <c r="EC92" s="1"/>
  <c r="EB86"/>
  <c r="DZ86"/>
  <c r="DY89"/>
  <c r="DY92" s="1"/>
  <c r="DX86"/>
  <c r="DX89"/>
  <c r="DX92" s="1"/>
  <c r="DV86"/>
  <c r="DV89"/>
  <c r="DV92" s="1"/>
  <c r="DU89"/>
  <c r="DU92" s="1"/>
  <c r="DT86"/>
  <c r="DR86"/>
  <c r="DQ89"/>
  <c r="DQ92" s="1"/>
  <c r="DP86"/>
  <c r="DP89"/>
  <c r="DP92" s="1"/>
  <c r="DN86"/>
  <c r="DN89"/>
  <c r="DN92" s="1"/>
  <c r="DM89"/>
  <c r="DM92" s="1"/>
  <c r="DL86"/>
  <c r="DJ86"/>
  <c r="DI89"/>
  <c r="DI92" s="1"/>
  <c r="DH86"/>
  <c r="DH89"/>
  <c r="DH92" s="1"/>
  <c r="DF86"/>
  <c r="DF89"/>
  <c r="DF92" s="1"/>
  <c r="DD86"/>
  <c r="DC89"/>
  <c r="DC92" s="1"/>
  <c r="DB86"/>
  <c r="DB89"/>
  <c r="DB92" s="1"/>
  <c r="DA89"/>
  <c r="DA92" s="1"/>
  <c r="CZ86"/>
  <c r="CZ89"/>
  <c r="CZ92" s="1"/>
  <c r="CY89"/>
  <c r="CY92" s="1"/>
  <c r="CX86"/>
  <c r="CX89"/>
  <c r="CX92" s="1"/>
  <c r="CW89"/>
  <c r="CW92" s="1"/>
  <c r="CV86"/>
  <c r="CV89"/>
  <c r="CV92" s="1"/>
  <c r="CU89"/>
  <c r="CU92" s="1"/>
  <c r="CT86"/>
  <c r="CT89"/>
  <c r="CT92" s="1"/>
  <c r="CS89"/>
  <c r="CS92" s="1"/>
  <c r="CR86"/>
  <c r="CR89"/>
  <c r="CR92" s="1"/>
  <c r="CQ89"/>
  <c r="CQ92" s="1"/>
  <c r="CP86"/>
  <c r="CP89"/>
  <c r="CP92" s="1"/>
  <c r="CO89"/>
  <c r="CO92" s="1"/>
  <c r="CN86"/>
  <c r="CN89"/>
  <c r="CN92" s="1"/>
  <c r="CM89"/>
  <c r="CM92" s="1"/>
  <c r="CL86"/>
  <c r="CL89"/>
  <c r="CL92" s="1"/>
  <c r="CK89"/>
  <c r="CK92" s="1"/>
  <c r="CJ86"/>
  <c r="CJ89"/>
  <c r="CJ92" s="1"/>
  <c r="CI89"/>
  <c r="CI92" s="1"/>
  <c r="CH86"/>
  <c r="CH89"/>
  <c r="CH92" s="1"/>
  <c r="CG89"/>
  <c r="CG92" s="1"/>
  <c r="CF86"/>
  <c r="CF89"/>
  <c r="CF92" s="1"/>
  <c r="CE89"/>
  <c r="CE92" s="1"/>
  <c r="CD86"/>
  <c r="CD89"/>
  <c r="CD92" s="1"/>
  <c r="CC89"/>
  <c r="CC92" s="1"/>
  <c r="CB86"/>
  <c r="CB89"/>
  <c r="CB92" s="1"/>
  <c r="CA89"/>
  <c r="CA92" s="1"/>
  <c r="BZ86"/>
  <c r="BZ89"/>
  <c r="BZ92" s="1"/>
  <c r="BY89"/>
  <c r="BY92" s="1"/>
  <c r="BX86"/>
  <c r="BX89"/>
  <c r="BX92" s="1"/>
  <c r="BW89"/>
  <c r="BW92" s="1"/>
  <c r="BV86"/>
  <c r="BV89"/>
  <c r="BV92" s="1"/>
  <c r="BU89"/>
  <c r="BU92" s="1"/>
  <c r="BT86"/>
  <c r="BT89"/>
  <c r="BT92" s="1"/>
  <c r="BS89"/>
  <c r="BS92" s="1"/>
  <c r="BR86"/>
  <c r="BR89"/>
  <c r="BR92" s="1"/>
  <c r="BQ89"/>
  <c r="BQ92" s="1"/>
  <c r="BP86"/>
  <c r="BP89"/>
  <c r="BP92" s="1"/>
  <c r="BO89"/>
  <c r="BO92" s="1"/>
  <c r="BN86"/>
  <c r="BN89"/>
  <c r="BN92" s="1"/>
  <c r="BM89"/>
  <c r="BM92" s="1"/>
  <c r="BL86"/>
  <c r="BL89"/>
  <c r="BL92" s="1"/>
  <c r="BK89"/>
  <c r="BK92" s="1"/>
  <c r="BJ86"/>
  <c r="BJ89"/>
  <c r="BJ92" s="1"/>
  <c r="BI89"/>
  <c r="BI92" s="1"/>
  <c r="BH86"/>
  <c r="BH89"/>
  <c r="BH92" s="1"/>
  <c r="BG89"/>
  <c r="BG92" s="1"/>
  <c r="BF86"/>
  <c r="BF89"/>
  <c r="BF92" s="1"/>
  <c r="BE89"/>
  <c r="BE92" s="1"/>
  <c r="BD86"/>
  <c r="BD89"/>
  <c r="BD92" s="1"/>
  <c r="BC89"/>
  <c r="BC92" s="1"/>
  <c r="BB86"/>
  <c r="BB89"/>
  <c r="BB92" s="1"/>
  <c r="BA89"/>
  <c r="BA92" s="1"/>
  <c r="AU86"/>
  <c r="AU89"/>
  <c r="AU92" s="1"/>
  <c r="BI111" l="1"/>
  <c r="BK111"/>
  <c r="BM111"/>
  <c r="BP111"/>
  <c r="BR111"/>
  <c r="BT111"/>
  <c r="CD111"/>
  <c r="CF111"/>
  <c r="CH111"/>
  <c r="DT111"/>
  <c r="DV111"/>
  <c r="DX111"/>
  <c r="EA111"/>
  <c r="EC111"/>
  <c r="EE111"/>
  <c r="EI111"/>
  <c r="EK111"/>
  <c r="EO111"/>
  <c r="EQ111"/>
  <c r="ES111"/>
  <c r="B87"/>
  <c r="Z93"/>
  <c r="AZ129"/>
  <c r="AS130"/>
  <c r="AL130"/>
  <c r="BG112"/>
  <c r="BG124"/>
  <c r="BU112"/>
  <c r="BU124"/>
  <c r="CB112"/>
  <c r="CB124"/>
  <c r="CI112"/>
  <c r="CI124"/>
  <c r="CP112"/>
  <c r="CP124"/>
  <c r="K127"/>
  <c r="K126"/>
  <c r="Q126"/>
  <c r="Q127"/>
  <c r="AE126"/>
  <c r="AE127"/>
  <c r="X129"/>
  <c r="EF111"/>
  <c r="DR111"/>
  <c r="CP111"/>
  <c r="CI111"/>
  <c r="CB111"/>
  <c r="BU111"/>
  <c r="BG111"/>
  <c r="EU111"/>
  <c r="EN108"/>
  <c r="EN112" s="1"/>
  <c r="EG108"/>
  <c r="EG112" s="1"/>
  <c r="DZ108"/>
  <c r="DZ112" s="1"/>
  <c r="DS108"/>
  <c r="DS112" s="1"/>
  <c r="CQ111"/>
  <c r="CJ108"/>
  <c r="CJ112" s="1"/>
  <c r="CC108"/>
  <c r="CC112" s="1"/>
  <c r="BV108"/>
  <c r="BO108"/>
  <c r="BH108"/>
  <c r="BH112" s="1"/>
  <c r="C87"/>
  <c r="C93"/>
  <c r="G87"/>
  <c r="G93"/>
  <c r="K87"/>
  <c r="K93"/>
  <c r="O87"/>
  <c r="O93"/>
  <c r="S87"/>
  <c r="S93"/>
  <c r="W87"/>
  <c r="W93"/>
  <c r="AA87"/>
  <c r="AA93"/>
  <c r="AE87"/>
  <c r="E87"/>
  <c r="E93"/>
  <c r="I87"/>
  <c r="I93"/>
  <c r="M87"/>
  <c r="M93"/>
  <c r="Q87"/>
  <c r="Q93"/>
  <c r="U87"/>
  <c r="U93"/>
  <c r="Y87"/>
  <c r="Y93"/>
  <c r="AC87"/>
  <c r="AC93"/>
  <c r="AG87"/>
  <c r="EY63"/>
  <c r="BA108"/>
  <c r="BA112" s="1"/>
  <c r="AU111"/>
  <c r="AU84"/>
  <c r="BB84"/>
  <c r="BC84"/>
  <c r="BF84"/>
  <c r="BG84"/>
  <c r="BJ84"/>
  <c r="BK84"/>
  <c r="BN84"/>
  <c r="BO84"/>
  <c r="BR84"/>
  <c r="BS84"/>
  <c r="BV84"/>
  <c r="BW84"/>
  <c r="BZ84"/>
  <c r="BZ93" s="1"/>
  <c r="CA84"/>
  <c r="CA93" s="1"/>
  <c r="CD84"/>
  <c r="CD93" s="1"/>
  <c r="CE84"/>
  <c r="CE93" s="1"/>
  <c r="CH84"/>
  <c r="CH93" s="1"/>
  <c r="CI84"/>
  <c r="CI93" s="1"/>
  <c r="CL84"/>
  <c r="CL93" s="1"/>
  <c r="CM84"/>
  <c r="CM93" s="1"/>
  <c r="CP84"/>
  <c r="CP93" s="1"/>
  <c r="CQ84"/>
  <c r="CQ93" s="1"/>
  <c r="CT84"/>
  <c r="CT93" s="1"/>
  <c r="CU84"/>
  <c r="CU93" s="1"/>
  <c r="CX84"/>
  <c r="CX93" s="1"/>
  <c r="CY84"/>
  <c r="CY93" s="1"/>
  <c r="DE84"/>
  <c r="DE93" s="1"/>
  <c r="DJ84"/>
  <c r="DJ87" s="1"/>
  <c r="DN84"/>
  <c r="DN87" s="1"/>
  <c r="DR84"/>
  <c r="DR87" s="1"/>
  <c r="DV84"/>
  <c r="DV87" s="1"/>
  <c r="DZ84"/>
  <c r="DZ87" s="1"/>
  <c r="ED84"/>
  <c r="ED87" s="1"/>
  <c r="ES84"/>
  <c r="EV84"/>
  <c r="EW84"/>
  <c r="EW93" s="1"/>
  <c r="EH84"/>
  <c r="EH87" s="1"/>
  <c r="EL84"/>
  <c r="EY80"/>
  <c r="EP84"/>
  <c r="EP87" s="1"/>
  <c r="EY89"/>
  <c r="DC84"/>
  <c r="DC87" s="1"/>
  <c r="EY86"/>
  <c r="DG84"/>
  <c r="DK84"/>
  <c r="DO84"/>
  <c r="DS84"/>
  <c r="DW84"/>
  <c r="EA84"/>
  <c r="EE84"/>
  <c r="EI84"/>
  <c r="EM84"/>
  <c r="EQ84"/>
  <c r="BA84"/>
  <c r="BD84"/>
  <c r="BE84"/>
  <c r="BH84"/>
  <c r="BI84"/>
  <c r="BL84"/>
  <c r="BM84"/>
  <c r="BP84"/>
  <c r="BQ84"/>
  <c r="BT84"/>
  <c r="BU84"/>
  <c r="BX84"/>
  <c r="BY84"/>
  <c r="CB84"/>
  <c r="CC84"/>
  <c r="CF84"/>
  <c r="CG84"/>
  <c r="CJ84"/>
  <c r="CK84"/>
  <c r="CN84"/>
  <c r="CO84"/>
  <c r="CR84"/>
  <c r="CS84"/>
  <c r="CV84"/>
  <c r="CW84"/>
  <c r="CZ84"/>
  <c r="DA84"/>
  <c r="DB84"/>
  <c r="DF84"/>
  <c r="ET84"/>
  <c r="EU84"/>
  <c r="DD84"/>
  <c r="DH84"/>
  <c r="DI84"/>
  <c r="DL84"/>
  <c r="DM84"/>
  <c r="DP84"/>
  <c r="DQ84"/>
  <c r="DT84"/>
  <c r="DU84"/>
  <c r="DX84"/>
  <c r="DY84"/>
  <c r="EB84"/>
  <c r="EC84"/>
  <c r="EF84"/>
  <c r="EG84"/>
  <c r="EJ84"/>
  <c r="EK84"/>
  <c r="EN84"/>
  <c r="EO84"/>
  <c r="ER84"/>
  <c r="EX84"/>
  <c r="EY92"/>
  <c r="BU127" l="1"/>
  <c r="BU126"/>
  <c r="CI127"/>
  <c r="CI126"/>
  <c r="BO112"/>
  <c r="BO124"/>
  <c r="E124" s="1"/>
  <c r="BG127"/>
  <c r="BG126"/>
  <c r="CB126"/>
  <c r="CB127"/>
  <c r="CP127"/>
  <c r="CP126"/>
  <c r="CP129"/>
  <c r="CP130"/>
  <c r="CI130"/>
  <c r="CI129"/>
  <c r="CB130"/>
  <c r="CB129"/>
  <c r="BU130"/>
  <c r="BU129"/>
  <c r="BG130"/>
  <c r="BG129"/>
  <c r="DN93"/>
  <c r="CX87"/>
  <c r="EN111"/>
  <c r="EG111"/>
  <c r="DZ111"/>
  <c r="DS111"/>
  <c r="CJ111"/>
  <c r="CC111"/>
  <c r="BV112"/>
  <c r="BV111"/>
  <c r="BO111"/>
  <c r="BH111"/>
  <c r="CQ87"/>
  <c r="DR93"/>
  <c r="EW87"/>
  <c r="CM87"/>
  <c r="BA111"/>
  <c r="EP93"/>
  <c r="DV93"/>
  <c r="CU87"/>
  <c r="DJ93"/>
  <c r="DZ93"/>
  <c r="CY87"/>
  <c r="DE87"/>
  <c r="EH93"/>
  <c r="DC93"/>
  <c r="ED93"/>
  <c r="CL87"/>
  <c r="CP87"/>
  <c r="CT87"/>
  <c r="ES93"/>
  <c r="ES87"/>
  <c r="EV93"/>
  <c r="EV87"/>
  <c r="EL87"/>
  <c r="EL93"/>
  <c r="EQ93"/>
  <c r="EQ87"/>
  <c r="EI93"/>
  <c r="EI87"/>
  <c r="EA93"/>
  <c r="EA87"/>
  <c r="DS93"/>
  <c r="DS87"/>
  <c r="DK93"/>
  <c r="DK87"/>
  <c r="EM93"/>
  <c r="EM87"/>
  <c r="EE93"/>
  <c r="EE87"/>
  <c r="DW93"/>
  <c r="DW87"/>
  <c r="DO93"/>
  <c r="DO87"/>
  <c r="DG93"/>
  <c r="DG87"/>
  <c r="DF87"/>
  <c r="DF93"/>
  <c r="DA93"/>
  <c r="DA87"/>
  <c r="CW93"/>
  <c r="CW87"/>
  <c r="CS93"/>
  <c r="CS87"/>
  <c r="CO93"/>
  <c r="CO87"/>
  <c r="CK93"/>
  <c r="CK87"/>
  <c r="CG93"/>
  <c r="CC93"/>
  <c r="ET87"/>
  <c r="ET93"/>
  <c r="DB93"/>
  <c r="DB87"/>
  <c r="CZ93"/>
  <c r="CZ87"/>
  <c r="CV87"/>
  <c r="CV93"/>
  <c r="CR93"/>
  <c r="CR87"/>
  <c r="CN93"/>
  <c r="CN87"/>
  <c r="CJ93"/>
  <c r="CF93"/>
  <c r="CB93"/>
  <c r="EU93"/>
  <c r="EU87"/>
  <c r="EX93"/>
  <c r="EX87"/>
  <c r="EO93"/>
  <c r="EO87"/>
  <c r="EK93"/>
  <c r="EK87"/>
  <c r="EG93"/>
  <c r="EG87"/>
  <c r="EC93"/>
  <c r="EC87"/>
  <c r="DY93"/>
  <c r="DY87"/>
  <c r="DU93"/>
  <c r="DU87"/>
  <c r="DQ93"/>
  <c r="DQ87"/>
  <c r="DM93"/>
  <c r="DM87"/>
  <c r="DI93"/>
  <c r="DI87"/>
  <c r="DD87"/>
  <c r="DD93"/>
  <c r="ER93"/>
  <c r="ER87"/>
  <c r="EN93"/>
  <c r="EN87"/>
  <c r="EJ93"/>
  <c r="EJ87"/>
  <c r="EF93"/>
  <c r="EF87"/>
  <c r="EB93"/>
  <c r="EB87"/>
  <c r="DX93"/>
  <c r="DX87"/>
  <c r="DT93"/>
  <c r="DT87"/>
  <c r="DP93"/>
  <c r="DP87"/>
  <c r="DL93"/>
  <c r="DL87"/>
  <c r="DH93"/>
  <c r="DH87"/>
  <c r="EY84"/>
  <c r="BO126" l="1"/>
  <c r="E126" s="1"/>
  <c r="BO127"/>
  <c r="BO130"/>
  <c r="BO129"/>
  <c r="E129" s="1"/>
  <c r="EY93"/>
  <c r="EY87"/>
</calcChain>
</file>

<file path=xl/sharedStrings.xml><?xml version="1.0" encoding="utf-8"?>
<sst xmlns="http://schemas.openxmlformats.org/spreadsheetml/2006/main" count="123" uniqueCount="109">
  <si>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</si>
  <si>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</si>
  <si>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</si>
  <si>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</si>
  <si>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</si>
  <si>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</si>
  <si>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</si>
  <si>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</si>
  <si>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</si>
  <si>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</si>
  <si>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</si>
  <si>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</si>
  <si>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</si>
  <si>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</si>
  <si>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</si>
  <si>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</si>
  <si>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</si>
  <si>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</si>
  <si>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</si>
  <si>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</si>
  <si>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</si>
  <si>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</si>
  <si>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</si>
  <si>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</si>
  <si>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</si>
  <si>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</si>
  <si>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</si>
  <si>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</si>
  <si>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</si>
  <si>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</si>
  <si>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</si>
  <si>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</si>
  <si>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</si>
  <si>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</si>
  <si>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</si>
  <si>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</si>
  <si>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</si>
  <si>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</si>
  <si>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</si>
  <si>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</si>
  <si>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</si>
  <si>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</si>
  <si>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</si>
  <si>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</si>
  <si>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</si>
  <si>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</si>
  <si>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</si>
  <si>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</si>
  <si>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</si>
  <si>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</si>
  <si>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</si>
  <si>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</si>
  <si>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</si>
  <si>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</si>
  <si>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</si>
  <si>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</si>
  <si>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</si>
  <si>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</si>
  <si>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</si>
  <si>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West Fork Canal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</si>
  <si>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</si>
  <si>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</si>
  <si>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</si>
  <si>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</si>
  <si>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</si>
  <si>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</si>
  <si>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</si>
  <si>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</si>
  <si>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</si>
  <si>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</si>
  <si>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</si>
  <si>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</si>
  <si>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</si>
  <si>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</si>
  <si>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</si>
  <si>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</si>
  <si>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</si>
  <si>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</si>
  <si>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</si>
  <si>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</si>
  <si>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</si>
  <si>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</si>
  <si>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</si>
  <si>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</si>
  <si>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</si>
  <si>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</si>
  <si>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</si>
  <si>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</si>
  <si>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</si>
  <si>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</si>
  <si>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</si>
  <si>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</si>
  <si>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</si>
  <si>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</si>
  <si>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</si>
  <si>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Williamson (Jensen) Ditch</t>
  </si>
  <si>
    <t xml:space="preserve">  J Smith (Loyd) Ditch</t>
  </si>
  <si>
    <t xml:space="preserve">  Keetch (LaRocco Kent) Canal</t>
  </si>
  <si>
    <t xml:space="preserve">  J Keetch (Pugmire) Ditch</t>
  </si>
  <si>
    <t xml:space="preserve">  Thornock Pump and Pivot</t>
  </si>
  <si>
    <t xml:space="preserve">  C.B.D. No 7</t>
  </si>
  <si>
    <t>Total Divertible (af)</t>
  </si>
  <si>
    <t>Wyoming - Over/Under (af)</t>
  </si>
  <si>
    <t>Wyoming - Over/Under (%)</t>
  </si>
  <si>
    <t>To Idaho - Over/Under (af)</t>
  </si>
  <si>
    <t>To Idaho - Over/Under (%)</t>
  </si>
  <si>
    <t>Year-to-Date</t>
  </si>
  <si>
    <t xml:space="preserve">  Petersen Yard P.L.</t>
  </si>
  <si>
    <t xml:space="preserve">  F Keetch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</si>
</sst>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/>
    <xf numFmtId="0" fontId="3" fillId="0" borderId="0"/>
    <xf numFmtId="0" fontId="2" fillId="0" borderId="0"/>
    <xf numFmtId="0" fontId="6" fillId="0" borderId="0"/>
    <xf numFmtId="0" fontId="16" fillId="0" borderId="0"/>
    <xf numFmtId="0" fontId="2" fillId="0" borderId="0"/>
    <xf numFmtId="9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164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15" fillId="0" borderId="0" xfId="2" applyFont="1"/>
    <xf numFmtId="1" fontId="14" fillId="0" borderId="0" xfId="0" applyNumberFormat="1" applyFont="1"/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6" fillId="0" borderId="0" xfId="0" applyFont="1"/>
    <xf numFmtId="1" fontId="0" fillId="0" borderId="0" xfId="0" applyNumberFormat="1"/>
    <xf numFmtId="1" fontId="15" fillId="0" borderId="0" xfId="2" applyNumberFormat="1" applyFont="1"/>
    <xf numFmtId="0" fontId="9" fillId="0" borderId="0" xfId="0" applyFont="1" applyFill="1"/>
    <xf numFmtId="0" fontId="12" fillId="0" borderId="0" xfId="0" applyFont="1" applyFill="1"/>
    <xf numFmtId="3" fontId="0" fillId="0" borderId="0" xfId="0" applyNumberFormat="1"/>
    <xf numFmtId="9" fontId="0" fillId="0" borderId="0" xfId="0" applyNumberFormat="1"/>
    <xf numFmtId="9" fontId="0" fillId="0" borderId="0" xfId="7" applyFont="1"/>
    <xf numFmtId="3" fontId="6" fillId="0" borderId="0" xfId="0" applyNumberFormat="1" applyFon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 applyFill="1"/>
  </cellXfs>
  <cellStyles count="12">
    <cellStyle name="Normal" xfId="0" builtinId="0"/>
    <cellStyle name="Normal 2" xfId="1"/>
    <cellStyle name="Normal 2 2" xfId="6"/>
    <cellStyle name="Normal 2 2 2" xfId="10"/>
    <cellStyle name="Normal 2 3" xfId="3"/>
    <cellStyle name="Normal 2 3 2" xfId="9"/>
    <cellStyle name="Normal 2 4" xfId="8"/>
    <cellStyle name="Normal 3" xfId="4"/>
    <cellStyle name="Normal 4" xfId="5"/>
    <cellStyle name="Normal_Data_1" xfId="2"/>
    <cellStyle name="Percent" xfId="7" builtinId="5"/>
    <cellStyle name="Percent 2" xf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Wyoming Section Diversions vs Allocation</a:t>
            </a:r>
            <a:endParaRPr lang="en-US" sz="14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38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Data!$B$84:$EX$84</c:f>
              <c:numCache>
                <c:formatCode>0</c:formatCode>
                <c:ptCount val="153"/>
                <c:pt idx="0">
                  <c:v>496.32976041177062</c:v>
                </c:pt>
                <c:pt idx="1">
                  <c:v>518.11513786636692</c:v>
                </c:pt>
                <c:pt idx="2">
                  <c:v>507.14122321555061</c:v>
                </c:pt>
                <c:pt idx="3">
                  <c:v>440.49764595115136</c:v>
                </c:pt>
                <c:pt idx="4">
                  <c:v>400.50539560014704</c:v>
                </c:pt>
                <c:pt idx="5">
                  <c:v>423.47411508251724</c:v>
                </c:pt>
                <c:pt idx="6">
                  <c:v>509.00056382074524</c:v>
                </c:pt>
                <c:pt idx="7">
                  <c:v>532.96931315140353</c:v>
                </c:pt>
                <c:pt idx="8">
                  <c:v>516.93230437983436</c:v>
                </c:pt>
                <c:pt idx="9">
                  <c:v>566.4817014038149</c:v>
                </c:pt>
                <c:pt idx="10">
                  <c:v>565.10206939910404</c:v>
                </c:pt>
                <c:pt idx="11">
                  <c:v>556.09124493424292</c:v>
                </c:pt>
                <c:pt idx="12">
                  <c:v>539.5868748812652</c:v>
                </c:pt>
                <c:pt idx="13">
                  <c:v>532.22090132357346</c:v>
                </c:pt>
                <c:pt idx="14">
                  <c:v>558.25590955315431</c:v>
                </c:pt>
                <c:pt idx="15">
                  <c:v>607.90871365748728</c:v>
                </c:pt>
                <c:pt idx="16">
                  <c:v>627.78789970307093</c:v>
                </c:pt>
                <c:pt idx="17">
                  <c:v>650.91672788687242</c:v>
                </c:pt>
                <c:pt idx="18">
                  <c:v>701.00045799370344</c:v>
                </c:pt>
                <c:pt idx="19">
                  <c:v>696.18843990203573</c:v>
                </c:pt>
                <c:pt idx="20">
                  <c:v>732.74555835727574</c:v>
                </c:pt>
                <c:pt idx="21">
                  <c:v>723.71050438945849</c:v>
                </c:pt>
                <c:pt idx="22">
                  <c:v>705.86055242797181</c:v>
                </c:pt>
                <c:pt idx="23">
                  <c:v>690.10684263106839</c:v>
                </c:pt>
                <c:pt idx="24">
                  <c:v>701.82138094853553</c:v>
                </c:pt>
                <c:pt idx="25">
                  <c:v>705.61865312143777</c:v>
                </c:pt>
                <c:pt idx="26">
                  <c:v>685.79714667207588</c:v>
                </c:pt>
                <c:pt idx="27">
                  <c:v>627.85930785965365</c:v>
                </c:pt>
                <c:pt idx="28">
                  <c:v>634.04360301327063</c:v>
                </c:pt>
                <c:pt idx="29">
                  <c:v>634.03946657011568</c:v>
                </c:pt>
                <c:pt idx="30">
                  <c:v>630.22959026850901</c:v>
                </c:pt>
                <c:pt idx="31">
                  <c:v>623.69761024304421</c:v>
                </c:pt>
                <c:pt idx="32">
                  <c:v>598.76562107527502</c:v>
                </c:pt>
                <c:pt idx="33">
                  <c:v>603.90370656444566</c:v>
                </c:pt>
                <c:pt idx="34">
                  <c:v>604.68549161052545</c:v>
                </c:pt>
                <c:pt idx="35">
                  <c:v>607.69835031059506</c:v>
                </c:pt>
                <c:pt idx="36">
                  <c:v>604.9588239366833</c:v>
                </c:pt>
                <c:pt idx="37">
                  <c:v>594.20559831224011</c:v>
                </c:pt>
                <c:pt idx="38">
                  <c:v>584.11337505496067</c:v>
                </c:pt>
                <c:pt idx="39">
                  <c:v>582.01768243856441</c:v>
                </c:pt>
                <c:pt idx="40">
                  <c:v>543.16952345442587</c:v>
                </c:pt>
                <c:pt idx="41">
                  <c:v>532.25776330962583</c:v>
                </c:pt>
                <c:pt idx="42">
                  <c:v>532.9704540649517</c:v>
                </c:pt>
                <c:pt idx="43">
                  <c:v>543.87180532511525</c:v>
                </c:pt>
                <c:pt idx="44">
                  <c:v>505.85836451001114</c:v>
                </c:pt>
                <c:pt idx="45">
                  <c:v>506.85325722453774</c:v>
                </c:pt>
                <c:pt idx="46">
                  <c:v>514.13828532144612</c:v>
                </c:pt>
                <c:pt idx="47">
                  <c:v>485.75495048923818</c:v>
                </c:pt>
                <c:pt idx="48">
                  <c:v>438.8387873074787</c:v>
                </c:pt>
                <c:pt idx="49">
                  <c:v>491.39357473244024</c:v>
                </c:pt>
                <c:pt idx="50">
                  <c:v>479.78007387405574</c:v>
                </c:pt>
                <c:pt idx="51">
                  <c:v>471.21585486736603</c:v>
                </c:pt>
                <c:pt idx="52">
                  <c:v>473.20944464629349</c:v>
                </c:pt>
                <c:pt idx="53">
                  <c:v>467.66213257782829</c:v>
                </c:pt>
                <c:pt idx="54">
                  <c:v>453.04719967629717</c:v>
                </c:pt>
                <c:pt idx="55">
                  <c:v>403.88850418135911</c:v>
                </c:pt>
                <c:pt idx="56">
                  <c:v>392.88432705061348</c:v>
                </c:pt>
                <c:pt idx="57">
                  <c:v>379.60686217502382</c:v>
                </c:pt>
                <c:pt idx="58">
                  <c:v>377.21166936597592</c:v>
                </c:pt>
                <c:pt idx="59">
                  <c:v>364.37782864419046</c:v>
                </c:pt>
                <c:pt idx="60">
                  <c:v>345.789450681061</c:v>
                </c:pt>
                <c:pt idx="61">
                  <c:v>332.30470541140176</c:v>
                </c:pt>
                <c:pt idx="62">
                  <c:v>317.53450276857535</c:v>
                </c:pt>
                <c:pt idx="63">
                  <c:v>315.24185058387468</c:v>
                </c:pt>
                <c:pt idx="64">
                  <c:v>303.67859266338439</c:v>
                </c:pt>
                <c:pt idx="65">
                  <c:v>299.77833685294888</c:v>
                </c:pt>
                <c:pt idx="66">
                  <c:v>334.35927619220081</c:v>
                </c:pt>
                <c:pt idx="67">
                  <c:v>319.43428636478598</c:v>
                </c:pt>
                <c:pt idx="68">
                  <c:v>306.34596167495329</c:v>
                </c:pt>
                <c:pt idx="69">
                  <c:v>300.79582344542018</c:v>
                </c:pt>
                <c:pt idx="70">
                  <c:v>298.46114578063651</c:v>
                </c:pt>
                <c:pt idx="71">
                  <c:v>295.68744936585358</c:v>
                </c:pt>
                <c:pt idx="72">
                  <c:v>302.1260759297549</c:v>
                </c:pt>
                <c:pt idx="73">
                  <c:v>292.54509220183979</c:v>
                </c:pt>
                <c:pt idx="74">
                  <c:v>293.97239852800868</c:v>
                </c:pt>
                <c:pt idx="75">
                  <c:v>291.7729928816733</c:v>
                </c:pt>
                <c:pt idx="76">
                  <c:v>285.62374087735935</c:v>
                </c:pt>
                <c:pt idx="77">
                  <c:v>267.57859080020825</c:v>
                </c:pt>
                <c:pt idx="78">
                  <c:v>272.41331256395807</c:v>
                </c:pt>
                <c:pt idx="79">
                  <c:v>287.49384616254224</c:v>
                </c:pt>
                <c:pt idx="80">
                  <c:v>277.53552038612605</c:v>
                </c:pt>
                <c:pt idx="81">
                  <c:v>268.06120398471023</c:v>
                </c:pt>
                <c:pt idx="82">
                  <c:v>247.53409070829494</c:v>
                </c:pt>
                <c:pt idx="83">
                  <c:v>261.70843768214729</c:v>
                </c:pt>
                <c:pt idx="84">
                  <c:v>262.29192499999476</c:v>
                </c:pt>
                <c:pt idx="85">
                  <c:v>264.76918254072092</c:v>
                </c:pt>
                <c:pt idx="86">
                  <c:v>225.10122666223214</c:v>
                </c:pt>
                <c:pt idx="87">
                  <c:v>254.60332765957247</c:v>
                </c:pt>
                <c:pt idx="88">
                  <c:v>250.11541615691289</c:v>
                </c:pt>
                <c:pt idx="89">
                  <c:v>233.91977527925289</c:v>
                </c:pt>
                <c:pt idx="90">
                  <c:v>243.2016319015936</c:v>
                </c:pt>
                <c:pt idx="91">
                  <c:v>241.28999900547171</c:v>
                </c:pt>
                <c:pt idx="92">
                  <c:v>239.63573791415328</c:v>
                </c:pt>
                <c:pt idx="93">
                  <c:v>229.13317782917161</c:v>
                </c:pt>
                <c:pt idx="94">
                  <c:v>225.32636149419048</c:v>
                </c:pt>
                <c:pt idx="95">
                  <c:v>225.91155765920882</c:v>
                </c:pt>
                <c:pt idx="96">
                  <c:v>234.41771944922738</c:v>
                </c:pt>
                <c:pt idx="97">
                  <c:v>213.1320341750596</c:v>
                </c:pt>
                <c:pt idx="98">
                  <c:v>208.01175152487809</c:v>
                </c:pt>
                <c:pt idx="99">
                  <c:v>207.39430690208525</c:v>
                </c:pt>
                <c:pt idx="100">
                  <c:v>206.48686227929238</c:v>
                </c:pt>
                <c:pt idx="101">
                  <c:v>207.2692707814999</c:v>
                </c:pt>
                <c:pt idx="102">
                  <c:v>189.99097303370667</c:v>
                </c:pt>
                <c:pt idx="103">
                  <c:v>189.9535284109138</c:v>
                </c:pt>
                <c:pt idx="104">
                  <c:v>152.64608378812096</c:v>
                </c:pt>
                <c:pt idx="105">
                  <c:v>158.6386391653281</c:v>
                </c:pt>
                <c:pt idx="106">
                  <c:v>160.68492266753512</c:v>
                </c:pt>
                <c:pt idx="107">
                  <c:v>162.33274991974235</c:v>
                </c:pt>
                <c:pt idx="108">
                  <c:v>164.04530529694952</c:v>
                </c:pt>
                <c:pt idx="109">
                  <c:v>169.52786067415667</c:v>
                </c:pt>
                <c:pt idx="110">
                  <c:v>164.27489091492748</c:v>
                </c:pt>
                <c:pt idx="111">
                  <c:v>160.79</c:v>
                </c:pt>
                <c:pt idx="112">
                  <c:v>156.25</c:v>
                </c:pt>
                <c:pt idx="113">
                  <c:v>149.97</c:v>
                </c:pt>
                <c:pt idx="114">
                  <c:v>147.32</c:v>
                </c:pt>
                <c:pt idx="115">
                  <c:v>150.68</c:v>
                </c:pt>
                <c:pt idx="116">
                  <c:v>158.44999999999999</c:v>
                </c:pt>
                <c:pt idx="117">
                  <c:v>156.89999999999998</c:v>
                </c:pt>
                <c:pt idx="118">
                  <c:v>157.66999999999999</c:v>
                </c:pt>
                <c:pt idx="119">
                  <c:v>155.76999999999998</c:v>
                </c:pt>
                <c:pt idx="120">
                  <c:v>151.65</c:v>
                </c:pt>
                <c:pt idx="121">
                  <c:v>148.97</c:v>
                </c:pt>
                <c:pt idx="122">
                  <c:v>144.69</c:v>
                </c:pt>
                <c:pt idx="123">
                  <c:v>144.44999999999999</c:v>
                </c:pt>
                <c:pt idx="124">
                  <c:v>149.44</c:v>
                </c:pt>
                <c:pt idx="125">
                  <c:v>163.66999999999999</c:v>
                </c:pt>
                <c:pt idx="126">
                  <c:v>160.59</c:v>
                </c:pt>
                <c:pt idx="127">
                  <c:v>157.72999999999999</c:v>
                </c:pt>
                <c:pt idx="128">
                  <c:v>160.13</c:v>
                </c:pt>
                <c:pt idx="129">
                  <c:v>160.07</c:v>
                </c:pt>
                <c:pt idx="130">
                  <c:v>163.1</c:v>
                </c:pt>
                <c:pt idx="131">
                  <c:v>167.53</c:v>
                </c:pt>
                <c:pt idx="132">
                  <c:v>164.29</c:v>
                </c:pt>
                <c:pt idx="133">
                  <c:v>167.57</c:v>
                </c:pt>
                <c:pt idx="134">
                  <c:v>165.25</c:v>
                </c:pt>
                <c:pt idx="135">
                  <c:v>171.65</c:v>
                </c:pt>
                <c:pt idx="136">
                  <c:v>177.60000000000002</c:v>
                </c:pt>
                <c:pt idx="137">
                  <c:v>182.21</c:v>
                </c:pt>
                <c:pt idx="138">
                  <c:v>176.43</c:v>
                </c:pt>
                <c:pt idx="139">
                  <c:v>158.56</c:v>
                </c:pt>
                <c:pt idx="140">
                  <c:v>148.41</c:v>
                </c:pt>
                <c:pt idx="141">
                  <c:v>138.64999999999998</c:v>
                </c:pt>
                <c:pt idx="142">
                  <c:v>132.96</c:v>
                </c:pt>
                <c:pt idx="143">
                  <c:v>119.80000000000001</c:v>
                </c:pt>
                <c:pt idx="144">
                  <c:v>117.37</c:v>
                </c:pt>
                <c:pt idx="145">
                  <c:v>115.02999999999999</c:v>
                </c:pt>
                <c:pt idx="146">
                  <c:v>159</c:v>
                </c:pt>
                <c:pt idx="147">
                  <c:v>162.16</c:v>
                </c:pt>
                <c:pt idx="148">
                  <c:v>184.44</c:v>
                </c:pt>
                <c:pt idx="149">
                  <c:v>204.41</c:v>
                </c:pt>
                <c:pt idx="150">
                  <c:v>201.66</c:v>
                </c:pt>
                <c:pt idx="151">
                  <c:v>198.58</c:v>
                </c:pt>
                <c:pt idx="152">
                  <c:v>202.06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Data!$B$87:$EX$87</c:f>
              <c:numCache>
                <c:formatCode>0</c:formatCode>
                <c:ptCount val="153"/>
                <c:pt idx="0">
                  <c:v>213.42179697706138</c:v>
                </c:pt>
                <c:pt idx="1">
                  <c:v>222.78950928253778</c:v>
                </c:pt>
                <c:pt idx="2">
                  <c:v>218.07072598268675</c:v>
                </c:pt>
                <c:pt idx="3">
                  <c:v>189.41398775899509</c:v>
                </c:pt>
                <c:pt idx="4">
                  <c:v>172.21732010806323</c:v>
                </c:pt>
                <c:pt idx="5">
                  <c:v>182.0938694854824</c:v>
                </c:pt>
                <c:pt idx="6">
                  <c:v>218.87024244292044</c:v>
                </c:pt>
                <c:pt idx="7">
                  <c:v>229.17680465510352</c:v>
                </c:pt>
                <c:pt idx="8">
                  <c:v>222.28089088332877</c:v>
                </c:pt>
                <c:pt idx="9">
                  <c:v>243.58713160364042</c:v>
                </c:pt>
                <c:pt idx="10">
                  <c:v>242.99388984161473</c:v>
                </c:pt>
                <c:pt idx="11">
                  <c:v>239.11923532172446</c:v>
                </c:pt>
                <c:pt idx="12">
                  <c:v>232.02235619894404</c:v>
                </c:pt>
                <c:pt idx="13">
                  <c:v>228.8549875691366</c:v>
                </c:pt>
                <c:pt idx="14">
                  <c:v>240.05004110785634</c:v>
                </c:pt>
                <c:pt idx="15">
                  <c:v>261.40074687271954</c:v>
                </c:pt>
                <c:pt idx="16">
                  <c:v>269.94879687232049</c:v>
                </c:pt>
                <c:pt idx="17">
                  <c:v>279.89419299135511</c:v>
                </c:pt>
                <c:pt idx="18">
                  <c:v>301.43019693729246</c:v>
                </c:pt>
                <c:pt idx="19">
                  <c:v>299.36102915787535</c:v>
                </c:pt>
                <c:pt idx="20">
                  <c:v>315.08059009362859</c:v>
                </c:pt>
                <c:pt idx="21">
                  <c:v>311.19551688746714</c:v>
                </c:pt>
                <c:pt idx="22">
                  <c:v>303.5200375440279</c:v>
                </c:pt>
                <c:pt idx="23">
                  <c:v>296.7459423313594</c:v>
                </c:pt>
                <c:pt idx="24">
                  <c:v>301.78319380787025</c:v>
                </c:pt>
                <c:pt idx="25">
                  <c:v>303.41602084221824</c:v>
                </c:pt>
                <c:pt idx="26">
                  <c:v>294.8927730689926</c:v>
                </c:pt>
                <c:pt idx="27">
                  <c:v>269.97950237965108</c:v>
                </c:pt>
                <c:pt idx="28">
                  <c:v>272.63874929570636</c:v>
                </c:pt>
                <c:pt idx="29">
                  <c:v>272.63697062514973</c:v>
                </c:pt>
                <c:pt idx="30">
                  <c:v>270.99872381545885</c:v>
                </c:pt>
                <c:pt idx="31">
                  <c:v>268.18997240450898</c:v>
                </c:pt>
                <c:pt idx="32">
                  <c:v>257.46921706236827</c:v>
                </c:pt>
                <c:pt idx="33">
                  <c:v>259.6785938227116</c:v>
                </c:pt>
                <c:pt idx="34">
                  <c:v>260.01476139252594</c:v>
                </c:pt>
                <c:pt idx="35">
                  <c:v>261.31029063355589</c:v>
                </c:pt>
                <c:pt idx="36">
                  <c:v>260.13229429277379</c:v>
                </c:pt>
                <c:pt idx="37">
                  <c:v>255.50840727426325</c:v>
                </c:pt>
                <c:pt idx="38">
                  <c:v>251.16875127363309</c:v>
                </c:pt>
                <c:pt idx="39">
                  <c:v>250.26760344858269</c:v>
                </c:pt>
                <c:pt idx="40">
                  <c:v>233.56289508540311</c:v>
                </c:pt>
                <c:pt idx="41">
                  <c:v>228.87083822313912</c:v>
                </c:pt>
                <c:pt idx="42">
                  <c:v>229.17729524792924</c:v>
                </c:pt>
                <c:pt idx="43">
                  <c:v>233.86487628979955</c:v>
                </c:pt>
                <c:pt idx="44">
                  <c:v>217.51909673930479</c:v>
                </c:pt>
                <c:pt idx="45">
                  <c:v>217.94690060655122</c:v>
                </c:pt>
                <c:pt idx="46">
                  <c:v>221.07946268822184</c:v>
                </c:pt>
                <c:pt idx="47">
                  <c:v>208.87462871037241</c:v>
                </c:pt>
                <c:pt idx="48">
                  <c:v>188.70067854221583</c:v>
                </c:pt>
                <c:pt idx="49">
                  <c:v>211.29923713494929</c:v>
                </c:pt>
                <c:pt idx="50">
                  <c:v>206.30543176584396</c:v>
                </c:pt>
                <c:pt idx="51">
                  <c:v>202.62281759296738</c:v>
                </c:pt>
                <c:pt idx="52">
                  <c:v>203.4800611979062</c:v>
                </c:pt>
                <c:pt idx="53">
                  <c:v>201.09471700846615</c:v>
                </c:pt>
                <c:pt idx="54">
                  <c:v>194.81029586080777</c:v>
                </c:pt>
                <c:pt idx="55">
                  <c:v>173.67205679798442</c:v>
                </c:pt>
                <c:pt idx="56">
                  <c:v>168.94026063176381</c:v>
                </c:pt>
                <c:pt idx="57">
                  <c:v>163.23095073526025</c:v>
                </c:pt>
                <c:pt idx="58">
                  <c:v>162.20101782736964</c:v>
                </c:pt>
                <c:pt idx="59">
                  <c:v>156.68246631700188</c:v>
                </c:pt>
                <c:pt idx="60">
                  <c:v>148.68946379285623</c:v>
                </c:pt>
                <c:pt idx="61">
                  <c:v>142.89102332690274</c:v>
                </c:pt>
                <c:pt idx="62">
                  <c:v>136.53983619048739</c:v>
                </c:pt>
                <c:pt idx="63">
                  <c:v>135.55399575106611</c:v>
                </c:pt>
                <c:pt idx="64">
                  <c:v>130.58179484525527</c:v>
                </c:pt>
                <c:pt idx="65">
                  <c:v>128.90468484676802</c:v>
                </c:pt>
                <c:pt idx="66">
                  <c:v>143.77448876264634</c:v>
                </c:pt>
                <c:pt idx="67">
                  <c:v>137.35674313685797</c:v>
                </c:pt>
                <c:pt idx="68">
                  <c:v>131.7287635202299</c:v>
                </c:pt>
                <c:pt idx="69">
                  <c:v>129.34220408153067</c:v>
                </c:pt>
                <c:pt idx="70">
                  <c:v>128.33829268567371</c:v>
                </c:pt>
                <c:pt idx="71">
                  <c:v>127.14560322731704</c:v>
                </c:pt>
                <c:pt idx="72">
                  <c:v>129.91421264979462</c:v>
                </c:pt>
                <c:pt idx="73">
                  <c:v>125.7943896467911</c:v>
                </c:pt>
                <c:pt idx="74">
                  <c:v>126.40813136704374</c:v>
                </c:pt>
                <c:pt idx="75">
                  <c:v>125.46238693911953</c:v>
                </c:pt>
                <c:pt idx="76">
                  <c:v>122.81820857726451</c:v>
                </c:pt>
                <c:pt idx="77">
                  <c:v>115.05879404408954</c:v>
                </c:pt>
                <c:pt idx="78">
                  <c:v>117.13772440250197</c:v>
                </c:pt>
                <c:pt idx="79">
                  <c:v>123.62235384989316</c:v>
                </c:pt>
                <c:pt idx="80">
                  <c:v>119.3402737660342</c:v>
                </c:pt>
                <c:pt idx="81">
                  <c:v>115.26631771342539</c:v>
                </c:pt>
                <c:pt idx="82">
                  <c:v>106.43965900456682</c:v>
                </c:pt>
                <c:pt idx="83">
                  <c:v>112.53462820332334</c:v>
                </c:pt>
                <c:pt idx="84">
                  <c:v>112.78552774999774</c:v>
                </c:pt>
                <c:pt idx="85">
                  <c:v>113.85074849250999</c:v>
                </c:pt>
                <c:pt idx="86">
                  <c:v>96.793527464759819</c:v>
                </c:pt>
                <c:pt idx="87">
                  <c:v>109.47943089361615</c:v>
                </c:pt>
                <c:pt idx="88">
                  <c:v>107.54962894747254</c:v>
                </c:pt>
                <c:pt idx="89">
                  <c:v>100.58550337007874</c:v>
                </c:pt>
                <c:pt idx="90">
                  <c:v>104.57670171768525</c:v>
                </c:pt>
                <c:pt idx="91">
                  <c:v>103.75469957235283</c:v>
                </c:pt>
                <c:pt idx="92">
                  <c:v>103.04336730308592</c:v>
                </c:pt>
                <c:pt idx="93">
                  <c:v>98.527266466543793</c:v>
                </c:pt>
                <c:pt idx="94">
                  <c:v>96.890335442501907</c:v>
                </c:pt>
                <c:pt idx="95">
                  <c:v>97.141969793459793</c:v>
                </c:pt>
                <c:pt idx="96">
                  <c:v>100.79961936316776</c:v>
                </c:pt>
                <c:pt idx="97">
                  <c:v>91.646774695275624</c:v>
                </c:pt>
                <c:pt idx="98">
                  <c:v>89.445053155697579</c:v>
                </c:pt>
                <c:pt idx="99">
                  <c:v>89.179551967896657</c:v>
                </c:pt>
                <c:pt idx="100">
                  <c:v>88.789350780095717</c:v>
                </c:pt>
                <c:pt idx="101">
                  <c:v>89.125786436044962</c:v>
                </c:pt>
                <c:pt idx="102">
                  <c:v>81.696118404493859</c:v>
                </c:pt>
                <c:pt idx="103">
                  <c:v>81.680017216692931</c:v>
                </c:pt>
                <c:pt idx="104">
                  <c:v>65.637816028892018</c:v>
                </c:pt>
                <c:pt idx="105">
                  <c:v>68.214614841091077</c:v>
                </c:pt>
                <c:pt idx="106">
                  <c:v>69.094516747040103</c:v>
                </c:pt>
                <c:pt idx="107">
                  <c:v>69.803082465489211</c:v>
                </c:pt>
                <c:pt idx="108">
                  <c:v>70.539481277688296</c:v>
                </c:pt>
                <c:pt idx="109">
                  <c:v>72.896980089887364</c:v>
                </c:pt>
                <c:pt idx="110">
                  <c:v>70.638203093418809</c:v>
                </c:pt>
                <c:pt idx="111">
                  <c:v>69.139699999999991</c:v>
                </c:pt>
                <c:pt idx="112">
                  <c:v>67.1875</c:v>
                </c:pt>
                <c:pt idx="113">
                  <c:v>64.487099999999998</c:v>
                </c:pt>
                <c:pt idx="114">
                  <c:v>63.347599999999993</c:v>
                </c:pt>
                <c:pt idx="115">
                  <c:v>64.792400000000001</c:v>
                </c:pt>
                <c:pt idx="116">
                  <c:v>68.133499999999998</c:v>
                </c:pt>
                <c:pt idx="117">
                  <c:v>67.466999999999985</c:v>
                </c:pt>
                <c:pt idx="118">
                  <c:v>67.798099999999991</c:v>
                </c:pt>
                <c:pt idx="119">
                  <c:v>66.981099999999998</c:v>
                </c:pt>
                <c:pt idx="120">
                  <c:v>65.209500000000006</c:v>
                </c:pt>
                <c:pt idx="121">
                  <c:v>64.057100000000005</c:v>
                </c:pt>
                <c:pt idx="122">
                  <c:v>62.216699999999996</c:v>
                </c:pt>
                <c:pt idx="123">
                  <c:v>62.113499999999995</c:v>
                </c:pt>
                <c:pt idx="124">
                  <c:v>64.259199999999993</c:v>
                </c:pt>
                <c:pt idx="125">
                  <c:v>70.378099999999989</c:v>
                </c:pt>
                <c:pt idx="126">
                  <c:v>69.053700000000006</c:v>
                </c:pt>
                <c:pt idx="127">
                  <c:v>67.823899999999995</c:v>
                </c:pt>
                <c:pt idx="128">
                  <c:v>68.855899999999991</c:v>
                </c:pt>
                <c:pt idx="129">
                  <c:v>68.830100000000002</c:v>
                </c:pt>
                <c:pt idx="130">
                  <c:v>70.132999999999996</c:v>
                </c:pt>
                <c:pt idx="131">
                  <c:v>72.037899999999993</c:v>
                </c:pt>
                <c:pt idx="132">
                  <c:v>70.6447</c:v>
                </c:pt>
                <c:pt idx="133">
                  <c:v>72.055099999999996</c:v>
                </c:pt>
                <c:pt idx="134">
                  <c:v>71.057500000000005</c:v>
                </c:pt>
                <c:pt idx="135">
                  <c:v>73.8095</c:v>
                </c:pt>
                <c:pt idx="136">
                  <c:v>76.368000000000009</c:v>
                </c:pt>
                <c:pt idx="137">
                  <c:v>78.350300000000004</c:v>
                </c:pt>
                <c:pt idx="138">
                  <c:v>75.864900000000006</c:v>
                </c:pt>
                <c:pt idx="139">
                  <c:v>68.180800000000005</c:v>
                </c:pt>
                <c:pt idx="140">
                  <c:v>63.816299999999998</c:v>
                </c:pt>
                <c:pt idx="141">
                  <c:v>59.619499999999988</c:v>
                </c:pt>
                <c:pt idx="142">
                  <c:v>57.172800000000002</c:v>
                </c:pt>
                <c:pt idx="143">
                  <c:v>51.514000000000003</c:v>
                </c:pt>
                <c:pt idx="144">
                  <c:v>50.469100000000005</c:v>
                </c:pt>
                <c:pt idx="145">
                  <c:v>49.462899999999991</c:v>
                </c:pt>
                <c:pt idx="146">
                  <c:v>68.37</c:v>
                </c:pt>
                <c:pt idx="147">
                  <c:v>69.728799999999993</c:v>
                </c:pt>
                <c:pt idx="148">
                  <c:v>79.309200000000004</c:v>
                </c:pt>
                <c:pt idx="149">
                  <c:v>87.896299999999997</c:v>
                </c:pt>
                <c:pt idx="150">
                  <c:v>86.713799999999992</c:v>
                </c:pt>
                <c:pt idx="151">
                  <c:v>85.389400000000009</c:v>
                </c:pt>
                <c:pt idx="152">
                  <c:v>86.885800000000003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Data!$B$86:$EX$86</c:f>
              <c:numCache>
                <c:formatCode>0</c:formatCode>
                <c:ptCount val="153"/>
                <c:pt idx="0">
                  <c:v>245.0097604117706</c:v>
                </c:pt>
                <c:pt idx="1">
                  <c:v>260.52513786636683</c:v>
                </c:pt>
                <c:pt idx="2">
                  <c:v>264.2812232155506</c:v>
                </c:pt>
                <c:pt idx="3">
                  <c:v>272.36764595115136</c:v>
                </c:pt>
                <c:pt idx="4">
                  <c:v>275.10539560014706</c:v>
                </c:pt>
                <c:pt idx="5">
                  <c:v>296.80411508251723</c:v>
                </c:pt>
                <c:pt idx="6">
                  <c:v>326.64056382074523</c:v>
                </c:pt>
                <c:pt idx="7">
                  <c:v>322.8693131514035</c:v>
                </c:pt>
                <c:pt idx="8">
                  <c:v>320.93230437983436</c:v>
                </c:pt>
                <c:pt idx="9">
                  <c:v>318.9817014038149</c:v>
                </c:pt>
                <c:pt idx="10">
                  <c:v>321.06206939910408</c:v>
                </c:pt>
                <c:pt idx="11">
                  <c:v>319.51124493424294</c:v>
                </c:pt>
                <c:pt idx="12">
                  <c:v>303.47687488126513</c:v>
                </c:pt>
                <c:pt idx="13">
                  <c:v>278.2409013235735</c:v>
                </c:pt>
                <c:pt idx="14">
                  <c:v>263.40590955315429</c:v>
                </c:pt>
                <c:pt idx="15">
                  <c:v>253.18871365748728</c:v>
                </c:pt>
                <c:pt idx="16">
                  <c:v>247.69789970307087</c:v>
                </c:pt>
                <c:pt idx="17">
                  <c:v>247.58672788687244</c:v>
                </c:pt>
                <c:pt idx="18">
                  <c:v>244.34045799370344</c:v>
                </c:pt>
                <c:pt idx="19">
                  <c:v>260.68843990203578</c:v>
                </c:pt>
                <c:pt idx="20">
                  <c:v>264.74555835727574</c:v>
                </c:pt>
                <c:pt idx="21">
                  <c:v>257.8905043894585</c:v>
                </c:pt>
                <c:pt idx="22">
                  <c:v>247.2205524279718</c:v>
                </c:pt>
                <c:pt idx="23">
                  <c:v>251.64684263106838</c:v>
                </c:pt>
                <c:pt idx="24">
                  <c:v>267.58138094853547</c:v>
                </c:pt>
                <c:pt idx="25">
                  <c:v>269.59865312143779</c:v>
                </c:pt>
                <c:pt idx="26">
                  <c:v>269.19714667207586</c:v>
                </c:pt>
                <c:pt idx="27">
                  <c:v>284.67930785965359</c:v>
                </c:pt>
                <c:pt idx="28">
                  <c:v>292.28360301327064</c:v>
                </c:pt>
                <c:pt idx="29">
                  <c:v>290.42946657011566</c:v>
                </c:pt>
                <c:pt idx="30">
                  <c:v>285.00959026850899</c:v>
                </c:pt>
                <c:pt idx="31">
                  <c:v>280.11761024304428</c:v>
                </c:pt>
                <c:pt idx="32">
                  <c:v>279.82562107527502</c:v>
                </c:pt>
                <c:pt idx="33">
                  <c:v>276.6037065644457</c:v>
                </c:pt>
                <c:pt idx="34">
                  <c:v>280.02549161052548</c:v>
                </c:pt>
                <c:pt idx="35">
                  <c:v>284.67835031059508</c:v>
                </c:pt>
                <c:pt idx="36">
                  <c:v>288.07882393668325</c:v>
                </c:pt>
                <c:pt idx="37">
                  <c:v>286.9655983122401</c:v>
                </c:pt>
                <c:pt idx="38">
                  <c:v>285.5133750549607</c:v>
                </c:pt>
                <c:pt idx="39">
                  <c:v>287.55768243856448</c:v>
                </c:pt>
                <c:pt idx="40">
                  <c:v>256.96952345442588</c:v>
                </c:pt>
                <c:pt idx="41">
                  <c:v>228.95776330962582</c:v>
                </c:pt>
                <c:pt idx="42">
                  <c:v>215.97045406495167</c:v>
                </c:pt>
                <c:pt idx="43">
                  <c:v>216.67180532511529</c:v>
                </c:pt>
                <c:pt idx="44">
                  <c:v>217.94836451001117</c:v>
                </c:pt>
                <c:pt idx="45">
                  <c:v>217.57325722453777</c:v>
                </c:pt>
                <c:pt idx="46">
                  <c:v>215.65828532144604</c:v>
                </c:pt>
                <c:pt idx="47">
                  <c:v>215.37495048923819</c:v>
                </c:pt>
                <c:pt idx="48">
                  <c:v>203.54878730747876</c:v>
                </c:pt>
                <c:pt idx="49">
                  <c:v>197.79357473244022</c:v>
                </c:pt>
                <c:pt idx="50">
                  <c:v>195.74007387405578</c:v>
                </c:pt>
                <c:pt idx="51">
                  <c:v>193.00585486736603</c:v>
                </c:pt>
                <c:pt idx="52">
                  <c:v>196.42944464629349</c:v>
                </c:pt>
                <c:pt idx="53">
                  <c:v>193.31213257782824</c:v>
                </c:pt>
                <c:pt idx="54">
                  <c:v>182.14719967629716</c:v>
                </c:pt>
                <c:pt idx="55">
                  <c:v>172.5885041813591</c:v>
                </c:pt>
                <c:pt idx="56">
                  <c:v>170.93432705061346</c:v>
                </c:pt>
                <c:pt idx="57">
                  <c:v>167.0068621750238</c:v>
                </c:pt>
                <c:pt idx="58">
                  <c:v>168.11166936597596</c:v>
                </c:pt>
                <c:pt idx="59">
                  <c:v>167.61782864419044</c:v>
                </c:pt>
                <c:pt idx="60">
                  <c:v>163.46945068106103</c:v>
                </c:pt>
                <c:pt idx="61">
                  <c:v>148.30470541140176</c:v>
                </c:pt>
                <c:pt idx="62">
                  <c:v>140.33450276857536</c:v>
                </c:pt>
                <c:pt idx="63">
                  <c:v>138.96185058387465</c:v>
                </c:pt>
                <c:pt idx="64">
                  <c:v>138.31859266338438</c:v>
                </c:pt>
                <c:pt idx="65">
                  <c:v>137.6383368529489</c:v>
                </c:pt>
                <c:pt idx="66">
                  <c:v>132.03927619220079</c:v>
                </c:pt>
                <c:pt idx="67">
                  <c:v>128.934286364786</c:v>
                </c:pt>
                <c:pt idx="68">
                  <c:v>113.39596167495333</c:v>
                </c:pt>
                <c:pt idx="69">
                  <c:v>107.67582344542018</c:v>
                </c:pt>
                <c:pt idx="70">
                  <c:v>106.17114578063651</c:v>
                </c:pt>
                <c:pt idx="71">
                  <c:v>102.23744936585358</c:v>
                </c:pt>
                <c:pt idx="72">
                  <c:v>110.22607592975493</c:v>
                </c:pt>
                <c:pt idx="73">
                  <c:v>111.6450922018398</c:v>
                </c:pt>
                <c:pt idx="74">
                  <c:v>111.82239852800872</c:v>
                </c:pt>
                <c:pt idx="75">
                  <c:v>108.3729928816733</c:v>
                </c:pt>
                <c:pt idx="76">
                  <c:v>111.12374087735935</c:v>
                </c:pt>
                <c:pt idx="77">
                  <c:v>115.07859080020826</c:v>
                </c:pt>
                <c:pt idx="78">
                  <c:v>112.91331256395807</c:v>
                </c:pt>
                <c:pt idx="79">
                  <c:v>112.09384616254228</c:v>
                </c:pt>
                <c:pt idx="80">
                  <c:v>111.80552038612606</c:v>
                </c:pt>
                <c:pt idx="81">
                  <c:v>112.00120398471024</c:v>
                </c:pt>
                <c:pt idx="82">
                  <c:v>102.13409070829493</c:v>
                </c:pt>
                <c:pt idx="83">
                  <c:v>101.23843768214732</c:v>
                </c:pt>
                <c:pt idx="84">
                  <c:v>98.321924999994735</c:v>
                </c:pt>
                <c:pt idx="85">
                  <c:v>97.299182540720906</c:v>
                </c:pt>
                <c:pt idx="86">
                  <c:v>98.131226662232152</c:v>
                </c:pt>
                <c:pt idx="87">
                  <c:v>98.133327659572487</c:v>
                </c:pt>
                <c:pt idx="88">
                  <c:v>98.645416156912901</c:v>
                </c:pt>
                <c:pt idx="89">
                  <c:v>96.44977527925289</c:v>
                </c:pt>
                <c:pt idx="90">
                  <c:v>96.951631901593601</c:v>
                </c:pt>
                <c:pt idx="91">
                  <c:v>96.279999005471737</c:v>
                </c:pt>
                <c:pt idx="92">
                  <c:v>95.865737914153272</c:v>
                </c:pt>
                <c:pt idx="93">
                  <c:v>96.603177829171585</c:v>
                </c:pt>
                <c:pt idx="94">
                  <c:v>95.036361494190459</c:v>
                </c:pt>
                <c:pt idx="95">
                  <c:v>93.861557659208827</c:v>
                </c:pt>
                <c:pt idx="96">
                  <c:v>92.067719449227397</c:v>
                </c:pt>
                <c:pt idx="97">
                  <c:v>96.11203417505962</c:v>
                </c:pt>
                <c:pt idx="98">
                  <c:v>89.491751524878097</c:v>
                </c:pt>
                <c:pt idx="99">
                  <c:v>86.624306902085266</c:v>
                </c:pt>
                <c:pt idx="100">
                  <c:v>87.986862279292396</c:v>
                </c:pt>
                <c:pt idx="101">
                  <c:v>86.269270781499912</c:v>
                </c:pt>
                <c:pt idx="102">
                  <c:v>86.24097303370668</c:v>
                </c:pt>
                <c:pt idx="103">
                  <c:v>83.703528410913805</c:v>
                </c:pt>
                <c:pt idx="104">
                  <c:v>69.546083788120953</c:v>
                </c:pt>
                <c:pt idx="105">
                  <c:v>72.788639165328092</c:v>
                </c:pt>
                <c:pt idx="106">
                  <c:v>72.084922667535125</c:v>
                </c:pt>
                <c:pt idx="107">
                  <c:v>70.982749919742361</c:v>
                </c:pt>
                <c:pt idx="108">
                  <c:v>70.445305296949513</c:v>
                </c:pt>
                <c:pt idx="109">
                  <c:v>70.427860674156662</c:v>
                </c:pt>
                <c:pt idx="110">
                  <c:v>62.974890914927471</c:v>
                </c:pt>
                <c:pt idx="111">
                  <c:v>59.9</c:v>
                </c:pt>
                <c:pt idx="112">
                  <c:v>59.86</c:v>
                </c:pt>
                <c:pt idx="113">
                  <c:v>59.58</c:v>
                </c:pt>
                <c:pt idx="114">
                  <c:v>59.1</c:v>
                </c:pt>
                <c:pt idx="115">
                  <c:v>57.8</c:v>
                </c:pt>
                <c:pt idx="116">
                  <c:v>57.3</c:v>
                </c:pt>
                <c:pt idx="117">
                  <c:v>57.05</c:v>
                </c:pt>
                <c:pt idx="118">
                  <c:v>59.07</c:v>
                </c:pt>
                <c:pt idx="119">
                  <c:v>59.17</c:v>
                </c:pt>
                <c:pt idx="120">
                  <c:v>58.550000000000004</c:v>
                </c:pt>
                <c:pt idx="121">
                  <c:v>59.07</c:v>
                </c:pt>
                <c:pt idx="122">
                  <c:v>59.09</c:v>
                </c:pt>
                <c:pt idx="123">
                  <c:v>59.35</c:v>
                </c:pt>
                <c:pt idx="124">
                  <c:v>60.34</c:v>
                </c:pt>
                <c:pt idx="125">
                  <c:v>63.07</c:v>
                </c:pt>
                <c:pt idx="126">
                  <c:v>63.24</c:v>
                </c:pt>
                <c:pt idx="127">
                  <c:v>63.13</c:v>
                </c:pt>
                <c:pt idx="128">
                  <c:v>61.88</c:v>
                </c:pt>
                <c:pt idx="129">
                  <c:v>60.82</c:v>
                </c:pt>
                <c:pt idx="130">
                  <c:v>60.75</c:v>
                </c:pt>
                <c:pt idx="131">
                  <c:v>63.180000000000007</c:v>
                </c:pt>
                <c:pt idx="132">
                  <c:v>61.190000000000005</c:v>
                </c:pt>
                <c:pt idx="133">
                  <c:v>65.22</c:v>
                </c:pt>
                <c:pt idx="134">
                  <c:v>67.650000000000006</c:v>
                </c:pt>
                <c:pt idx="135">
                  <c:v>66.050000000000011</c:v>
                </c:pt>
                <c:pt idx="136">
                  <c:v>65.000000000000014</c:v>
                </c:pt>
                <c:pt idx="137">
                  <c:v>67.210000000000008</c:v>
                </c:pt>
                <c:pt idx="138">
                  <c:v>65.430000000000007</c:v>
                </c:pt>
                <c:pt idx="139">
                  <c:v>66.56</c:v>
                </c:pt>
                <c:pt idx="140">
                  <c:v>67.16</c:v>
                </c:pt>
                <c:pt idx="141">
                  <c:v>65.55</c:v>
                </c:pt>
                <c:pt idx="142">
                  <c:v>57.360000000000007</c:v>
                </c:pt>
                <c:pt idx="143">
                  <c:v>49.03</c:v>
                </c:pt>
                <c:pt idx="144">
                  <c:v>48.93</c:v>
                </c:pt>
                <c:pt idx="145">
                  <c:v>48.929999999999993</c:v>
                </c:pt>
                <c:pt idx="146">
                  <c:v>59.399999999999991</c:v>
                </c:pt>
                <c:pt idx="147">
                  <c:v>62.559999999999995</c:v>
                </c:pt>
                <c:pt idx="148">
                  <c:v>69.34</c:v>
                </c:pt>
                <c:pt idx="149">
                  <c:v>71.31</c:v>
                </c:pt>
                <c:pt idx="150">
                  <c:v>71.56</c:v>
                </c:pt>
                <c:pt idx="151">
                  <c:v>71.580000000000013</c:v>
                </c:pt>
                <c:pt idx="152">
                  <c:v>72.06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Data!$B$121:$EX$121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55806976"/>
        <c:axId val="55826688"/>
      </c:lineChart>
      <c:catAx>
        <c:axId val="55806976"/>
        <c:scaling>
          <c:orientation val="minMax"/>
        </c:scaling>
        <c:axPos val="b"/>
        <c:numFmt formatCode="General" sourceLinked="1"/>
        <c:majorTickMark val="none"/>
        <c:tickLblPos val="nextTo"/>
        <c:crossAx val="55826688"/>
        <c:crosses val="autoZero"/>
        <c:auto val="1"/>
        <c:lblAlgn val="ctr"/>
        <c:lblOffset val="100"/>
      </c:catAx>
      <c:valAx>
        <c:axId val="55826688"/>
        <c:scaling>
          <c:orientation val="minMax"/>
          <c:max val="1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55806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266"/>
          <c:w val="0.74776920127615665"/>
          <c:h val="2.6383873908479284E-2"/>
        </c:manualLayout>
      </c:layout>
    </c:legend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Wyoming Section Diversions vs Allocation</a:t>
            </a:r>
            <a:endParaRPr lang="en-US" sz="1400" b="0"/>
          </a:p>
        </c:rich>
      </c:tx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38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Data!$B$84:$EX$84</c:f>
              <c:numCache>
                <c:formatCode>0</c:formatCode>
                <c:ptCount val="153"/>
                <c:pt idx="0">
                  <c:v>496.32976041177062</c:v>
                </c:pt>
                <c:pt idx="1">
                  <c:v>518.11513786636692</c:v>
                </c:pt>
                <c:pt idx="2">
                  <c:v>507.14122321555061</c:v>
                </c:pt>
                <c:pt idx="3">
                  <c:v>440.49764595115136</c:v>
                </c:pt>
                <c:pt idx="4">
                  <c:v>400.50539560014704</c:v>
                </c:pt>
                <c:pt idx="5">
                  <c:v>423.47411508251724</c:v>
                </c:pt>
                <c:pt idx="6">
                  <c:v>509.00056382074524</c:v>
                </c:pt>
                <c:pt idx="7">
                  <c:v>532.96931315140353</c:v>
                </c:pt>
                <c:pt idx="8">
                  <c:v>516.93230437983436</c:v>
                </c:pt>
                <c:pt idx="9">
                  <c:v>566.4817014038149</c:v>
                </c:pt>
                <c:pt idx="10">
                  <c:v>565.10206939910404</c:v>
                </c:pt>
                <c:pt idx="11">
                  <c:v>556.09124493424292</c:v>
                </c:pt>
                <c:pt idx="12">
                  <c:v>539.5868748812652</c:v>
                </c:pt>
                <c:pt idx="13">
                  <c:v>532.22090132357346</c:v>
                </c:pt>
                <c:pt idx="14">
                  <c:v>558.25590955315431</c:v>
                </c:pt>
                <c:pt idx="15">
                  <c:v>607.90871365748728</c:v>
                </c:pt>
                <c:pt idx="16">
                  <c:v>627.78789970307093</c:v>
                </c:pt>
                <c:pt idx="17">
                  <c:v>650.91672788687242</c:v>
                </c:pt>
                <c:pt idx="18">
                  <c:v>701.00045799370344</c:v>
                </c:pt>
                <c:pt idx="19">
                  <c:v>696.18843990203573</c:v>
                </c:pt>
                <c:pt idx="20">
                  <c:v>732.74555835727574</c:v>
                </c:pt>
                <c:pt idx="21">
                  <c:v>723.71050438945849</c:v>
                </c:pt>
                <c:pt idx="22">
                  <c:v>705.86055242797181</c:v>
                </c:pt>
                <c:pt idx="23">
                  <c:v>690.10684263106839</c:v>
                </c:pt>
                <c:pt idx="24">
                  <c:v>701.82138094853553</c:v>
                </c:pt>
                <c:pt idx="25">
                  <c:v>705.61865312143777</c:v>
                </c:pt>
                <c:pt idx="26">
                  <c:v>685.79714667207588</c:v>
                </c:pt>
                <c:pt idx="27">
                  <c:v>627.85930785965365</c:v>
                </c:pt>
                <c:pt idx="28">
                  <c:v>634.04360301327063</c:v>
                </c:pt>
                <c:pt idx="29">
                  <c:v>634.03946657011568</c:v>
                </c:pt>
                <c:pt idx="30">
                  <c:v>630.22959026850901</c:v>
                </c:pt>
                <c:pt idx="31">
                  <c:v>623.69761024304421</c:v>
                </c:pt>
                <c:pt idx="32">
                  <c:v>598.76562107527502</c:v>
                </c:pt>
                <c:pt idx="33">
                  <c:v>603.90370656444566</c:v>
                </c:pt>
                <c:pt idx="34">
                  <c:v>604.68549161052545</c:v>
                </c:pt>
                <c:pt idx="35">
                  <c:v>607.69835031059506</c:v>
                </c:pt>
                <c:pt idx="36">
                  <c:v>604.9588239366833</c:v>
                </c:pt>
                <c:pt idx="37">
                  <c:v>594.20559831224011</c:v>
                </c:pt>
                <c:pt idx="38">
                  <c:v>584.11337505496067</c:v>
                </c:pt>
                <c:pt idx="39">
                  <c:v>582.01768243856441</c:v>
                </c:pt>
                <c:pt idx="40">
                  <c:v>543.16952345442587</c:v>
                </c:pt>
                <c:pt idx="41">
                  <c:v>532.25776330962583</c:v>
                </c:pt>
                <c:pt idx="42">
                  <c:v>532.9704540649517</c:v>
                </c:pt>
                <c:pt idx="43">
                  <c:v>543.87180532511525</c:v>
                </c:pt>
                <c:pt idx="44">
                  <c:v>505.85836451001114</c:v>
                </c:pt>
                <c:pt idx="45">
                  <c:v>506.85325722453774</c:v>
                </c:pt>
                <c:pt idx="46">
                  <c:v>514.13828532144612</c:v>
                </c:pt>
                <c:pt idx="47">
                  <c:v>485.75495048923818</c:v>
                </c:pt>
                <c:pt idx="48">
                  <c:v>438.8387873074787</c:v>
                </c:pt>
                <c:pt idx="49">
                  <c:v>491.39357473244024</c:v>
                </c:pt>
                <c:pt idx="50">
                  <c:v>479.78007387405574</c:v>
                </c:pt>
                <c:pt idx="51">
                  <c:v>471.21585486736603</c:v>
                </c:pt>
                <c:pt idx="52">
                  <c:v>473.20944464629349</c:v>
                </c:pt>
                <c:pt idx="53">
                  <c:v>467.66213257782829</c:v>
                </c:pt>
                <c:pt idx="54">
                  <c:v>453.04719967629717</c:v>
                </c:pt>
                <c:pt idx="55">
                  <c:v>403.88850418135911</c:v>
                </c:pt>
                <c:pt idx="56">
                  <c:v>392.88432705061348</c:v>
                </c:pt>
                <c:pt idx="57">
                  <c:v>379.60686217502382</c:v>
                </c:pt>
                <c:pt idx="58">
                  <c:v>377.21166936597592</c:v>
                </c:pt>
                <c:pt idx="59">
                  <c:v>364.37782864419046</c:v>
                </c:pt>
                <c:pt idx="60">
                  <c:v>345.789450681061</c:v>
                </c:pt>
                <c:pt idx="61">
                  <c:v>332.30470541140176</c:v>
                </c:pt>
                <c:pt idx="62">
                  <c:v>317.53450276857535</c:v>
                </c:pt>
                <c:pt idx="63">
                  <c:v>315.24185058387468</c:v>
                </c:pt>
                <c:pt idx="64">
                  <c:v>303.67859266338439</c:v>
                </c:pt>
                <c:pt idx="65">
                  <c:v>299.77833685294888</c:v>
                </c:pt>
                <c:pt idx="66">
                  <c:v>334.35927619220081</c:v>
                </c:pt>
                <c:pt idx="67">
                  <c:v>319.43428636478598</c:v>
                </c:pt>
                <c:pt idx="68">
                  <c:v>306.34596167495329</c:v>
                </c:pt>
                <c:pt idx="69">
                  <c:v>300.79582344542018</c:v>
                </c:pt>
                <c:pt idx="70">
                  <c:v>298.46114578063651</c:v>
                </c:pt>
                <c:pt idx="71">
                  <c:v>295.68744936585358</c:v>
                </c:pt>
                <c:pt idx="72">
                  <c:v>302.1260759297549</c:v>
                </c:pt>
                <c:pt idx="73">
                  <c:v>292.54509220183979</c:v>
                </c:pt>
                <c:pt idx="74">
                  <c:v>293.97239852800868</c:v>
                </c:pt>
                <c:pt idx="75">
                  <c:v>291.7729928816733</c:v>
                </c:pt>
                <c:pt idx="76">
                  <c:v>285.62374087735935</c:v>
                </c:pt>
                <c:pt idx="77">
                  <c:v>267.57859080020825</c:v>
                </c:pt>
                <c:pt idx="78">
                  <c:v>272.41331256395807</c:v>
                </c:pt>
                <c:pt idx="79">
                  <c:v>287.49384616254224</c:v>
                </c:pt>
                <c:pt idx="80">
                  <c:v>277.53552038612605</c:v>
                </c:pt>
                <c:pt idx="81">
                  <c:v>268.06120398471023</c:v>
                </c:pt>
                <c:pt idx="82">
                  <c:v>247.53409070829494</c:v>
                </c:pt>
                <c:pt idx="83">
                  <c:v>261.70843768214729</c:v>
                </c:pt>
                <c:pt idx="84">
                  <c:v>262.29192499999476</c:v>
                </c:pt>
                <c:pt idx="85">
                  <c:v>264.76918254072092</c:v>
                </c:pt>
                <c:pt idx="86">
                  <c:v>225.10122666223214</c:v>
                </c:pt>
                <c:pt idx="87">
                  <c:v>254.60332765957247</c:v>
                </c:pt>
                <c:pt idx="88">
                  <c:v>250.11541615691289</c:v>
                </c:pt>
                <c:pt idx="89">
                  <c:v>233.91977527925289</c:v>
                </c:pt>
                <c:pt idx="90">
                  <c:v>243.2016319015936</c:v>
                </c:pt>
                <c:pt idx="91">
                  <c:v>241.28999900547171</c:v>
                </c:pt>
                <c:pt idx="92">
                  <c:v>239.63573791415328</c:v>
                </c:pt>
                <c:pt idx="93">
                  <c:v>229.13317782917161</c:v>
                </c:pt>
                <c:pt idx="94">
                  <c:v>225.32636149419048</c:v>
                </c:pt>
                <c:pt idx="95">
                  <c:v>225.91155765920882</c:v>
                </c:pt>
                <c:pt idx="96">
                  <c:v>234.41771944922738</c:v>
                </c:pt>
                <c:pt idx="97">
                  <c:v>213.1320341750596</c:v>
                </c:pt>
                <c:pt idx="98">
                  <c:v>208.01175152487809</c:v>
                </c:pt>
                <c:pt idx="99">
                  <c:v>207.39430690208525</c:v>
                </c:pt>
                <c:pt idx="100">
                  <c:v>206.48686227929238</c:v>
                </c:pt>
                <c:pt idx="101">
                  <c:v>207.2692707814999</c:v>
                </c:pt>
                <c:pt idx="102">
                  <c:v>189.99097303370667</c:v>
                </c:pt>
                <c:pt idx="103">
                  <c:v>189.9535284109138</c:v>
                </c:pt>
                <c:pt idx="104">
                  <c:v>152.64608378812096</c:v>
                </c:pt>
                <c:pt idx="105">
                  <c:v>158.6386391653281</c:v>
                </c:pt>
                <c:pt idx="106">
                  <c:v>160.68492266753512</c:v>
                </c:pt>
                <c:pt idx="107">
                  <c:v>162.33274991974235</c:v>
                </c:pt>
                <c:pt idx="108">
                  <c:v>164.04530529694952</c:v>
                </c:pt>
                <c:pt idx="109">
                  <c:v>169.52786067415667</c:v>
                </c:pt>
                <c:pt idx="110">
                  <c:v>164.27489091492748</c:v>
                </c:pt>
                <c:pt idx="111">
                  <c:v>160.79</c:v>
                </c:pt>
                <c:pt idx="112">
                  <c:v>156.25</c:v>
                </c:pt>
                <c:pt idx="113">
                  <c:v>149.97</c:v>
                </c:pt>
                <c:pt idx="114">
                  <c:v>147.32</c:v>
                </c:pt>
                <c:pt idx="115">
                  <c:v>150.68</c:v>
                </c:pt>
                <c:pt idx="116">
                  <c:v>158.44999999999999</c:v>
                </c:pt>
                <c:pt idx="117">
                  <c:v>156.89999999999998</c:v>
                </c:pt>
                <c:pt idx="118">
                  <c:v>157.66999999999999</c:v>
                </c:pt>
                <c:pt idx="119">
                  <c:v>155.76999999999998</c:v>
                </c:pt>
                <c:pt idx="120">
                  <c:v>151.65</c:v>
                </c:pt>
                <c:pt idx="121">
                  <c:v>148.97</c:v>
                </c:pt>
                <c:pt idx="122">
                  <c:v>144.69</c:v>
                </c:pt>
                <c:pt idx="123">
                  <c:v>144.44999999999999</c:v>
                </c:pt>
                <c:pt idx="124">
                  <c:v>149.44</c:v>
                </c:pt>
                <c:pt idx="125">
                  <c:v>163.66999999999999</c:v>
                </c:pt>
                <c:pt idx="126">
                  <c:v>160.59</c:v>
                </c:pt>
                <c:pt idx="127">
                  <c:v>157.72999999999999</c:v>
                </c:pt>
                <c:pt idx="128">
                  <c:v>160.13</c:v>
                </c:pt>
                <c:pt idx="129">
                  <c:v>160.07</c:v>
                </c:pt>
                <c:pt idx="130">
                  <c:v>163.1</c:v>
                </c:pt>
                <c:pt idx="131">
                  <c:v>167.53</c:v>
                </c:pt>
                <c:pt idx="132">
                  <c:v>164.29</c:v>
                </c:pt>
                <c:pt idx="133">
                  <c:v>167.57</c:v>
                </c:pt>
                <c:pt idx="134">
                  <c:v>165.25</c:v>
                </c:pt>
                <c:pt idx="135">
                  <c:v>171.65</c:v>
                </c:pt>
                <c:pt idx="136">
                  <c:v>177.60000000000002</c:v>
                </c:pt>
                <c:pt idx="137">
                  <c:v>182.21</c:v>
                </c:pt>
                <c:pt idx="138">
                  <c:v>176.43</c:v>
                </c:pt>
                <c:pt idx="139">
                  <c:v>158.56</c:v>
                </c:pt>
                <c:pt idx="140">
                  <c:v>148.41</c:v>
                </c:pt>
                <c:pt idx="141">
                  <c:v>138.64999999999998</c:v>
                </c:pt>
                <c:pt idx="142">
                  <c:v>132.96</c:v>
                </c:pt>
                <c:pt idx="143">
                  <c:v>119.80000000000001</c:v>
                </c:pt>
                <c:pt idx="144">
                  <c:v>117.37</c:v>
                </c:pt>
                <c:pt idx="145">
                  <c:v>115.02999999999999</c:v>
                </c:pt>
                <c:pt idx="146">
                  <c:v>159</c:v>
                </c:pt>
                <c:pt idx="147">
                  <c:v>162.16</c:v>
                </c:pt>
                <c:pt idx="148">
                  <c:v>184.44</c:v>
                </c:pt>
                <c:pt idx="149">
                  <c:v>204.41</c:v>
                </c:pt>
                <c:pt idx="150">
                  <c:v>201.66</c:v>
                </c:pt>
                <c:pt idx="151">
                  <c:v>198.58</c:v>
                </c:pt>
                <c:pt idx="152">
                  <c:v>202.06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Data!$B$87:$EX$87</c:f>
              <c:numCache>
                <c:formatCode>0</c:formatCode>
                <c:ptCount val="153"/>
                <c:pt idx="0">
                  <c:v>213.42179697706138</c:v>
                </c:pt>
                <c:pt idx="1">
                  <c:v>222.78950928253778</c:v>
                </c:pt>
                <c:pt idx="2">
                  <c:v>218.07072598268675</c:v>
                </c:pt>
                <c:pt idx="3">
                  <c:v>189.41398775899509</c:v>
                </c:pt>
                <c:pt idx="4">
                  <c:v>172.21732010806323</c:v>
                </c:pt>
                <c:pt idx="5">
                  <c:v>182.0938694854824</c:v>
                </c:pt>
                <c:pt idx="6">
                  <c:v>218.87024244292044</c:v>
                </c:pt>
                <c:pt idx="7">
                  <c:v>229.17680465510352</c:v>
                </c:pt>
                <c:pt idx="8">
                  <c:v>222.28089088332877</c:v>
                </c:pt>
                <c:pt idx="9">
                  <c:v>243.58713160364042</c:v>
                </c:pt>
                <c:pt idx="10">
                  <c:v>242.99388984161473</c:v>
                </c:pt>
                <c:pt idx="11">
                  <c:v>239.11923532172446</c:v>
                </c:pt>
                <c:pt idx="12">
                  <c:v>232.02235619894404</c:v>
                </c:pt>
                <c:pt idx="13">
                  <c:v>228.8549875691366</c:v>
                </c:pt>
                <c:pt idx="14">
                  <c:v>240.05004110785634</c:v>
                </c:pt>
                <c:pt idx="15">
                  <c:v>261.40074687271954</c:v>
                </c:pt>
                <c:pt idx="16">
                  <c:v>269.94879687232049</c:v>
                </c:pt>
                <c:pt idx="17">
                  <c:v>279.89419299135511</c:v>
                </c:pt>
                <c:pt idx="18">
                  <c:v>301.43019693729246</c:v>
                </c:pt>
                <c:pt idx="19">
                  <c:v>299.36102915787535</c:v>
                </c:pt>
                <c:pt idx="20">
                  <c:v>315.08059009362859</c:v>
                </c:pt>
                <c:pt idx="21">
                  <c:v>311.19551688746714</c:v>
                </c:pt>
                <c:pt idx="22">
                  <c:v>303.5200375440279</c:v>
                </c:pt>
                <c:pt idx="23">
                  <c:v>296.7459423313594</c:v>
                </c:pt>
                <c:pt idx="24">
                  <c:v>301.78319380787025</c:v>
                </c:pt>
                <c:pt idx="25">
                  <c:v>303.41602084221824</c:v>
                </c:pt>
                <c:pt idx="26">
                  <c:v>294.8927730689926</c:v>
                </c:pt>
                <c:pt idx="27">
                  <c:v>269.97950237965108</c:v>
                </c:pt>
                <c:pt idx="28">
                  <c:v>272.63874929570636</c:v>
                </c:pt>
                <c:pt idx="29">
                  <c:v>272.63697062514973</c:v>
                </c:pt>
                <c:pt idx="30">
                  <c:v>270.99872381545885</c:v>
                </c:pt>
                <c:pt idx="31">
                  <c:v>268.18997240450898</c:v>
                </c:pt>
                <c:pt idx="32">
                  <c:v>257.46921706236827</c:v>
                </c:pt>
                <c:pt idx="33">
                  <c:v>259.6785938227116</c:v>
                </c:pt>
                <c:pt idx="34">
                  <c:v>260.01476139252594</c:v>
                </c:pt>
                <c:pt idx="35">
                  <c:v>261.31029063355589</c:v>
                </c:pt>
                <c:pt idx="36">
                  <c:v>260.13229429277379</c:v>
                </c:pt>
                <c:pt idx="37">
                  <c:v>255.50840727426325</c:v>
                </c:pt>
                <c:pt idx="38">
                  <c:v>251.16875127363309</c:v>
                </c:pt>
                <c:pt idx="39">
                  <c:v>250.26760344858269</c:v>
                </c:pt>
                <c:pt idx="40">
                  <c:v>233.56289508540311</c:v>
                </c:pt>
                <c:pt idx="41">
                  <c:v>228.87083822313912</c:v>
                </c:pt>
                <c:pt idx="42">
                  <c:v>229.17729524792924</c:v>
                </c:pt>
                <c:pt idx="43">
                  <c:v>233.86487628979955</c:v>
                </c:pt>
                <c:pt idx="44">
                  <c:v>217.51909673930479</c:v>
                </c:pt>
                <c:pt idx="45">
                  <c:v>217.94690060655122</c:v>
                </c:pt>
                <c:pt idx="46">
                  <c:v>221.07946268822184</c:v>
                </c:pt>
                <c:pt idx="47">
                  <c:v>208.87462871037241</c:v>
                </c:pt>
                <c:pt idx="48">
                  <c:v>188.70067854221583</c:v>
                </c:pt>
                <c:pt idx="49">
                  <c:v>211.29923713494929</c:v>
                </c:pt>
                <c:pt idx="50">
                  <c:v>206.30543176584396</c:v>
                </c:pt>
                <c:pt idx="51">
                  <c:v>202.62281759296738</c:v>
                </c:pt>
                <c:pt idx="52">
                  <c:v>203.4800611979062</c:v>
                </c:pt>
                <c:pt idx="53">
                  <c:v>201.09471700846615</c:v>
                </c:pt>
                <c:pt idx="54">
                  <c:v>194.81029586080777</c:v>
                </c:pt>
                <c:pt idx="55">
                  <c:v>173.67205679798442</c:v>
                </c:pt>
                <c:pt idx="56">
                  <c:v>168.94026063176381</c:v>
                </c:pt>
                <c:pt idx="57">
                  <c:v>163.23095073526025</c:v>
                </c:pt>
                <c:pt idx="58">
                  <c:v>162.20101782736964</c:v>
                </c:pt>
                <c:pt idx="59">
                  <c:v>156.68246631700188</c:v>
                </c:pt>
                <c:pt idx="60">
                  <c:v>148.68946379285623</c:v>
                </c:pt>
                <c:pt idx="61">
                  <c:v>142.89102332690274</c:v>
                </c:pt>
                <c:pt idx="62">
                  <c:v>136.53983619048739</c:v>
                </c:pt>
                <c:pt idx="63">
                  <c:v>135.55399575106611</c:v>
                </c:pt>
                <c:pt idx="64">
                  <c:v>130.58179484525527</c:v>
                </c:pt>
                <c:pt idx="65">
                  <c:v>128.90468484676802</c:v>
                </c:pt>
                <c:pt idx="66">
                  <c:v>143.77448876264634</c:v>
                </c:pt>
                <c:pt idx="67">
                  <c:v>137.35674313685797</c:v>
                </c:pt>
                <c:pt idx="68">
                  <c:v>131.7287635202299</c:v>
                </c:pt>
                <c:pt idx="69">
                  <c:v>129.34220408153067</c:v>
                </c:pt>
                <c:pt idx="70">
                  <c:v>128.33829268567371</c:v>
                </c:pt>
                <c:pt idx="71">
                  <c:v>127.14560322731704</c:v>
                </c:pt>
                <c:pt idx="72">
                  <c:v>129.91421264979462</c:v>
                </c:pt>
                <c:pt idx="73">
                  <c:v>125.7943896467911</c:v>
                </c:pt>
                <c:pt idx="74">
                  <c:v>126.40813136704374</c:v>
                </c:pt>
                <c:pt idx="75">
                  <c:v>125.46238693911953</c:v>
                </c:pt>
                <c:pt idx="76">
                  <c:v>122.81820857726451</c:v>
                </c:pt>
                <c:pt idx="77">
                  <c:v>115.05879404408954</c:v>
                </c:pt>
                <c:pt idx="78">
                  <c:v>117.13772440250197</c:v>
                </c:pt>
                <c:pt idx="79">
                  <c:v>123.62235384989316</c:v>
                </c:pt>
                <c:pt idx="80">
                  <c:v>119.3402737660342</c:v>
                </c:pt>
                <c:pt idx="81">
                  <c:v>115.26631771342539</c:v>
                </c:pt>
                <c:pt idx="82">
                  <c:v>106.43965900456682</c:v>
                </c:pt>
                <c:pt idx="83">
                  <c:v>112.53462820332334</c:v>
                </c:pt>
                <c:pt idx="84">
                  <c:v>112.78552774999774</c:v>
                </c:pt>
                <c:pt idx="85">
                  <c:v>113.85074849250999</c:v>
                </c:pt>
                <c:pt idx="86">
                  <c:v>96.793527464759819</c:v>
                </c:pt>
                <c:pt idx="87">
                  <c:v>109.47943089361615</c:v>
                </c:pt>
                <c:pt idx="88">
                  <c:v>107.54962894747254</c:v>
                </c:pt>
                <c:pt idx="89">
                  <c:v>100.58550337007874</c:v>
                </c:pt>
                <c:pt idx="90">
                  <c:v>104.57670171768525</c:v>
                </c:pt>
                <c:pt idx="91">
                  <c:v>103.75469957235283</c:v>
                </c:pt>
                <c:pt idx="92">
                  <c:v>103.04336730308592</c:v>
                </c:pt>
                <c:pt idx="93">
                  <c:v>98.527266466543793</c:v>
                </c:pt>
                <c:pt idx="94">
                  <c:v>96.890335442501907</c:v>
                </c:pt>
                <c:pt idx="95">
                  <c:v>97.141969793459793</c:v>
                </c:pt>
                <c:pt idx="96">
                  <c:v>100.79961936316776</c:v>
                </c:pt>
                <c:pt idx="97">
                  <c:v>91.646774695275624</c:v>
                </c:pt>
                <c:pt idx="98">
                  <c:v>89.445053155697579</c:v>
                </c:pt>
                <c:pt idx="99">
                  <c:v>89.179551967896657</c:v>
                </c:pt>
                <c:pt idx="100">
                  <c:v>88.789350780095717</c:v>
                </c:pt>
                <c:pt idx="101">
                  <c:v>89.125786436044962</c:v>
                </c:pt>
                <c:pt idx="102">
                  <c:v>81.696118404493859</c:v>
                </c:pt>
                <c:pt idx="103">
                  <c:v>81.680017216692931</c:v>
                </c:pt>
                <c:pt idx="104">
                  <c:v>65.637816028892018</c:v>
                </c:pt>
                <c:pt idx="105">
                  <c:v>68.214614841091077</c:v>
                </c:pt>
                <c:pt idx="106">
                  <c:v>69.094516747040103</c:v>
                </c:pt>
                <c:pt idx="107">
                  <c:v>69.803082465489211</c:v>
                </c:pt>
                <c:pt idx="108">
                  <c:v>70.539481277688296</c:v>
                </c:pt>
                <c:pt idx="109">
                  <c:v>72.896980089887364</c:v>
                </c:pt>
                <c:pt idx="110">
                  <c:v>70.638203093418809</c:v>
                </c:pt>
                <c:pt idx="111">
                  <c:v>69.139699999999991</c:v>
                </c:pt>
                <c:pt idx="112">
                  <c:v>67.1875</c:v>
                </c:pt>
                <c:pt idx="113">
                  <c:v>64.487099999999998</c:v>
                </c:pt>
                <c:pt idx="114">
                  <c:v>63.347599999999993</c:v>
                </c:pt>
                <c:pt idx="115">
                  <c:v>64.792400000000001</c:v>
                </c:pt>
                <c:pt idx="116">
                  <c:v>68.133499999999998</c:v>
                </c:pt>
                <c:pt idx="117">
                  <c:v>67.466999999999985</c:v>
                </c:pt>
                <c:pt idx="118">
                  <c:v>67.798099999999991</c:v>
                </c:pt>
                <c:pt idx="119">
                  <c:v>66.981099999999998</c:v>
                </c:pt>
                <c:pt idx="120">
                  <c:v>65.209500000000006</c:v>
                </c:pt>
                <c:pt idx="121">
                  <c:v>64.057100000000005</c:v>
                </c:pt>
                <c:pt idx="122">
                  <c:v>62.216699999999996</c:v>
                </c:pt>
                <c:pt idx="123">
                  <c:v>62.113499999999995</c:v>
                </c:pt>
                <c:pt idx="124">
                  <c:v>64.259199999999993</c:v>
                </c:pt>
                <c:pt idx="125">
                  <c:v>70.378099999999989</c:v>
                </c:pt>
                <c:pt idx="126">
                  <c:v>69.053700000000006</c:v>
                </c:pt>
                <c:pt idx="127">
                  <c:v>67.823899999999995</c:v>
                </c:pt>
                <c:pt idx="128">
                  <c:v>68.855899999999991</c:v>
                </c:pt>
                <c:pt idx="129">
                  <c:v>68.830100000000002</c:v>
                </c:pt>
                <c:pt idx="130">
                  <c:v>70.132999999999996</c:v>
                </c:pt>
                <c:pt idx="131">
                  <c:v>72.037899999999993</c:v>
                </c:pt>
                <c:pt idx="132">
                  <c:v>70.6447</c:v>
                </c:pt>
                <c:pt idx="133">
                  <c:v>72.055099999999996</c:v>
                </c:pt>
                <c:pt idx="134">
                  <c:v>71.057500000000005</c:v>
                </c:pt>
                <c:pt idx="135">
                  <c:v>73.8095</c:v>
                </c:pt>
                <c:pt idx="136">
                  <c:v>76.368000000000009</c:v>
                </c:pt>
                <c:pt idx="137">
                  <c:v>78.350300000000004</c:v>
                </c:pt>
                <c:pt idx="138">
                  <c:v>75.864900000000006</c:v>
                </c:pt>
                <c:pt idx="139">
                  <c:v>68.180800000000005</c:v>
                </c:pt>
                <c:pt idx="140">
                  <c:v>63.816299999999998</c:v>
                </c:pt>
                <c:pt idx="141">
                  <c:v>59.619499999999988</c:v>
                </c:pt>
                <c:pt idx="142">
                  <c:v>57.172800000000002</c:v>
                </c:pt>
                <c:pt idx="143">
                  <c:v>51.514000000000003</c:v>
                </c:pt>
                <c:pt idx="144">
                  <c:v>50.469100000000005</c:v>
                </c:pt>
                <c:pt idx="145">
                  <c:v>49.462899999999991</c:v>
                </c:pt>
                <c:pt idx="146">
                  <c:v>68.37</c:v>
                </c:pt>
                <c:pt idx="147">
                  <c:v>69.728799999999993</c:v>
                </c:pt>
                <c:pt idx="148">
                  <c:v>79.309200000000004</c:v>
                </c:pt>
                <c:pt idx="149">
                  <c:v>87.896299999999997</c:v>
                </c:pt>
                <c:pt idx="150">
                  <c:v>86.713799999999992</c:v>
                </c:pt>
                <c:pt idx="151">
                  <c:v>85.389400000000009</c:v>
                </c:pt>
                <c:pt idx="152">
                  <c:v>86.885800000000003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Data!$B$86:$EX$86</c:f>
              <c:numCache>
                <c:formatCode>0</c:formatCode>
                <c:ptCount val="153"/>
                <c:pt idx="0">
                  <c:v>245.0097604117706</c:v>
                </c:pt>
                <c:pt idx="1">
                  <c:v>260.52513786636683</c:v>
                </c:pt>
                <c:pt idx="2">
                  <c:v>264.2812232155506</c:v>
                </c:pt>
                <c:pt idx="3">
                  <c:v>272.36764595115136</c:v>
                </c:pt>
                <c:pt idx="4">
                  <c:v>275.10539560014706</c:v>
                </c:pt>
                <c:pt idx="5">
                  <c:v>296.80411508251723</c:v>
                </c:pt>
                <c:pt idx="6">
                  <c:v>326.64056382074523</c:v>
                </c:pt>
                <c:pt idx="7">
                  <c:v>322.8693131514035</c:v>
                </c:pt>
                <c:pt idx="8">
                  <c:v>320.93230437983436</c:v>
                </c:pt>
                <c:pt idx="9">
                  <c:v>318.9817014038149</c:v>
                </c:pt>
                <c:pt idx="10">
                  <c:v>321.06206939910408</c:v>
                </c:pt>
                <c:pt idx="11">
                  <c:v>319.51124493424294</c:v>
                </c:pt>
                <c:pt idx="12">
                  <c:v>303.47687488126513</c:v>
                </c:pt>
                <c:pt idx="13">
                  <c:v>278.2409013235735</c:v>
                </c:pt>
                <c:pt idx="14">
                  <c:v>263.40590955315429</c:v>
                </c:pt>
                <c:pt idx="15">
                  <c:v>253.18871365748728</c:v>
                </c:pt>
                <c:pt idx="16">
                  <c:v>247.69789970307087</c:v>
                </c:pt>
                <c:pt idx="17">
                  <c:v>247.58672788687244</c:v>
                </c:pt>
                <c:pt idx="18">
                  <c:v>244.34045799370344</c:v>
                </c:pt>
                <c:pt idx="19">
                  <c:v>260.68843990203578</c:v>
                </c:pt>
                <c:pt idx="20">
                  <c:v>264.74555835727574</c:v>
                </c:pt>
                <c:pt idx="21">
                  <c:v>257.8905043894585</c:v>
                </c:pt>
                <c:pt idx="22">
                  <c:v>247.2205524279718</c:v>
                </c:pt>
                <c:pt idx="23">
                  <c:v>251.64684263106838</c:v>
                </c:pt>
                <c:pt idx="24">
                  <c:v>267.58138094853547</c:v>
                </c:pt>
                <c:pt idx="25">
                  <c:v>269.59865312143779</c:v>
                </c:pt>
                <c:pt idx="26">
                  <c:v>269.19714667207586</c:v>
                </c:pt>
                <c:pt idx="27">
                  <c:v>284.67930785965359</c:v>
                </c:pt>
                <c:pt idx="28">
                  <c:v>292.28360301327064</c:v>
                </c:pt>
                <c:pt idx="29">
                  <c:v>290.42946657011566</c:v>
                </c:pt>
                <c:pt idx="30">
                  <c:v>285.00959026850899</c:v>
                </c:pt>
                <c:pt idx="31">
                  <c:v>280.11761024304428</c:v>
                </c:pt>
                <c:pt idx="32">
                  <c:v>279.82562107527502</c:v>
                </c:pt>
                <c:pt idx="33">
                  <c:v>276.6037065644457</c:v>
                </c:pt>
                <c:pt idx="34">
                  <c:v>280.02549161052548</c:v>
                </c:pt>
                <c:pt idx="35">
                  <c:v>284.67835031059508</c:v>
                </c:pt>
                <c:pt idx="36">
                  <c:v>288.07882393668325</c:v>
                </c:pt>
                <c:pt idx="37">
                  <c:v>286.9655983122401</c:v>
                </c:pt>
                <c:pt idx="38">
                  <c:v>285.5133750549607</c:v>
                </c:pt>
                <c:pt idx="39">
                  <c:v>287.55768243856448</c:v>
                </c:pt>
                <c:pt idx="40">
                  <c:v>256.96952345442588</c:v>
                </c:pt>
                <c:pt idx="41">
                  <c:v>228.95776330962582</c:v>
                </c:pt>
                <c:pt idx="42">
                  <c:v>215.97045406495167</c:v>
                </c:pt>
                <c:pt idx="43">
                  <c:v>216.67180532511529</c:v>
                </c:pt>
                <c:pt idx="44">
                  <c:v>217.94836451001117</c:v>
                </c:pt>
                <c:pt idx="45">
                  <c:v>217.57325722453777</c:v>
                </c:pt>
                <c:pt idx="46">
                  <c:v>215.65828532144604</c:v>
                </c:pt>
                <c:pt idx="47">
                  <c:v>215.37495048923819</c:v>
                </c:pt>
                <c:pt idx="48">
                  <c:v>203.54878730747876</c:v>
                </c:pt>
                <c:pt idx="49">
                  <c:v>197.79357473244022</c:v>
                </c:pt>
                <c:pt idx="50">
                  <c:v>195.74007387405578</c:v>
                </c:pt>
                <c:pt idx="51">
                  <c:v>193.00585486736603</c:v>
                </c:pt>
                <c:pt idx="52">
                  <c:v>196.42944464629349</c:v>
                </c:pt>
                <c:pt idx="53">
                  <c:v>193.31213257782824</c:v>
                </c:pt>
                <c:pt idx="54">
                  <c:v>182.14719967629716</c:v>
                </c:pt>
                <c:pt idx="55">
                  <c:v>172.5885041813591</c:v>
                </c:pt>
                <c:pt idx="56">
                  <c:v>170.93432705061346</c:v>
                </c:pt>
                <c:pt idx="57">
                  <c:v>167.0068621750238</c:v>
                </c:pt>
                <c:pt idx="58">
                  <c:v>168.11166936597596</c:v>
                </c:pt>
                <c:pt idx="59">
                  <c:v>167.61782864419044</c:v>
                </c:pt>
                <c:pt idx="60">
                  <c:v>163.46945068106103</c:v>
                </c:pt>
                <c:pt idx="61">
                  <c:v>148.30470541140176</c:v>
                </c:pt>
                <c:pt idx="62">
                  <c:v>140.33450276857536</c:v>
                </c:pt>
                <c:pt idx="63">
                  <c:v>138.96185058387465</c:v>
                </c:pt>
                <c:pt idx="64">
                  <c:v>138.31859266338438</c:v>
                </c:pt>
                <c:pt idx="65">
                  <c:v>137.6383368529489</c:v>
                </c:pt>
                <c:pt idx="66">
                  <c:v>132.03927619220079</c:v>
                </c:pt>
                <c:pt idx="67">
                  <c:v>128.934286364786</c:v>
                </c:pt>
                <c:pt idx="68">
                  <c:v>113.39596167495333</c:v>
                </c:pt>
                <c:pt idx="69">
                  <c:v>107.67582344542018</c:v>
                </c:pt>
                <c:pt idx="70">
                  <c:v>106.17114578063651</c:v>
                </c:pt>
                <c:pt idx="71">
                  <c:v>102.23744936585358</c:v>
                </c:pt>
                <c:pt idx="72">
                  <c:v>110.22607592975493</c:v>
                </c:pt>
                <c:pt idx="73">
                  <c:v>111.6450922018398</c:v>
                </c:pt>
                <c:pt idx="74">
                  <c:v>111.82239852800872</c:v>
                </c:pt>
                <c:pt idx="75">
                  <c:v>108.3729928816733</c:v>
                </c:pt>
                <c:pt idx="76">
                  <c:v>111.12374087735935</c:v>
                </c:pt>
                <c:pt idx="77">
                  <c:v>115.07859080020826</c:v>
                </c:pt>
                <c:pt idx="78">
                  <c:v>112.91331256395807</c:v>
                </c:pt>
                <c:pt idx="79">
                  <c:v>112.09384616254228</c:v>
                </c:pt>
                <c:pt idx="80">
                  <c:v>111.80552038612606</c:v>
                </c:pt>
                <c:pt idx="81">
                  <c:v>112.00120398471024</c:v>
                </c:pt>
                <c:pt idx="82">
                  <c:v>102.13409070829493</c:v>
                </c:pt>
                <c:pt idx="83">
                  <c:v>101.23843768214732</c:v>
                </c:pt>
                <c:pt idx="84">
                  <c:v>98.321924999994735</c:v>
                </c:pt>
                <c:pt idx="85">
                  <c:v>97.299182540720906</c:v>
                </c:pt>
                <c:pt idx="86">
                  <c:v>98.131226662232152</c:v>
                </c:pt>
                <c:pt idx="87">
                  <c:v>98.133327659572487</c:v>
                </c:pt>
                <c:pt idx="88">
                  <c:v>98.645416156912901</c:v>
                </c:pt>
                <c:pt idx="89">
                  <c:v>96.44977527925289</c:v>
                </c:pt>
                <c:pt idx="90">
                  <c:v>96.951631901593601</c:v>
                </c:pt>
                <c:pt idx="91">
                  <c:v>96.279999005471737</c:v>
                </c:pt>
                <c:pt idx="92">
                  <c:v>95.865737914153272</c:v>
                </c:pt>
                <c:pt idx="93">
                  <c:v>96.603177829171585</c:v>
                </c:pt>
                <c:pt idx="94">
                  <c:v>95.036361494190459</c:v>
                </c:pt>
                <c:pt idx="95">
                  <c:v>93.861557659208827</c:v>
                </c:pt>
                <c:pt idx="96">
                  <c:v>92.067719449227397</c:v>
                </c:pt>
                <c:pt idx="97">
                  <c:v>96.11203417505962</c:v>
                </c:pt>
                <c:pt idx="98">
                  <c:v>89.491751524878097</c:v>
                </c:pt>
                <c:pt idx="99">
                  <c:v>86.624306902085266</c:v>
                </c:pt>
                <c:pt idx="100">
                  <c:v>87.986862279292396</c:v>
                </c:pt>
                <c:pt idx="101">
                  <c:v>86.269270781499912</c:v>
                </c:pt>
                <c:pt idx="102">
                  <c:v>86.24097303370668</c:v>
                </c:pt>
                <c:pt idx="103">
                  <c:v>83.703528410913805</c:v>
                </c:pt>
                <c:pt idx="104">
                  <c:v>69.546083788120953</c:v>
                </c:pt>
                <c:pt idx="105">
                  <c:v>72.788639165328092</c:v>
                </c:pt>
                <c:pt idx="106">
                  <c:v>72.084922667535125</c:v>
                </c:pt>
                <c:pt idx="107">
                  <c:v>70.982749919742361</c:v>
                </c:pt>
                <c:pt idx="108">
                  <c:v>70.445305296949513</c:v>
                </c:pt>
                <c:pt idx="109">
                  <c:v>70.427860674156662</c:v>
                </c:pt>
                <c:pt idx="110">
                  <c:v>62.974890914927471</c:v>
                </c:pt>
                <c:pt idx="111">
                  <c:v>59.9</c:v>
                </c:pt>
                <c:pt idx="112">
                  <c:v>59.86</c:v>
                </c:pt>
                <c:pt idx="113">
                  <c:v>59.58</c:v>
                </c:pt>
                <c:pt idx="114">
                  <c:v>59.1</c:v>
                </c:pt>
                <c:pt idx="115">
                  <c:v>57.8</c:v>
                </c:pt>
                <c:pt idx="116">
                  <c:v>57.3</c:v>
                </c:pt>
                <c:pt idx="117">
                  <c:v>57.05</c:v>
                </c:pt>
                <c:pt idx="118">
                  <c:v>59.07</c:v>
                </c:pt>
                <c:pt idx="119">
                  <c:v>59.17</c:v>
                </c:pt>
                <c:pt idx="120">
                  <c:v>58.550000000000004</c:v>
                </c:pt>
                <c:pt idx="121">
                  <c:v>59.07</c:v>
                </c:pt>
                <c:pt idx="122">
                  <c:v>59.09</c:v>
                </c:pt>
                <c:pt idx="123">
                  <c:v>59.35</c:v>
                </c:pt>
                <c:pt idx="124">
                  <c:v>60.34</c:v>
                </c:pt>
                <c:pt idx="125">
                  <c:v>63.07</c:v>
                </c:pt>
                <c:pt idx="126">
                  <c:v>63.24</c:v>
                </c:pt>
                <c:pt idx="127">
                  <c:v>63.13</c:v>
                </c:pt>
                <c:pt idx="128">
                  <c:v>61.88</c:v>
                </c:pt>
                <c:pt idx="129">
                  <c:v>60.82</c:v>
                </c:pt>
                <c:pt idx="130">
                  <c:v>60.75</c:v>
                </c:pt>
                <c:pt idx="131">
                  <c:v>63.180000000000007</c:v>
                </c:pt>
                <c:pt idx="132">
                  <c:v>61.190000000000005</c:v>
                </c:pt>
                <c:pt idx="133">
                  <c:v>65.22</c:v>
                </c:pt>
                <c:pt idx="134">
                  <c:v>67.650000000000006</c:v>
                </c:pt>
                <c:pt idx="135">
                  <c:v>66.050000000000011</c:v>
                </c:pt>
                <c:pt idx="136">
                  <c:v>65.000000000000014</c:v>
                </c:pt>
                <c:pt idx="137">
                  <c:v>67.210000000000008</c:v>
                </c:pt>
                <c:pt idx="138">
                  <c:v>65.430000000000007</c:v>
                </c:pt>
                <c:pt idx="139">
                  <c:v>66.56</c:v>
                </c:pt>
                <c:pt idx="140">
                  <c:v>67.16</c:v>
                </c:pt>
                <c:pt idx="141">
                  <c:v>65.55</c:v>
                </c:pt>
                <c:pt idx="142">
                  <c:v>57.360000000000007</c:v>
                </c:pt>
                <c:pt idx="143">
                  <c:v>49.03</c:v>
                </c:pt>
                <c:pt idx="144">
                  <c:v>48.93</c:v>
                </c:pt>
                <c:pt idx="145">
                  <c:v>48.929999999999993</c:v>
                </c:pt>
                <c:pt idx="146">
                  <c:v>59.399999999999991</c:v>
                </c:pt>
                <c:pt idx="147">
                  <c:v>62.559999999999995</c:v>
                </c:pt>
                <c:pt idx="148">
                  <c:v>69.34</c:v>
                </c:pt>
                <c:pt idx="149">
                  <c:v>71.31</c:v>
                </c:pt>
                <c:pt idx="150">
                  <c:v>71.56</c:v>
                </c:pt>
                <c:pt idx="151">
                  <c:v>71.580000000000013</c:v>
                </c:pt>
                <c:pt idx="152">
                  <c:v>72.06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Data!$B$121:$EX$121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ser>
          <c:idx val="4"/>
          <c:order val="4"/>
          <c:tx>
            <c:v>Divertible (regulation)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</c:spPr>
          </c:marker>
          <c:val>
            <c:numRef>
              <c:f>Data!$B$108:$EX$108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577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160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155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157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56804864"/>
        <c:axId val="56975360"/>
      </c:lineChart>
      <c:catAx>
        <c:axId val="56804864"/>
        <c:scaling>
          <c:orientation val="minMax"/>
        </c:scaling>
        <c:axPos val="b"/>
        <c:numFmt formatCode="General" sourceLinked="1"/>
        <c:majorTickMark val="none"/>
        <c:tickLblPos val="nextTo"/>
        <c:crossAx val="56975360"/>
        <c:crosses val="autoZero"/>
        <c:auto val="1"/>
        <c:lblAlgn val="ctr"/>
        <c:lblOffset val="100"/>
      </c:catAx>
      <c:valAx>
        <c:axId val="56975360"/>
        <c:scaling>
          <c:orientation val="minMax"/>
          <c:max val="1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56804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277"/>
          <c:w val="0.87388465832841355"/>
          <c:h val="3.6467206699271039E-2"/>
        </c:manualLayout>
      </c:layout>
    </c:legend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Idaho Section Diversions vs Allocation</a:t>
            </a:r>
            <a:endParaRPr lang="en-US" sz="1400" b="0"/>
          </a:p>
        </c:rich>
      </c:tx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38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Data!$B$84:$EX$84</c:f>
              <c:numCache>
                <c:formatCode>0</c:formatCode>
                <c:ptCount val="153"/>
                <c:pt idx="0">
                  <c:v>496.32976041177062</c:v>
                </c:pt>
                <c:pt idx="1">
                  <c:v>518.11513786636692</c:v>
                </c:pt>
                <c:pt idx="2">
                  <c:v>507.14122321555061</c:v>
                </c:pt>
                <c:pt idx="3">
                  <c:v>440.49764595115136</c:v>
                </c:pt>
                <c:pt idx="4">
                  <c:v>400.50539560014704</c:v>
                </c:pt>
                <c:pt idx="5">
                  <c:v>423.47411508251724</c:v>
                </c:pt>
                <c:pt idx="6">
                  <c:v>509.00056382074524</c:v>
                </c:pt>
                <c:pt idx="7">
                  <c:v>532.96931315140353</c:v>
                </c:pt>
                <c:pt idx="8">
                  <c:v>516.93230437983436</c:v>
                </c:pt>
                <c:pt idx="9">
                  <c:v>566.4817014038149</c:v>
                </c:pt>
                <c:pt idx="10">
                  <c:v>565.10206939910404</c:v>
                </c:pt>
                <c:pt idx="11">
                  <c:v>556.09124493424292</c:v>
                </c:pt>
                <c:pt idx="12">
                  <c:v>539.5868748812652</c:v>
                </c:pt>
                <c:pt idx="13">
                  <c:v>532.22090132357346</c:v>
                </c:pt>
                <c:pt idx="14">
                  <c:v>558.25590955315431</c:v>
                </c:pt>
                <c:pt idx="15">
                  <c:v>607.90871365748728</c:v>
                </c:pt>
                <c:pt idx="16">
                  <c:v>627.78789970307093</c:v>
                </c:pt>
                <c:pt idx="17">
                  <c:v>650.91672788687242</c:v>
                </c:pt>
                <c:pt idx="18">
                  <c:v>701.00045799370344</c:v>
                </c:pt>
                <c:pt idx="19">
                  <c:v>696.18843990203573</c:v>
                </c:pt>
                <c:pt idx="20">
                  <c:v>732.74555835727574</c:v>
                </c:pt>
                <c:pt idx="21">
                  <c:v>723.71050438945849</c:v>
                </c:pt>
                <c:pt idx="22">
                  <c:v>705.86055242797181</c:v>
                </c:pt>
                <c:pt idx="23">
                  <c:v>690.10684263106839</c:v>
                </c:pt>
                <c:pt idx="24">
                  <c:v>701.82138094853553</c:v>
                </c:pt>
                <c:pt idx="25">
                  <c:v>705.61865312143777</c:v>
                </c:pt>
                <c:pt idx="26">
                  <c:v>685.79714667207588</c:v>
                </c:pt>
                <c:pt idx="27">
                  <c:v>627.85930785965365</c:v>
                </c:pt>
                <c:pt idx="28">
                  <c:v>634.04360301327063</c:v>
                </c:pt>
                <c:pt idx="29">
                  <c:v>634.03946657011568</c:v>
                </c:pt>
                <c:pt idx="30">
                  <c:v>630.22959026850901</c:v>
                </c:pt>
                <c:pt idx="31">
                  <c:v>623.69761024304421</c:v>
                </c:pt>
                <c:pt idx="32">
                  <c:v>598.76562107527502</c:v>
                </c:pt>
                <c:pt idx="33">
                  <c:v>603.90370656444566</c:v>
                </c:pt>
                <c:pt idx="34">
                  <c:v>604.68549161052545</c:v>
                </c:pt>
                <c:pt idx="35">
                  <c:v>607.69835031059506</c:v>
                </c:pt>
                <c:pt idx="36">
                  <c:v>604.9588239366833</c:v>
                </c:pt>
                <c:pt idx="37">
                  <c:v>594.20559831224011</c:v>
                </c:pt>
                <c:pt idx="38">
                  <c:v>584.11337505496067</c:v>
                </c:pt>
                <c:pt idx="39">
                  <c:v>582.01768243856441</c:v>
                </c:pt>
                <c:pt idx="40">
                  <c:v>543.16952345442587</c:v>
                </c:pt>
                <c:pt idx="41">
                  <c:v>532.25776330962583</c:v>
                </c:pt>
                <c:pt idx="42">
                  <c:v>532.9704540649517</c:v>
                </c:pt>
                <c:pt idx="43">
                  <c:v>543.87180532511525</c:v>
                </c:pt>
                <c:pt idx="44">
                  <c:v>505.85836451001114</c:v>
                </c:pt>
                <c:pt idx="45">
                  <c:v>506.85325722453774</c:v>
                </c:pt>
                <c:pt idx="46">
                  <c:v>514.13828532144612</c:v>
                </c:pt>
                <c:pt idx="47">
                  <c:v>485.75495048923818</c:v>
                </c:pt>
                <c:pt idx="48">
                  <c:v>438.8387873074787</c:v>
                </c:pt>
                <c:pt idx="49">
                  <c:v>491.39357473244024</c:v>
                </c:pt>
                <c:pt idx="50">
                  <c:v>479.78007387405574</c:v>
                </c:pt>
                <c:pt idx="51">
                  <c:v>471.21585486736603</c:v>
                </c:pt>
                <c:pt idx="52">
                  <c:v>473.20944464629349</c:v>
                </c:pt>
                <c:pt idx="53">
                  <c:v>467.66213257782829</c:v>
                </c:pt>
                <c:pt idx="54">
                  <c:v>453.04719967629717</c:v>
                </c:pt>
                <c:pt idx="55">
                  <c:v>403.88850418135911</c:v>
                </c:pt>
                <c:pt idx="56">
                  <c:v>392.88432705061348</c:v>
                </c:pt>
                <c:pt idx="57">
                  <c:v>379.60686217502382</c:v>
                </c:pt>
                <c:pt idx="58">
                  <c:v>377.21166936597592</c:v>
                </c:pt>
                <c:pt idx="59">
                  <c:v>364.37782864419046</c:v>
                </c:pt>
                <c:pt idx="60">
                  <c:v>345.789450681061</c:v>
                </c:pt>
                <c:pt idx="61">
                  <c:v>332.30470541140176</c:v>
                </c:pt>
                <c:pt idx="62">
                  <c:v>317.53450276857535</c:v>
                </c:pt>
                <c:pt idx="63">
                  <c:v>315.24185058387468</c:v>
                </c:pt>
                <c:pt idx="64">
                  <c:v>303.67859266338439</c:v>
                </c:pt>
                <c:pt idx="65">
                  <c:v>299.77833685294888</c:v>
                </c:pt>
                <c:pt idx="66">
                  <c:v>334.35927619220081</c:v>
                </c:pt>
                <c:pt idx="67">
                  <c:v>319.43428636478598</c:v>
                </c:pt>
                <c:pt idx="68">
                  <c:v>306.34596167495329</c:v>
                </c:pt>
                <c:pt idx="69">
                  <c:v>300.79582344542018</c:v>
                </c:pt>
                <c:pt idx="70">
                  <c:v>298.46114578063651</c:v>
                </c:pt>
                <c:pt idx="71">
                  <c:v>295.68744936585358</c:v>
                </c:pt>
                <c:pt idx="72">
                  <c:v>302.1260759297549</c:v>
                </c:pt>
                <c:pt idx="73">
                  <c:v>292.54509220183979</c:v>
                </c:pt>
                <c:pt idx="74">
                  <c:v>293.97239852800868</c:v>
                </c:pt>
                <c:pt idx="75">
                  <c:v>291.7729928816733</c:v>
                </c:pt>
                <c:pt idx="76">
                  <c:v>285.62374087735935</c:v>
                </c:pt>
                <c:pt idx="77">
                  <c:v>267.57859080020825</c:v>
                </c:pt>
                <c:pt idx="78">
                  <c:v>272.41331256395807</c:v>
                </c:pt>
                <c:pt idx="79">
                  <c:v>287.49384616254224</c:v>
                </c:pt>
                <c:pt idx="80">
                  <c:v>277.53552038612605</c:v>
                </c:pt>
                <c:pt idx="81">
                  <c:v>268.06120398471023</c:v>
                </c:pt>
                <c:pt idx="82">
                  <c:v>247.53409070829494</c:v>
                </c:pt>
                <c:pt idx="83">
                  <c:v>261.70843768214729</c:v>
                </c:pt>
                <c:pt idx="84">
                  <c:v>262.29192499999476</c:v>
                </c:pt>
                <c:pt idx="85">
                  <c:v>264.76918254072092</c:v>
                </c:pt>
                <c:pt idx="86">
                  <c:v>225.10122666223214</c:v>
                </c:pt>
                <c:pt idx="87">
                  <c:v>254.60332765957247</c:v>
                </c:pt>
                <c:pt idx="88">
                  <c:v>250.11541615691289</c:v>
                </c:pt>
                <c:pt idx="89">
                  <c:v>233.91977527925289</c:v>
                </c:pt>
                <c:pt idx="90">
                  <c:v>243.2016319015936</c:v>
                </c:pt>
                <c:pt idx="91">
                  <c:v>241.28999900547171</c:v>
                </c:pt>
                <c:pt idx="92">
                  <c:v>239.63573791415328</c:v>
                </c:pt>
                <c:pt idx="93">
                  <c:v>229.13317782917161</c:v>
                </c:pt>
                <c:pt idx="94">
                  <c:v>225.32636149419048</c:v>
                </c:pt>
                <c:pt idx="95">
                  <c:v>225.91155765920882</c:v>
                </c:pt>
                <c:pt idx="96">
                  <c:v>234.41771944922738</c:v>
                </c:pt>
                <c:pt idx="97">
                  <c:v>213.1320341750596</c:v>
                </c:pt>
                <c:pt idx="98">
                  <c:v>208.01175152487809</c:v>
                </c:pt>
                <c:pt idx="99">
                  <c:v>207.39430690208525</c:v>
                </c:pt>
                <c:pt idx="100">
                  <c:v>206.48686227929238</c:v>
                </c:pt>
                <c:pt idx="101">
                  <c:v>207.2692707814999</c:v>
                </c:pt>
                <c:pt idx="102">
                  <c:v>189.99097303370667</c:v>
                </c:pt>
                <c:pt idx="103">
                  <c:v>189.9535284109138</c:v>
                </c:pt>
                <c:pt idx="104">
                  <c:v>152.64608378812096</c:v>
                </c:pt>
                <c:pt idx="105">
                  <c:v>158.6386391653281</c:v>
                </c:pt>
                <c:pt idx="106">
                  <c:v>160.68492266753512</c:v>
                </c:pt>
                <c:pt idx="107">
                  <c:v>162.33274991974235</c:v>
                </c:pt>
                <c:pt idx="108">
                  <c:v>164.04530529694952</c:v>
                </c:pt>
                <c:pt idx="109">
                  <c:v>169.52786067415667</c:v>
                </c:pt>
                <c:pt idx="110">
                  <c:v>164.27489091492748</c:v>
                </c:pt>
                <c:pt idx="111">
                  <c:v>160.79</c:v>
                </c:pt>
                <c:pt idx="112">
                  <c:v>156.25</c:v>
                </c:pt>
                <c:pt idx="113">
                  <c:v>149.97</c:v>
                </c:pt>
                <c:pt idx="114">
                  <c:v>147.32</c:v>
                </c:pt>
                <c:pt idx="115">
                  <c:v>150.68</c:v>
                </c:pt>
                <c:pt idx="116">
                  <c:v>158.44999999999999</c:v>
                </c:pt>
                <c:pt idx="117">
                  <c:v>156.89999999999998</c:v>
                </c:pt>
                <c:pt idx="118">
                  <c:v>157.66999999999999</c:v>
                </c:pt>
                <c:pt idx="119">
                  <c:v>155.76999999999998</c:v>
                </c:pt>
                <c:pt idx="120">
                  <c:v>151.65</c:v>
                </c:pt>
                <c:pt idx="121">
                  <c:v>148.97</c:v>
                </c:pt>
                <c:pt idx="122">
                  <c:v>144.69</c:v>
                </c:pt>
                <c:pt idx="123">
                  <c:v>144.44999999999999</c:v>
                </c:pt>
                <c:pt idx="124">
                  <c:v>149.44</c:v>
                </c:pt>
                <c:pt idx="125">
                  <c:v>163.66999999999999</c:v>
                </c:pt>
                <c:pt idx="126">
                  <c:v>160.59</c:v>
                </c:pt>
                <c:pt idx="127">
                  <c:v>157.72999999999999</c:v>
                </c:pt>
                <c:pt idx="128">
                  <c:v>160.13</c:v>
                </c:pt>
                <c:pt idx="129">
                  <c:v>160.07</c:v>
                </c:pt>
                <c:pt idx="130">
                  <c:v>163.1</c:v>
                </c:pt>
                <c:pt idx="131">
                  <c:v>167.53</c:v>
                </c:pt>
                <c:pt idx="132">
                  <c:v>164.29</c:v>
                </c:pt>
                <c:pt idx="133">
                  <c:v>167.57</c:v>
                </c:pt>
                <c:pt idx="134">
                  <c:v>165.25</c:v>
                </c:pt>
                <c:pt idx="135">
                  <c:v>171.65</c:v>
                </c:pt>
                <c:pt idx="136">
                  <c:v>177.60000000000002</c:v>
                </c:pt>
                <c:pt idx="137">
                  <c:v>182.21</c:v>
                </c:pt>
                <c:pt idx="138">
                  <c:v>176.43</c:v>
                </c:pt>
                <c:pt idx="139">
                  <c:v>158.56</c:v>
                </c:pt>
                <c:pt idx="140">
                  <c:v>148.41</c:v>
                </c:pt>
                <c:pt idx="141">
                  <c:v>138.64999999999998</c:v>
                </c:pt>
                <c:pt idx="142">
                  <c:v>132.96</c:v>
                </c:pt>
                <c:pt idx="143">
                  <c:v>119.80000000000001</c:v>
                </c:pt>
                <c:pt idx="144">
                  <c:v>117.37</c:v>
                </c:pt>
                <c:pt idx="145">
                  <c:v>115.02999999999999</c:v>
                </c:pt>
                <c:pt idx="146">
                  <c:v>159</c:v>
                </c:pt>
                <c:pt idx="147">
                  <c:v>162.16</c:v>
                </c:pt>
                <c:pt idx="148">
                  <c:v>184.44</c:v>
                </c:pt>
                <c:pt idx="149">
                  <c:v>204.41</c:v>
                </c:pt>
                <c:pt idx="150">
                  <c:v>201.66</c:v>
                </c:pt>
                <c:pt idx="151">
                  <c:v>198.58</c:v>
                </c:pt>
                <c:pt idx="152">
                  <c:v>202.06</c:v>
                </c:pt>
              </c:numCache>
            </c:numRef>
          </c:val>
          <c:smooth val="1"/>
        </c:ser>
        <c:ser>
          <c:idx val="1"/>
          <c:order val="1"/>
          <c:tx>
            <c:v>"Idaho Allocation"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Data!$B$93:$EX$93</c:f>
              <c:numCache>
                <c:formatCode>0</c:formatCode>
                <c:ptCount val="153"/>
                <c:pt idx="0">
                  <c:v>282.90796343470925</c:v>
                </c:pt>
                <c:pt idx="1">
                  <c:v>295.32562858382914</c:v>
                </c:pt>
                <c:pt idx="2">
                  <c:v>289.07049723286383</c:v>
                </c:pt>
                <c:pt idx="3">
                  <c:v>251.08365819215626</c:v>
                </c:pt>
                <c:pt idx="4">
                  <c:v>228.28807549208381</c:v>
                </c:pt>
                <c:pt idx="5">
                  <c:v>241.38024559703481</c:v>
                </c:pt>
                <c:pt idx="6">
                  <c:v>290.13032137782477</c:v>
                </c:pt>
                <c:pt idx="7">
                  <c:v>303.7925084963</c:v>
                </c:pt>
                <c:pt idx="8">
                  <c:v>294.65141349650554</c:v>
                </c:pt>
                <c:pt idx="9">
                  <c:v>322.89456980017445</c:v>
                </c:pt>
                <c:pt idx="10">
                  <c:v>322.10817955748928</c:v>
                </c:pt>
                <c:pt idx="11">
                  <c:v>316.97200961251843</c:v>
                </c:pt>
                <c:pt idx="12">
                  <c:v>307.56451868232114</c:v>
                </c:pt>
                <c:pt idx="13">
                  <c:v>303.36591375443686</c:v>
                </c:pt>
                <c:pt idx="14">
                  <c:v>318.20586844529794</c:v>
                </c:pt>
                <c:pt idx="15">
                  <c:v>346.50796678476775</c:v>
                </c:pt>
                <c:pt idx="16">
                  <c:v>357.83910283075039</c:v>
                </c:pt>
                <c:pt idx="17">
                  <c:v>371.02253489551725</c:v>
                </c:pt>
                <c:pt idx="18">
                  <c:v>399.57026105641091</c:v>
                </c:pt>
                <c:pt idx="19">
                  <c:v>396.82741074416032</c:v>
                </c:pt>
                <c:pt idx="20">
                  <c:v>417.66496826364715</c:v>
                </c:pt>
                <c:pt idx="21">
                  <c:v>412.5149875019913</c:v>
                </c:pt>
                <c:pt idx="22">
                  <c:v>402.34051488394391</c:v>
                </c:pt>
                <c:pt idx="23">
                  <c:v>393.36090029970893</c:v>
                </c:pt>
                <c:pt idx="24">
                  <c:v>400.03818714066523</c:v>
                </c:pt>
                <c:pt idx="25">
                  <c:v>402.20263227921947</c:v>
                </c:pt>
                <c:pt idx="26">
                  <c:v>390.90437360308323</c:v>
                </c:pt>
                <c:pt idx="27">
                  <c:v>357.87980548000257</c:v>
                </c:pt>
                <c:pt idx="28">
                  <c:v>361.40485371756421</c:v>
                </c:pt>
                <c:pt idx="29">
                  <c:v>361.40249594496589</c:v>
                </c:pt>
                <c:pt idx="30">
                  <c:v>359.23086645305011</c:v>
                </c:pt>
                <c:pt idx="31">
                  <c:v>355.50763783853517</c:v>
                </c:pt>
                <c:pt idx="32">
                  <c:v>341.29640401290675</c:v>
                </c:pt>
                <c:pt idx="33">
                  <c:v>344.22511274173399</c:v>
                </c:pt>
                <c:pt idx="34">
                  <c:v>344.67073021799945</c:v>
                </c:pt>
                <c:pt idx="35">
                  <c:v>346.38805967703917</c:v>
                </c:pt>
                <c:pt idx="36">
                  <c:v>344.82652964390945</c:v>
                </c:pt>
                <c:pt idx="37">
                  <c:v>338.69719103797684</c:v>
                </c:pt>
                <c:pt idx="38">
                  <c:v>332.94462378132755</c:v>
                </c:pt>
                <c:pt idx="39">
                  <c:v>331.75007898998166</c:v>
                </c:pt>
                <c:pt idx="40">
                  <c:v>309.6066283690227</c:v>
                </c:pt>
                <c:pt idx="41">
                  <c:v>303.38692508648671</c:v>
                </c:pt>
                <c:pt idx="42">
                  <c:v>303.79315881702246</c:v>
                </c:pt>
                <c:pt idx="43">
                  <c:v>310.00692903531564</c:v>
                </c:pt>
                <c:pt idx="44">
                  <c:v>288.33926777070633</c:v>
                </c:pt>
                <c:pt idx="45">
                  <c:v>288.90635661798649</c:v>
                </c:pt>
                <c:pt idx="46">
                  <c:v>293.05882263322428</c:v>
                </c:pt>
                <c:pt idx="47">
                  <c:v>276.88032177886572</c:v>
                </c:pt>
                <c:pt idx="48">
                  <c:v>250.13810876526284</c:v>
                </c:pt>
                <c:pt idx="49">
                  <c:v>280.09433759749089</c:v>
                </c:pt>
                <c:pt idx="50">
                  <c:v>273.47464210821175</c:v>
                </c:pt>
                <c:pt idx="51">
                  <c:v>268.59303727439863</c:v>
                </c:pt>
                <c:pt idx="52">
                  <c:v>269.72938344838724</c:v>
                </c:pt>
                <c:pt idx="53">
                  <c:v>266.56741556936208</c:v>
                </c:pt>
                <c:pt idx="54">
                  <c:v>258.23690381548937</c:v>
                </c:pt>
                <c:pt idx="55">
                  <c:v>230.21644738337469</c:v>
                </c:pt>
                <c:pt idx="56">
                  <c:v>223.94406641884967</c:v>
                </c:pt>
                <c:pt idx="57">
                  <c:v>216.37591143976357</c:v>
                </c:pt>
                <c:pt idx="58">
                  <c:v>215.01065153860625</c:v>
                </c:pt>
                <c:pt idx="59">
                  <c:v>207.69536232718855</c:v>
                </c:pt>
                <c:pt idx="60">
                  <c:v>197.09998688820474</c:v>
                </c:pt>
                <c:pt idx="61">
                  <c:v>189.41368208449899</c:v>
                </c:pt>
                <c:pt idx="62">
                  <c:v>180.99466657808793</c:v>
                </c:pt>
                <c:pt idx="63">
                  <c:v>179.68785483280854</c:v>
                </c:pt>
                <c:pt idx="64">
                  <c:v>173.09679781812909</c:v>
                </c:pt>
                <c:pt idx="65">
                  <c:v>170.87365200618086</c:v>
                </c:pt>
                <c:pt idx="66">
                  <c:v>190.58478742955444</c:v>
                </c:pt>
                <c:pt idx="67">
                  <c:v>182.077543227928</c:v>
                </c:pt>
                <c:pt idx="68">
                  <c:v>174.61719815472335</c:v>
                </c:pt>
                <c:pt idx="69">
                  <c:v>171.45361936388949</c:v>
                </c:pt>
                <c:pt idx="70">
                  <c:v>170.12285309496281</c:v>
                </c:pt>
                <c:pt idx="71">
                  <c:v>168.54184613853653</c:v>
                </c:pt>
                <c:pt idx="72">
                  <c:v>172.21186327996028</c:v>
                </c:pt>
                <c:pt idx="73">
                  <c:v>166.75070255504866</c:v>
                </c:pt>
                <c:pt idx="74">
                  <c:v>167.56426716096493</c:v>
                </c:pt>
                <c:pt idx="75">
                  <c:v>166.31060594255376</c:v>
                </c:pt>
                <c:pt idx="76">
                  <c:v>162.80553230009482</c:v>
                </c:pt>
                <c:pt idx="77">
                  <c:v>152.51979675611869</c:v>
                </c:pt>
                <c:pt idx="78">
                  <c:v>155.27558816145608</c:v>
                </c:pt>
                <c:pt idx="79">
                  <c:v>163.87149231264905</c:v>
                </c:pt>
                <c:pt idx="80">
                  <c:v>158.19524662009184</c:v>
                </c:pt>
                <c:pt idx="81">
                  <c:v>152.79488627128481</c:v>
                </c:pt>
                <c:pt idx="82">
                  <c:v>141.09443170372811</c:v>
                </c:pt>
                <c:pt idx="83">
                  <c:v>149.17380947882396</c:v>
                </c:pt>
                <c:pt idx="84">
                  <c:v>149.50639724999701</c:v>
                </c:pt>
                <c:pt idx="85">
                  <c:v>150.91843404821091</c:v>
                </c:pt>
                <c:pt idx="86">
                  <c:v>128.30769919747232</c:v>
                </c:pt>
                <c:pt idx="87">
                  <c:v>145.12389676595629</c:v>
                </c:pt>
                <c:pt idx="88">
                  <c:v>142.56578720944034</c:v>
                </c:pt>
                <c:pt idx="89">
                  <c:v>133.33427190917413</c:v>
                </c:pt>
                <c:pt idx="90">
                  <c:v>138.62493018390833</c:v>
                </c:pt>
                <c:pt idx="91">
                  <c:v>137.53529943311887</c:v>
                </c:pt>
                <c:pt idx="92">
                  <c:v>136.59237061106737</c:v>
                </c:pt>
                <c:pt idx="93">
                  <c:v>130.60591136262781</c:v>
                </c:pt>
                <c:pt idx="94">
                  <c:v>128.43602605168857</c:v>
                </c:pt>
                <c:pt idx="95">
                  <c:v>128.76958786574903</c:v>
                </c:pt>
                <c:pt idx="96">
                  <c:v>133.6181000860596</c:v>
                </c:pt>
                <c:pt idx="97">
                  <c:v>121.48525947978396</c:v>
                </c:pt>
                <c:pt idx="98">
                  <c:v>118.5666983691805</c:v>
                </c:pt>
                <c:pt idx="99">
                  <c:v>118.21475493418858</c:v>
                </c:pt>
                <c:pt idx="100">
                  <c:v>117.69751149919665</c:v>
                </c:pt>
                <c:pt idx="101">
                  <c:v>118.14348434545494</c:v>
                </c:pt>
                <c:pt idx="102">
                  <c:v>108.29485462921279</c:v>
                </c:pt>
                <c:pt idx="103">
                  <c:v>108.27351119422086</c:v>
                </c:pt>
                <c:pt idx="104">
                  <c:v>87.008267759228943</c:v>
                </c:pt>
                <c:pt idx="105">
                  <c:v>90.42402432423701</c:v>
                </c:pt>
                <c:pt idx="106">
                  <c:v>91.590405920495016</c:v>
                </c:pt>
                <c:pt idx="107">
                  <c:v>92.529667454253129</c:v>
                </c:pt>
                <c:pt idx="108">
                  <c:v>93.505824019261226</c:v>
                </c:pt>
                <c:pt idx="109">
                  <c:v>96.630880584269292</c:v>
                </c:pt>
                <c:pt idx="110">
                  <c:v>93.636687821508659</c:v>
                </c:pt>
                <c:pt idx="111">
                  <c:v>91.650299999999987</c:v>
                </c:pt>
                <c:pt idx="112">
                  <c:v>89.062499999999986</c:v>
                </c:pt>
                <c:pt idx="113">
                  <c:v>85.482899999999987</c:v>
                </c:pt>
                <c:pt idx="114">
                  <c:v>83.972399999999993</c:v>
                </c:pt>
                <c:pt idx="115">
                  <c:v>85.887599999999992</c:v>
                </c:pt>
                <c:pt idx="116">
                  <c:v>90.316499999999991</c:v>
                </c:pt>
                <c:pt idx="117">
                  <c:v>89.432999999999979</c:v>
                </c:pt>
                <c:pt idx="118">
                  <c:v>89.871899999999982</c:v>
                </c:pt>
                <c:pt idx="119">
                  <c:v>88.788899999999984</c:v>
                </c:pt>
                <c:pt idx="120">
                  <c:v>86.4405</c:v>
                </c:pt>
                <c:pt idx="121">
                  <c:v>84.912899999999993</c:v>
                </c:pt>
                <c:pt idx="122">
                  <c:v>82.473299999999995</c:v>
                </c:pt>
                <c:pt idx="123">
                  <c:v>82.336499999999987</c:v>
                </c:pt>
                <c:pt idx="124">
                  <c:v>85.180799999999991</c:v>
                </c:pt>
                <c:pt idx="125">
                  <c:v>93.291899999999984</c:v>
                </c:pt>
                <c:pt idx="126">
                  <c:v>91.536299999999997</c:v>
                </c:pt>
                <c:pt idx="127">
                  <c:v>89.906099999999981</c:v>
                </c:pt>
                <c:pt idx="128">
                  <c:v>91.27409999999999</c:v>
                </c:pt>
                <c:pt idx="129">
                  <c:v>91.239899999999992</c:v>
                </c:pt>
                <c:pt idx="130">
                  <c:v>92.966999999999985</c:v>
                </c:pt>
                <c:pt idx="131">
                  <c:v>95.492099999999994</c:v>
                </c:pt>
                <c:pt idx="132">
                  <c:v>93.645299999999992</c:v>
                </c:pt>
                <c:pt idx="133">
                  <c:v>95.514899999999983</c:v>
                </c:pt>
                <c:pt idx="134">
                  <c:v>94.192499999999995</c:v>
                </c:pt>
                <c:pt idx="135">
                  <c:v>97.840499999999992</c:v>
                </c:pt>
                <c:pt idx="136">
                  <c:v>101.232</c:v>
                </c:pt>
                <c:pt idx="137">
                  <c:v>103.85969999999999</c:v>
                </c:pt>
                <c:pt idx="138">
                  <c:v>100.5651</c:v>
                </c:pt>
                <c:pt idx="139">
                  <c:v>90.379199999999997</c:v>
                </c:pt>
                <c:pt idx="140">
                  <c:v>84.593699999999984</c:v>
                </c:pt>
                <c:pt idx="141">
                  <c:v>79.030499999999975</c:v>
                </c:pt>
                <c:pt idx="142">
                  <c:v>75.787199999999999</c:v>
                </c:pt>
                <c:pt idx="143">
                  <c:v>68.286000000000001</c:v>
                </c:pt>
                <c:pt idx="144">
                  <c:v>66.900899999999993</c:v>
                </c:pt>
                <c:pt idx="145">
                  <c:v>65.567099999999982</c:v>
                </c:pt>
                <c:pt idx="146">
                  <c:v>90.63</c:v>
                </c:pt>
                <c:pt idx="147">
                  <c:v>92.43119999999999</c:v>
                </c:pt>
                <c:pt idx="148">
                  <c:v>105.13079999999999</c:v>
                </c:pt>
                <c:pt idx="149">
                  <c:v>116.51369999999999</c:v>
                </c:pt>
                <c:pt idx="150">
                  <c:v>114.94619999999999</c:v>
                </c:pt>
                <c:pt idx="151">
                  <c:v>113.1906</c:v>
                </c:pt>
                <c:pt idx="152">
                  <c:v>115.17419999999998</c:v>
                </c:pt>
              </c:numCache>
            </c:numRef>
          </c:val>
        </c:ser>
        <c:ser>
          <c:idx val="2"/>
          <c:order val="2"/>
          <c:tx>
            <c:v>Idaho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251.32</c:v>
                </c:pt>
                <c:pt idx="1">
                  <c:v>257.59000000000003</c:v>
                </c:pt>
                <c:pt idx="2">
                  <c:v>242.86</c:v>
                </c:pt>
                <c:pt idx="3">
                  <c:v>168.13</c:v>
                </c:pt>
                <c:pt idx="4">
                  <c:v>125.4</c:v>
                </c:pt>
                <c:pt idx="5">
                  <c:v>126.67</c:v>
                </c:pt>
                <c:pt idx="6">
                  <c:v>182.36</c:v>
                </c:pt>
                <c:pt idx="7">
                  <c:v>210.1</c:v>
                </c:pt>
                <c:pt idx="8">
                  <c:v>196</c:v>
                </c:pt>
                <c:pt idx="9">
                  <c:v>247.5</c:v>
                </c:pt>
                <c:pt idx="10">
                  <c:v>244.04000000000002</c:v>
                </c:pt>
                <c:pt idx="11">
                  <c:v>236.58</c:v>
                </c:pt>
                <c:pt idx="12">
                  <c:v>236.11</c:v>
                </c:pt>
                <c:pt idx="13">
                  <c:v>253.98</c:v>
                </c:pt>
                <c:pt idx="14">
                  <c:v>294.85000000000002</c:v>
                </c:pt>
                <c:pt idx="15">
                  <c:v>354.72</c:v>
                </c:pt>
                <c:pt idx="16">
                  <c:v>380.09000000000003</c:v>
                </c:pt>
                <c:pt idx="17">
                  <c:v>403.33</c:v>
                </c:pt>
                <c:pt idx="18">
                  <c:v>456.65999999999997</c:v>
                </c:pt>
                <c:pt idx="19">
                  <c:v>435.5</c:v>
                </c:pt>
                <c:pt idx="20">
                  <c:v>468</c:v>
                </c:pt>
                <c:pt idx="21">
                  <c:v>465.82</c:v>
                </c:pt>
                <c:pt idx="22">
                  <c:v>458.64</c:v>
                </c:pt>
                <c:pt idx="23">
                  <c:v>438.46000000000004</c:v>
                </c:pt>
                <c:pt idx="24">
                  <c:v>434.24</c:v>
                </c:pt>
                <c:pt idx="25">
                  <c:v>436.02</c:v>
                </c:pt>
                <c:pt idx="26">
                  <c:v>416.6</c:v>
                </c:pt>
                <c:pt idx="27">
                  <c:v>343.18</c:v>
                </c:pt>
                <c:pt idx="28">
                  <c:v>341.76</c:v>
                </c:pt>
                <c:pt idx="29">
                  <c:v>343.61</c:v>
                </c:pt>
                <c:pt idx="30">
                  <c:v>345.22</c:v>
                </c:pt>
                <c:pt idx="31">
                  <c:v>343.58</c:v>
                </c:pt>
                <c:pt idx="32">
                  <c:v>318.94</c:v>
                </c:pt>
                <c:pt idx="33">
                  <c:v>327.29999999999995</c:v>
                </c:pt>
                <c:pt idx="34">
                  <c:v>324.65999999999997</c:v>
                </c:pt>
                <c:pt idx="35">
                  <c:v>323.02</c:v>
                </c:pt>
                <c:pt idx="36">
                  <c:v>316.88</c:v>
                </c:pt>
                <c:pt idx="37">
                  <c:v>307.24</c:v>
                </c:pt>
                <c:pt idx="38">
                  <c:v>298.59999999999997</c:v>
                </c:pt>
                <c:pt idx="39">
                  <c:v>294.45999999999998</c:v>
                </c:pt>
                <c:pt idx="40">
                  <c:v>286.2</c:v>
                </c:pt>
                <c:pt idx="41">
                  <c:v>303.3</c:v>
                </c:pt>
                <c:pt idx="42">
                  <c:v>317</c:v>
                </c:pt>
                <c:pt idx="43">
                  <c:v>327.2</c:v>
                </c:pt>
                <c:pt idx="44">
                  <c:v>287.90999999999997</c:v>
                </c:pt>
                <c:pt idx="45">
                  <c:v>289.27999999999997</c:v>
                </c:pt>
                <c:pt idx="46">
                  <c:v>298.48</c:v>
                </c:pt>
                <c:pt idx="47">
                  <c:v>270.38</c:v>
                </c:pt>
                <c:pt idx="48">
                  <c:v>235.28999999999996</c:v>
                </c:pt>
                <c:pt idx="49">
                  <c:v>293.60000000000002</c:v>
                </c:pt>
                <c:pt idx="50">
                  <c:v>284.03999999999996</c:v>
                </c:pt>
                <c:pt idx="51">
                  <c:v>278.21000000000004</c:v>
                </c:pt>
                <c:pt idx="52">
                  <c:v>276.77999999999997</c:v>
                </c:pt>
                <c:pt idx="53">
                  <c:v>274.35000000000002</c:v>
                </c:pt>
                <c:pt idx="54">
                  <c:v>270.89999999999998</c:v>
                </c:pt>
                <c:pt idx="55">
                  <c:v>231.3</c:v>
                </c:pt>
                <c:pt idx="56">
                  <c:v>221.95000000000002</c:v>
                </c:pt>
                <c:pt idx="57">
                  <c:v>212.60000000000002</c:v>
                </c:pt>
                <c:pt idx="58">
                  <c:v>209.1</c:v>
                </c:pt>
                <c:pt idx="59">
                  <c:v>196.76</c:v>
                </c:pt>
                <c:pt idx="60">
                  <c:v>182.32</c:v>
                </c:pt>
                <c:pt idx="61">
                  <c:v>184</c:v>
                </c:pt>
                <c:pt idx="62">
                  <c:v>177.2</c:v>
                </c:pt>
                <c:pt idx="63">
                  <c:v>176.28</c:v>
                </c:pt>
                <c:pt idx="64">
                  <c:v>165.36</c:v>
                </c:pt>
                <c:pt idx="65">
                  <c:v>162.13999999999999</c:v>
                </c:pt>
                <c:pt idx="66">
                  <c:v>202.32</c:v>
                </c:pt>
                <c:pt idx="67">
                  <c:v>190.5</c:v>
                </c:pt>
                <c:pt idx="68">
                  <c:v>192.95</c:v>
                </c:pt>
                <c:pt idx="69">
                  <c:v>193.12</c:v>
                </c:pt>
                <c:pt idx="70">
                  <c:v>192.29</c:v>
                </c:pt>
                <c:pt idx="71">
                  <c:v>193.45</c:v>
                </c:pt>
                <c:pt idx="72">
                  <c:v>191.89999999999998</c:v>
                </c:pt>
                <c:pt idx="73">
                  <c:v>180.89999999999998</c:v>
                </c:pt>
                <c:pt idx="74">
                  <c:v>182.14999999999998</c:v>
                </c:pt>
                <c:pt idx="75">
                  <c:v>183.39999999999998</c:v>
                </c:pt>
                <c:pt idx="76">
                  <c:v>174.5</c:v>
                </c:pt>
                <c:pt idx="77">
                  <c:v>152.5</c:v>
                </c:pt>
                <c:pt idx="78">
                  <c:v>159.5</c:v>
                </c:pt>
                <c:pt idx="79">
                  <c:v>175.39999999999998</c:v>
                </c:pt>
                <c:pt idx="80">
                  <c:v>165.73</c:v>
                </c:pt>
                <c:pt idx="81">
                  <c:v>156.06</c:v>
                </c:pt>
                <c:pt idx="82">
                  <c:v>145.4</c:v>
                </c:pt>
                <c:pt idx="83">
                  <c:v>160.47</c:v>
                </c:pt>
                <c:pt idx="84">
                  <c:v>163.97</c:v>
                </c:pt>
                <c:pt idx="85">
                  <c:v>167.47</c:v>
                </c:pt>
                <c:pt idx="86">
                  <c:v>126.97</c:v>
                </c:pt>
                <c:pt idx="87">
                  <c:v>156.47</c:v>
                </c:pt>
                <c:pt idx="88">
                  <c:v>151.47</c:v>
                </c:pt>
                <c:pt idx="89">
                  <c:v>137.47</c:v>
                </c:pt>
                <c:pt idx="90">
                  <c:v>146.25</c:v>
                </c:pt>
                <c:pt idx="91">
                  <c:v>145.01</c:v>
                </c:pt>
                <c:pt idx="92">
                  <c:v>143.77000000000001</c:v>
                </c:pt>
                <c:pt idx="93">
                  <c:v>132.53000000000003</c:v>
                </c:pt>
                <c:pt idx="94">
                  <c:v>130.29000000000002</c:v>
                </c:pt>
                <c:pt idx="95">
                  <c:v>132.04999999999998</c:v>
                </c:pt>
                <c:pt idx="96">
                  <c:v>142.35</c:v>
                </c:pt>
                <c:pt idx="97">
                  <c:v>117.01999999999998</c:v>
                </c:pt>
                <c:pt idx="98">
                  <c:v>118.51999999999998</c:v>
                </c:pt>
                <c:pt idx="99">
                  <c:v>120.76999999999998</c:v>
                </c:pt>
                <c:pt idx="100">
                  <c:v>118.49999999999999</c:v>
                </c:pt>
                <c:pt idx="101">
                  <c:v>120.99999999999999</c:v>
                </c:pt>
                <c:pt idx="102">
                  <c:v>103.74999999999999</c:v>
                </c:pt>
                <c:pt idx="103">
                  <c:v>106.24999999999999</c:v>
                </c:pt>
                <c:pt idx="104">
                  <c:v>83.100000000000009</c:v>
                </c:pt>
                <c:pt idx="105">
                  <c:v>85.850000000000009</c:v>
                </c:pt>
                <c:pt idx="106">
                  <c:v>88.6</c:v>
                </c:pt>
                <c:pt idx="107">
                  <c:v>91.350000000000009</c:v>
                </c:pt>
                <c:pt idx="108">
                  <c:v>93.600000000000009</c:v>
                </c:pt>
                <c:pt idx="109">
                  <c:v>99.1</c:v>
                </c:pt>
                <c:pt idx="110">
                  <c:v>101.3</c:v>
                </c:pt>
                <c:pt idx="111">
                  <c:v>100.89</c:v>
                </c:pt>
                <c:pt idx="112">
                  <c:v>96.39</c:v>
                </c:pt>
                <c:pt idx="113">
                  <c:v>90.39</c:v>
                </c:pt>
                <c:pt idx="114">
                  <c:v>88.22</c:v>
                </c:pt>
                <c:pt idx="115">
                  <c:v>92.88</c:v>
                </c:pt>
                <c:pt idx="116">
                  <c:v>101.15</c:v>
                </c:pt>
                <c:pt idx="117">
                  <c:v>99.85</c:v>
                </c:pt>
                <c:pt idx="118">
                  <c:v>98.6</c:v>
                </c:pt>
                <c:pt idx="119">
                  <c:v>96.6</c:v>
                </c:pt>
                <c:pt idx="120">
                  <c:v>93.1</c:v>
                </c:pt>
                <c:pt idx="121">
                  <c:v>89.899999999999991</c:v>
                </c:pt>
                <c:pt idx="122">
                  <c:v>85.6</c:v>
                </c:pt>
                <c:pt idx="123">
                  <c:v>85.1</c:v>
                </c:pt>
                <c:pt idx="124">
                  <c:v>89.1</c:v>
                </c:pt>
                <c:pt idx="125">
                  <c:v>100.6</c:v>
                </c:pt>
                <c:pt idx="126">
                  <c:v>97.35</c:v>
                </c:pt>
                <c:pt idx="127">
                  <c:v>94.6</c:v>
                </c:pt>
                <c:pt idx="128">
                  <c:v>98.25</c:v>
                </c:pt>
                <c:pt idx="129">
                  <c:v>99.25</c:v>
                </c:pt>
                <c:pt idx="130">
                  <c:v>102.35</c:v>
                </c:pt>
                <c:pt idx="131">
                  <c:v>104.35</c:v>
                </c:pt>
                <c:pt idx="132">
                  <c:v>103.1</c:v>
                </c:pt>
                <c:pt idx="133">
                  <c:v>102.35</c:v>
                </c:pt>
                <c:pt idx="134">
                  <c:v>97.6</c:v>
                </c:pt>
                <c:pt idx="135">
                  <c:v>105.6</c:v>
                </c:pt>
                <c:pt idx="136">
                  <c:v>112.6</c:v>
                </c:pt>
                <c:pt idx="137">
                  <c:v>115</c:v>
                </c:pt>
                <c:pt idx="138">
                  <c:v>111</c:v>
                </c:pt>
                <c:pt idx="139">
                  <c:v>92</c:v>
                </c:pt>
                <c:pt idx="140">
                  <c:v>81.25</c:v>
                </c:pt>
                <c:pt idx="141">
                  <c:v>73.099999999999994</c:v>
                </c:pt>
                <c:pt idx="142">
                  <c:v>75.599999999999994</c:v>
                </c:pt>
                <c:pt idx="143">
                  <c:v>70.77000000000001</c:v>
                </c:pt>
                <c:pt idx="144">
                  <c:v>68.44</c:v>
                </c:pt>
                <c:pt idx="145">
                  <c:v>66.099999999999994</c:v>
                </c:pt>
                <c:pt idx="146">
                  <c:v>99.6</c:v>
                </c:pt>
                <c:pt idx="147">
                  <c:v>99.6</c:v>
                </c:pt>
                <c:pt idx="148">
                  <c:v>115.1</c:v>
                </c:pt>
                <c:pt idx="149">
                  <c:v>133.1</c:v>
                </c:pt>
                <c:pt idx="150">
                  <c:v>130.1</c:v>
                </c:pt>
                <c:pt idx="151">
                  <c:v>127</c:v>
                </c:pt>
                <c:pt idx="152">
                  <c:v>130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Data!$B$121:$EX$121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60278656"/>
        <c:axId val="60280192"/>
      </c:lineChart>
      <c:catAx>
        <c:axId val="60278656"/>
        <c:scaling>
          <c:orientation val="minMax"/>
        </c:scaling>
        <c:axPos val="b"/>
        <c:numFmt formatCode="General" sourceLinked="1"/>
        <c:majorTickMark val="none"/>
        <c:tickLblPos val="nextTo"/>
        <c:crossAx val="60280192"/>
        <c:crosses val="autoZero"/>
        <c:auto val="1"/>
        <c:lblAlgn val="ctr"/>
        <c:lblOffset val="100"/>
      </c:catAx>
      <c:valAx>
        <c:axId val="60280192"/>
        <c:scaling>
          <c:orientation val="minMax"/>
          <c:max val="1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6027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277"/>
          <c:w val="0.74776920127615665"/>
          <c:h val="2.6383873908479294E-2"/>
        </c:manualLayout>
      </c:layout>
    </c:legend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696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Data!$B$84:$EX$84</c:f>
              <c:numCache>
                <c:formatCode>0</c:formatCode>
                <c:ptCount val="153"/>
                <c:pt idx="0">
                  <c:v>496.32976041177062</c:v>
                </c:pt>
                <c:pt idx="1">
                  <c:v>518.11513786636692</c:v>
                </c:pt>
                <c:pt idx="2">
                  <c:v>507.14122321555061</c:v>
                </c:pt>
                <c:pt idx="3">
                  <c:v>440.49764595115136</c:v>
                </c:pt>
                <c:pt idx="4">
                  <c:v>400.50539560014704</c:v>
                </c:pt>
                <c:pt idx="5">
                  <c:v>423.47411508251724</c:v>
                </c:pt>
                <c:pt idx="6">
                  <c:v>509.00056382074524</c:v>
                </c:pt>
                <c:pt idx="7">
                  <c:v>532.96931315140353</c:v>
                </c:pt>
                <c:pt idx="8">
                  <c:v>516.93230437983436</c:v>
                </c:pt>
                <c:pt idx="9">
                  <c:v>566.4817014038149</c:v>
                </c:pt>
                <c:pt idx="10">
                  <c:v>565.10206939910404</c:v>
                </c:pt>
                <c:pt idx="11">
                  <c:v>556.09124493424292</c:v>
                </c:pt>
                <c:pt idx="12">
                  <c:v>539.5868748812652</c:v>
                </c:pt>
                <c:pt idx="13">
                  <c:v>532.22090132357346</c:v>
                </c:pt>
                <c:pt idx="14">
                  <c:v>558.25590955315431</c:v>
                </c:pt>
                <c:pt idx="15">
                  <c:v>607.90871365748728</c:v>
                </c:pt>
                <c:pt idx="16">
                  <c:v>627.78789970307093</c:v>
                </c:pt>
                <c:pt idx="17">
                  <c:v>650.91672788687242</c:v>
                </c:pt>
                <c:pt idx="18">
                  <c:v>701.00045799370344</c:v>
                </c:pt>
                <c:pt idx="19">
                  <c:v>696.18843990203573</c:v>
                </c:pt>
                <c:pt idx="20">
                  <c:v>732.74555835727574</c:v>
                </c:pt>
                <c:pt idx="21">
                  <c:v>723.71050438945849</c:v>
                </c:pt>
                <c:pt idx="22">
                  <c:v>705.86055242797181</c:v>
                </c:pt>
                <c:pt idx="23">
                  <c:v>690.10684263106839</c:v>
                </c:pt>
                <c:pt idx="24">
                  <c:v>701.82138094853553</c:v>
                </c:pt>
                <c:pt idx="25">
                  <c:v>705.61865312143777</c:v>
                </c:pt>
                <c:pt idx="26">
                  <c:v>685.79714667207588</c:v>
                </c:pt>
                <c:pt idx="27">
                  <c:v>627.85930785965365</c:v>
                </c:pt>
                <c:pt idx="28">
                  <c:v>634.04360301327063</c:v>
                </c:pt>
                <c:pt idx="29">
                  <c:v>634.03946657011568</c:v>
                </c:pt>
                <c:pt idx="30">
                  <c:v>630.22959026850901</c:v>
                </c:pt>
                <c:pt idx="31">
                  <c:v>623.69761024304421</c:v>
                </c:pt>
                <c:pt idx="32">
                  <c:v>598.76562107527502</c:v>
                </c:pt>
                <c:pt idx="33">
                  <c:v>603.90370656444566</c:v>
                </c:pt>
                <c:pt idx="34">
                  <c:v>604.68549161052545</c:v>
                </c:pt>
                <c:pt idx="35">
                  <c:v>607.69835031059506</c:v>
                </c:pt>
                <c:pt idx="36">
                  <c:v>604.9588239366833</c:v>
                </c:pt>
                <c:pt idx="37">
                  <c:v>594.20559831224011</c:v>
                </c:pt>
                <c:pt idx="38">
                  <c:v>584.11337505496067</c:v>
                </c:pt>
                <c:pt idx="39">
                  <c:v>582.01768243856441</c:v>
                </c:pt>
                <c:pt idx="40">
                  <c:v>543.16952345442587</c:v>
                </c:pt>
                <c:pt idx="41">
                  <c:v>532.25776330962583</c:v>
                </c:pt>
                <c:pt idx="42">
                  <c:v>532.9704540649517</c:v>
                </c:pt>
                <c:pt idx="43">
                  <c:v>543.87180532511525</c:v>
                </c:pt>
                <c:pt idx="44">
                  <c:v>505.85836451001114</c:v>
                </c:pt>
                <c:pt idx="45">
                  <c:v>506.85325722453774</c:v>
                </c:pt>
                <c:pt idx="46">
                  <c:v>514.13828532144612</c:v>
                </c:pt>
                <c:pt idx="47">
                  <c:v>485.75495048923818</c:v>
                </c:pt>
                <c:pt idx="48">
                  <c:v>438.8387873074787</c:v>
                </c:pt>
                <c:pt idx="49">
                  <c:v>491.39357473244024</c:v>
                </c:pt>
                <c:pt idx="50">
                  <c:v>479.78007387405574</c:v>
                </c:pt>
                <c:pt idx="51">
                  <c:v>471.21585486736603</c:v>
                </c:pt>
                <c:pt idx="52">
                  <c:v>473.20944464629349</c:v>
                </c:pt>
                <c:pt idx="53">
                  <c:v>467.66213257782829</c:v>
                </c:pt>
                <c:pt idx="54">
                  <c:v>453.04719967629717</c:v>
                </c:pt>
                <c:pt idx="55">
                  <c:v>403.88850418135911</c:v>
                </c:pt>
                <c:pt idx="56">
                  <c:v>392.88432705061348</c:v>
                </c:pt>
                <c:pt idx="57">
                  <c:v>379.60686217502382</c:v>
                </c:pt>
                <c:pt idx="58">
                  <c:v>377.21166936597592</c:v>
                </c:pt>
                <c:pt idx="59">
                  <c:v>364.37782864419046</c:v>
                </c:pt>
                <c:pt idx="60">
                  <c:v>345.789450681061</c:v>
                </c:pt>
                <c:pt idx="61">
                  <c:v>332.30470541140176</c:v>
                </c:pt>
                <c:pt idx="62">
                  <c:v>317.53450276857535</c:v>
                </c:pt>
                <c:pt idx="63">
                  <c:v>315.24185058387468</c:v>
                </c:pt>
                <c:pt idx="64">
                  <c:v>303.67859266338439</c:v>
                </c:pt>
                <c:pt idx="65">
                  <c:v>299.77833685294888</c:v>
                </c:pt>
                <c:pt idx="66">
                  <c:v>334.35927619220081</c:v>
                </c:pt>
                <c:pt idx="67">
                  <c:v>319.43428636478598</c:v>
                </c:pt>
                <c:pt idx="68">
                  <c:v>306.34596167495329</c:v>
                </c:pt>
                <c:pt idx="69">
                  <c:v>300.79582344542018</c:v>
                </c:pt>
                <c:pt idx="70">
                  <c:v>298.46114578063651</c:v>
                </c:pt>
                <c:pt idx="71">
                  <c:v>295.68744936585358</c:v>
                </c:pt>
                <c:pt idx="72">
                  <c:v>302.1260759297549</c:v>
                </c:pt>
                <c:pt idx="73">
                  <c:v>292.54509220183979</c:v>
                </c:pt>
                <c:pt idx="74">
                  <c:v>293.97239852800868</c:v>
                </c:pt>
                <c:pt idx="75">
                  <c:v>291.7729928816733</c:v>
                </c:pt>
                <c:pt idx="76">
                  <c:v>285.62374087735935</c:v>
                </c:pt>
                <c:pt idx="77">
                  <c:v>267.57859080020825</c:v>
                </c:pt>
                <c:pt idx="78">
                  <c:v>272.41331256395807</c:v>
                </c:pt>
                <c:pt idx="79">
                  <c:v>287.49384616254224</c:v>
                </c:pt>
                <c:pt idx="80">
                  <c:v>277.53552038612605</c:v>
                </c:pt>
                <c:pt idx="81">
                  <c:v>268.06120398471023</c:v>
                </c:pt>
                <c:pt idx="82">
                  <c:v>247.53409070829494</c:v>
                </c:pt>
                <c:pt idx="83">
                  <c:v>261.70843768214729</c:v>
                </c:pt>
                <c:pt idx="84">
                  <c:v>262.29192499999476</c:v>
                </c:pt>
                <c:pt idx="85">
                  <c:v>264.76918254072092</c:v>
                </c:pt>
                <c:pt idx="86">
                  <c:v>225.10122666223214</c:v>
                </c:pt>
                <c:pt idx="87">
                  <c:v>254.60332765957247</c:v>
                </c:pt>
                <c:pt idx="88">
                  <c:v>250.11541615691289</c:v>
                </c:pt>
                <c:pt idx="89">
                  <c:v>233.91977527925289</c:v>
                </c:pt>
                <c:pt idx="90">
                  <c:v>243.2016319015936</c:v>
                </c:pt>
                <c:pt idx="91">
                  <c:v>241.28999900547171</c:v>
                </c:pt>
                <c:pt idx="92">
                  <c:v>239.63573791415328</c:v>
                </c:pt>
                <c:pt idx="93">
                  <c:v>229.13317782917161</c:v>
                </c:pt>
                <c:pt idx="94">
                  <c:v>225.32636149419048</c:v>
                </c:pt>
                <c:pt idx="95">
                  <c:v>225.91155765920882</c:v>
                </c:pt>
                <c:pt idx="96">
                  <c:v>234.41771944922738</c:v>
                </c:pt>
                <c:pt idx="97">
                  <c:v>213.1320341750596</c:v>
                </c:pt>
                <c:pt idx="98">
                  <c:v>208.01175152487809</c:v>
                </c:pt>
                <c:pt idx="99">
                  <c:v>207.39430690208525</c:v>
                </c:pt>
                <c:pt idx="100">
                  <c:v>206.48686227929238</c:v>
                </c:pt>
                <c:pt idx="101">
                  <c:v>207.2692707814999</c:v>
                </c:pt>
                <c:pt idx="102">
                  <c:v>189.99097303370667</c:v>
                </c:pt>
                <c:pt idx="103">
                  <c:v>189.9535284109138</c:v>
                </c:pt>
                <c:pt idx="104">
                  <c:v>152.64608378812096</c:v>
                </c:pt>
                <c:pt idx="105">
                  <c:v>158.6386391653281</c:v>
                </c:pt>
                <c:pt idx="106">
                  <c:v>160.68492266753512</c:v>
                </c:pt>
                <c:pt idx="107">
                  <c:v>162.33274991974235</c:v>
                </c:pt>
                <c:pt idx="108">
                  <c:v>164.04530529694952</c:v>
                </c:pt>
                <c:pt idx="109">
                  <c:v>169.52786067415667</c:v>
                </c:pt>
                <c:pt idx="110">
                  <c:v>164.27489091492748</c:v>
                </c:pt>
                <c:pt idx="111">
                  <c:v>160.79</c:v>
                </c:pt>
                <c:pt idx="112">
                  <c:v>156.25</c:v>
                </c:pt>
                <c:pt idx="113">
                  <c:v>149.97</c:v>
                </c:pt>
                <c:pt idx="114">
                  <c:v>147.32</c:v>
                </c:pt>
                <c:pt idx="115">
                  <c:v>150.68</c:v>
                </c:pt>
                <c:pt idx="116">
                  <c:v>158.44999999999999</c:v>
                </c:pt>
                <c:pt idx="117">
                  <c:v>156.89999999999998</c:v>
                </c:pt>
                <c:pt idx="118">
                  <c:v>157.66999999999999</c:v>
                </c:pt>
                <c:pt idx="119">
                  <c:v>155.76999999999998</c:v>
                </c:pt>
                <c:pt idx="120">
                  <c:v>151.65</c:v>
                </c:pt>
                <c:pt idx="121">
                  <c:v>148.97</c:v>
                </c:pt>
                <c:pt idx="122">
                  <c:v>144.69</c:v>
                </c:pt>
                <c:pt idx="123">
                  <c:v>144.44999999999999</c:v>
                </c:pt>
                <c:pt idx="124">
                  <c:v>149.44</c:v>
                </c:pt>
                <c:pt idx="125">
                  <c:v>163.66999999999999</c:v>
                </c:pt>
                <c:pt idx="126">
                  <c:v>160.59</c:v>
                </c:pt>
                <c:pt idx="127">
                  <c:v>157.72999999999999</c:v>
                </c:pt>
                <c:pt idx="128">
                  <c:v>160.13</c:v>
                </c:pt>
                <c:pt idx="129">
                  <c:v>160.07</c:v>
                </c:pt>
                <c:pt idx="130">
                  <c:v>163.1</c:v>
                </c:pt>
                <c:pt idx="131">
                  <c:v>167.53</c:v>
                </c:pt>
                <c:pt idx="132">
                  <c:v>164.29</c:v>
                </c:pt>
                <c:pt idx="133">
                  <c:v>167.57</c:v>
                </c:pt>
                <c:pt idx="134">
                  <c:v>165.25</c:v>
                </c:pt>
                <c:pt idx="135">
                  <c:v>171.65</c:v>
                </c:pt>
                <c:pt idx="136">
                  <c:v>177.60000000000002</c:v>
                </c:pt>
                <c:pt idx="137">
                  <c:v>182.21</c:v>
                </c:pt>
                <c:pt idx="138">
                  <c:v>176.43</c:v>
                </c:pt>
                <c:pt idx="139">
                  <c:v>158.56</c:v>
                </c:pt>
                <c:pt idx="140">
                  <c:v>148.41</c:v>
                </c:pt>
                <c:pt idx="141">
                  <c:v>138.64999999999998</c:v>
                </c:pt>
                <c:pt idx="142">
                  <c:v>132.96</c:v>
                </c:pt>
                <c:pt idx="143">
                  <c:v>119.80000000000001</c:v>
                </c:pt>
                <c:pt idx="144">
                  <c:v>117.37</c:v>
                </c:pt>
                <c:pt idx="145">
                  <c:v>115.02999999999999</c:v>
                </c:pt>
                <c:pt idx="146">
                  <c:v>159</c:v>
                </c:pt>
                <c:pt idx="147">
                  <c:v>162.16</c:v>
                </c:pt>
                <c:pt idx="148">
                  <c:v>184.44</c:v>
                </c:pt>
                <c:pt idx="149">
                  <c:v>204.41</c:v>
                </c:pt>
                <c:pt idx="150">
                  <c:v>201.66</c:v>
                </c:pt>
                <c:pt idx="151">
                  <c:v>198.58</c:v>
                </c:pt>
                <c:pt idx="152">
                  <c:v>202.06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Data!$B$87:$EX$87</c:f>
              <c:numCache>
                <c:formatCode>0</c:formatCode>
                <c:ptCount val="153"/>
                <c:pt idx="0">
                  <c:v>213.42179697706138</c:v>
                </c:pt>
                <c:pt idx="1">
                  <c:v>222.78950928253778</c:v>
                </c:pt>
                <c:pt idx="2">
                  <c:v>218.07072598268675</c:v>
                </c:pt>
                <c:pt idx="3">
                  <c:v>189.41398775899509</c:v>
                </c:pt>
                <c:pt idx="4">
                  <c:v>172.21732010806323</c:v>
                </c:pt>
                <c:pt idx="5">
                  <c:v>182.0938694854824</c:v>
                </c:pt>
                <c:pt idx="6">
                  <c:v>218.87024244292044</c:v>
                </c:pt>
                <c:pt idx="7">
                  <c:v>229.17680465510352</c:v>
                </c:pt>
                <c:pt idx="8">
                  <c:v>222.28089088332877</c:v>
                </c:pt>
                <c:pt idx="9">
                  <c:v>243.58713160364042</c:v>
                </c:pt>
                <c:pt idx="10">
                  <c:v>242.99388984161473</c:v>
                </c:pt>
                <c:pt idx="11">
                  <c:v>239.11923532172446</c:v>
                </c:pt>
                <c:pt idx="12">
                  <c:v>232.02235619894404</c:v>
                </c:pt>
                <c:pt idx="13">
                  <c:v>228.8549875691366</c:v>
                </c:pt>
                <c:pt idx="14">
                  <c:v>240.05004110785634</c:v>
                </c:pt>
                <c:pt idx="15">
                  <c:v>261.40074687271954</c:v>
                </c:pt>
                <c:pt idx="16">
                  <c:v>269.94879687232049</c:v>
                </c:pt>
                <c:pt idx="17">
                  <c:v>279.89419299135511</c:v>
                </c:pt>
                <c:pt idx="18">
                  <c:v>301.43019693729246</c:v>
                </c:pt>
                <c:pt idx="19">
                  <c:v>299.36102915787535</c:v>
                </c:pt>
                <c:pt idx="20">
                  <c:v>315.08059009362859</c:v>
                </c:pt>
                <c:pt idx="21">
                  <c:v>311.19551688746714</c:v>
                </c:pt>
                <c:pt idx="22">
                  <c:v>303.5200375440279</c:v>
                </c:pt>
                <c:pt idx="23">
                  <c:v>296.7459423313594</c:v>
                </c:pt>
                <c:pt idx="24">
                  <c:v>301.78319380787025</c:v>
                </c:pt>
                <c:pt idx="25">
                  <c:v>303.41602084221824</c:v>
                </c:pt>
                <c:pt idx="26">
                  <c:v>294.8927730689926</c:v>
                </c:pt>
                <c:pt idx="27">
                  <c:v>269.97950237965108</c:v>
                </c:pt>
                <c:pt idx="28">
                  <c:v>272.63874929570636</c:v>
                </c:pt>
                <c:pt idx="29">
                  <c:v>272.63697062514973</c:v>
                </c:pt>
                <c:pt idx="30">
                  <c:v>270.99872381545885</c:v>
                </c:pt>
                <c:pt idx="31">
                  <c:v>268.18997240450898</c:v>
                </c:pt>
                <c:pt idx="32">
                  <c:v>257.46921706236827</c:v>
                </c:pt>
                <c:pt idx="33">
                  <c:v>259.6785938227116</c:v>
                </c:pt>
                <c:pt idx="34">
                  <c:v>260.01476139252594</c:v>
                </c:pt>
                <c:pt idx="35">
                  <c:v>261.31029063355589</c:v>
                </c:pt>
                <c:pt idx="36">
                  <c:v>260.13229429277379</c:v>
                </c:pt>
                <c:pt idx="37">
                  <c:v>255.50840727426325</c:v>
                </c:pt>
                <c:pt idx="38">
                  <c:v>251.16875127363309</c:v>
                </c:pt>
                <c:pt idx="39">
                  <c:v>250.26760344858269</c:v>
                </c:pt>
                <c:pt idx="40">
                  <c:v>233.56289508540311</c:v>
                </c:pt>
                <c:pt idx="41">
                  <c:v>228.87083822313912</c:v>
                </c:pt>
                <c:pt idx="42">
                  <c:v>229.17729524792924</c:v>
                </c:pt>
                <c:pt idx="43">
                  <c:v>233.86487628979955</c:v>
                </c:pt>
                <c:pt idx="44">
                  <c:v>217.51909673930479</c:v>
                </c:pt>
                <c:pt idx="45">
                  <c:v>217.94690060655122</c:v>
                </c:pt>
                <c:pt idx="46">
                  <c:v>221.07946268822184</c:v>
                </c:pt>
                <c:pt idx="47">
                  <c:v>208.87462871037241</c:v>
                </c:pt>
                <c:pt idx="48">
                  <c:v>188.70067854221583</c:v>
                </c:pt>
                <c:pt idx="49">
                  <c:v>211.29923713494929</c:v>
                </c:pt>
                <c:pt idx="50">
                  <c:v>206.30543176584396</c:v>
                </c:pt>
                <c:pt idx="51">
                  <c:v>202.62281759296738</c:v>
                </c:pt>
                <c:pt idx="52">
                  <c:v>203.4800611979062</c:v>
                </c:pt>
                <c:pt idx="53">
                  <c:v>201.09471700846615</c:v>
                </c:pt>
                <c:pt idx="54">
                  <c:v>194.81029586080777</c:v>
                </c:pt>
                <c:pt idx="55">
                  <c:v>173.67205679798442</c:v>
                </c:pt>
                <c:pt idx="56">
                  <c:v>168.94026063176381</c:v>
                </c:pt>
                <c:pt idx="57">
                  <c:v>163.23095073526025</c:v>
                </c:pt>
                <c:pt idx="58">
                  <c:v>162.20101782736964</c:v>
                </c:pt>
                <c:pt idx="59">
                  <c:v>156.68246631700188</c:v>
                </c:pt>
                <c:pt idx="60">
                  <c:v>148.68946379285623</c:v>
                </c:pt>
                <c:pt idx="61">
                  <c:v>142.89102332690274</c:v>
                </c:pt>
                <c:pt idx="62">
                  <c:v>136.53983619048739</c:v>
                </c:pt>
                <c:pt idx="63">
                  <c:v>135.55399575106611</c:v>
                </c:pt>
                <c:pt idx="64">
                  <c:v>130.58179484525527</c:v>
                </c:pt>
                <c:pt idx="65">
                  <c:v>128.90468484676802</c:v>
                </c:pt>
                <c:pt idx="66">
                  <c:v>143.77448876264634</c:v>
                </c:pt>
                <c:pt idx="67">
                  <c:v>137.35674313685797</c:v>
                </c:pt>
                <c:pt idx="68">
                  <c:v>131.7287635202299</c:v>
                </c:pt>
                <c:pt idx="69">
                  <c:v>129.34220408153067</c:v>
                </c:pt>
                <c:pt idx="70">
                  <c:v>128.33829268567371</c:v>
                </c:pt>
                <c:pt idx="71">
                  <c:v>127.14560322731704</c:v>
                </c:pt>
                <c:pt idx="72">
                  <c:v>129.91421264979462</c:v>
                </c:pt>
                <c:pt idx="73">
                  <c:v>125.7943896467911</c:v>
                </c:pt>
                <c:pt idx="74">
                  <c:v>126.40813136704374</c:v>
                </c:pt>
                <c:pt idx="75">
                  <c:v>125.46238693911953</c:v>
                </c:pt>
                <c:pt idx="76">
                  <c:v>122.81820857726451</c:v>
                </c:pt>
                <c:pt idx="77">
                  <c:v>115.05879404408954</c:v>
                </c:pt>
                <c:pt idx="78">
                  <c:v>117.13772440250197</c:v>
                </c:pt>
                <c:pt idx="79">
                  <c:v>123.62235384989316</c:v>
                </c:pt>
                <c:pt idx="80">
                  <c:v>119.3402737660342</c:v>
                </c:pt>
                <c:pt idx="81">
                  <c:v>115.26631771342539</c:v>
                </c:pt>
                <c:pt idx="82">
                  <c:v>106.43965900456682</c:v>
                </c:pt>
                <c:pt idx="83">
                  <c:v>112.53462820332334</c:v>
                </c:pt>
                <c:pt idx="84">
                  <c:v>112.78552774999774</c:v>
                </c:pt>
                <c:pt idx="85">
                  <c:v>113.85074849250999</c:v>
                </c:pt>
                <c:pt idx="86">
                  <c:v>96.793527464759819</c:v>
                </c:pt>
                <c:pt idx="87">
                  <c:v>109.47943089361615</c:v>
                </c:pt>
                <c:pt idx="88">
                  <c:v>107.54962894747254</c:v>
                </c:pt>
                <c:pt idx="89">
                  <c:v>100.58550337007874</c:v>
                </c:pt>
                <c:pt idx="90">
                  <c:v>104.57670171768525</c:v>
                </c:pt>
                <c:pt idx="91">
                  <c:v>103.75469957235283</c:v>
                </c:pt>
                <c:pt idx="92">
                  <c:v>103.04336730308592</c:v>
                </c:pt>
                <c:pt idx="93">
                  <c:v>98.527266466543793</c:v>
                </c:pt>
                <c:pt idx="94">
                  <c:v>96.890335442501907</c:v>
                </c:pt>
                <c:pt idx="95">
                  <c:v>97.141969793459793</c:v>
                </c:pt>
                <c:pt idx="96">
                  <c:v>100.79961936316776</c:v>
                </c:pt>
                <c:pt idx="97">
                  <c:v>91.646774695275624</c:v>
                </c:pt>
                <c:pt idx="98">
                  <c:v>89.445053155697579</c:v>
                </c:pt>
                <c:pt idx="99">
                  <c:v>89.179551967896657</c:v>
                </c:pt>
                <c:pt idx="100">
                  <c:v>88.789350780095717</c:v>
                </c:pt>
                <c:pt idx="101">
                  <c:v>89.125786436044962</c:v>
                </c:pt>
                <c:pt idx="102">
                  <c:v>81.696118404493859</c:v>
                </c:pt>
                <c:pt idx="103">
                  <c:v>81.680017216692931</c:v>
                </c:pt>
                <c:pt idx="104">
                  <c:v>65.637816028892018</c:v>
                </c:pt>
                <c:pt idx="105">
                  <c:v>68.214614841091077</c:v>
                </c:pt>
                <c:pt idx="106">
                  <c:v>69.094516747040103</c:v>
                </c:pt>
                <c:pt idx="107">
                  <c:v>69.803082465489211</c:v>
                </c:pt>
                <c:pt idx="108">
                  <c:v>70.539481277688296</c:v>
                </c:pt>
                <c:pt idx="109">
                  <c:v>72.896980089887364</c:v>
                </c:pt>
                <c:pt idx="110">
                  <c:v>70.638203093418809</c:v>
                </c:pt>
                <c:pt idx="111">
                  <c:v>69.139699999999991</c:v>
                </c:pt>
                <c:pt idx="112">
                  <c:v>67.1875</c:v>
                </c:pt>
                <c:pt idx="113">
                  <c:v>64.487099999999998</c:v>
                </c:pt>
                <c:pt idx="114">
                  <c:v>63.347599999999993</c:v>
                </c:pt>
                <c:pt idx="115">
                  <c:v>64.792400000000001</c:v>
                </c:pt>
                <c:pt idx="116">
                  <c:v>68.133499999999998</c:v>
                </c:pt>
                <c:pt idx="117">
                  <c:v>67.466999999999985</c:v>
                </c:pt>
                <c:pt idx="118">
                  <c:v>67.798099999999991</c:v>
                </c:pt>
                <c:pt idx="119">
                  <c:v>66.981099999999998</c:v>
                </c:pt>
                <c:pt idx="120">
                  <c:v>65.209500000000006</c:v>
                </c:pt>
                <c:pt idx="121">
                  <c:v>64.057100000000005</c:v>
                </c:pt>
                <c:pt idx="122">
                  <c:v>62.216699999999996</c:v>
                </c:pt>
                <c:pt idx="123">
                  <c:v>62.113499999999995</c:v>
                </c:pt>
                <c:pt idx="124">
                  <c:v>64.259199999999993</c:v>
                </c:pt>
                <c:pt idx="125">
                  <c:v>70.378099999999989</c:v>
                </c:pt>
                <c:pt idx="126">
                  <c:v>69.053700000000006</c:v>
                </c:pt>
                <c:pt idx="127">
                  <c:v>67.823899999999995</c:v>
                </c:pt>
                <c:pt idx="128">
                  <c:v>68.855899999999991</c:v>
                </c:pt>
                <c:pt idx="129">
                  <c:v>68.830100000000002</c:v>
                </c:pt>
                <c:pt idx="130">
                  <c:v>70.132999999999996</c:v>
                </c:pt>
                <c:pt idx="131">
                  <c:v>72.037899999999993</c:v>
                </c:pt>
                <c:pt idx="132">
                  <c:v>70.6447</c:v>
                </c:pt>
                <c:pt idx="133">
                  <c:v>72.055099999999996</c:v>
                </c:pt>
                <c:pt idx="134">
                  <c:v>71.057500000000005</c:v>
                </c:pt>
                <c:pt idx="135">
                  <c:v>73.8095</c:v>
                </c:pt>
                <c:pt idx="136">
                  <c:v>76.368000000000009</c:v>
                </c:pt>
                <c:pt idx="137">
                  <c:v>78.350300000000004</c:v>
                </c:pt>
                <c:pt idx="138">
                  <c:v>75.864900000000006</c:v>
                </c:pt>
                <c:pt idx="139">
                  <c:v>68.180800000000005</c:v>
                </c:pt>
                <c:pt idx="140">
                  <c:v>63.816299999999998</c:v>
                </c:pt>
                <c:pt idx="141">
                  <c:v>59.619499999999988</c:v>
                </c:pt>
                <c:pt idx="142">
                  <c:v>57.172800000000002</c:v>
                </c:pt>
                <c:pt idx="143">
                  <c:v>51.514000000000003</c:v>
                </c:pt>
                <c:pt idx="144">
                  <c:v>50.469100000000005</c:v>
                </c:pt>
                <c:pt idx="145">
                  <c:v>49.462899999999991</c:v>
                </c:pt>
                <c:pt idx="146">
                  <c:v>68.37</c:v>
                </c:pt>
                <c:pt idx="147">
                  <c:v>69.728799999999993</c:v>
                </c:pt>
                <c:pt idx="148">
                  <c:v>79.309200000000004</c:v>
                </c:pt>
                <c:pt idx="149">
                  <c:v>87.896299999999997</c:v>
                </c:pt>
                <c:pt idx="150">
                  <c:v>86.713799999999992</c:v>
                </c:pt>
                <c:pt idx="151">
                  <c:v>85.389400000000009</c:v>
                </c:pt>
                <c:pt idx="152">
                  <c:v>86.885800000000003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Data!$B$86:$EX$86</c:f>
              <c:numCache>
                <c:formatCode>0</c:formatCode>
                <c:ptCount val="153"/>
                <c:pt idx="0">
                  <c:v>245.0097604117706</c:v>
                </c:pt>
                <c:pt idx="1">
                  <c:v>260.52513786636683</c:v>
                </c:pt>
                <c:pt idx="2">
                  <c:v>264.2812232155506</c:v>
                </c:pt>
                <c:pt idx="3">
                  <c:v>272.36764595115136</c:v>
                </c:pt>
                <c:pt idx="4">
                  <c:v>275.10539560014706</c:v>
                </c:pt>
                <c:pt idx="5">
                  <c:v>296.80411508251723</c:v>
                </c:pt>
                <c:pt idx="6">
                  <c:v>326.64056382074523</c:v>
                </c:pt>
                <c:pt idx="7">
                  <c:v>322.8693131514035</c:v>
                </c:pt>
                <c:pt idx="8">
                  <c:v>320.93230437983436</c:v>
                </c:pt>
                <c:pt idx="9">
                  <c:v>318.9817014038149</c:v>
                </c:pt>
                <c:pt idx="10">
                  <c:v>321.06206939910408</c:v>
                </c:pt>
                <c:pt idx="11">
                  <c:v>319.51124493424294</c:v>
                </c:pt>
                <c:pt idx="12">
                  <c:v>303.47687488126513</c:v>
                </c:pt>
                <c:pt idx="13">
                  <c:v>278.2409013235735</c:v>
                </c:pt>
                <c:pt idx="14">
                  <c:v>263.40590955315429</c:v>
                </c:pt>
                <c:pt idx="15">
                  <c:v>253.18871365748728</c:v>
                </c:pt>
                <c:pt idx="16">
                  <c:v>247.69789970307087</c:v>
                </c:pt>
                <c:pt idx="17">
                  <c:v>247.58672788687244</c:v>
                </c:pt>
                <c:pt idx="18">
                  <c:v>244.34045799370344</c:v>
                </c:pt>
                <c:pt idx="19">
                  <c:v>260.68843990203578</c:v>
                </c:pt>
                <c:pt idx="20">
                  <c:v>264.74555835727574</c:v>
                </c:pt>
                <c:pt idx="21">
                  <c:v>257.8905043894585</c:v>
                </c:pt>
                <c:pt idx="22">
                  <c:v>247.2205524279718</c:v>
                </c:pt>
                <c:pt idx="23">
                  <c:v>251.64684263106838</c:v>
                </c:pt>
                <c:pt idx="24">
                  <c:v>267.58138094853547</c:v>
                </c:pt>
                <c:pt idx="25">
                  <c:v>269.59865312143779</c:v>
                </c:pt>
                <c:pt idx="26">
                  <c:v>269.19714667207586</c:v>
                </c:pt>
                <c:pt idx="27">
                  <c:v>284.67930785965359</c:v>
                </c:pt>
                <c:pt idx="28">
                  <c:v>292.28360301327064</c:v>
                </c:pt>
                <c:pt idx="29">
                  <c:v>290.42946657011566</c:v>
                </c:pt>
                <c:pt idx="30">
                  <c:v>285.00959026850899</c:v>
                </c:pt>
                <c:pt idx="31">
                  <c:v>280.11761024304428</c:v>
                </c:pt>
                <c:pt idx="32">
                  <c:v>279.82562107527502</c:v>
                </c:pt>
                <c:pt idx="33">
                  <c:v>276.6037065644457</c:v>
                </c:pt>
                <c:pt idx="34">
                  <c:v>280.02549161052548</c:v>
                </c:pt>
                <c:pt idx="35">
                  <c:v>284.67835031059508</c:v>
                </c:pt>
                <c:pt idx="36">
                  <c:v>288.07882393668325</c:v>
                </c:pt>
                <c:pt idx="37">
                  <c:v>286.9655983122401</c:v>
                </c:pt>
                <c:pt idx="38">
                  <c:v>285.5133750549607</c:v>
                </c:pt>
                <c:pt idx="39">
                  <c:v>287.55768243856448</c:v>
                </c:pt>
                <c:pt idx="40">
                  <c:v>256.96952345442588</c:v>
                </c:pt>
                <c:pt idx="41">
                  <c:v>228.95776330962582</c:v>
                </c:pt>
                <c:pt idx="42">
                  <c:v>215.97045406495167</c:v>
                </c:pt>
                <c:pt idx="43">
                  <c:v>216.67180532511529</c:v>
                </c:pt>
                <c:pt idx="44">
                  <c:v>217.94836451001117</c:v>
                </c:pt>
                <c:pt idx="45">
                  <c:v>217.57325722453777</c:v>
                </c:pt>
                <c:pt idx="46">
                  <c:v>215.65828532144604</c:v>
                </c:pt>
                <c:pt idx="47">
                  <c:v>215.37495048923819</c:v>
                </c:pt>
                <c:pt idx="48">
                  <c:v>203.54878730747876</c:v>
                </c:pt>
                <c:pt idx="49">
                  <c:v>197.79357473244022</c:v>
                </c:pt>
                <c:pt idx="50">
                  <c:v>195.74007387405578</c:v>
                </c:pt>
                <c:pt idx="51">
                  <c:v>193.00585486736603</c:v>
                </c:pt>
                <c:pt idx="52">
                  <c:v>196.42944464629349</c:v>
                </c:pt>
                <c:pt idx="53">
                  <c:v>193.31213257782824</c:v>
                </c:pt>
                <c:pt idx="54">
                  <c:v>182.14719967629716</c:v>
                </c:pt>
                <c:pt idx="55">
                  <c:v>172.5885041813591</c:v>
                </c:pt>
                <c:pt idx="56">
                  <c:v>170.93432705061346</c:v>
                </c:pt>
                <c:pt idx="57">
                  <c:v>167.0068621750238</c:v>
                </c:pt>
                <c:pt idx="58">
                  <c:v>168.11166936597596</c:v>
                </c:pt>
                <c:pt idx="59">
                  <c:v>167.61782864419044</c:v>
                </c:pt>
                <c:pt idx="60">
                  <c:v>163.46945068106103</c:v>
                </c:pt>
                <c:pt idx="61">
                  <c:v>148.30470541140176</c:v>
                </c:pt>
                <c:pt idx="62">
                  <c:v>140.33450276857536</c:v>
                </c:pt>
                <c:pt idx="63">
                  <c:v>138.96185058387465</c:v>
                </c:pt>
                <c:pt idx="64">
                  <c:v>138.31859266338438</c:v>
                </c:pt>
                <c:pt idx="65">
                  <c:v>137.6383368529489</c:v>
                </c:pt>
                <c:pt idx="66">
                  <c:v>132.03927619220079</c:v>
                </c:pt>
                <c:pt idx="67">
                  <c:v>128.934286364786</c:v>
                </c:pt>
                <c:pt idx="68">
                  <c:v>113.39596167495333</c:v>
                </c:pt>
                <c:pt idx="69">
                  <c:v>107.67582344542018</c:v>
                </c:pt>
                <c:pt idx="70">
                  <c:v>106.17114578063651</c:v>
                </c:pt>
                <c:pt idx="71">
                  <c:v>102.23744936585358</c:v>
                </c:pt>
                <c:pt idx="72">
                  <c:v>110.22607592975493</c:v>
                </c:pt>
                <c:pt idx="73">
                  <c:v>111.6450922018398</c:v>
                </c:pt>
                <c:pt idx="74">
                  <c:v>111.82239852800872</c:v>
                </c:pt>
                <c:pt idx="75">
                  <c:v>108.3729928816733</c:v>
                </c:pt>
                <c:pt idx="76">
                  <c:v>111.12374087735935</c:v>
                </c:pt>
                <c:pt idx="77">
                  <c:v>115.07859080020826</c:v>
                </c:pt>
                <c:pt idx="78">
                  <c:v>112.91331256395807</c:v>
                </c:pt>
                <c:pt idx="79">
                  <c:v>112.09384616254228</c:v>
                </c:pt>
                <c:pt idx="80">
                  <c:v>111.80552038612606</c:v>
                </c:pt>
                <c:pt idx="81">
                  <c:v>112.00120398471024</c:v>
                </c:pt>
                <c:pt idx="82">
                  <c:v>102.13409070829493</c:v>
                </c:pt>
                <c:pt idx="83">
                  <c:v>101.23843768214732</c:v>
                </c:pt>
                <c:pt idx="84">
                  <c:v>98.321924999994735</c:v>
                </c:pt>
                <c:pt idx="85">
                  <c:v>97.299182540720906</c:v>
                </c:pt>
                <c:pt idx="86">
                  <c:v>98.131226662232152</c:v>
                </c:pt>
                <c:pt idx="87">
                  <c:v>98.133327659572487</c:v>
                </c:pt>
                <c:pt idx="88">
                  <c:v>98.645416156912901</c:v>
                </c:pt>
                <c:pt idx="89">
                  <c:v>96.44977527925289</c:v>
                </c:pt>
                <c:pt idx="90">
                  <c:v>96.951631901593601</c:v>
                </c:pt>
                <c:pt idx="91">
                  <c:v>96.279999005471737</c:v>
                </c:pt>
                <c:pt idx="92">
                  <c:v>95.865737914153272</c:v>
                </c:pt>
                <c:pt idx="93">
                  <c:v>96.603177829171585</c:v>
                </c:pt>
                <c:pt idx="94">
                  <c:v>95.036361494190459</c:v>
                </c:pt>
                <c:pt idx="95">
                  <c:v>93.861557659208827</c:v>
                </c:pt>
                <c:pt idx="96">
                  <c:v>92.067719449227397</c:v>
                </c:pt>
                <c:pt idx="97">
                  <c:v>96.11203417505962</c:v>
                </c:pt>
                <c:pt idx="98">
                  <c:v>89.491751524878097</c:v>
                </c:pt>
                <c:pt idx="99">
                  <c:v>86.624306902085266</c:v>
                </c:pt>
                <c:pt idx="100">
                  <c:v>87.986862279292396</c:v>
                </c:pt>
                <c:pt idx="101">
                  <c:v>86.269270781499912</c:v>
                </c:pt>
                <c:pt idx="102">
                  <c:v>86.24097303370668</c:v>
                </c:pt>
                <c:pt idx="103">
                  <c:v>83.703528410913805</c:v>
                </c:pt>
                <c:pt idx="104">
                  <c:v>69.546083788120953</c:v>
                </c:pt>
                <c:pt idx="105">
                  <c:v>72.788639165328092</c:v>
                </c:pt>
                <c:pt idx="106">
                  <c:v>72.084922667535125</c:v>
                </c:pt>
                <c:pt idx="107">
                  <c:v>70.982749919742361</c:v>
                </c:pt>
                <c:pt idx="108">
                  <c:v>70.445305296949513</c:v>
                </c:pt>
                <c:pt idx="109">
                  <c:v>70.427860674156662</c:v>
                </c:pt>
                <c:pt idx="110">
                  <c:v>62.974890914927471</c:v>
                </c:pt>
                <c:pt idx="111">
                  <c:v>59.9</c:v>
                </c:pt>
                <c:pt idx="112">
                  <c:v>59.86</c:v>
                </c:pt>
                <c:pt idx="113">
                  <c:v>59.58</c:v>
                </c:pt>
                <c:pt idx="114">
                  <c:v>59.1</c:v>
                </c:pt>
                <c:pt idx="115">
                  <c:v>57.8</c:v>
                </c:pt>
                <c:pt idx="116">
                  <c:v>57.3</c:v>
                </c:pt>
                <c:pt idx="117">
                  <c:v>57.05</c:v>
                </c:pt>
                <c:pt idx="118">
                  <c:v>59.07</c:v>
                </c:pt>
                <c:pt idx="119">
                  <c:v>59.17</c:v>
                </c:pt>
                <c:pt idx="120">
                  <c:v>58.550000000000004</c:v>
                </c:pt>
                <c:pt idx="121">
                  <c:v>59.07</c:v>
                </c:pt>
                <c:pt idx="122">
                  <c:v>59.09</c:v>
                </c:pt>
                <c:pt idx="123">
                  <c:v>59.35</c:v>
                </c:pt>
                <c:pt idx="124">
                  <c:v>60.34</c:v>
                </c:pt>
                <c:pt idx="125">
                  <c:v>63.07</c:v>
                </c:pt>
                <c:pt idx="126">
                  <c:v>63.24</c:v>
                </c:pt>
                <c:pt idx="127">
                  <c:v>63.13</c:v>
                </c:pt>
                <c:pt idx="128">
                  <c:v>61.88</c:v>
                </c:pt>
                <c:pt idx="129">
                  <c:v>60.82</c:v>
                </c:pt>
                <c:pt idx="130">
                  <c:v>60.75</c:v>
                </c:pt>
                <c:pt idx="131">
                  <c:v>63.180000000000007</c:v>
                </c:pt>
                <c:pt idx="132">
                  <c:v>61.190000000000005</c:v>
                </c:pt>
                <c:pt idx="133">
                  <c:v>65.22</c:v>
                </c:pt>
                <c:pt idx="134">
                  <c:v>67.650000000000006</c:v>
                </c:pt>
                <c:pt idx="135">
                  <c:v>66.050000000000011</c:v>
                </c:pt>
                <c:pt idx="136">
                  <c:v>65.000000000000014</c:v>
                </c:pt>
                <c:pt idx="137">
                  <c:v>67.210000000000008</c:v>
                </c:pt>
                <c:pt idx="138">
                  <c:v>65.430000000000007</c:v>
                </c:pt>
                <c:pt idx="139">
                  <c:v>66.56</c:v>
                </c:pt>
                <c:pt idx="140">
                  <c:v>67.16</c:v>
                </c:pt>
                <c:pt idx="141">
                  <c:v>65.55</c:v>
                </c:pt>
                <c:pt idx="142">
                  <c:v>57.360000000000007</c:v>
                </c:pt>
                <c:pt idx="143">
                  <c:v>49.03</c:v>
                </c:pt>
                <c:pt idx="144">
                  <c:v>48.93</c:v>
                </c:pt>
                <c:pt idx="145">
                  <c:v>48.929999999999993</c:v>
                </c:pt>
                <c:pt idx="146">
                  <c:v>59.399999999999991</c:v>
                </c:pt>
                <c:pt idx="147">
                  <c:v>62.559999999999995</c:v>
                </c:pt>
                <c:pt idx="148">
                  <c:v>69.34</c:v>
                </c:pt>
                <c:pt idx="149">
                  <c:v>71.31</c:v>
                </c:pt>
                <c:pt idx="150">
                  <c:v>71.56</c:v>
                </c:pt>
                <c:pt idx="151">
                  <c:v>71.580000000000013</c:v>
                </c:pt>
                <c:pt idx="152">
                  <c:v>72.06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67891968"/>
        <c:axId val="67893504"/>
      </c:lineChart>
      <c:catAx>
        <c:axId val="6789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3504"/>
        <c:crosses val="autoZero"/>
        <c:auto val="1"/>
        <c:lblAlgn val="ctr"/>
        <c:lblOffset val="100"/>
        <c:tickLblSkip val="1"/>
        <c:tickMarkSkip val="1"/>
      </c:catAx>
      <c:valAx>
        <c:axId val="67893504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1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734E-2"/>
          <c:y val="0.92268907563025215"/>
          <c:w val="0.8590308370044159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696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Data!$B$84:$EX$84</c:f>
              <c:numCache>
                <c:formatCode>0</c:formatCode>
                <c:ptCount val="153"/>
                <c:pt idx="0">
                  <c:v>496.32976041177062</c:v>
                </c:pt>
                <c:pt idx="1">
                  <c:v>518.11513786636692</c:v>
                </c:pt>
                <c:pt idx="2">
                  <c:v>507.14122321555061</c:v>
                </c:pt>
                <c:pt idx="3">
                  <c:v>440.49764595115136</c:v>
                </c:pt>
                <c:pt idx="4">
                  <c:v>400.50539560014704</c:v>
                </c:pt>
                <c:pt idx="5">
                  <c:v>423.47411508251724</c:v>
                </c:pt>
                <c:pt idx="6">
                  <c:v>509.00056382074524</c:v>
                </c:pt>
                <c:pt idx="7">
                  <c:v>532.96931315140353</c:v>
                </c:pt>
                <c:pt idx="8">
                  <c:v>516.93230437983436</c:v>
                </c:pt>
                <c:pt idx="9">
                  <c:v>566.4817014038149</c:v>
                </c:pt>
                <c:pt idx="10">
                  <c:v>565.10206939910404</c:v>
                </c:pt>
                <c:pt idx="11">
                  <c:v>556.09124493424292</c:v>
                </c:pt>
                <c:pt idx="12">
                  <c:v>539.5868748812652</c:v>
                </c:pt>
                <c:pt idx="13">
                  <c:v>532.22090132357346</c:v>
                </c:pt>
                <c:pt idx="14">
                  <c:v>558.25590955315431</c:v>
                </c:pt>
                <c:pt idx="15">
                  <c:v>607.90871365748728</c:v>
                </c:pt>
                <c:pt idx="16">
                  <c:v>627.78789970307093</c:v>
                </c:pt>
                <c:pt idx="17">
                  <c:v>650.91672788687242</c:v>
                </c:pt>
                <c:pt idx="18">
                  <c:v>701.00045799370344</c:v>
                </c:pt>
                <c:pt idx="19">
                  <c:v>696.18843990203573</c:v>
                </c:pt>
                <c:pt idx="20">
                  <c:v>732.74555835727574</c:v>
                </c:pt>
                <c:pt idx="21">
                  <c:v>723.71050438945849</c:v>
                </c:pt>
                <c:pt idx="22">
                  <c:v>705.86055242797181</c:v>
                </c:pt>
                <c:pt idx="23">
                  <c:v>690.10684263106839</c:v>
                </c:pt>
                <c:pt idx="24">
                  <c:v>701.82138094853553</c:v>
                </c:pt>
                <c:pt idx="25">
                  <c:v>705.61865312143777</c:v>
                </c:pt>
                <c:pt idx="26">
                  <c:v>685.79714667207588</c:v>
                </c:pt>
                <c:pt idx="27">
                  <c:v>627.85930785965365</c:v>
                </c:pt>
                <c:pt idx="28">
                  <c:v>634.04360301327063</c:v>
                </c:pt>
                <c:pt idx="29">
                  <c:v>634.03946657011568</c:v>
                </c:pt>
                <c:pt idx="30">
                  <c:v>630.22959026850901</c:v>
                </c:pt>
                <c:pt idx="31">
                  <c:v>623.69761024304421</c:v>
                </c:pt>
                <c:pt idx="32">
                  <c:v>598.76562107527502</c:v>
                </c:pt>
                <c:pt idx="33">
                  <c:v>603.90370656444566</c:v>
                </c:pt>
                <c:pt idx="34">
                  <c:v>604.68549161052545</c:v>
                </c:pt>
                <c:pt idx="35">
                  <c:v>607.69835031059506</c:v>
                </c:pt>
                <c:pt idx="36">
                  <c:v>604.9588239366833</c:v>
                </c:pt>
                <c:pt idx="37">
                  <c:v>594.20559831224011</c:v>
                </c:pt>
                <c:pt idx="38">
                  <c:v>584.11337505496067</c:v>
                </c:pt>
                <c:pt idx="39">
                  <c:v>582.01768243856441</c:v>
                </c:pt>
                <c:pt idx="40">
                  <c:v>543.16952345442587</c:v>
                </c:pt>
                <c:pt idx="41">
                  <c:v>532.25776330962583</c:v>
                </c:pt>
                <c:pt idx="42">
                  <c:v>532.9704540649517</c:v>
                </c:pt>
                <c:pt idx="43">
                  <c:v>543.87180532511525</c:v>
                </c:pt>
                <c:pt idx="44">
                  <c:v>505.85836451001114</c:v>
                </c:pt>
                <c:pt idx="45">
                  <c:v>506.85325722453774</c:v>
                </c:pt>
                <c:pt idx="46">
                  <c:v>514.13828532144612</c:v>
                </c:pt>
                <c:pt idx="47">
                  <c:v>485.75495048923818</c:v>
                </c:pt>
                <c:pt idx="48">
                  <c:v>438.8387873074787</c:v>
                </c:pt>
                <c:pt idx="49">
                  <c:v>491.39357473244024</c:v>
                </c:pt>
                <c:pt idx="50">
                  <c:v>479.78007387405574</c:v>
                </c:pt>
                <c:pt idx="51">
                  <c:v>471.21585486736603</c:v>
                </c:pt>
                <c:pt idx="52">
                  <c:v>473.20944464629349</c:v>
                </c:pt>
                <c:pt idx="53">
                  <c:v>467.66213257782829</c:v>
                </c:pt>
                <c:pt idx="54">
                  <c:v>453.04719967629717</c:v>
                </c:pt>
                <c:pt idx="55">
                  <c:v>403.88850418135911</c:v>
                </c:pt>
                <c:pt idx="56">
                  <c:v>392.88432705061348</c:v>
                </c:pt>
                <c:pt idx="57">
                  <c:v>379.60686217502382</c:v>
                </c:pt>
                <c:pt idx="58">
                  <c:v>377.21166936597592</c:v>
                </c:pt>
                <c:pt idx="59">
                  <c:v>364.37782864419046</c:v>
                </c:pt>
                <c:pt idx="60">
                  <c:v>345.789450681061</c:v>
                </c:pt>
                <c:pt idx="61">
                  <c:v>332.30470541140176</c:v>
                </c:pt>
                <c:pt idx="62">
                  <c:v>317.53450276857535</c:v>
                </c:pt>
                <c:pt idx="63">
                  <c:v>315.24185058387468</c:v>
                </c:pt>
                <c:pt idx="64">
                  <c:v>303.67859266338439</c:v>
                </c:pt>
                <c:pt idx="65">
                  <c:v>299.77833685294888</c:v>
                </c:pt>
                <c:pt idx="66">
                  <c:v>334.35927619220081</c:v>
                </c:pt>
                <c:pt idx="67">
                  <c:v>319.43428636478598</c:v>
                </c:pt>
                <c:pt idx="68">
                  <c:v>306.34596167495329</c:v>
                </c:pt>
                <c:pt idx="69">
                  <c:v>300.79582344542018</c:v>
                </c:pt>
                <c:pt idx="70">
                  <c:v>298.46114578063651</c:v>
                </c:pt>
                <c:pt idx="71">
                  <c:v>295.68744936585358</c:v>
                </c:pt>
                <c:pt idx="72">
                  <c:v>302.1260759297549</c:v>
                </c:pt>
                <c:pt idx="73">
                  <c:v>292.54509220183979</c:v>
                </c:pt>
                <c:pt idx="74">
                  <c:v>293.97239852800868</c:v>
                </c:pt>
                <c:pt idx="75">
                  <c:v>291.7729928816733</c:v>
                </c:pt>
                <c:pt idx="76">
                  <c:v>285.62374087735935</c:v>
                </c:pt>
                <c:pt idx="77">
                  <c:v>267.57859080020825</c:v>
                </c:pt>
                <c:pt idx="78">
                  <c:v>272.41331256395807</c:v>
                </c:pt>
                <c:pt idx="79">
                  <c:v>287.49384616254224</c:v>
                </c:pt>
                <c:pt idx="80">
                  <c:v>277.53552038612605</c:v>
                </c:pt>
                <c:pt idx="81">
                  <c:v>268.06120398471023</c:v>
                </c:pt>
                <c:pt idx="82">
                  <c:v>247.53409070829494</c:v>
                </c:pt>
                <c:pt idx="83">
                  <c:v>261.70843768214729</c:v>
                </c:pt>
                <c:pt idx="84">
                  <c:v>262.29192499999476</c:v>
                </c:pt>
                <c:pt idx="85">
                  <c:v>264.76918254072092</c:v>
                </c:pt>
                <c:pt idx="86">
                  <c:v>225.10122666223214</c:v>
                </c:pt>
                <c:pt idx="87">
                  <c:v>254.60332765957247</c:v>
                </c:pt>
                <c:pt idx="88">
                  <c:v>250.11541615691289</c:v>
                </c:pt>
                <c:pt idx="89">
                  <c:v>233.91977527925289</c:v>
                </c:pt>
                <c:pt idx="90">
                  <c:v>243.2016319015936</c:v>
                </c:pt>
                <c:pt idx="91">
                  <c:v>241.28999900547171</c:v>
                </c:pt>
                <c:pt idx="92">
                  <c:v>239.63573791415328</c:v>
                </c:pt>
                <c:pt idx="93">
                  <c:v>229.13317782917161</c:v>
                </c:pt>
                <c:pt idx="94">
                  <c:v>225.32636149419048</c:v>
                </c:pt>
                <c:pt idx="95">
                  <c:v>225.91155765920882</c:v>
                </c:pt>
                <c:pt idx="96">
                  <c:v>234.41771944922738</c:v>
                </c:pt>
                <c:pt idx="97">
                  <c:v>213.1320341750596</c:v>
                </c:pt>
                <c:pt idx="98">
                  <c:v>208.01175152487809</c:v>
                </c:pt>
                <c:pt idx="99">
                  <c:v>207.39430690208525</c:v>
                </c:pt>
                <c:pt idx="100">
                  <c:v>206.48686227929238</c:v>
                </c:pt>
                <c:pt idx="101">
                  <c:v>207.2692707814999</c:v>
                </c:pt>
                <c:pt idx="102">
                  <c:v>189.99097303370667</c:v>
                </c:pt>
                <c:pt idx="103">
                  <c:v>189.9535284109138</c:v>
                </c:pt>
                <c:pt idx="104">
                  <c:v>152.64608378812096</c:v>
                </c:pt>
                <c:pt idx="105">
                  <c:v>158.6386391653281</c:v>
                </c:pt>
                <c:pt idx="106">
                  <c:v>160.68492266753512</c:v>
                </c:pt>
                <c:pt idx="107">
                  <c:v>162.33274991974235</c:v>
                </c:pt>
                <c:pt idx="108">
                  <c:v>164.04530529694952</c:v>
                </c:pt>
                <c:pt idx="109">
                  <c:v>169.52786067415667</c:v>
                </c:pt>
                <c:pt idx="110">
                  <c:v>164.27489091492748</c:v>
                </c:pt>
                <c:pt idx="111">
                  <c:v>160.79</c:v>
                </c:pt>
                <c:pt idx="112">
                  <c:v>156.25</c:v>
                </c:pt>
                <c:pt idx="113">
                  <c:v>149.97</c:v>
                </c:pt>
                <c:pt idx="114">
                  <c:v>147.32</c:v>
                </c:pt>
                <c:pt idx="115">
                  <c:v>150.68</c:v>
                </c:pt>
                <c:pt idx="116">
                  <c:v>158.44999999999999</c:v>
                </c:pt>
                <c:pt idx="117">
                  <c:v>156.89999999999998</c:v>
                </c:pt>
                <c:pt idx="118">
                  <c:v>157.66999999999999</c:v>
                </c:pt>
                <c:pt idx="119">
                  <c:v>155.76999999999998</c:v>
                </c:pt>
                <c:pt idx="120">
                  <c:v>151.65</c:v>
                </c:pt>
                <c:pt idx="121">
                  <c:v>148.97</c:v>
                </c:pt>
                <c:pt idx="122">
                  <c:v>144.69</c:v>
                </c:pt>
                <c:pt idx="123">
                  <c:v>144.44999999999999</c:v>
                </c:pt>
                <c:pt idx="124">
                  <c:v>149.44</c:v>
                </c:pt>
                <c:pt idx="125">
                  <c:v>163.66999999999999</c:v>
                </c:pt>
                <c:pt idx="126">
                  <c:v>160.59</c:v>
                </c:pt>
                <c:pt idx="127">
                  <c:v>157.72999999999999</c:v>
                </c:pt>
                <c:pt idx="128">
                  <c:v>160.13</c:v>
                </c:pt>
                <c:pt idx="129">
                  <c:v>160.07</c:v>
                </c:pt>
                <c:pt idx="130">
                  <c:v>163.1</c:v>
                </c:pt>
                <c:pt idx="131">
                  <c:v>167.53</c:v>
                </c:pt>
                <c:pt idx="132">
                  <c:v>164.29</c:v>
                </c:pt>
                <c:pt idx="133">
                  <c:v>167.57</c:v>
                </c:pt>
                <c:pt idx="134">
                  <c:v>165.25</c:v>
                </c:pt>
                <c:pt idx="135">
                  <c:v>171.65</c:v>
                </c:pt>
                <c:pt idx="136">
                  <c:v>177.60000000000002</c:v>
                </c:pt>
                <c:pt idx="137">
                  <c:v>182.21</c:v>
                </c:pt>
                <c:pt idx="138">
                  <c:v>176.43</c:v>
                </c:pt>
                <c:pt idx="139">
                  <c:v>158.56</c:v>
                </c:pt>
                <c:pt idx="140">
                  <c:v>148.41</c:v>
                </c:pt>
                <c:pt idx="141">
                  <c:v>138.64999999999998</c:v>
                </c:pt>
                <c:pt idx="142">
                  <c:v>132.96</c:v>
                </c:pt>
                <c:pt idx="143">
                  <c:v>119.80000000000001</c:v>
                </c:pt>
                <c:pt idx="144">
                  <c:v>117.37</c:v>
                </c:pt>
                <c:pt idx="145">
                  <c:v>115.02999999999999</c:v>
                </c:pt>
                <c:pt idx="146">
                  <c:v>159</c:v>
                </c:pt>
                <c:pt idx="147">
                  <c:v>162.16</c:v>
                </c:pt>
                <c:pt idx="148">
                  <c:v>184.44</c:v>
                </c:pt>
                <c:pt idx="149">
                  <c:v>204.41</c:v>
                </c:pt>
                <c:pt idx="150">
                  <c:v>201.66</c:v>
                </c:pt>
                <c:pt idx="151">
                  <c:v>198.58</c:v>
                </c:pt>
                <c:pt idx="152">
                  <c:v>202.06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Data!$B$93:$EX$93</c:f>
              <c:numCache>
                <c:formatCode>0</c:formatCode>
                <c:ptCount val="153"/>
                <c:pt idx="0">
                  <c:v>282.90796343470925</c:v>
                </c:pt>
                <c:pt idx="1">
                  <c:v>295.32562858382914</c:v>
                </c:pt>
                <c:pt idx="2">
                  <c:v>289.07049723286383</c:v>
                </c:pt>
                <c:pt idx="3">
                  <c:v>251.08365819215626</c:v>
                </c:pt>
                <c:pt idx="4">
                  <c:v>228.28807549208381</c:v>
                </c:pt>
                <c:pt idx="5">
                  <c:v>241.38024559703481</c:v>
                </c:pt>
                <c:pt idx="6">
                  <c:v>290.13032137782477</c:v>
                </c:pt>
                <c:pt idx="7">
                  <c:v>303.7925084963</c:v>
                </c:pt>
                <c:pt idx="8">
                  <c:v>294.65141349650554</c:v>
                </c:pt>
                <c:pt idx="9">
                  <c:v>322.89456980017445</c:v>
                </c:pt>
                <c:pt idx="10">
                  <c:v>322.10817955748928</c:v>
                </c:pt>
                <c:pt idx="11">
                  <c:v>316.97200961251843</c:v>
                </c:pt>
                <c:pt idx="12">
                  <c:v>307.56451868232114</c:v>
                </c:pt>
                <c:pt idx="13">
                  <c:v>303.36591375443686</c:v>
                </c:pt>
                <c:pt idx="14">
                  <c:v>318.20586844529794</c:v>
                </c:pt>
                <c:pt idx="15">
                  <c:v>346.50796678476775</c:v>
                </c:pt>
                <c:pt idx="16">
                  <c:v>357.83910283075039</c:v>
                </c:pt>
                <c:pt idx="17">
                  <c:v>371.02253489551725</c:v>
                </c:pt>
                <c:pt idx="18">
                  <c:v>399.57026105641091</c:v>
                </c:pt>
                <c:pt idx="19">
                  <c:v>396.82741074416032</c:v>
                </c:pt>
                <c:pt idx="20">
                  <c:v>417.66496826364715</c:v>
                </c:pt>
                <c:pt idx="21">
                  <c:v>412.5149875019913</c:v>
                </c:pt>
                <c:pt idx="22">
                  <c:v>402.34051488394391</c:v>
                </c:pt>
                <c:pt idx="23">
                  <c:v>393.36090029970893</c:v>
                </c:pt>
                <c:pt idx="24">
                  <c:v>400.03818714066523</c:v>
                </c:pt>
                <c:pt idx="25">
                  <c:v>402.20263227921947</c:v>
                </c:pt>
                <c:pt idx="26">
                  <c:v>390.90437360308323</c:v>
                </c:pt>
                <c:pt idx="27">
                  <c:v>357.87980548000257</c:v>
                </c:pt>
                <c:pt idx="28">
                  <c:v>361.40485371756421</c:v>
                </c:pt>
                <c:pt idx="29">
                  <c:v>361.40249594496589</c:v>
                </c:pt>
                <c:pt idx="30">
                  <c:v>359.23086645305011</c:v>
                </c:pt>
                <c:pt idx="31">
                  <c:v>355.50763783853517</c:v>
                </c:pt>
                <c:pt idx="32">
                  <c:v>341.29640401290675</c:v>
                </c:pt>
                <c:pt idx="33">
                  <c:v>344.22511274173399</c:v>
                </c:pt>
                <c:pt idx="34">
                  <c:v>344.67073021799945</c:v>
                </c:pt>
                <c:pt idx="35">
                  <c:v>346.38805967703917</c:v>
                </c:pt>
                <c:pt idx="36">
                  <c:v>344.82652964390945</c:v>
                </c:pt>
                <c:pt idx="37">
                  <c:v>338.69719103797684</c:v>
                </c:pt>
                <c:pt idx="38">
                  <c:v>332.94462378132755</c:v>
                </c:pt>
                <c:pt idx="39">
                  <c:v>331.75007898998166</c:v>
                </c:pt>
                <c:pt idx="40">
                  <c:v>309.6066283690227</c:v>
                </c:pt>
                <c:pt idx="41">
                  <c:v>303.38692508648671</c:v>
                </c:pt>
                <c:pt idx="42">
                  <c:v>303.79315881702246</c:v>
                </c:pt>
                <c:pt idx="43">
                  <c:v>310.00692903531564</c:v>
                </c:pt>
                <c:pt idx="44">
                  <c:v>288.33926777070633</c:v>
                </c:pt>
                <c:pt idx="45">
                  <c:v>288.90635661798649</c:v>
                </c:pt>
                <c:pt idx="46">
                  <c:v>293.05882263322428</c:v>
                </c:pt>
                <c:pt idx="47">
                  <c:v>276.88032177886572</c:v>
                </c:pt>
                <c:pt idx="48">
                  <c:v>250.13810876526284</c:v>
                </c:pt>
                <c:pt idx="49">
                  <c:v>280.09433759749089</c:v>
                </c:pt>
                <c:pt idx="50">
                  <c:v>273.47464210821175</c:v>
                </c:pt>
                <c:pt idx="51">
                  <c:v>268.59303727439863</c:v>
                </c:pt>
                <c:pt idx="52">
                  <c:v>269.72938344838724</c:v>
                </c:pt>
                <c:pt idx="53">
                  <c:v>266.56741556936208</c:v>
                </c:pt>
                <c:pt idx="54">
                  <c:v>258.23690381548937</c:v>
                </c:pt>
                <c:pt idx="55">
                  <c:v>230.21644738337469</c:v>
                </c:pt>
                <c:pt idx="56">
                  <c:v>223.94406641884967</c:v>
                </c:pt>
                <c:pt idx="57">
                  <c:v>216.37591143976357</c:v>
                </c:pt>
                <c:pt idx="58">
                  <c:v>215.01065153860625</c:v>
                </c:pt>
                <c:pt idx="59">
                  <c:v>207.69536232718855</c:v>
                </c:pt>
                <c:pt idx="60">
                  <c:v>197.09998688820474</c:v>
                </c:pt>
                <c:pt idx="61">
                  <c:v>189.41368208449899</c:v>
                </c:pt>
                <c:pt idx="62">
                  <c:v>180.99466657808793</c:v>
                </c:pt>
                <c:pt idx="63">
                  <c:v>179.68785483280854</c:v>
                </c:pt>
                <c:pt idx="64">
                  <c:v>173.09679781812909</c:v>
                </c:pt>
                <c:pt idx="65">
                  <c:v>170.87365200618086</c:v>
                </c:pt>
                <c:pt idx="66">
                  <c:v>190.58478742955444</c:v>
                </c:pt>
                <c:pt idx="67">
                  <c:v>182.077543227928</c:v>
                </c:pt>
                <c:pt idx="68">
                  <c:v>174.61719815472335</c:v>
                </c:pt>
                <c:pt idx="69">
                  <c:v>171.45361936388949</c:v>
                </c:pt>
                <c:pt idx="70">
                  <c:v>170.12285309496281</c:v>
                </c:pt>
                <c:pt idx="71">
                  <c:v>168.54184613853653</c:v>
                </c:pt>
                <c:pt idx="72">
                  <c:v>172.21186327996028</c:v>
                </c:pt>
                <c:pt idx="73">
                  <c:v>166.75070255504866</c:v>
                </c:pt>
                <c:pt idx="74">
                  <c:v>167.56426716096493</c:v>
                </c:pt>
                <c:pt idx="75">
                  <c:v>166.31060594255376</c:v>
                </c:pt>
                <c:pt idx="76">
                  <c:v>162.80553230009482</c:v>
                </c:pt>
                <c:pt idx="77">
                  <c:v>152.51979675611869</c:v>
                </c:pt>
                <c:pt idx="78">
                  <c:v>155.27558816145608</c:v>
                </c:pt>
                <c:pt idx="79">
                  <c:v>163.87149231264905</c:v>
                </c:pt>
                <c:pt idx="80">
                  <c:v>158.19524662009184</c:v>
                </c:pt>
                <c:pt idx="81">
                  <c:v>152.79488627128481</c:v>
                </c:pt>
                <c:pt idx="82">
                  <c:v>141.09443170372811</c:v>
                </c:pt>
                <c:pt idx="83">
                  <c:v>149.17380947882396</c:v>
                </c:pt>
                <c:pt idx="84">
                  <c:v>149.50639724999701</c:v>
                </c:pt>
                <c:pt idx="85">
                  <c:v>150.91843404821091</c:v>
                </c:pt>
                <c:pt idx="86">
                  <c:v>128.30769919747232</c:v>
                </c:pt>
                <c:pt idx="87">
                  <c:v>145.12389676595629</c:v>
                </c:pt>
                <c:pt idx="88">
                  <c:v>142.56578720944034</c:v>
                </c:pt>
                <c:pt idx="89">
                  <c:v>133.33427190917413</c:v>
                </c:pt>
                <c:pt idx="90">
                  <c:v>138.62493018390833</c:v>
                </c:pt>
                <c:pt idx="91">
                  <c:v>137.53529943311887</c:v>
                </c:pt>
                <c:pt idx="92">
                  <c:v>136.59237061106737</c:v>
                </c:pt>
                <c:pt idx="93">
                  <c:v>130.60591136262781</c:v>
                </c:pt>
                <c:pt idx="94">
                  <c:v>128.43602605168857</c:v>
                </c:pt>
                <c:pt idx="95">
                  <c:v>128.76958786574903</c:v>
                </c:pt>
                <c:pt idx="96">
                  <c:v>133.6181000860596</c:v>
                </c:pt>
                <c:pt idx="97">
                  <c:v>121.48525947978396</c:v>
                </c:pt>
                <c:pt idx="98">
                  <c:v>118.5666983691805</c:v>
                </c:pt>
                <c:pt idx="99">
                  <c:v>118.21475493418858</c:v>
                </c:pt>
                <c:pt idx="100">
                  <c:v>117.69751149919665</c:v>
                </c:pt>
                <c:pt idx="101">
                  <c:v>118.14348434545494</c:v>
                </c:pt>
                <c:pt idx="102">
                  <c:v>108.29485462921279</c:v>
                </c:pt>
                <c:pt idx="103">
                  <c:v>108.27351119422086</c:v>
                </c:pt>
                <c:pt idx="104">
                  <c:v>87.008267759228943</c:v>
                </c:pt>
                <c:pt idx="105">
                  <c:v>90.42402432423701</c:v>
                </c:pt>
                <c:pt idx="106">
                  <c:v>91.590405920495016</c:v>
                </c:pt>
                <c:pt idx="107">
                  <c:v>92.529667454253129</c:v>
                </c:pt>
                <c:pt idx="108">
                  <c:v>93.505824019261226</c:v>
                </c:pt>
                <c:pt idx="109">
                  <c:v>96.630880584269292</c:v>
                </c:pt>
                <c:pt idx="110">
                  <c:v>93.636687821508659</c:v>
                </c:pt>
                <c:pt idx="111">
                  <c:v>91.650299999999987</c:v>
                </c:pt>
                <c:pt idx="112">
                  <c:v>89.062499999999986</c:v>
                </c:pt>
                <c:pt idx="113">
                  <c:v>85.482899999999987</c:v>
                </c:pt>
                <c:pt idx="114">
                  <c:v>83.972399999999993</c:v>
                </c:pt>
                <c:pt idx="115">
                  <c:v>85.887599999999992</c:v>
                </c:pt>
                <c:pt idx="116">
                  <c:v>90.316499999999991</c:v>
                </c:pt>
                <c:pt idx="117">
                  <c:v>89.432999999999979</c:v>
                </c:pt>
                <c:pt idx="118">
                  <c:v>89.871899999999982</c:v>
                </c:pt>
                <c:pt idx="119">
                  <c:v>88.788899999999984</c:v>
                </c:pt>
                <c:pt idx="120">
                  <c:v>86.4405</c:v>
                </c:pt>
                <c:pt idx="121">
                  <c:v>84.912899999999993</c:v>
                </c:pt>
                <c:pt idx="122">
                  <c:v>82.473299999999995</c:v>
                </c:pt>
                <c:pt idx="123">
                  <c:v>82.336499999999987</c:v>
                </c:pt>
                <c:pt idx="124">
                  <c:v>85.180799999999991</c:v>
                </c:pt>
                <c:pt idx="125">
                  <c:v>93.291899999999984</c:v>
                </c:pt>
                <c:pt idx="126">
                  <c:v>91.536299999999997</c:v>
                </c:pt>
                <c:pt idx="127">
                  <c:v>89.906099999999981</c:v>
                </c:pt>
                <c:pt idx="128">
                  <c:v>91.27409999999999</c:v>
                </c:pt>
                <c:pt idx="129">
                  <c:v>91.239899999999992</c:v>
                </c:pt>
                <c:pt idx="130">
                  <c:v>92.966999999999985</c:v>
                </c:pt>
                <c:pt idx="131">
                  <c:v>95.492099999999994</c:v>
                </c:pt>
                <c:pt idx="132">
                  <c:v>93.645299999999992</c:v>
                </c:pt>
                <c:pt idx="133">
                  <c:v>95.514899999999983</c:v>
                </c:pt>
                <c:pt idx="134">
                  <c:v>94.192499999999995</c:v>
                </c:pt>
                <c:pt idx="135">
                  <c:v>97.840499999999992</c:v>
                </c:pt>
                <c:pt idx="136">
                  <c:v>101.232</c:v>
                </c:pt>
                <c:pt idx="137">
                  <c:v>103.85969999999999</c:v>
                </c:pt>
                <c:pt idx="138">
                  <c:v>100.5651</c:v>
                </c:pt>
                <c:pt idx="139">
                  <c:v>90.379199999999997</c:v>
                </c:pt>
                <c:pt idx="140">
                  <c:v>84.593699999999984</c:v>
                </c:pt>
                <c:pt idx="141">
                  <c:v>79.030499999999975</c:v>
                </c:pt>
                <c:pt idx="142">
                  <c:v>75.787199999999999</c:v>
                </c:pt>
                <c:pt idx="143">
                  <c:v>68.286000000000001</c:v>
                </c:pt>
                <c:pt idx="144">
                  <c:v>66.900899999999993</c:v>
                </c:pt>
                <c:pt idx="145">
                  <c:v>65.567099999999982</c:v>
                </c:pt>
                <c:pt idx="146">
                  <c:v>90.63</c:v>
                </c:pt>
                <c:pt idx="147">
                  <c:v>92.43119999999999</c:v>
                </c:pt>
                <c:pt idx="148">
                  <c:v>105.13079999999999</c:v>
                </c:pt>
                <c:pt idx="149">
                  <c:v>116.51369999999999</c:v>
                </c:pt>
                <c:pt idx="150">
                  <c:v>114.94619999999999</c:v>
                </c:pt>
                <c:pt idx="151">
                  <c:v>113.1906</c:v>
                </c:pt>
                <c:pt idx="152">
                  <c:v>115.17419999999998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251.32</c:v>
                </c:pt>
                <c:pt idx="1">
                  <c:v>257.59000000000003</c:v>
                </c:pt>
                <c:pt idx="2">
                  <c:v>242.86</c:v>
                </c:pt>
                <c:pt idx="3">
                  <c:v>168.13</c:v>
                </c:pt>
                <c:pt idx="4">
                  <c:v>125.4</c:v>
                </c:pt>
                <c:pt idx="5">
                  <c:v>126.67</c:v>
                </c:pt>
                <c:pt idx="6">
                  <c:v>182.36</c:v>
                </c:pt>
                <c:pt idx="7">
                  <c:v>210.1</c:v>
                </c:pt>
                <c:pt idx="8">
                  <c:v>196</c:v>
                </c:pt>
                <c:pt idx="9">
                  <c:v>247.5</c:v>
                </c:pt>
                <c:pt idx="10">
                  <c:v>244.04000000000002</c:v>
                </c:pt>
                <c:pt idx="11">
                  <c:v>236.58</c:v>
                </c:pt>
                <c:pt idx="12">
                  <c:v>236.11</c:v>
                </c:pt>
                <c:pt idx="13">
                  <c:v>253.98</c:v>
                </c:pt>
                <c:pt idx="14">
                  <c:v>294.85000000000002</c:v>
                </c:pt>
                <c:pt idx="15">
                  <c:v>354.72</c:v>
                </c:pt>
                <c:pt idx="16">
                  <c:v>380.09000000000003</c:v>
                </c:pt>
                <c:pt idx="17">
                  <c:v>403.33</c:v>
                </c:pt>
                <c:pt idx="18">
                  <c:v>456.65999999999997</c:v>
                </c:pt>
                <c:pt idx="19">
                  <c:v>435.5</c:v>
                </c:pt>
                <c:pt idx="20">
                  <c:v>468</c:v>
                </c:pt>
                <c:pt idx="21">
                  <c:v>465.82</c:v>
                </c:pt>
                <c:pt idx="22">
                  <c:v>458.64</c:v>
                </c:pt>
                <c:pt idx="23">
                  <c:v>438.46000000000004</c:v>
                </c:pt>
                <c:pt idx="24">
                  <c:v>434.24</c:v>
                </c:pt>
                <c:pt idx="25">
                  <c:v>436.02</c:v>
                </c:pt>
                <c:pt idx="26">
                  <c:v>416.6</c:v>
                </c:pt>
                <c:pt idx="27">
                  <c:v>343.18</c:v>
                </c:pt>
                <c:pt idx="28">
                  <c:v>341.76</c:v>
                </c:pt>
                <c:pt idx="29">
                  <c:v>343.61</c:v>
                </c:pt>
                <c:pt idx="30">
                  <c:v>345.22</c:v>
                </c:pt>
                <c:pt idx="31">
                  <c:v>343.58</c:v>
                </c:pt>
                <c:pt idx="32">
                  <c:v>318.94</c:v>
                </c:pt>
                <c:pt idx="33">
                  <c:v>327.29999999999995</c:v>
                </c:pt>
                <c:pt idx="34">
                  <c:v>324.65999999999997</c:v>
                </c:pt>
                <c:pt idx="35">
                  <c:v>323.02</c:v>
                </c:pt>
                <c:pt idx="36">
                  <c:v>316.88</c:v>
                </c:pt>
                <c:pt idx="37">
                  <c:v>307.24</c:v>
                </c:pt>
                <c:pt idx="38">
                  <c:v>298.59999999999997</c:v>
                </c:pt>
                <c:pt idx="39">
                  <c:v>294.45999999999998</c:v>
                </c:pt>
                <c:pt idx="40">
                  <c:v>286.2</c:v>
                </c:pt>
                <c:pt idx="41">
                  <c:v>303.3</c:v>
                </c:pt>
                <c:pt idx="42">
                  <c:v>317</c:v>
                </c:pt>
                <c:pt idx="43">
                  <c:v>327.2</c:v>
                </c:pt>
                <c:pt idx="44">
                  <c:v>287.90999999999997</c:v>
                </c:pt>
                <c:pt idx="45">
                  <c:v>289.27999999999997</c:v>
                </c:pt>
                <c:pt idx="46">
                  <c:v>298.48</c:v>
                </c:pt>
                <c:pt idx="47">
                  <c:v>270.38</c:v>
                </c:pt>
                <c:pt idx="48">
                  <c:v>235.28999999999996</c:v>
                </c:pt>
                <c:pt idx="49">
                  <c:v>293.60000000000002</c:v>
                </c:pt>
                <c:pt idx="50">
                  <c:v>284.03999999999996</c:v>
                </c:pt>
                <c:pt idx="51">
                  <c:v>278.21000000000004</c:v>
                </c:pt>
                <c:pt idx="52">
                  <c:v>276.77999999999997</c:v>
                </c:pt>
                <c:pt idx="53">
                  <c:v>274.35000000000002</c:v>
                </c:pt>
                <c:pt idx="54">
                  <c:v>270.89999999999998</c:v>
                </c:pt>
                <c:pt idx="55">
                  <c:v>231.3</c:v>
                </c:pt>
                <c:pt idx="56">
                  <c:v>221.95000000000002</c:v>
                </c:pt>
                <c:pt idx="57">
                  <c:v>212.60000000000002</c:v>
                </c:pt>
                <c:pt idx="58">
                  <c:v>209.1</c:v>
                </c:pt>
                <c:pt idx="59">
                  <c:v>196.76</c:v>
                </c:pt>
                <c:pt idx="60">
                  <c:v>182.32</c:v>
                </c:pt>
                <c:pt idx="61">
                  <c:v>184</c:v>
                </c:pt>
                <c:pt idx="62">
                  <c:v>177.2</c:v>
                </c:pt>
                <c:pt idx="63">
                  <c:v>176.28</c:v>
                </c:pt>
                <c:pt idx="64">
                  <c:v>165.36</c:v>
                </c:pt>
                <c:pt idx="65">
                  <c:v>162.13999999999999</c:v>
                </c:pt>
                <c:pt idx="66">
                  <c:v>202.32</c:v>
                </c:pt>
                <c:pt idx="67">
                  <c:v>190.5</c:v>
                </c:pt>
                <c:pt idx="68">
                  <c:v>192.95</c:v>
                </c:pt>
                <c:pt idx="69">
                  <c:v>193.12</c:v>
                </c:pt>
                <c:pt idx="70">
                  <c:v>192.29</c:v>
                </c:pt>
                <c:pt idx="71">
                  <c:v>193.45</c:v>
                </c:pt>
                <c:pt idx="72">
                  <c:v>191.89999999999998</c:v>
                </c:pt>
                <c:pt idx="73">
                  <c:v>180.89999999999998</c:v>
                </c:pt>
                <c:pt idx="74">
                  <c:v>182.14999999999998</c:v>
                </c:pt>
                <c:pt idx="75">
                  <c:v>183.39999999999998</c:v>
                </c:pt>
                <c:pt idx="76">
                  <c:v>174.5</c:v>
                </c:pt>
                <c:pt idx="77">
                  <c:v>152.5</c:v>
                </c:pt>
                <c:pt idx="78">
                  <c:v>159.5</c:v>
                </c:pt>
                <c:pt idx="79">
                  <c:v>175.39999999999998</c:v>
                </c:pt>
                <c:pt idx="80">
                  <c:v>165.73</c:v>
                </c:pt>
                <c:pt idx="81">
                  <c:v>156.06</c:v>
                </c:pt>
                <c:pt idx="82">
                  <c:v>145.4</c:v>
                </c:pt>
                <c:pt idx="83">
                  <c:v>160.47</c:v>
                </c:pt>
                <c:pt idx="84">
                  <c:v>163.97</c:v>
                </c:pt>
                <c:pt idx="85">
                  <c:v>167.47</c:v>
                </c:pt>
                <c:pt idx="86">
                  <c:v>126.97</c:v>
                </c:pt>
                <c:pt idx="87">
                  <c:v>156.47</c:v>
                </c:pt>
                <c:pt idx="88">
                  <c:v>151.47</c:v>
                </c:pt>
                <c:pt idx="89">
                  <c:v>137.47</c:v>
                </c:pt>
                <c:pt idx="90">
                  <c:v>146.25</c:v>
                </c:pt>
                <c:pt idx="91">
                  <c:v>145.01</c:v>
                </c:pt>
                <c:pt idx="92">
                  <c:v>143.77000000000001</c:v>
                </c:pt>
                <c:pt idx="93">
                  <c:v>132.53000000000003</c:v>
                </c:pt>
                <c:pt idx="94">
                  <c:v>130.29000000000002</c:v>
                </c:pt>
                <c:pt idx="95">
                  <c:v>132.04999999999998</c:v>
                </c:pt>
                <c:pt idx="96">
                  <c:v>142.35</c:v>
                </c:pt>
                <c:pt idx="97">
                  <c:v>117.01999999999998</c:v>
                </c:pt>
                <c:pt idx="98">
                  <c:v>118.51999999999998</c:v>
                </c:pt>
                <c:pt idx="99">
                  <c:v>120.76999999999998</c:v>
                </c:pt>
                <c:pt idx="100">
                  <c:v>118.49999999999999</c:v>
                </c:pt>
                <c:pt idx="101">
                  <c:v>120.99999999999999</c:v>
                </c:pt>
                <c:pt idx="102">
                  <c:v>103.74999999999999</c:v>
                </c:pt>
                <c:pt idx="103">
                  <c:v>106.24999999999999</c:v>
                </c:pt>
                <c:pt idx="104">
                  <c:v>83.100000000000009</c:v>
                </c:pt>
                <c:pt idx="105">
                  <c:v>85.850000000000009</c:v>
                </c:pt>
                <c:pt idx="106">
                  <c:v>88.6</c:v>
                </c:pt>
                <c:pt idx="107">
                  <c:v>91.350000000000009</c:v>
                </c:pt>
                <c:pt idx="108">
                  <c:v>93.600000000000009</c:v>
                </c:pt>
                <c:pt idx="109">
                  <c:v>99.1</c:v>
                </c:pt>
                <c:pt idx="110">
                  <c:v>101.3</c:v>
                </c:pt>
                <c:pt idx="111">
                  <c:v>100.89</c:v>
                </c:pt>
                <c:pt idx="112">
                  <c:v>96.39</c:v>
                </c:pt>
                <c:pt idx="113">
                  <c:v>90.39</c:v>
                </c:pt>
                <c:pt idx="114">
                  <c:v>88.22</c:v>
                </c:pt>
                <c:pt idx="115">
                  <c:v>92.88</c:v>
                </c:pt>
                <c:pt idx="116">
                  <c:v>101.15</c:v>
                </c:pt>
                <c:pt idx="117">
                  <c:v>99.85</c:v>
                </c:pt>
                <c:pt idx="118">
                  <c:v>98.6</c:v>
                </c:pt>
                <c:pt idx="119">
                  <c:v>96.6</c:v>
                </c:pt>
                <c:pt idx="120">
                  <c:v>93.1</c:v>
                </c:pt>
                <c:pt idx="121">
                  <c:v>89.899999999999991</c:v>
                </c:pt>
                <c:pt idx="122">
                  <c:v>85.6</c:v>
                </c:pt>
                <c:pt idx="123">
                  <c:v>85.1</c:v>
                </c:pt>
                <c:pt idx="124">
                  <c:v>89.1</c:v>
                </c:pt>
                <c:pt idx="125">
                  <c:v>100.6</c:v>
                </c:pt>
                <c:pt idx="126">
                  <c:v>97.35</c:v>
                </c:pt>
                <c:pt idx="127">
                  <c:v>94.6</c:v>
                </c:pt>
                <c:pt idx="128">
                  <c:v>98.25</c:v>
                </c:pt>
                <c:pt idx="129">
                  <c:v>99.25</c:v>
                </c:pt>
                <c:pt idx="130">
                  <c:v>102.35</c:v>
                </c:pt>
                <c:pt idx="131">
                  <c:v>104.35</c:v>
                </c:pt>
                <c:pt idx="132">
                  <c:v>103.1</c:v>
                </c:pt>
                <c:pt idx="133">
                  <c:v>102.35</c:v>
                </c:pt>
                <c:pt idx="134">
                  <c:v>97.6</c:v>
                </c:pt>
                <c:pt idx="135">
                  <c:v>105.6</c:v>
                </c:pt>
                <c:pt idx="136">
                  <c:v>112.6</c:v>
                </c:pt>
                <c:pt idx="137">
                  <c:v>115</c:v>
                </c:pt>
                <c:pt idx="138">
                  <c:v>111</c:v>
                </c:pt>
                <c:pt idx="139">
                  <c:v>92</c:v>
                </c:pt>
                <c:pt idx="140">
                  <c:v>81.25</c:v>
                </c:pt>
                <c:pt idx="141">
                  <c:v>73.099999999999994</c:v>
                </c:pt>
                <c:pt idx="142">
                  <c:v>75.599999999999994</c:v>
                </c:pt>
                <c:pt idx="143">
                  <c:v>70.77000000000001</c:v>
                </c:pt>
                <c:pt idx="144">
                  <c:v>68.44</c:v>
                </c:pt>
                <c:pt idx="145">
                  <c:v>66.099999999999994</c:v>
                </c:pt>
                <c:pt idx="146">
                  <c:v>99.6</c:v>
                </c:pt>
                <c:pt idx="147">
                  <c:v>99.6</c:v>
                </c:pt>
                <c:pt idx="148">
                  <c:v>115.1</c:v>
                </c:pt>
                <c:pt idx="149">
                  <c:v>133.1</c:v>
                </c:pt>
                <c:pt idx="150">
                  <c:v>130.1</c:v>
                </c:pt>
                <c:pt idx="151">
                  <c:v>127</c:v>
                </c:pt>
                <c:pt idx="152">
                  <c:v>130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68063616"/>
        <c:axId val="68065152"/>
      </c:lineChart>
      <c:catAx>
        <c:axId val="680636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65152"/>
        <c:crosses val="autoZero"/>
        <c:auto val="1"/>
        <c:lblAlgn val="ctr"/>
        <c:lblOffset val="100"/>
        <c:tickLblSkip val="1"/>
        <c:tickMarkSkip val="1"/>
      </c:catAx>
      <c:valAx>
        <c:axId val="68065152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63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734E-2"/>
          <c:y val="0.92268907563025215"/>
          <c:w val="0.8590308370044159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723E-2"/>
          <c:y val="0.12717086834733887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Data!$B$108:$EX$108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577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160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155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157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Data!$B$111:$EX$111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Data!$B$101:$EX$101</c:f>
              <c:numCache>
                <c:formatCode>General</c:formatCode>
                <c:ptCount val="153"/>
                <c:pt idx="9">
                  <c:v>318</c:v>
                </c:pt>
                <c:pt idx="15">
                  <c:v>247</c:v>
                </c:pt>
                <c:pt idx="22">
                  <c:v>249</c:v>
                </c:pt>
                <c:pt idx="29">
                  <c:v>289</c:v>
                </c:pt>
                <c:pt idx="36">
                  <c:v>292</c:v>
                </c:pt>
                <c:pt idx="43">
                  <c:v>222</c:v>
                </c:pt>
                <c:pt idx="50">
                  <c:v>203</c:v>
                </c:pt>
                <c:pt idx="57">
                  <c:v>181</c:v>
                </c:pt>
                <c:pt idx="65">
                  <c:v>144</c:v>
                </c:pt>
                <c:pt idx="71">
                  <c:v>105</c:v>
                </c:pt>
                <c:pt idx="78">
                  <c:v>120</c:v>
                </c:pt>
                <c:pt idx="85">
                  <c:v>101</c:v>
                </c:pt>
                <c:pt idx="92">
                  <c:v>101</c:v>
                </c:pt>
                <c:pt idx="99">
                  <c:v>92</c:v>
                </c:pt>
                <c:pt idx="106">
                  <c:v>71</c:v>
                </c:pt>
                <c:pt idx="113">
                  <c:v>58</c:v>
                </c:pt>
                <c:pt idx="120">
                  <c:v>60</c:v>
                </c:pt>
                <c:pt idx="127">
                  <c:v>64</c:v>
                </c:pt>
                <c:pt idx="134">
                  <c:v>67</c:v>
                </c:pt>
                <c:pt idx="141">
                  <c:v>67</c:v>
                </c:pt>
                <c:pt idx="148">
                  <c:v>67</c:v>
                </c:pt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Data!$B$112:$EX$112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329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Data!$B$106:$EX$106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299</c:v>
                </c:pt>
                <c:pt idx="44">
                  <c:v>0</c:v>
                </c:pt>
                <c:pt idx="50">
                  <c:v>267</c:v>
                </c:pt>
                <c:pt idx="57">
                  <c:v>214</c:v>
                </c:pt>
                <c:pt idx="65">
                  <c:v>164</c:v>
                </c:pt>
                <c:pt idx="71">
                  <c:v>188</c:v>
                </c:pt>
                <c:pt idx="78">
                  <c:v>144</c:v>
                </c:pt>
                <c:pt idx="85">
                  <c:v>175</c:v>
                </c:pt>
                <c:pt idx="92">
                  <c:v>139</c:v>
                </c:pt>
                <c:pt idx="99">
                  <c:v>107</c:v>
                </c:pt>
                <c:pt idx="106">
                  <c:v>89</c:v>
                </c:pt>
                <c:pt idx="113">
                  <c:v>87</c:v>
                </c:pt>
                <c:pt idx="120">
                  <c:v>89</c:v>
                </c:pt>
                <c:pt idx="127">
                  <c:v>91</c:v>
                </c:pt>
                <c:pt idx="134">
                  <c:v>88</c:v>
                </c:pt>
                <c:pt idx="141">
                  <c:v>71</c:v>
                </c:pt>
                <c:pt idx="148">
                  <c:v>90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Data!$B$114:$EX$114</c:f>
              <c:numCache>
                <c:formatCode>General</c:formatCode>
                <c:ptCount val="153"/>
                <c:pt idx="22">
                  <c:v>578</c:v>
                </c:pt>
                <c:pt idx="36">
                  <c:v>678</c:v>
                </c:pt>
                <c:pt idx="43">
                  <c:v>527</c:v>
                </c:pt>
                <c:pt idx="50">
                  <c:v>471</c:v>
                </c:pt>
                <c:pt idx="57">
                  <c:v>420</c:v>
                </c:pt>
                <c:pt idx="65">
                  <c:v>335</c:v>
                </c:pt>
                <c:pt idx="71">
                  <c:v>245</c:v>
                </c:pt>
                <c:pt idx="78">
                  <c:v>278</c:v>
                </c:pt>
                <c:pt idx="85">
                  <c:v>234</c:v>
                </c:pt>
                <c:pt idx="92">
                  <c:v>234</c:v>
                </c:pt>
                <c:pt idx="99">
                  <c:v>215</c:v>
                </c:pt>
                <c:pt idx="106">
                  <c:v>165</c:v>
                </c:pt>
                <c:pt idx="113">
                  <c:v>135</c:v>
                </c:pt>
                <c:pt idx="120">
                  <c:v>140</c:v>
                </c:pt>
                <c:pt idx="127">
                  <c:v>149</c:v>
                </c:pt>
                <c:pt idx="134">
                  <c:v>156</c:v>
                </c:pt>
                <c:pt idx="141">
                  <c:v>156</c:v>
                </c:pt>
                <c:pt idx="148">
                  <c:v>156</c:v>
                </c:pt>
                <c:pt idx="152">
                  <c:v>157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22225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Data!$B$95:$EX$95</c:f>
              <c:numCache>
                <c:formatCode>0</c:formatCode>
                <c:ptCount val="153"/>
                <c:pt idx="0">
                  <c:v>142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118</c:v>
                </c:pt>
                <c:pt idx="5">
                  <c:v>131</c:v>
                </c:pt>
                <c:pt idx="6">
                  <c:v>156</c:v>
                </c:pt>
                <c:pt idx="7">
                  <c:v>172</c:v>
                </c:pt>
                <c:pt idx="8">
                  <c:v>172</c:v>
                </c:pt>
                <c:pt idx="9">
                  <c:v>177</c:v>
                </c:pt>
                <c:pt idx="10">
                  <c:v>182</c:v>
                </c:pt>
                <c:pt idx="11">
                  <c:v>186</c:v>
                </c:pt>
                <c:pt idx="12">
                  <c:v>196</c:v>
                </c:pt>
                <c:pt idx="13">
                  <c:v>245</c:v>
                </c:pt>
                <c:pt idx="14">
                  <c:v>304</c:v>
                </c:pt>
                <c:pt idx="15">
                  <c:v>315</c:v>
                </c:pt>
                <c:pt idx="16">
                  <c:v>330</c:v>
                </c:pt>
                <c:pt idx="17">
                  <c:v>337</c:v>
                </c:pt>
                <c:pt idx="18">
                  <c:v>345</c:v>
                </c:pt>
                <c:pt idx="19">
                  <c:v>321</c:v>
                </c:pt>
                <c:pt idx="20">
                  <c:v>299</c:v>
                </c:pt>
                <c:pt idx="21">
                  <c:v>287</c:v>
                </c:pt>
                <c:pt idx="22">
                  <c:v>288</c:v>
                </c:pt>
                <c:pt idx="23">
                  <c:v>279</c:v>
                </c:pt>
                <c:pt idx="24">
                  <c:v>265</c:v>
                </c:pt>
                <c:pt idx="25">
                  <c:v>252</c:v>
                </c:pt>
                <c:pt idx="26">
                  <c:v>257</c:v>
                </c:pt>
                <c:pt idx="27">
                  <c:v>259</c:v>
                </c:pt>
                <c:pt idx="28">
                  <c:v>271</c:v>
                </c:pt>
                <c:pt idx="29">
                  <c:v>272</c:v>
                </c:pt>
                <c:pt idx="30">
                  <c:v>253</c:v>
                </c:pt>
                <c:pt idx="31">
                  <c:v>235</c:v>
                </c:pt>
                <c:pt idx="32">
                  <c:v>221</c:v>
                </c:pt>
                <c:pt idx="33">
                  <c:v>214</c:v>
                </c:pt>
                <c:pt idx="34">
                  <c:v>213</c:v>
                </c:pt>
                <c:pt idx="35">
                  <c:v>218</c:v>
                </c:pt>
                <c:pt idx="36">
                  <c:v>217</c:v>
                </c:pt>
                <c:pt idx="37">
                  <c:v>219</c:v>
                </c:pt>
                <c:pt idx="38">
                  <c:v>224</c:v>
                </c:pt>
                <c:pt idx="39">
                  <c:v>231</c:v>
                </c:pt>
                <c:pt idx="40">
                  <c:v>248</c:v>
                </c:pt>
                <c:pt idx="41">
                  <c:v>284</c:v>
                </c:pt>
                <c:pt idx="42">
                  <c:v>291</c:v>
                </c:pt>
                <c:pt idx="43">
                  <c:v>282</c:v>
                </c:pt>
                <c:pt idx="44">
                  <c:v>270</c:v>
                </c:pt>
                <c:pt idx="45">
                  <c:v>262</c:v>
                </c:pt>
                <c:pt idx="46">
                  <c:v>248</c:v>
                </c:pt>
                <c:pt idx="47">
                  <c:v>237</c:v>
                </c:pt>
                <c:pt idx="48">
                  <c:v>231</c:v>
                </c:pt>
                <c:pt idx="49">
                  <c:v>235</c:v>
                </c:pt>
                <c:pt idx="50">
                  <c:v>221</c:v>
                </c:pt>
                <c:pt idx="51">
                  <c:v>218</c:v>
                </c:pt>
                <c:pt idx="52">
                  <c:v>210</c:v>
                </c:pt>
                <c:pt idx="53">
                  <c:v>200</c:v>
                </c:pt>
                <c:pt idx="54">
                  <c:v>194</c:v>
                </c:pt>
                <c:pt idx="55">
                  <c:v>194</c:v>
                </c:pt>
                <c:pt idx="56">
                  <c:v>192</c:v>
                </c:pt>
                <c:pt idx="57">
                  <c:v>180</c:v>
                </c:pt>
                <c:pt idx="58">
                  <c:v>176</c:v>
                </c:pt>
                <c:pt idx="59">
                  <c:v>173</c:v>
                </c:pt>
                <c:pt idx="60">
                  <c:v>152</c:v>
                </c:pt>
                <c:pt idx="61">
                  <c:v>147</c:v>
                </c:pt>
                <c:pt idx="62">
                  <c:v>157</c:v>
                </c:pt>
                <c:pt idx="63">
                  <c:v>162</c:v>
                </c:pt>
                <c:pt idx="64">
                  <c:v>157</c:v>
                </c:pt>
                <c:pt idx="65">
                  <c:v>159</c:v>
                </c:pt>
                <c:pt idx="66">
                  <c:v>153</c:v>
                </c:pt>
                <c:pt idx="67">
                  <c:v>149</c:v>
                </c:pt>
                <c:pt idx="68">
                  <c:v>146</c:v>
                </c:pt>
                <c:pt idx="69">
                  <c:v>160</c:v>
                </c:pt>
                <c:pt idx="70">
                  <c:v>159</c:v>
                </c:pt>
                <c:pt idx="71">
                  <c:v>153</c:v>
                </c:pt>
                <c:pt idx="72">
                  <c:v>150</c:v>
                </c:pt>
                <c:pt idx="73">
                  <c:v>145</c:v>
                </c:pt>
                <c:pt idx="74">
                  <c:v>154</c:v>
                </c:pt>
                <c:pt idx="75">
                  <c:v>142</c:v>
                </c:pt>
                <c:pt idx="76">
                  <c:v>131</c:v>
                </c:pt>
                <c:pt idx="77">
                  <c:v>136</c:v>
                </c:pt>
                <c:pt idx="78">
                  <c:v>130</c:v>
                </c:pt>
                <c:pt idx="79">
                  <c:v>125</c:v>
                </c:pt>
                <c:pt idx="80">
                  <c:v>115</c:v>
                </c:pt>
                <c:pt idx="81">
                  <c:v>108</c:v>
                </c:pt>
                <c:pt idx="82">
                  <c:v>104</c:v>
                </c:pt>
                <c:pt idx="83">
                  <c:v>140</c:v>
                </c:pt>
                <c:pt idx="84">
                  <c:v>185</c:v>
                </c:pt>
                <c:pt idx="85">
                  <c:v>146</c:v>
                </c:pt>
                <c:pt idx="86">
                  <c:v>131</c:v>
                </c:pt>
                <c:pt idx="87">
                  <c:v>126</c:v>
                </c:pt>
                <c:pt idx="88">
                  <c:v>126</c:v>
                </c:pt>
                <c:pt idx="89">
                  <c:v>126</c:v>
                </c:pt>
                <c:pt idx="90">
                  <c:v>121</c:v>
                </c:pt>
                <c:pt idx="91">
                  <c:v>115</c:v>
                </c:pt>
                <c:pt idx="92">
                  <c:v>107</c:v>
                </c:pt>
                <c:pt idx="93">
                  <c:v>102</c:v>
                </c:pt>
                <c:pt idx="94">
                  <c:v>100</c:v>
                </c:pt>
                <c:pt idx="95">
                  <c:v>96</c:v>
                </c:pt>
                <c:pt idx="96">
                  <c:v>91</c:v>
                </c:pt>
                <c:pt idx="97">
                  <c:v>90</c:v>
                </c:pt>
                <c:pt idx="98">
                  <c:v>84</c:v>
                </c:pt>
                <c:pt idx="99">
                  <c:v>82</c:v>
                </c:pt>
                <c:pt idx="100">
                  <c:v>82</c:v>
                </c:pt>
                <c:pt idx="101">
                  <c:v>80</c:v>
                </c:pt>
                <c:pt idx="102">
                  <c:v>77</c:v>
                </c:pt>
                <c:pt idx="103">
                  <c:v>77</c:v>
                </c:pt>
                <c:pt idx="104">
                  <c:v>76</c:v>
                </c:pt>
                <c:pt idx="105">
                  <c:v>79</c:v>
                </c:pt>
                <c:pt idx="106">
                  <c:v>79</c:v>
                </c:pt>
                <c:pt idx="107">
                  <c:v>77</c:v>
                </c:pt>
                <c:pt idx="108">
                  <c:v>76</c:v>
                </c:pt>
                <c:pt idx="109">
                  <c:v>75</c:v>
                </c:pt>
                <c:pt idx="110">
                  <c:v>74</c:v>
                </c:pt>
                <c:pt idx="111">
                  <c:v>78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93</c:v>
                </c:pt>
                <c:pt idx="116">
                  <c:v>92</c:v>
                </c:pt>
                <c:pt idx="117">
                  <c:v>89</c:v>
                </c:pt>
                <c:pt idx="118">
                  <c:v>86</c:v>
                </c:pt>
                <c:pt idx="119">
                  <c:v>86</c:v>
                </c:pt>
                <c:pt idx="120">
                  <c:v>83</c:v>
                </c:pt>
                <c:pt idx="121">
                  <c:v>81</c:v>
                </c:pt>
                <c:pt idx="122">
                  <c:v>78</c:v>
                </c:pt>
                <c:pt idx="123">
                  <c:v>75</c:v>
                </c:pt>
                <c:pt idx="124">
                  <c:v>74</c:v>
                </c:pt>
                <c:pt idx="125">
                  <c:v>78</c:v>
                </c:pt>
                <c:pt idx="126">
                  <c:v>76</c:v>
                </c:pt>
                <c:pt idx="127">
                  <c:v>72</c:v>
                </c:pt>
                <c:pt idx="128">
                  <c:v>70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67</c:v>
                </c:pt>
                <c:pt idx="133">
                  <c:v>64</c:v>
                </c:pt>
                <c:pt idx="134">
                  <c:v>70</c:v>
                </c:pt>
                <c:pt idx="135">
                  <c:v>72</c:v>
                </c:pt>
                <c:pt idx="136">
                  <c:v>69</c:v>
                </c:pt>
                <c:pt idx="137">
                  <c:v>77</c:v>
                </c:pt>
                <c:pt idx="138">
                  <c:v>80</c:v>
                </c:pt>
                <c:pt idx="139">
                  <c:v>79</c:v>
                </c:pt>
                <c:pt idx="140">
                  <c:v>83</c:v>
                </c:pt>
                <c:pt idx="141">
                  <c:v>82</c:v>
                </c:pt>
                <c:pt idx="142">
                  <c:v>76</c:v>
                </c:pt>
                <c:pt idx="143">
                  <c:v>80</c:v>
                </c:pt>
                <c:pt idx="144">
                  <c:v>74</c:v>
                </c:pt>
                <c:pt idx="145">
                  <c:v>76</c:v>
                </c:pt>
                <c:pt idx="146">
                  <c:v>77</c:v>
                </c:pt>
                <c:pt idx="147">
                  <c:v>75</c:v>
                </c:pt>
                <c:pt idx="148">
                  <c:v>78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83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Data!$B$118:$EX$118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70289280"/>
        <c:axId val="76742656"/>
      </c:lineChart>
      <c:catAx>
        <c:axId val="7028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7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42656"/>
        <c:crosses val="autoZero"/>
        <c:auto val="1"/>
        <c:lblAlgn val="ctr"/>
        <c:lblOffset val="100"/>
        <c:tickLblSkip val="1"/>
        <c:tickMarkSkip val="1"/>
      </c:catAx>
      <c:valAx>
        <c:axId val="76742656"/>
        <c:scaling>
          <c:orientation val="minMax"/>
          <c:max val="8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89280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0924369747899791"/>
          <c:w val="0.85903083700441596"/>
          <c:h val="8.0672268907563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-55033" y="21166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0.53406</cdr:x>
      <cdr:y>0.29375</cdr:y>
    </cdr:from>
    <cdr:to>
      <cdr:x>0.80109</cdr:x>
      <cdr:y>0.33375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8677" y="1849897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0.53406</cdr:x>
      <cdr:y>0.29375</cdr:y>
    </cdr:from>
    <cdr:to>
      <cdr:x>0.80109</cdr:x>
      <cdr:y>0.33375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8677" y="1849897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0.40145</cdr:x>
      <cdr:y>0.295</cdr:y>
    </cdr:from>
    <cdr:to>
      <cdr:x>0.66848</cdr:x>
      <cdr:y>0.335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9381" y="1857769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0.64905</cdr:x>
      <cdr:y>0.17917</cdr:y>
    </cdr:from>
    <cdr:to>
      <cdr:x>0.7633</cdr:x>
      <cdr:y>0.26761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3456" y="1015396"/>
          <a:ext cx="988102" cy="501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/Documents/BEAR/BIENNIAL/2012/2012%20Central%20Divi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Wyoming"/>
      <sheetName val="Idaho"/>
      <sheetName val="Idaho (2)"/>
      <sheetName val="Regulation"/>
      <sheetName val="New Graph"/>
      <sheetName val="Sheet3"/>
    </sheetNames>
    <sheetDataSet>
      <sheetData sheetId="0">
        <row r="128">
          <cell r="P128" t="str">
            <v>MAY</v>
          </cell>
          <cell r="AV128" t="str">
            <v>JUN</v>
          </cell>
          <cell r="BY128" t="str">
            <v>JUL</v>
          </cell>
          <cell r="DD128" t="str">
            <v>AUG</v>
          </cell>
          <cell r="EI128" t="str">
            <v>SEP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205"/>
  <sheetViews>
    <sheetView tabSelected="1" zoomScaleNormal="100" workbookViewId="0">
      <pane xSplit="1" ySplit="6" topLeftCell="B86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2013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76</v>
      </c>
      <c r="AU3" s="7" t="s">
        <v>77</v>
      </c>
      <c r="BY3" s="7" t="s">
        <v>78</v>
      </c>
      <c r="DD3" s="7" t="s">
        <v>79</v>
      </c>
      <c r="EI3" s="7" t="s">
        <v>80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81</v>
      </c>
    </row>
    <row r="6" spans="1:155">
      <c r="A6" t="s">
        <v>1</v>
      </c>
    </row>
    <row r="7" spans="1:155">
      <c r="A7" t="s">
        <v>2</v>
      </c>
    </row>
    <row r="8" spans="1:155">
      <c r="A8" s="25" t="s">
        <v>99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2.59</v>
      </c>
      <c r="AL8" s="35">
        <v>2.59</v>
      </c>
      <c r="AM8" s="35">
        <v>2.59</v>
      </c>
      <c r="AN8" s="35">
        <v>2.59</v>
      </c>
      <c r="AO8" s="35">
        <v>2.59</v>
      </c>
      <c r="AP8" s="35">
        <v>2.59</v>
      </c>
      <c r="AQ8" s="35">
        <v>2.59</v>
      </c>
      <c r="AR8" s="35">
        <v>2.0699999999999998</v>
      </c>
      <c r="AS8" s="35">
        <v>2.0699999999999998</v>
      </c>
      <c r="AT8" s="35">
        <v>2.0699999999999998</v>
      </c>
      <c r="AU8" s="35">
        <v>2.0699999999999998</v>
      </c>
      <c r="AV8" s="35">
        <v>2.0699999999999998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2.0699999999999998</v>
      </c>
      <c r="BW8" s="35">
        <v>2.0699999999999998</v>
      </c>
      <c r="BX8" s="35">
        <v>2.0699999999999998</v>
      </c>
      <c r="BY8" s="35">
        <v>2.0699999999999998</v>
      </c>
      <c r="BZ8" s="35">
        <v>2.0699999999999998</v>
      </c>
      <c r="CA8" s="35">
        <v>2.0699999999999998</v>
      </c>
      <c r="CB8" s="35">
        <v>2.0699999999999998</v>
      </c>
      <c r="CC8" s="35">
        <v>2.0699999999999998</v>
      </c>
      <c r="CD8" s="35">
        <v>2.0699999999999998</v>
      </c>
      <c r="CE8" s="35">
        <v>2.0699999999999998</v>
      </c>
      <c r="CF8" s="35">
        <v>0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</v>
      </c>
      <c r="CN8" s="35">
        <v>0</v>
      </c>
      <c r="CO8" s="35">
        <v>0</v>
      </c>
      <c r="CP8" s="35">
        <v>0</v>
      </c>
      <c r="CQ8" s="35">
        <v>0</v>
      </c>
      <c r="CR8" s="35">
        <v>0</v>
      </c>
      <c r="CS8" s="35">
        <v>0</v>
      </c>
      <c r="CT8" s="35">
        <v>0</v>
      </c>
      <c r="CU8" s="35">
        <v>0</v>
      </c>
      <c r="CV8" s="35">
        <v>0</v>
      </c>
      <c r="CW8" s="35">
        <v>0</v>
      </c>
      <c r="CX8" s="35">
        <v>0</v>
      </c>
      <c r="CY8" s="35">
        <v>0</v>
      </c>
      <c r="CZ8" s="35">
        <v>0</v>
      </c>
      <c r="DA8" s="35">
        <v>0</v>
      </c>
      <c r="DB8" s="35">
        <v>0</v>
      </c>
      <c r="DC8" s="35">
        <v>0</v>
      </c>
      <c r="DD8" s="35">
        <v>0</v>
      </c>
      <c r="DE8" s="35">
        <v>0</v>
      </c>
      <c r="DF8" s="35">
        <v>0</v>
      </c>
      <c r="DG8" s="35">
        <v>0</v>
      </c>
      <c r="DH8" s="35">
        <v>0</v>
      </c>
      <c r="DI8" s="35">
        <v>0</v>
      </c>
      <c r="DJ8" s="35">
        <v>0</v>
      </c>
      <c r="DK8" s="35">
        <v>0</v>
      </c>
      <c r="DL8" s="35">
        <v>0</v>
      </c>
      <c r="DM8" s="35">
        <v>0</v>
      </c>
      <c r="DN8" s="35">
        <v>0</v>
      </c>
      <c r="DO8" s="35">
        <v>0</v>
      </c>
      <c r="DP8" s="35">
        <v>0</v>
      </c>
      <c r="DQ8" s="35">
        <v>0</v>
      </c>
      <c r="DR8" s="35">
        <v>0</v>
      </c>
      <c r="DS8" s="35">
        <v>0</v>
      </c>
      <c r="DT8" s="35">
        <v>0</v>
      </c>
      <c r="DU8" s="35">
        <v>0</v>
      </c>
      <c r="DV8" s="35">
        <v>0</v>
      </c>
      <c r="DW8" s="35">
        <v>0</v>
      </c>
      <c r="DX8" s="35">
        <v>0</v>
      </c>
      <c r="DY8" s="35">
        <v>0</v>
      </c>
      <c r="DZ8" s="35">
        <v>0</v>
      </c>
      <c r="EA8" s="35">
        <v>0</v>
      </c>
      <c r="EB8" s="35">
        <v>0</v>
      </c>
      <c r="EC8" s="35">
        <v>0</v>
      </c>
      <c r="ED8" s="35">
        <v>0</v>
      </c>
      <c r="EE8" s="35">
        <v>0</v>
      </c>
      <c r="EF8" s="35">
        <v>0</v>
      </c>
      <c r="EG8" s="35">
        <v>0</v>
      </c>
      <c r="EH8" s="35">
        <v>0</v>
      </c>
      <c r="EI8" s="35">
        <v>0</v>
      </c>
      <c r="EJ8" s="35">
        <v>0</v>
      </c>
      <c r="EK8" s="35">
        <v>0</v>
      </c>
      <c r="EL8" s="35">
        <v>0</v>
      </c>
      <c r="EM8" s="35">
        <v>0</v>
      </c>
      <c r="EN8" s="35">
        <v>0</v>
      </c>
      <c r="EO8" s="35">
        <v>0</v>
      </c>
      <c r="EP8" s="35">
        <v>0</v>
      </c>
      <c r="EQ8" s="35">
        <v>0</v>
      </c>
      <c r="ER8" s="35">
        <v>0</v>
      </c>
      <c r="ES8" s="35">
        <v>0</v>
      </c>
      <c r="ET8" s="35">
        <v>0</v>
      </c>
      <c r="EU8" s="35">
        <v>0</v>
      </c>
      <c r="EV8" s="35">
        <v>0</v>
      </c>
      <c r="EW8" s="35">
        <v>0</v>
      </c>
      <c r="EX8" s="35">
        <v>0</v>
      </c>
      <c r="EY8" s="2">
        <f t="shared" ref="EY8:EY16" si="0">SUM(B8:EX8)</f>
        <v>49.18</v>
      </c>
    </row>
    <row r="9" spans="1:155">
      <c r="A9" t="s">
        <v>3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35">
        <v>0</v>
      </c>
      <c r="BY9" s="35">
        <v>0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</v>
      </c>
      <c r="CO9" s="35">
        <v>0</v>
      </c>
      <c r="CP9" s="35">
        <v>0</v>
      </c>
      <c r="CQ9" s="35">
        <v>0</v>
      </c>
      <c r="CR9" s="35">
        <v>0</v>
      </c>
      <c r="CS9" s="35">
        <v>0</v>
      </c>
      <c r="CT9" s="35">
        <v>0</v>
      </c>
      <c r="CU9" s="35">
        <v>0</v>
      </c>
      <c r="CV9" s="35">
        <v>0</v>
      </c>
      <c r="CW9" s="35">
        <v>0</v>
      </c>
      <c r="CX9" s="35">
        <v>0</v>
      </c>
      <c r="CY9" s="35">
        <v>0</v>
      </c>
      <c r="CZ9" s="35">
        <v>0</v>
      </c>
      <c r="DA9" s="35">
        <v>0</v>
      </c>
      <c r="DB9" s="35">
        <v>0</v>
      </c>
      <c r="DC9" s="35">
        <v>0</v>
      </c>
      <c r="DD9" s="35">
        <v>0</v>
      </c>
      <c r="DE9" s="35">
        <v>0</v>
      </c>
      <c r="DF9" s="35">
        <v>0</v>
      </c>
      <c r="DG9" s="35">
        <v>0</v>
      </c>
      <c r="DH9" s="35">
        <v>0</v>
      </c>
      <c r="DI9" s="35">
        <v>0</v>
      </c>
      <c r="DJ9" s="35">
        <v>0</v>
      </c>
      <c r="DK9" s="35">
        <v>0</v>
      </c>
      <c r="DL9" s="35">
        <v>0</v>
      </c>
      <c r="DM9" s="35">
        <v>0</v>
      </c>
      <c r="DN9" s="35">
        <v>0</v>
      </c>
      <c r="DO9" s="35">
        <v>0</v>
      </c>
      <c r="DP9" s="35">
        <v>0</v>
      </c>
      <c r="DQ9" s="35">
        <v>0</v>
      </c>
      <c r="DR9" s="35">
        <v>0</v>
      </c>
      <c r="DS9" s="35">
        <v>0</v>
      </c>
      <c r="DT9" s="35">
        <v>0</v>
      </c>
      <c r="DU9" s="35">
        <v>0</v>
      </c>
      <c r="DV9" s="35">
        <v>0</v>
      </c>
      <c r="DW9" s="35">
        <v>0</v>
      </c>
      <c r="DX9" s="35">
        <v>0</v>
      </c>
      <c r="DY9" s="35">
        <v>0</v>
      </c>
      <c r="DZ9" s="35">
        <v>0</v>
      </c>
      <c r="EA9" s="35">
        <v>0</v>
      </c>
      <c r="EB9" s="35">
        <v>0</v>
      </c>
      <c r="EC9" s="35">
        <v>0</v>
      </c>
      <c r="ED9" s="35">
        <v>0</v>
      </c>
      <c r="EE9" s="35">
        <v>0</v>
      </c>
      <c r="EF9" s="35">
        <v>0</v>
      </c>
      <c r="EG9" s="35">
        <v>0</v>
      </c>
      <c r="EH9" s="35">
        <v>0</v>
      </c>
      <c r="EI9" s="35">
        <v>0</v>
      </c>
      <c r="EJ9" s="35">
        <v>0</v>
      </c>
      <c r="EK9" s="35">
        <v>0</v>
      </c>
      <c r="EL9" s="35">
        <v>0</v>
      </c>
      <c r="EM9" s="35">
        <v>0</v>
      </c>
      <c r="EN9" s="35">
        <v>0</v>
      </c>
      <c r="EO9" s="35">
        <v>0</v>
      </c>
      <c r="EP9" s="35">
        <v>0</v>
      </c>
      <c r="EQ9" s="35">
        <v>0</v>
      </c>
      <c r="ER9" s="35">
        <v>0</v>
      </c>
      <c r="ES9" s="35">
        <v>0</v>
      </c>
      <c r="ET9" s="35">
        <v>0</v>
      </c>
      <c r="EU9" s="35">
        <v>0</v>
      </c>
      <c r="EV9" s="35">
        <v>0</v>
      </c>
      <c r="EW9" s="35">
        <v>0</v>
      </c>
      <c r="EX9" s="35">
        <v>0</v>
      </c>
      <c r="EY9" s="2">
        <f t="shared" si="0"/>
        <v>0</v>
      </c>
    </row>
    <row r="10" spans="1:155">
      <c r="A10" t="s">
        <v>4</v>
      </c>
      <c r="B10" s="35">
        <v>4.5</v>
      </c>
      <c r="C10" s="35">
        <v>4.29</v>
      </c>
      <c r="D10" s="35">
        <v>3.66</v>
      </c>
      <c r="E10" s="35">
        <v>1.7</v>
      </c>
      <c r="F10" s="35">
        <v>1.06</v>
      </c>
      <c r="G10" s="35">
        <v>3.92</v>
      </c>
      <c r="H10" s="35">
        <v>8.2799999999999994</v>
      </c>
      <c r="I10" s="35">
        <v>8.9</v>
      </c>
      <c r="J10" s="35">
        <v>8.75</v>
      </c>
      <c r="K10" s="35">
        <v>8.61</v>
      </c>
      <c r="L10" s="35">
        <v>8.84</v>
      </c>
      <c r="M10" s="35">
        <v>8.7100000000000009</v>
      </c>
      <c r="N10" s="35">
        <v>8.93</v>
      </c>
      <c r="O10" s="35">
        <v>9.32</v>
      </c>
      <c r="P10" s="35">
        <v>10.08</v>
      </c>
      <c r="Q10" s="35">
        <v>10.3</v>
      </c>
      <c r="R10" s="35">
        <v>10.53</v>
      </c>
      <c r="S10" s="35">
        <v>11.1</v>
      </c>
      <c r="T10" s="35">
        <v>11.39</v>
      </c>
      <c r="U10" s="35">
        <v>11.2</v>
      </c>
      <c r="V10" s="35">
        <v>10.73</v>
      </c>
      <c r="W10" s="35">
        <v>10.41</v>
      </c>
      <c r="X10" s="35">
        <v>10.31</v>
      </c>
      <c r="Y10" s="35">
        <v>10.69</v>
      </c>
      <c r="Z10" s="35">
        <v>10.7</v>
      </c>
      <c r="AA10" s="35">
        <v>10.77</v>
      </c>
      <c r="AB10" s="35">
        <v>10.58</v>
      </c>
      <c r="AC10" s="35">
        <v>10.33</v>
      </c>
      <c r="AD10" s="35">
        <v>10.210000000000001</v>
      </c>
      <c r="AE10" s="35">
        <v>10.119999999999999</v>
      </c>
      <c r="AF10" s="35">
        <v>10.02</v>
      </c>
      <c r="AG10" s="35">
        <v>9.8000000000000007</v>
      </c>
      <c r="AH10" s="35">
        <v>9.49</v>
      </c>
      <c r="AI10" s="35">
        <v>9.4499999999999993</v>
      </c>
      <c r="AJ10" s="35">
        <v>9.77</v>
      </c>
      <c r="AK10" s="35">
        <v>10.1</v>
      </c>
      <c r="AL10" s="35">
        <v>10.01</v>
      </c>
      <c r="AM10" s="35">
        <v>9.9600000000000009</v>
      </c>
      <c r="AN10" s="35">
        <v>10.17</v>
      </c>
      <c r="AO10" s="35">
        <v>10.78</v>
      </c>
      <c r="AP10" s="35">
        <v>10.41</v>
      </c>
      <c r="AQ10" s="35">
        <v>8.91</v>
      </c>
      <c r="AR10" s="35">
        <v>8.83</v>
      </c>
      <c r="AS10" s="35">
        <v>8.7100000000000009</v>
      </c>
      <c r="AT10" s="35">
        <v>8.7100000000000009</v>
      </c>
      <c r="AU10" s="35">
        <v>8.73</v>
      </c>
      <c r="AV10" s="35">
        <v>8.61</v>
      </c>
      <c r="AW10" s="35">
        <v>8.51</v>
      </c>
      <c r="AX10" s="35">
        <v>8.5</v>
      </c>
      <c r="AY10" s="35">
        <v>8.44</v>
      </c>
      <c r="AZ10" s="35">
        <v>8.41</v>
      </c>
      <c r="BA10" s="35">
        <v>8.35</v>
      </c>
      <c r="BB10" s="35">
        <v>8.3800000000000008</v>
      </c>
      <c r="BC10" s="35">
        <v>8.27</v>
      </c>
      <c r="BD10" s="35">
        <v>8.2799999999999994</v>
      </c>
      <c r="BE10" s="35">
        <v>8.49</v>
      </c>
      <c r="BF10" s="35">
        <v>8.75</v>
      </c>
      <c r="BG10" s="35">
        <v>8.66</v>
      </c>
      <c r="BH10" s="35">
        <v>8.6999999999999993</v>
      </c>
      <c r="BI10" s="35">
        <v>8.42</v>
      </c>
      <c r="BJ10" s="35">
        <v>8.1</v>
      </c>
      <c r="BK10" s="35">
        <v>8.01</v>
      </c>
      <c r="BL10" s="35">
        <v>8.5</v>
      </c>
      <c r="BM10" s="35">
        <v>8.81</v>
      </c>
      <c r="BN10" s="35">
        <v>8.66</v>
      </c>
      <c r="BO10" s="35">
        <v>8.59</v>
      </c>
      <c r="BP10" s="35">
        <v>8.2200000000000006</v>
      </c>
      <c r="BQ10" s="35">
        <v>7.98</v>
      </c>
      <c r="BR10" s="35">
        <v>7.93</v>
      </c>
      <c r="BS10" s="35">
        <v>8.52</v>
      </c>
      <c r="BT10" s="35">
        <v>8.07</v>
      </c>
      <c r="BU10" s="35">
        <v>7.48</v>
      </c>
      <c r="BV10" s="35">
        <v>6.49</v>
      </c>
      <c r="BW10" s="35">
        <v>3.44</v>
      </c>
      <c r="BX10" s="35">
        <v>2.04</v>
      </c>
      <c r="BY10" s="35">
        <v>1.08</v>
      </c>
      <c r="BZ10" s="35">
        <v>0.51</v>
      </c>
      <c r="CA10" s="35">
        <v>0.03</v>
      </c>
      <c r="CB10" s="35">
        <v>0</v>
      </c>
      <c r="CC10" s="35">
        <v>0</v>
      </c>
      <c r="CD10" s="35">
        <v>0</v>
      </c>
      <c r="CE10" s="35">
        <v>0</v>
      </c>
      <c r="CF10" s="35">
        <v>0</v>
      </c>
      <c r="CG10" s="35">
        <v>0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</v>
      </c>
      <c r="CN10" s="35">
        <v>0</v>
      </c>
      <c r="CO10" s="35">
        <v>0</v>
      </c>
      <c r="CP10" s="35">
        <v>0</v>
      </c>
      <c r="CQ10" s="35">
        <v>0</v>
      </c>
      <c r="CR10" s="35">
        <v>0</v>
      </c>
      <c r="CS10" s="35">
        <v>0</v>
      </c>
      <c r="CT10" s="35">
        <v>0</v>
      </c>
      <c r="CU10" s="35">
        <v>0</v>
      </c>
      <c r="CV10" s="35">
        <v>0</v>
      </c>
      <c r="CW10" s="35">
        <v>0</v>
      </c>
      <c r="CX10" s="35">
        <v>0</v>
      </c>
      <c r="CY10" s="35">
        <v>0</v>
      </c>
      <c r="CZ10" s="35">
        <v>0</v>
      </c>
      <c r="DA10" s="35">
        <v>0</v>
      </c>
      <c r="DB10" s="35">
        <v>0</v>
      </c>
      <c r="DC10" s="35">
        <v>0</v>
      </c>
      <c r="DD10" s="35">
        <v>0</v>
      </c>
      <c r="DE10" s="35">
        <v>0</v>
      </c>
      <c r="DF10" s="35">
        <v>0</v>
      </c>
      <c r="DG10" s="35">
        <v>0</v>
      </c>
      <c r="DH10" s="35">
        <v>0</v>
      </c>
      <c r="DI10" s="35">
        <v>0</v>
      </c>
      <c r="DJ10" s="35">
        <v>0</v>
      </c>
      <c r="DK10" s="35">
        <v>0</v>
      </c>
      <c r="DL10" s="35">
        <v>0</v>
      </c>
      <c r="DM10" s="35">
        <v>0</v>
      </c>
      <c r="DN10" s="35">
        <v>0</v>
      </c>
      <c r="DO10" s="35">
        <v>0</v>
      </c>
      <c r="DP10" s="35">
        <v>0</v>
      </c>
      <c r="DQ10" s="35">
        <v>0</v>
      </c>
      <c r="DR10" s="35">
        <v>0</v>
      </c>
      <c r="DS10" s="35">
        <v>0</v>
      </c>
      <c r="DT10" s="35">
        <v>0</v>
      </c>
      <c r="DU10" s="35">
        <v>0</v>
      </c>
      <c r="DV10" s="35">
        <v>0</v>
      </c>
      <c r="DW10" s="35">
        <v>0</v>
      </c>
      <c r="DX10" s="35">
        <v>0</v>
      </c>
      <c r="DY10" s="35">
        <v>0</v>
      </c>
      <c r="DZ10" s="35">
        <v>0</v>
      </c>
      <c r="EA10" s="35">
        <v>0</v>
      </c>
      <c r="EB10" s="35">
        <v>0</v>
      </c>
      <c r="EC10" s="35">
        <v>0</v>
      </c>
      <c r="ED10" s="35">
        <v>0</v>
      </c>
      <c r="EE10" s="35">
        <v>0</v>
      </c>
      <c r="EF10" s="35">
        <v>0</v>
      </c>
      <c r="EG10" s="35">
        <v>0</v>
      </c>
      <c r="EH10" s="35">
        <v>0</v>
      </c>
      <c r="EI10" s="35">
        <v>0</v>
      </c>
      <c r="EJ10" s="35">
        <v>0</v>
      </c>
      <c r="EK10" s="35">
        <v>0</v>
      </c>
      <c r="EL10" s="35">
        <v>0</v>
      </c>
      <c r="EM10" s="35">
        <v>0</v>
      </c>
      <c r="EN10" s="35">
        <v>0</v>
      </c>
      <c r="EO10" s="35">
        <v>0</v>
      </c>
      <c r="EP10" s="35">
        <v>0</v>
      </c>
      <c r="EQ10" s="35">
        <v>0</v>
      </c>
      <c r="ER10" s="35">
        <v>0</v>
      </c>
      <c r="ES10" s="35">
        <v>0</v>
      </c>
      <c r="ET10" s="35">
        <v>0</v>
      </c>
      <c r="EU10" s="35">
        <v>0</v>
      </c>
      <c r="EV10" s="35">
        <v>0</v>
      </c>
      <c r="EW10" s="35">
        <v>0</v>
      </c>
      <c r="EX10" s="35">
        <v>0</v>
      </c>
      <c r="EY10" s="2">
        <f t="shared" si="0"/>
        <v>644</v>
      </c>
    </row>
    <row r="11" spans="1:155">
      <c r="A11" t="s">
        <v>5</v>
      </c>
      <c r="B11" s="35">
        <v>12.23</v>
      </c>
      <c r="C11" s="35">
        <v>11.85</v>
      </c>
      <c r="D11" s="35">
        <v>11.38</v>
      </c>
      <c r="E11" s="35">
        <v>11.7</v>
      </c>
      <c r="F11" s="35">
        <v>12.16</v>
      </c>
      <c r="G11" s="35">
        <v>13.21</v>
      </c>
      <c r="H11" s="35">
        <v>14.21</v>
      </c>
      <c r="I11" s="35">
        <v>14.38</v>
      </c>
      <c r="J11" s="35">
        <v>14.51</v>
      </c>
      <c r="K11" s="35">
        <v>14.59</v>
      </c>
      <c r="L11" s="35">
        <v>14.62</v>
      </c>
      <c r="M11" s="35">
        <v>14.65</v>
      </c>
      <c r="N11" s="35">
        <v>14.9</v>
      </c>
      <c r="O11" s="35">
        <v>12.12</v>
      </c>
      <c r="P11" s="35">
        <v>3.44</v>
      </c>
      <c r="Q11" s="35">
        <v>3.76</v>
      </c>
      <c r="R11" s="35">
        <v>3.73</v>
      </c>
      <c r="S11" s="35">
        <v>3.78</v>
      </c>
      <c r="T11" s="35">
        <v>3.77</v>
      </c>
      <c r="U11" s="35">
        <v>3.79</v>
      </c>
      <c r="V11" s="35">
        <v>3.82</v>
      </c>
      <c r="W11" s="35">
        <v>3.74</v>
      </c>
      <c r="X11" s="35">
        <v>3.73</v>
      </c>
      <c r="Y11" s="35">
        <v>3.73</v>
      </c>
      <c r="Z11" s="35">
        <v>3.73</v>
      </c>
      <c r="AA11" s="35">
        <v>3.73</v>
      </c>
      <c r="AB11" s="35">
        <v>3.7</v>
      </c>
      <c r="AC11" s="35">
        <v>3.64</v>
      </c>
      <c r="AD11" s="35">
        <v>3.63</v>
      </c>
      <c r="AE11" s="35">
        <v>3.64</v>
      </c>
      <c r="AF11" s="35">
        <v>3.64</v>
      </c>
      <c r="AG11" s="35">
        <v>3.64</v>
      </c>
      <c r="AH11" s="35">
        <v>3.62</v>
      </c>
      <c r="AI11" s="35">
        <v>3.56</v>
      </c>
      <c r="AJ11" s="35">
        <v>3.56</v>
      </c>
      <c r="AK11" s="35">
        <v>3.56</v>
      </c>
      <c r="AL11" s="35">
        <v>3.56</v>
      </c>
      <c r="AM11" s="35">
        <v>3.56</v>
      </c>
      <c r="AN11" s="35">
        <v>3.56</v>
      </c>
      <c r="AO11" s="35">
        <v>3.56</v>
      </c>
      <c r="AP11" s="35">
        <v>3.56</v>
      </c>
      <c r="AQ11" s="35">
        <v>3.56</v>
      </c>
      <c r="AR11" s="35">
        <v>3.78</v>
      </c>
      <c r="AS11" s="35">
        <v>4.1100000000000003</v>
      </c>
      <c r="AT11" s="35">
        <v>4.03</v>
      </c>
      <c r="AU11" s="35">
        <v>4.12</v>
      </c>
      <c r="AV11" s="35">
        <v>4.0999999999999996</v>
      </c>
      <c r="AW11" s="35">
        <v>4</v>
      </c>
      <c r="AX11" s="35">
        <v>3.97</v>
      </c>
      <c r="AY11" s="35">
        <v>3.89</v>
      </c>
      <c r="AZ11" s="35">
        <v>3.81</v>
      </c>
      <c r="BA11" s="35">
        <v>3.77</v>
      </c>
      <c r="BB11" s="35">
        <v>3.68</v>
      </c>
      <c r="BC11" s="35">
        <v>3.6</v>
      </c>
      <c r="BD11" s="35">
        <v>3.5</v>
      </c>
      <c r="BE11" s="35">
        <v>2.59</v>
      </c>
      <c r="BF11" s="35">
        <v>0.9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0</v>
      </c>
      <c r="CO11" s="35">
        <v>0</v>
      </c>
      <c r="CP11" s="35">
        <v>0</v>
      </c>
      <c r="CQ11" s="35">
        <v>0</v>
      </c>
      <c r="CR11" s="35">
        <v>0</v>
      </c>
      <c r="CS11" s="35">
        <v>0</v>
      </c>
      <c r="CT11" s="35">
        <v>0</v>
      </c>
      <c r="CU11" s="35">
        <v>0</v>
      </c>
      <c r="CV11" s="35">
        <v>0</v>
      </c>
      <c r="CW11" s="35">
        <v>0</v>
      </c>
      <c r="CX11" s="35">
        <v>0</v>
      </c>
      <c r="CY11" s="35">
        <v>0</v>
      </c>
      <c r="CZ11" s="35">
        <v>0</v>
      </c>
      <c r="DA11" s="35">
        <v>0</v>
      </c>
      <c r="DB11" s="35">
        <v>0</v>
      </c>
      <c r="DC11" s="35">
        <v>0</v>
      </c>
      <c r="DD11" s="35">
        <v>0</v>
      </c>
      <c r="DE11" s="35">
        <v>0</v>
      </c>
      <c r="DF11" s="35">
        <v>0</v>
      </c>
      <c r="DG11" s="35">
        <v>0</v>
      </c>
      <c r="DH11" s="35">
        <v>0</v>
      </c>
      <c r="DI11" s="35">
        <v>0</v>
      </c>
      <c r="DJ11" s="35">
        <v>0</v>
      </c>
      <c r="DK11" s="35">
        <v>0</v>
      </c>
      <c r="DL11" s="35">
        <v>0</v>
      </c>
      <c r="DM11" s="35">
        <v>0</v>
      </c>
      <c r="DN11" s="35">
        <v>0</v>
      </c>
      <c r="DO11" s="35">
        <v>0</v>
      </c>
      <c r="DP11" s="35">
        <v>0</v>
      </c>
      <c r="DQ11" s="35">
        <v>0</v>
      </c>
      <c r="DR11" s="35">
        <v>0</v>
      </c>
      <c r="DS11" s="35">
        <v>0</v>
      </c>
      <c r="DT11" s="35">
        <v>0</v>
      </c>
      <c r="DU11" s="35">
        <v>0</v>
      </c>
      <c r="DV11" s="35">
        <v>0</v>
      </c>
      <c r="DW11" s="35">
        <v>0</v>
      </c>
      <c r="DX11" s="35">
        <v>0</v>
      </c>
      <c r="DY11" s="35">
        <v>0</v>
      </c>
      <c r="DZ11" s="35">
        <v>0</v>
      </c>
      <c r="EA11" s="35">
        <v>0</v>
      </c>
      <c r="EB11" s="35">
        <v>0</v>
      </c>
      <c r="EC11" s="35">
        <v>0</v>
      </c>
      <c r="ED11" s="35">
        <v>0</v>
      </c>
      <c r="EE11" s="35">
        <v>0</v>
      </c>
      <c r="EF11" s="35">
        <v>0</v>
      </c>
      <c r="EG11" s="35">
        <v>0</v>
      </c>
      <c r="EH11" s="35">
        <v>0</v>
      </c>
      <c r="EI11" s="35">
        <v>0</v>
      </c>
      <c r="EJ11" s="35">
        <v>0</v>
      </c>
      <c r="EK11" s="35">
        <v>0</v>
      </c>
      <c r="EL11" s="35">
        <v>0</v>
      </c>
      <c r="EM11" s="35">
        <v>0</v>
      </c>
      <c r="EN11" s="35">
        <v>0</v>
      </c>
      <c r="EO11" s="35">
        <v>0</v>
      </c>
      <c r="EP11" s="35">
        <v>0</v>
      </c>
      <c r="EQ11" s="35">
        <v>0</v>
      </c>
      <c r="ER11" s="35">
        <v>0</v>
      </c>
      <c r="ES11" s="35">
        <v>0</v>
      </c>
      <c r="ET11" s="35">
        <v>0</v>
      </c>
      <c r="EU11" s="35">
        <v>0</v>
      </c>
      <c r="EV11" s="35">
        <v>0</v>
      </c>
      <c r="EW11" s="35">
        <v>0</v>
      </c>
      <c r="EX11" s="35">
        <v>0</v>
      </c>
      <c r="EY11" s="2">
        <f t="shared" si="0"/>
        <v>342.65999999999985</v>
      </c>
    </row>
    <row r="12" spans="1:155">
      <c r="A12" t="s">
        <v>6</v>
      </c>
      <c r="B12" s="35">
        <v>39.770000000000003</v>
      </c>
      <c r="C12" s="35">
        <v>39.590000000000003</v>
      </c>
      <c r="D12" s="35">
        <v>39.1</v>
      </c>
      <c r="E12" s="35">
        <v>38.68</v>
      </c>
      <c r="F12" s="35">
        <v>37.630000000000003</v>
      </c>
      <c r="G12" s="35">
        <v>38.54</v>
      </c>
      <c r="H12" s="35">
        <v>38.79</v>
      </c>
      <c r="I12" s="35">
        <v>37.869999999999997</v>
      </c>
      <c r="J12" s="35">
        <v>36.369999999999997</v>
      </c>
      <c r="K12" s="35">
        <v>34.770000000000003</v>
      </c>
      <c r="L12" s="35">
        <v>33.18</v>
      </c>
      <c r="M12" s="35">
        <v>31.74</v>
      </c>
      <c r="N12" s="35">
        <v>30.91</v>
      </c>
      <c r="O12" s="35">
        <v>22.02</v>
      </c>
      <c r="P12" s="35">
        <v>5.07</v>
      </c>
      <c r="Q12" s="35">
        <v>4.66</v>
      </c>
      <c r="R12" s="35">
        <v>4.42</v>
      </c>
      <c r="S12" s="35">
        <v>4.0999999999999996</v>
      </c>
      <c r="T12" s="35">
        <v>3.75</v>
      </c>
      <c r="U12" s="35">
        <v>3.62</v>
      </c>
      <c r="V12" s="35">
        <v>3.81</v>
      </c>
      <c r="W12" s="35">
        <v>3.86</v>
      </c>
      <c r="X12" s="35">
        <v>3.73</v>
      </c>
      <c r="Y12" s="35">
        <v>3.82</v>
      </c>
      <c r="Z12" s="35">
        <v>4.4800000000000004</v>
      </c>
      <c r="AA12" s="35">
        <v>5.68</v>
      </c>
      <c r="AB12" s="35">
        <v>5.7</v>
      </c>
      <c r="AC12" s="35">
        <v>5.64</v>
      </c>
      <c r="AD12" s="35">
        <v>5.65</v>
      </c>
      <c r="AE12" s="35">
        <v>6.23</v>
      </c>
      <c r="AF12" s="35">
        <v>6.99</v>
      </c>
      <c r="AG12" s="35">
        <v>6.51</v>
      </c>
      <c r="AH12" s="35">
        <v>6.65</v>
      </c>
      <c r="AI12" s="35">
        <v>6.58</v>
      </c>
      <c r="AJ12" s="35">
        <v>6.18</v>
      </c>
      <c r="AK12" s="35">
        <v>6.18</v>
      </c>
      <c r="AL12" s="35">
        <v>6.18</v>
      </c>
      <c r="AM12" s="35">
        <v>6.22</v>
      </c>
      <c r="AN12" s="35">
        <v>6.27</v>
      </c>
      <c r="AO12" s="35">
        <v>6.31</v>
      </c>
      <c r="AP12" s="35">
        <v>5.8</v>
      </c>
      <c r="AQ12" s="35">
        <v>4.8499999999999996</v>
      </c>
      <c r="AR12" s="35">
        <v>0.34</v>
      </c>
      <c r="AS12" s="35">
        <v>0.08</v>
      </c>
      <c r="AT12" s="35">
        <v>0</v>
      </c>
      <c r="AU12" s="35">
        <v>0</v>
      </c>
      <c r="AV12" s="35">
        <v>0.01</v>
      </c>
      <c r="AW12" s="35">
        <v>0.17</v>
      </c>
      <c r="AX12" s="35">
        <v>0.01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1</v>
      </c>
      <c r="BF12" s="35">
        <v>1.64</v>
      </c>
      <c r="BG12" s="35">
        <v>2.16</v>
      </c>
      <c r="BH12" s="35">
        <v>4.24</v>
      </c>
      <c r="BI12" s="35">
        <v>3.22</v>
      </c>
      <c r="BJ12" s="35">
        <v>1.53</v>
      </c>
      <c r="BK12" s="35">
        <v>3.89</v>
      </c>
      <c r="BL12" s="35">
        <v>1.78</v>
      </c>
      <c r="BM12" s="35">
        <v>1.69</v>
      </c>
      <c r="BN12" s="35">
        <v>1.65</v>
      </c>
      <c r="BO12" s="35">
        <v>1.6</v>
      </c>
      <c r="BP12" s="35">
        <v>1.56</v>
      </c>
      <c r="BQ12" s="35">
        <v>1.21</v>
      </c>
      <c r="BR12" s="35">
        <v>0.31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  <c r="CW12" s="35">
        <v>0</v>
      </c>
      <c r="CX12" s="35">
        <v>0</v>
      </c>
      <c r="CY12" s="35">
        <v>0</v>
      </c>
      <c r="CZ12" s="35">
        <v>0</v>
      </c>
      <c r="DA12" s="35">
        <v>0</v>
      </c>
      <c r="DB12" s="35">
        <v>0</v>
      </c>
      <c r="DC12" s="35">
        <v>0.03</v>
      </c>
      <c r="DD12" s="35">
        <v>0</v>
      </c>
      <c r="DE12" s="35">
        <v>0</v>
      </c>
      <c r="DF12" s="35">
        <v>0</v>
      </c>
      <c r="DG12" s="35">
        <v>0</v>
      </c>
      <c r="DH12" s="35">
        <v>0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35">
        <v>0</v>
      </c>
      <c r="EP12" s="35">
        <v>0</v>
      </c>
      <c r="EQ12" s="35">
        <v>0</v>
      </c>
      <c r="ER12" s="35">
        <v>0</v>
      </c>
      <c r="ES12" s="35">
        <v>0</v>
      </c>
      <c r="ET12" s="35">
        <v>0</v>
      </c>
      <c r="EU12" s="35">
        <v>0</v>
      </c>
      <c r="EV12" s="35">
        <v>0</v>
      </c>
      <c r="EW12" s="35">
        <v>0</v>
      </c>
      <c r="EX12" s="35">
        <v>0</v>
      </c>
      <c r="EY12" s="2">
        <f t="shared" si="0"/>
        <v>676.01999999999975</v>
      </c>
    </row>
    <row r="13" spans="1:155">
      <c r="A13" t="s">
        <v>7</v>
      </c>
      <c r="B13" s="35">
        <v>28</v>
      </c>
      <c r="C13" s="35">
        <v>28</v>
      </c>
      <c r="D13" s="35">
        <v>28</v>
      </c>
      <c r="E13" s="35">
        <v>28</v>
      </c>
      <c r="F13" s="35">
        <v>28</v>
      </c>
      <c r="G13" s="35">
        <v>28</v>
      </c>
      <c r="H13" s="35">
        <v>28</v>
      </c>
      <c r="I13" s="35">
        <v>28</v>
      </c>
      <c r="J13" s="35">
        <v>28</v>
      </c>
      <c r="K13" s="35">
        <v>28</v>
      </c>
      <c r="L13" s="35">
        <v>28</v>
      </c>
      <c r="M13" s="35">
        <v>28</v>
      </c>
      <c r="N13" s="35">
        <v>28</v>
      </c>
      <c r="O13" s="35">
        <v>12</v>
      </c>
      <c r="P13" s="35">
        <v>12</v>
      </c>
      <c r="Q13" s="35">
        <v>12</v>
      </c>
      <c r="R13" s="35">
        <v>12</v>
      </c>
      <c r="S13" s="35">
        <v>12</v>
      </c>
      <c r="T13" s="35">
        <v>12</v>
      </c>
      <c r="U13" s="35">
        <v>12</v>
      </c>
      <c r="V13" s="35">
        <v>12</v>
      </c>
      <c r="W13" s="35">
        <v>12</v>
      </c>
      <c r="X13" s="35">
        <v>12</v>
      </c>
      <c r="Y13" s="35">
        <v>12</v>
      </c>
      <c r="Z13" s="35">
        <v>12</v>
      </c>
      <c r="AA13" s="35">
        <v>12</v>
      </c>
      <c r="AB13" s="35">
        <v>12</v>
      </c>
      <c r="AC13" s="35">
        <v>12</v>
      </c>
      <c r="AD13" s="35">
        <v>11.4</v>
      </c>
      <c r="AE13" s="35">
        <v>11.4</v>
      </c>
      <c r="AF13" s="35">
        <v>11.4</v>
      </c>
      <c r="AG13" s="35">
        <v>11.4</v>
      </c>
      <c r="AH13" s="35">
        <v>11.4</v>
      </c>
      <c r="AI13" s="35">
        <v>11.4</v>
      </c>
      <c r="AJ13" s="35">
        <v>11.4</v>
      </c>
      <c r="AK13" s="35">
        <v>11.4</v>
      </c>
      <c r="AL13" s="35">
        <v>11.4</v>
      </c>
      <c r="AM13" s="35">
        <v>11.4</v>
      </c>
      <c r="AN13" s="35">
        <v>11.4</v>
      </c>
      <c r="AO13" s="35">
        <v>11.4</v>
      </c>
      <c r="AP13" s="35">
        <v>11.4</v>
      </c>
      <c r="AQ13" s="35">
        <v>11.4</v>
      </c>
      <c r="AR13" s="35">
        <v>5</v>
      </c>
      <c r="AS13" s="35">
        <v>5</v>
      </c>
      <c r="AT13" s="35">
        <v>5</v>
      </c>
      <c r="AU13" s="35">
        <v>5</v>
      </c>
      <c r="AV13" s="35">
        <v>5</v>
      </c>
      <c r="AW13" s="35">
        <v>5</v>
      </c>
      <c r="AX13" s="35">
        <v>5</v>
      </c>
      <c r="AY13" s="35">
        <v>5</v>
      </c>
      <c r="AZ13" s="35">
        <v>5</v>
      </c>
      <c r="BA13" s="35">
        <v>5</v>
      </c>
      <c r="BB13" s="35">
        <v>5</v>
      </c>
      <c r="BC13" s="35">
        <v>5</v>
      </c>
      <c r="BD13" s="35">
        <v>5</v>
      </c>
      <c r="BE13" s="35">
        <v>5</v>
      </c>
      <c r="BF13" s="35">
        <v>5</v>
      </c>
      <c r="BG13" s="35">
        <v>5</v>
      </c>
      <c r="BH13" s="35">
        <v>5</v>
      </c>
      <c r="BI13" s="35">
        <v>5</v>
      </c>
      <c r="BJ13" s="35">
        <v>5</v>
      </c>
      <c r="BK13" s="35">
        <v>5</v>
      </c>
      <c r="BL13" s="35">
        <v>5</v>
      </c>
      <c r="BM13" s="35">
        <v>5</v>
      </c>
      <c r="BN13" s="35">
        <v>5</v>
      </c>
      <c r="BO13" s="35">
        <v>5</v>
      </c>
      <c r="BP13" s="35">
        <v>5</v>
      </c>
      <c r="BQ13" s="35">
        <v>5</v>
      </c>
      <c r="BR13" s="35">
        <v>5</v>
      </c>
      <c r="BS13" s="35">
        <v>5</v>
      </c>
      <c r="BT13" s="35">
        <v>5</v>
      </c>
      <c r="BU13" s="35">
        <v>5</v>
      </c>
      <c r="BV13" s="35">
        <v>5</v>
      </c>
      <c r="BW13" s="35">
        <v>5</v>
      </c>
      <c r="BX13" s="35">
        <v>5</v>
      </c>
      <c r="BY13" s="35">
        <v>5</v>
      </c>
      <c r="BZ13" s="35">
        <v>5</v>
      </c>
      <c r="CA13" s="35">
        <v>5</v>
      </c>
      <c r="CB13" s="35">
        <v>5</v>
      </c>
      <c r="CC13" s="35">
        <v>5</v>
      </c>
      <c r="CD13" s="35">
        <v>5</v>
      </c>
      <c r="CE13" s="35">
        <v>5</v>
      </c>
      <c r="CF13" s="35">
        <v>5</v>
      </c>
      <c r="CG13" s="35">
        <v>5</v>
      </c>
      <c r="CH13" s="35">
        <v>5</v>
      </c>
      <c r="CI13" s="35">
        <v>5</v>
      </c>
      <c r="CJ13" s="35">
        <v>5</v>
      </c>
      <c r="CK13" s="35">
        <v>5</v>
      </c>
      <c r="CL13" s="35">
        <v>5</v>
      </c>
      <c r="CM13" s="35">
        <v>5</v>
      </c>
      <c r="CN13" s="35">
        <v>5</v>
      </c>
      <c r="CO13" s="35">
        <v>5</v>
      </c>
      <c r="CP13" s="35">
        <v>5</v>
      </c>
      <c r="CQ13" s="35">
        <v>5</v>
      </c>
      <c r="CR13" s="35">
        <v>5</v>
      </c>
      <c r="CS13" s="35">
        <v>5</v>
      </c>
      <c r="CT13" s="35">
        <v>5</v>
      </c>
      <c r="CU13" s="35">
        <v>5</v>
      </c>
      <c r="CV13" s="35">
        <v>5</v>
      </c>
      <c r="CW13" s="35">
        <v>5</v>
      </c>
      <c r="CX13" s="35">
        <v>5</v>
      </c>
      <c r="CY13" s="35">
        <v>5</v>
      </c>
      <c r="CZ13" s="35">
        <v>5</v>
      </c>
      <c r="DA13" s="35">
        <v>5</v>
      </c>
      <c r="DB13" s="35">
        <v>5</v>
      </c>
      <c r="DC13" s="35">
        <v>5</v>
      </c>
      <c r="DD13" s="35">
        <v>5</v>
      </c>
      <c r="DE13" s="35">
        <v>5</v>
      </c>
      <c r="DF13" s="35">
        <v>5</v>
      </c>
      <c r="DG13" s="35">
        <v>5</v>
      </c>
      <c r="DH13" s="35">
        <v>5</v>
      </c>
      <c r="DI13" s="35">
        <v>5</v>
      </c>
      <c r="DJ13" s="35">
        <v>5</v>
      </c>
      <c r="DK13" s="35">
        <v>5</v>
      </c>
      <c r="DL13" s="35">
        <v>5</v>
      </c>
      <c r="DM13" s="35">
        <v>5</v>
      </c>
      <c r="DN13" s="35">
        <v>5</v>
      </c>
      <c r="DO13" s="35">
        <v>5</v>
      </c>
      <c r="DP13" s="35">
        <v>5</v>
      </c>
      <c r="DQ13" s="35">
        <v>5</v>
      </c>
      <c r="DR13" s="35">
        <v>5</v>
      </c>
      <c r="DS13" s="35">
        <v>5</v>
      </c>
      <c r="DT13" s="35">
        <v>5</v>
      </c>
      <c r="DU13" s="35">
        <v>5</v>
      </c>
      <c r="DV13" s="35">
        <v>5</v>
      </c>
      <c r="DW13" s="35">
        <v>5</v>
      </c>
      <c r="DX13" s="35">
        <v>5</v>
      </c>
      <c r="DY13" s="35">
        <v>5</v>
      </c>
      <c r="DZ13" s="35">
        <v>5</v>
      </c>
      <c r="EA13" s="35">
        <v>5</v>
      </c>
      <c r="EB13" s="35">
        <v>5</v>
      </c>
      <c r="EC13" s="35">
        <v>5</v>
      </c>
      <c r="ED13" s="35">
        <v>5</v>
      </c>
      <c r="EE13" s="35">
        <v>5</v>
      </c>
      <c r="EF13" s="35">
        <v>5</v>
      </c>
      <c r="EG13" s="35">
        <v>5</v>
      </c>
      <c r="EH13" s="35">
        <v>5</v>
      </c>
      <c r="EI13" s="35">
        <v>5</v>
      </c>
      <c r="EJ13" s="35">
        <v>5</v>
      </c>
      <c r="EK13" s="35">
        <v>5</v>
      </c>
      <c r="EL13" s="35">
        <v>5</v>
      </c>
      <c r="EM13" s="35">
        <v>5</v>
      </c>
      <c r="EN13" s="35">
        <v>5</v>
      </c>
      <c r="EO13" s="35">
        <v>5</v>
      </c>
      <c r="EP13" s="35">
        <v>5</v>
      </c>
      <c r="EQ13" s="35">
        <v>5</v>
      </c>
      <c r="ER13" s="35">
        <v>5</v>
      </c>
      <c r="ES13" s="35">
        <v>5</v>
      </c>
      <c r="ET13" s="35">
        <v>5</v>
      </c>
      <c r="EU13" s="35">
        <v>5</v>
      </c>
      <c r="EV13" s="35">
        <v>5</v>
      </c>
      <c r="EW13" s="35">
        <v>5</v>
      </c>
      <c r="EX13" s="35">
        <v>5</v>
      </c>
      <c r="EY13" s="2">
        <f t="shared" si="0"/>
        <v>1258.5999999999997</v>
      </c>
    </row>
    <row r="14" spans="1:155">
      <c r="A14" t="s">
        <v>8</v>
      </c>
      <c r="B14" s="35">
        <v>13.929062248888799</v>
      </c>
      <c r="C14" s="35">
        <v>13.7199810189174</v>
      </c>
      <c r="D14" s="35">
        <v>13.192199273330299</v>
      </c>
      <c r="E14" s="35">
        <v>13.5274798991233</v>
      </c>
      <c r="F14" s="35">
        <v>13.1697385829594</v>
      </c>
      <c r="G14" s="35">
        <v>13.517076675862</v>
      </c>
      <c r="H14" s="35">
        <v>12.6098696594467</v>
      </c>
      <c r="I14" s="35">
        <v>12.5200306575728</v>
      </c>
      <c r="J14" s="35">
        <v>12.5314644679063</v>
      </c>
      <c r="K14" s="35">
        <v>13.0053056799785</v>
      </c>
      <c r="L14" s="35">
        <v>12.861758641919</v>
      </c>
      <c r="M14" s="35">
        <v>12.877548080939301</v>
      </c>
      <c r="N14" s="35">
        <v>13.1545560251392</v>
      </c>
      <c r="O14" s="35">
        <v>10.510404893912201</v>
      </c>
      <c r="P14" s="35">
        <v>3.3787373692242002</v>
      </c>
      <c r="Q14" s="35">
        <v>3.4563039723648301</v>
      </c>
      <c r="R14" s="35">
        <v>3.5612173188004301</v>
      </c>
      <c r="S14" s="35">
        <v>3.6661306652360102</v>
      </c>
      <c r="T14" s="35">
        <v>3.7710440116716</v>
      </c>
      <c r="U14" s="35">
        <v>3.7679711111765299</v>
      </c>
      <c r="V14" s="35">
        <v>10.943645737375199</v>
      </c>
      <c r="W14" s="35">
        <v>11.4138180848812</v>
      </c>
      <c r="X14" s="35">
        <v>3.5245487164923102</v>
      </c>
      <c r="Y14" s="35">
        <v>3.5171305956010301</v>
      </c>
      <c r="Z14" s="35">
        <v>3.5565874747097701</v>
      </c>
      <c r="AA14" s="35">
        <v>3.6325026871513399</v>
      </c>
      <c r="AB14" s="35">
        <v>3.6589387329268699</v>
      </c>
      <c r="AC14" s="35">
        <v>3.5786039453687999</v>
      </c>
      <c r="AD14" s="35">
        <v>3.9419320531703099</v>
      </c>
      <c r="AE14" s="35">
        <v>4.17482014777727</v>
      </c>
      <c r="AF14" s="35">
        <v>3.97995218644777</v>
      </c>
      <c r="AG14" s="35">
        <v>3.8616011161305202</v>
      </c>
      <c r="AH14" s="35">
        <v>3.8327365964650699</v>
      </c>
      <c r="AI14" s="35">
        <v>3.73199707679961</v>
      </c>
      <c r="AJ14" s="35">
        <v>3.6171950571341598</v>
      </c>
      <c r="AK14" s="35">
        <v>3.5162371374085799</v>
      </c>
      <c r="AL14" s="35">
        <v>3.48920084121966</v>
      </c>
      <c r="AM14" s="35">
        <v>3.27494512355441</v>
      </c>
      <c r="AN14" s="35">
        <v>3.3195435725552298</v>
      </c>
      <c r="AO14" s="35">
        <v>3.2558086882228299</v>
      </c>
      <c r="AP14" s="35">
        <v>3.13478213722437</v>
      </c>
      <c r="AQ14" s="35">
        <v>2.7549014195583998</v>
      </c>
      <c r="AR14" s="35">
        <v>2.6593957018927901</v>
      </c>
      <c r="AS14" s="35">
        <v>2.6482649842271799</v>
      </c>
      <c r="AT14" s="35">
        <v>2.6543217665615702</v>
      </c>
      <c r="AU14" s="35">
        <v>2.4525660488963199</v>
      </c>
      <c r="AV14" s="35">
        <v>2.3664353312303499</v>
      </c>
      <c r="AW14" s="35">
        <v>2.4079087802311698</v>
      </c>
      <c r="AX14" s="35">
        <v>2.5785488958991398</v>
      </c>
      <c r="AY14" s="35">
        <v>2.5059598448999498</v>
      </c>
      <c r="AZ14" s="35">
        <v>2.4682666272347098</v>
      </c>
      <c r="BA14" s="35">
        <v>2.4435942429030399</v>
      </c>
      <c r="BB14" s="35">
        <v>2.3335051919034902</v>
      </c>
      <c r="BC14" s="35">
        <v>2.2156036409043001</v>
      </c>
      <c r="BD14" s="35">
        <v>2.1669729232390602</v>
      </c>
      <c r="BE14" s="35">
        <v>2.0735505389063</v>
      </c>
      <c r="BF14" s="35">
        <v>1.8473156545742599</v>
      </c>
      <c r="BG14" s="35">
        <v>1.8299349369086599</v>
      </c>
      <c r="BH14" s="35">
        <v>1.7656792192430499</v>
      </c>
      <c r="BI14" s="35">
        <v>1.7451735015774399</v>
      </c>
      <c r="BJ14" s="35">
        <v>1.80435528391183</v>
      </c>
      <c r="BK14" s="35">
        <v>1.9572870662462201</v>
      </c>
      <c r="BL14" s="35">
        <v>1.97584384858061</v>
      </c>
      <c r="BM14" s="35">
        <v>1.76679646424785</v>
      </c>
      <c r="BN14" s="35">
        <v>1.4754574132493901</v>
      </c>
      <c r="BO14" s="35">
        <v>1.50182669558379</v>
      </c>
      <c r="BP14" s="35">
        <v>1.5037168112513899</v>
      </c>
      <c r="BQ14" s="35">
        <v>1.49362776025257</v>
      </c>
      <c r="BR14" s="35">
        <v>1.4634569718341699</v>
      </c>
      <c r="BS14" s="35">
        <v>1.15106951871852</v>
      </c>
      <c r="BT14" s="35">
        <v>0.77887700535110904</v>
      </c>
      <c r="BU14" s="35">
        <v>0.40668449198380202</v>
      </c>
      <c r="BV14" s="35">
        <v>6.5370153747128304E-2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0</v>
      </c>
      <c r="CH14" s="35">
        <v>0</v>
      </c>
      <c r="CI14" s="35">
        <v>0</v>
      </c>
      <c r="CJ14" s="35">
        <v>0</v>
      </c>
      <c r="CK14" s="35">
        <v>0</v>
      </c>
      <c r="CL14" s="35">
        <v>0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  <c r="CS14" s="35">
        <v>0</v>
      </c>
      <c r="CT14" s="35">
        <v>0</v>
      </c>
      <c r="CU14" s="35">
        <v>0</v>
      </c>
      <c r="CV14" s="35">
        <v>0</v>
      </c>
      <c r="CW14" s="35">
        <v>0</v>
      </c>
      <c r="CX14" s="35">
        <v>0</v>
      </c>
      <c r="CY14" s="35">
        <v>0</v>
      </c>
      <c r="CZ14" s="35">
        <v>0</v>
      </c>
      <c r="DA14" s="35">
        <v>0</v>
      </c>
      <c r="DB14" s="35">
        <v>0</v>
      </c>
      <c r="DC14" s="35">
        <v>0</v>
      </c>
      <c r="DD14" s="35">
        <v>0</v>
      </c>
      <c r="DE14" s="35">
        <v>0</v>
      </c>
      <c r="DF14" s="35">
        <v>0</v>
      </c>
      <c r="DG14" s="35">
        <v>0</v>
      </c>
      <c r="DH14" s="35">
        <v>0</v>
      </c>
      <c r="DI14" s="35">
        <v>0</v>
      </c>
      <c r="DJ14" s="35">
        <v>0</v>
      </c>
      <c r="DK14" s="35">
        <v>0</v>
      </c>
      <c r="DL14" s="35">
        <v>0</v>
      </c>
      <c r="DM14" s="35">
        <v>0</v>
      </c>
      <c r="DN14" s="35">
        <v>0</v>
      </c>
      <c r="DO14" s="35">
        <v>0</v>
      </c>
      <c r="DP14" s="35">
        <v>0</v>
      </c>
      <c r="DQ14" s="35">
        <v>0</v>
      </c>
      <c r="DR14" s="35">
        <v>0</v>
      </c>
      <c r="DS14" s="35">
        <v>0</v>
      </c>
      <c r="DT14" s="35">
        <v>0</v>
      </c>
      <c r="DU14" s="35">
        <v>0</v>
      </c>
      <c r="DV14" s="35">
        <v>0</v>
      </c>
      <c r="DW14" s="35">
        <v>0</v>
      </c>
      <c r="DX14" s="35">
        <v>0</v>
      </c>
      <c r="DY14" s="35">
        <v>0</v>
      </c>
      <c r="DZ14" s="35">
        <v>0</v>
      </c>
      <c r="EA14" s="35">
        <v>0</v>
      </c>
      <c r="EB14" s="35">
        <v>0</v>
      </c>
      <c r="EC14" s="35">
        <v>0</v>
      </c>
      <c r="ED14" s="35">
        <v>0</v>
      </c>
      <c r="EE14" s="35">
        <v>0</v>
      </c>
      <c r="EF14" s="35">
        <v>0</v>
      </c>
      <c r="EG14" s="35">
        <v>0</v>
      </c>
      <c r="EH14" s="35">
        <v>0</v>
      </c>
      <c r="EI14" s="35">
        <v>0</v>
      </c>
      <c r="EJ14" s="35">
        <v>0</v>
      </c>
      <c r="EK14" s="35">
        <v>0</v>
      </c>
      <c r="EL14" s="35">
        <v>0</v>
      </c>
      <c r="EM14" s="35">
        <v>0</v>
      </c>
      <c r="EN14" s="35">
        <v>0</v>
      </c>
      <c r="EO14" s="35">
        <v>0</v>
      </c>
      <c r="EP14" s="35">
        <v>0</v>
      </c>
      <c r="EQ14" s="35">
        <v>0</v>
      </c>
      <c r="ER14" s="35">
        <v>0</v>
      </c>
      <c r="ES14" s="35">
        <v>0</v>
      </c>
      <c r="ET14" s="35">
        <v>0</v>
      </c>
      <c r="EU14" s="35">
        <v>0</v>
      </c>
      <c r="EV14" s="35">
        <v>0</v>
      </c>
      <c r="EW14" s="35">
        <v>0</v>
      </c>
      <c r="EX14" s="35">
        <v>0</v>
      </c>
      <c r="EY14" s="2">
        <f t="shared" si="0"/>
        <v>354.94667669873479</v>
      </c>
    </row>
    <row r="15" spans="1:155">
      <c r="A15" t="s">
        <v>9</v>
      </c>
      <c r="B15" s="35">
        <v>6.81</v>
      </c>
      <c r="C15" s="35">
        <v>6.81</v>
      </c>
      <c r="D15" s="35">
        <v>5.6</v>
      </c>
      <c r="E15" s="35">
        <v>9.6300000000000008</v>
      </c>
      <c r="F15" s="35">
        <v>12.66</v>
      </c>
      <c r="G15" s="35">
        <v>19.32</v>
      </c>
      <c r="H15" s="35">
        <v>29.05</v>
      </c>
      <c r="I15" s="35">
        <v>29.27</v>
      </c>
      <c r="J15" s="35">
        <v>29.41</v>
      </c>
      <c r="K15" s="35">
        <v>29.46</v>
      </c>
      <c r="L15" s="35">
        <v>29.58</v>
      </c>
      <c r="M15" s="35">
        <v>29.44</v>
      </c>
      <c r="N15" s="35">
        <v>30.41</v>
      </c>
      <c r="O15" s="35">
        <v>31.71</v>
      </c>
      <c r="P15" s="35">
        <v>40.43</v>
      </c>
      <c r="Q15" s="35">
        <v>49.68</v>
      </c>
      <c r="R15" s="35">
        <v>50.6</v>
      </c>
      <c r="S15" s="35">
        <v>50.97</v>
      </c>
      <c r="T15" s="35">
        <v>50.86</v>
      </c>
      <c r="U15" s="35">
        <v>49.27</v>
      </c>
      <c r="V15" s="35">
        <v>47.98</v>
      </c>
      <c r="W15" s="35">
        <v>45</v>
      </c>
      <c r="X15" s="35">
        <v>43.64</v>
      </c>
      <c r="Y15" s="35">
        <v>44.11</v>
      </c>
      <c r="Z15" s="35">
        <v>48.64</v>
      </c>
      <c r="AA15" s="35">
        <v>48.41</v>
      </c>
      <c r="AB15" s="35">
        <v>48.73</v>
      </c>
      <c r="AC15" s="35">
        <v>49.03</v>
      </c>
      <c r="AD15" s="35">
        <v>50.12</v>
      </c>
      <c r="AE15" s="35">
        <v>50</v>
      </c>
      <c r="AF15" s="35">
        <v>48.24</v>
      </c>
      <c r="AG15" s="35">
        <v>47.04</v>
      </c>
      <c r="AH15" s="35">
        <v>47.77</v>
      </c>
      <c r="AI15" s="35">
        <v>48.12</v>
      </c>
      <c r="AJ15" s="35">
        <v>48.4</v>
      </c>
      <c r="AK15" s="35">
        <v>49.32</v>
      </c>
      <c r="AL15" s="35">
        <v>51.11</v>
      </c>
      <c r="AM15" s="35">
        <v>51.27</v>
      </c>
      <c r="AN15" s="35">
        <v>51.53</v>
      </c>
      <c r="AO15" s="35">
        <v>52.8</v>
      </c>
      <c r="AP15" s="35">
        <v>46.95</v>
      </c>
      <c r="AQ15" s="35">
        <v>42.36</v>
      </c>
      <c r="AR15" s="35">
        <v>41.29</v>
      </c>
      <c r="AS15" s="35">
        <v>40.61</v>
      </c>
      <c r="AT15" s="35">
        <v>40.200000000000003</v>
      </c>
      <c r="AU15" s="35">
        <v>39.85</v>
      </c>
      <c r="AV15" s="35">
        <v>39.25</v>
      </c>
      <c r="AW15" s="35">
        <v>39.04</v>
      </c>
      <c r="AX15" s="35">
        <v>39.94</v>
      </c>
      <c r="AY15" s="35">
        <v>39.93</v>
      </c>
      <c r="AZ15" s="35">
        <v>39.229999999999997</v>
      </c>
      <c r="BA15" s="35">
        <v>38.94</v>
      </c>
      <c r="BB15" s="35">
        <v>38.85</v>
      </c>
      <c r="BC15" s="35">
        <v>38.96</v>
      </c>
      <c r="BD15" s="35">
        <v>38.97</v>
      </c>
      <c r="BE15" s="35">
        <v>39.869999999999997</v>
      </c>
      <c r="BF15" s="35">
        <v>39.630000000000003</v>
      </c>
      <c r="BG15" s="35">
        <v>38.869999999999997</v>
      </c>
      <c r="BH15" s="35">
        <v>39.409999999999997</v>
      </c>
      <c r="BI15" s="35">
        <v>38.979999999999997</v>
      </c>
      <c r="BJ15" s="35">
        <v>38.630000000000003</v>
      </c>
      <c r="BK15" s="35">
        <v>38.659999999999997</v>
      </c>
      <c r="BL15" s="35">
        <v>40.86</v>
      </c>
      <c r="BM15" s="35">
        <v>41.23</v>
      </c>
      <c r="BN15" s="35">
        <v>42.37</v>
      </c>
      <c r="BO15" s="35">
        <v>41.95</v>
      </c>
      <c r="BP15" s="35">
        <v>39.659999999999997</v>
      </c>
      <c r="BQ15" s="35">
        <v>39.01</v>
      </c>
      <c r="BR15" s="35">
        <v>38.950000000000003</v>
      </c>
      <c r="BS15" s="35">
        <v>40.97</v>
      </c>
      <c r="BT15" s="35">
        <v>40.35</v>
      </c>
      <c r="BU15" s="35">
        <v>39.83</v>
      </c>
      <c r="BV15" s="35">
        <v>39.5</v>
      </c>
      <c r="BW15" s="35">
        <v>39.590000000000003</v>
      </c>
      <c r="BX15" s="35">
        <v>40.94</v>
      </c>
      <c r="BY15" s="35">
        <v>39.24</v>
      </c>
      <c r="BZ15" s="35">
        <v>39.04</v>
      </c>
      <c r="CA15" s="35">
        <v>40.26</v>
      </c>
      <c r="CB15" s="35">
        <v>38.549999999999997</v>
      </c>
      <c r="CC15" s="35">
        <v>38.42</v>
      </c>
      <c r="CD15" s="35">
        <v>38.47</v>
      </c>
      <c r="CE15" s="35">
        <v>38.97</v>
      </c>
      <c r="CF15" s="35">
        <v>38.520000000000003</v>
      </c>
      <c r="CG15" s="35">
        <v>40.81</v>
      </c>
      <c r="CH15" s="35">
        <v>38.65</v>
      </c>
      <c r="CI15" s="35">
        <v>38.28</v>
      </c>
      <c r="CJ15" s="35">
        <v>39.049999999999997</v>
      </c>
      <c r="CK15" s="35">
        <v>38.82</v>
      </c>
      <c r="CL15" s="35">
        <v>39.07</v>
      </c>
      <c r="CM15" s="35">
        <v>38.950000000000003</v>
      </c>
      <c r="CN15" s="35">
        <v>38.69</v>
      </c>
      <c r="CO15" s="35">
        <v>38.270000000000003</v>
      </c>
      <c r="CP15" s="35">
        <v>38.07</v>
      </c>
      <c r="CQ15" s="35">
        <v>38.9</v>
      </c>
      <c r="CR15" s="35">
        <v>37.96</v>
      </c>
      <c r="CS15" s="35">
        <v>36.92</v>
      </c>
      <c r="CT15" s="35">
        <v>35.42</v>
      </c>
      <c r="CU15" s="35">
        <v>40.18</v>
      </c>
      <c r="CV15" s="35">
        <v>42.83</v>
      </c>
      <c r="CW15" s="35">
        <v>40.06</v>
      </c>
      <c r="CX15" s="35">
        <v>41.22</v>
      </c>
      <c r="CY15" s="35">
        <v>39.79</v>
      </c>
      <c r="CZ15" s="35">
        <v>39.68</v>
      </c>
      <c r="DA15" s="35">
        <v>40.25</v>
      </c>
      <c r="DB15" s="35">
        <v>40.700000000000003</v>
      </c>
      <c r="DC15" s="35">
        <v>43.95</v>
      </c>
      <c r="DD15" s="35">
        <v>43.32</v>
      </c>
      <c r="DE15" s="35">
        <v>42.33</v>
      </c>
      <c r="DF15" s="35">
        <v>41.83</v>
      </c>
      <c r="DG15" s="35">
        <v>41.85</v>
      </c>
      <c r="DH15" s="35">
        <v>38.43</v>
      </c>
      <c r="DI15" s="35">
        <v>35.36</v>
      </c>
      <c r="DJ15" s="35">
        <v>35.32</v>
      </c>
      <c r="DK15" s="35">
        <v>35.04</v>
      </c>
      <c r="DL15" s="35">
        <v>34.56</v>
      </c>
      <c r="DM15" s="35">
        <v>33.26</v>
      </c>
      <c r="DN15" s="35">
        <v>32.76</v>
      </c>
      <c r="DO15" s="35">
        <v>32.909999999999997</v>
      </c>
      <c r="DP15" s="35">
        <v>33.58</v>
      </c>
      <c r="DQ15" s="35">
        <v>33.68</v>
      </c>
      <c r="DR15" s="35">
        <v>33.06</v>
      </c>
      <c r="DS15" s="35">
        <v>33.58</v>
      </c>
      <c r="DT15" s="35">
        <v>33.6</v>
      </c>
      <c r="DU15" s="35">
        <v>33.86</v>
      </c>
      <c r="DV15" s="35">
        <v>34.85</v>
      </c>
      <c r="DW15" s="35">
        <v>36.72</v>
      </c>
      <c r="DX15" s="35">
        <v>36.89</v>
      </c>
      <c r="DY15" s="35">
        <v>36.78</v>
      </c>
      <c r="DZ15" s="35">
        <v>35.53</v>
      </c>
      <c r="EA15" s="35">
        <v>34.47</v>
      </c>
      <c r="EB15" s="35">
        <v>34.4</v>
      </c>
      <c r="EC15" s="35">
        <v>35.93</v>
      </c>
      <c r="ED15" s="35">
        <v>36</v>
      </c>
      <c r="EE15" s="35">
        <v>33.76</v>
      </c>
      <c r="EF15" s="35">
        <v>30.88</v>
      </c>
      <c r="EG15" s="35">
        <v>30.12</v>
      </c>
      <c r="EH15" s="35">
        <v>28.73</v>
      </c>
      <c r="EI15" s="35">
        <v>31.14</v>
      </c>
      <c r="EJ15" s="35">
        <v>30.29</v>
      </c>
      <c r="EK15" s="35">
        <v>30.77</v>
      </c>
      <c r="EL15" s="35">
        <v>31</v>
      </c>
      <c r="EM15" s="35">
        <v>30.04</v>
      </c>
      <c r="EN15" s="35">
        <v>21.79</v>
      </c>
      <c r="EO15" s="35">
        <v>13.68</v>
      </c>
      <c r="EP15" s="35">
        <v>13.62</v>
      </c>
      <c r="EQ15" s="35">
        <v>13.52</v>
      </c>
      <c r="ER15" s="35">
        <v>13.45</v>
      </c>
      <c r="ES15" s="35">
        <v>13.7</v>
      </c>
      <c r="ET15" s="35">
        <v>13.81</v>
      </c>
      <c r="EU15" s="35">
        <v>13.72</v>
      </c>
      <c r="EV15" s="35">
        <v>13.37</v>
      </c>
      <c r="EW15" s="35">
        <v>13.44</v>
      </c>
      <c r="EX15" s="35">
        <v>13.41</v>
      </c>
      <c r="EY15" s="2">
        <f t="shared" si="0"/>
        <v>5587.9900000000007</v>
      </c>
    </row>
    <row r="16" spans="1:155">
      <c r="A16" t="s">
        <v>10</v>
      </c>
      <c r="B16" s="35">
        <v>0.85</v>
      </c>
      <c r="C16" s="35">
        <v>0.85</v>
      </c>
      <c r="D16" s="35">
        <v>0.85</v>
      </c>
      <c r="E16" s="35">
        <v>0.85</v>
      </c>
      <c r="F16" s="35">
        <v>0.85</v>
      </c>
      <c r="G16" s="35">
        <v>2.0299999999999998</v>
      </c>
      <c r="H16" s="35">
        <v>2.0299999999999998</v>
      </c>
      <c r="I16" s="35">
        <v>2.0299999999999998</v>
      </c>
      <c r="J16" s="35">
        <v>2.0299999999999998</v>
      </c>
      <c r="K16" s="35">
        <v>2.0299999999999998</v>
      </c>
      <c r="L16" s="35">
        <v>2.0299999999999998</v>
      </c>
      <c r="M16" s="35">
        <v>2.0299999999999998</v>
      </c>
      <c r="N16" s="35">
        <v>2.0299999999999998</v>
      </c>
      <c r="O16" s="35">
        <v>2.0299999999999998</v>
      </c>
      <c r="P16" s="35">
        <v>6</v>
      </c>
      <c r="Q16" s="35">
        <v>6</v>
      </c>
      <c r="R16" s="35">
        <v>6</v>
      </c>
      <c r="S16" s="35">
        <v>6</v>
      </c>
      <c r="T16" s="35">
        <v>6</v>
      </c>
      <c r="U16" s="35">
        <v>6</v>
      </c>
      <c r="V16" s="35">
        <v>6</v>
      </c>
      <c r="W16" s="35">
        <v>6</v>
      </c>
      <c r="X16" s="35">
        <v>6</v>
      </c>
      <c r="Y16" s="35">
        <v>6</v>
      </c>
      <c r="Z16" s="35">
        <v>6</v>
      </c>
      <c r="AA16" s="35">
        <v>6</v>
      </c>
      <c r="AB16" s="35">
        <v>6</v>
      </c>
      <c r="AC16" s="35">
        <v>6</v>
      </c>
      <c r="AD16" s="35">
        <v>6</v>
      </c>
      <c r="AE16" s="35">
        <v>6</v>
      </c>
      <c r="AF16" s="35">
        <v>6</v>
      </c>
      <c r="AG16" s="35">
        <v>6</v>
      </c>
      <c r="AH16" s="35">
        <v>6</v>
      </c>
      <c r="AI16" s="35">
        <v>6</v>
      </c>
      <c r="AJ16" s="35">
        <v>6</v>
      </c>
      <c r="AK16" s="35">
        <v>6</v>
      </c>
      <c r="AL16" s="35">
        <v>6</v>
      </c>
      <c r="AM16" s="35">
        <v>6</v>
      </c>
      <c r="AN16" s="35">
        <v>6</v>
      </c>
      <c r="AO16" s="35">
        <v>6</v>
      </c>
      <c r="AP16" s="35">
        <v>6</v>
      </c>
      <c r="AQ16" s="35">
        <v>6</v>
      </c>
      <c r="AR16" s="35">
        <v>4</v>
      </c>
      <c r="AS16" s="35">
        <v>4</v>
      </c>
      <c r="AT16" s="35">
        <v>4</v>
      </c>
      <c r="AU16" s="35">
        <v>4</v>
      </c>
      <c r="AV16" s="35">
        <v>4</v>
      </c>
      <c r="AW16" s="35">
        <v>4</v>
      </c>
      <c r="AX16" s="35">
        <v>4</v>
      </c>
      <c r="AY16" s="35">
        <v>4</v>
      </c>
      <c r="AZ16" s="35">
        <v>4</v>
      </c>
      <c r="BA16" s="35">
        <v>4</v>
      </c>
      <c r="BB16" s="35">
        <v>4</v>
      </c>
      <c r="BC16" s="35">
        <v>4</v>
      </c>
      <c r="BD16" s="35">
        <v>4</v>
      </c>
      <c r="BE16" s="35">
        <v>4</v>
      </c>
      <c r="BF16" s="35">
        <v>4</v>
      </c>
      <c r="BG16" s="35">
        <v>4</v>
      </c>
      <c r="BH16" s="35">
        <v>4</v>
      </c>
      <c r="BI16" s="35">
        <v>4</v>
      </c>
      <c r="BJ16" s="35">
        <v>4</v>
      </c>
      <c r="BK16" s="35">
        <v>4</v>
      </c>
      <c r="BL16" s="35">
        <v>4.5</v>
      </c>
      <c r="BM16" s="35">
        <v>4.5</v>
      </c>
      <c r="BN16" s="35">
        <v>4.5</v>
      </c>
      <c r="BO16" s="35">
        <v>4.5</v>
      </c>
      <c r="BP16" s="35">
        <v>4.5</v>
      </c>
      <c r="BQ16" s="35">
        <v>4.5</v>
      </c>
      <c r="BR16" s="35">
        <v>4.5</v>
      </c>
      <c r="BS16" s="35">
        <v>4.2699999999999996</v>
      </c>
      <c r="BT16" s="35">
        <v>4.2699999999999996</v>
      </c>
      <c r="BU16" s="35">
        <v>4.2699999999999996</v>
      </c>
      <c r="BV16" s="35">
        <v>4.2699999999999996</v>
      </c>
      <c r="BW16" s="35">
        <v>4.2699999999999996</v>
      </c>
      <c r="BX16" s="35">
        <v>4.2699999999999996</v>
      </c>
      <c r="BY16" s="35">
        <v>4.2699999999999996</v>
      </c>
      <c r="BZ16" s="35">
        <v>3.73</v>
      </c>
      <c r="CA16" s="35">
        <v>3.73</v>
      </c>
      <c r="CB16" s="35">
        <v>3.73</v>
      </c>
      <c r="CC16" s="35">
        <v>3.73</v>
      </c>
      <c r="CD16" s="35">
        <v>3.73</v>
      </c>
      <c r="CE16" s="35">
        <v>3.73</v>
      </c>
      <c r="CF16" s="35">
        <v>2.39</v>
      </c>
      <c r="CG16" s="35">
        <v>2.39</v>
      </c>
      <c r="CH16" s="35">
        <v>2.39</v>
      </c>
      <c r="CI16" s="35">
        <v>2.39</v>
      </c>
      <c r="CJ16" s="35">
        <v>2.39</v>
      </c>
      <c r="CK16" s="35">
        <v>2.39</v>
      </c>
      <c r="CL16" s="35">
        <v>2.39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  <c r="CS16" s="35">
        <v>0</v>
      </c>
      <c r="CT16" s="35">
        <v>0</v>
      </c>
      <c r="CU16" s="35">
        <v>0</v>
      </c>
      <c r="CV16" s="35">
        <v>0</v>
      </c>
      <c r="CW16" s="35">
        <v>0</v>
      </c>
      <c r="CX16" s="35">
        <v>0</v>
      </c>
      <c r="CY16" s="35">
        <v>0</v>
      </c>
      <c r="CZ16" s="35">
        <v>0</v>
      </c>
      <c r="DA16" s="35">
        <v>0</v>
      </c>
      <c r="DB16" s="35">
        <v>0</v>
      </c>
      <c r="DC16" s="35">
        <v>0</v>
      </c>
      <c r="DD16" s="35">
        <v>0</v>
      </c>
      <c r="DE16" s="35">
        <v>0</v>
      </c>
      <c r="DF16" s="35">
        <v>0</v>
      </c>
      <c r="DG16" s="35">
        <v>0</v>
      </c>
      <c r="DH16" s="35">
        <v>0</v>
      </c>
      <c r="DI16" s="35">
        <v>0</v>
      </c>
      <c r="DJ16" s="35">
        <v>0</v>
      </c>
      <c r="DK16" s="35">
        <v>0</v>
      </c>
      <c r="DL16" s="35">
        <v>0</v>
      </c>
      <c r="DM16" s="35">
        <v>0</v>
      </c>
      <c r="DN16" s="35">
        <v>0</v>
      </c>
      <c r="DO16" s="35">
        <v>0</v>
      </c>
      <c r="DP16" s="35">
        <v>1.35</v>
      </c>
      <c r="DQ16" s="35">
        <v>1.35</v>
      </c>
      <c r="DR16" s="35">
        <v>1.35</v>
      </c>
      <c r="DS16" s="35">
        <v>1.35</v>
      </c>
      <c r="DT16" s="35">
        <v>1.35</v>
      </c>
      <c r="DU16" s="35">
        <v>1.35</v>
      </c>
      <c r="DV16" s="35">
        <v>1.35</v>
      </c>
      <c r="DW16" s="35">
        <v>1.56</v>
      </c>
      <c r="DX16" s="35">
        <v>1.56</v>
      </c>
      <c r="DY16" s="35">
        <v>1.56</v>
      </c>
      <c r="DZ16" s="35">
        <v>1.56</v>
      </c>
      <c r="EA16" s="35">
        <v>1.56</v>
      </c>
      <c r="EB16" s="35">
        <v>1.56</v>
      </c>
      <c r="EC16" s="35">
        <v>1.56</v>
      </c>
      <c r="ED16" s="35">
        <v>0</v>
      </c>
      <c r="EE16" s="35">
        <v>0</v>
      </c>
      <c r="EF16" s="35">
        <v>0</v>
      </c>
      <c r="EG16" s="35">
        <v>0</v>
      </c>
      <c r="EH16" s="35">
        <v>0</v>
      </c>
      <c r="EI16" s="35">
        <v>0</v>
      </c>
      <c r="EJ16" s="35">
        <v>0</v>
      </c>
      <c r="EK16" s="35">
        <v>0.6</v>
      </c>
      <c r="EL16" s="35">
        <v>0.6</v>
      </c>
      <c r="EM16" s="35">
        <v>0.6</v>
      </c>
      <c r="EN16" s="35">
        <v>0.6</v>
      </c>
      <c r="EO16" s="35">
        <v>0.6</v>
      </c>
      <c r="EP16" s="35">
        <v>0.6</v>
      </c>
      <c r="EQ16" s="35">
        <v>0.67</v>
      </c>
      <c r="ER16" s="35">
        <v>0.67</v>
      </c>
      <c r="ES16" s="35">
        <v>0.67</v>
      </c>
      <c r="ET16" s="35">
        <v>0.67</v>
      </c>
      <c r="EU16" s="35">
        <v>0.67</v>
      </c>
      <c r="EV16" s="35">
        <v>0.67</v>
      </c>
      <c r="EW16" s="35">
        <v>0.67</v>
      </c>
      <c r="EX16" s="35">
        <v>0.67</v>
      </c>
      <c r="EY16" s="2">
        <f t="shared" si="0"/>
        <v>400.35000000000031</v>
      </c>
    </row>
    <row r="17" spans="1:155">
      <c r="A17" t="s">
        <v>11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2"/>
    </row>
    <row r="18" spans="1:155">
      <c r="A18" t="s">
        <v>12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3</v>
      </c>
      <c r="V18" s="35">
        <v>3</v>
      </c>
      <c r="W18" s="35">
        <v>3</v>
      </c>
      <c r="X18" s="35">
        <v>3</v>
      </c>
      <c r="Y18" s="35">
        <v>3</v>
      </c>
      <c r="Z18" s="35">
        <v>3</v>
      </c>
      <c r="AA18" s="35">
        <v>3</v>
      </c>
      <c r="AB18" s="35">
        <v>3</v>
      </c>
      <c r="AC18" s="35">
        <v>3</v>
      </c>
      <c r="AD18" s="35">
        <v>3</v>
      </c>
      <c r="AE18" s="35">
        <v>3</v>
      </c>
      <c r="AF18" s="35">
        <v>3</v>
      </c>
      <c r="AG18" s="35">
        <v>3</v>
      </c>
      <c r="AH18" s="35">
        <v>3</v>
      </c>
      <c r="AI18" s="35">
        <v>3</v>
      </c>
      <c r="AJ18" s="35">
        <v>3</v>
      </c>
      <c r="AK18" s="35">
        <v>3</v>
      </c>
      <c r="AL18" s="35">
        <v>3</v>
      </c>
      <c r="AM18" s="35">
        <v>3</v>
      </c>
      <c r="AN18" s="35">
        <v>3</v>
      </c>
      <c r="AO18" s="35">
        <v>3</v>
      </c>
      <c r="AP18" s="35">
        <v>3</v>
      </c>
      <c r="AQ18" s="35">
        <v>3</v>
      </c>
      <c r="AR18" s="35">
        <v>3</v>
      </c>
      <c r="AS18" s="35">
        <v>3</v>
      </c>
      <c r="AT18" s="35">
        <v>3</v>
      </c>
      <c r="AU18" s="35">
        <v>3</v>
      </c>
      <c r="AV18" s="35">
        <v>3</v>
      </c>
      <c r="AW18" s="35">
        <v>3</v>
      </c>
      <c r="AX18" s="35">
        <v>3</v>
      </c>
      <c r="AY18" s="35">
        <v>3</v>
      </c>
      <c r="AZ18" s="35">
        <v>3</v>
      </c>
      <c r="BA18" s="35">
        <v>3</v>
      </c>
      <c r="BB18" s="35">
        <v>3</v>
      </c>
      <c r="BC18" s="35">
        <v>3</v>
      </c>
      <c r="BD18" s="35">
        <v>3</v>
      </c>
      <c r="BE18" s="35">
        <v>3</v>
      </c>
      <c r="BF18" s="35">
        <v>3</v>
      </c>
      <c r="BG18" s="35">
        <v>3</v>
      </c>
      <c r="BH18" s="35">
        <v>3</v>
      </c>
      <c r="BI18" s="35">
        <v>3</v>
      </c>
      <c r="BJ18" s="35">
        <v>3</v>
      </c>
      <c r="BK18" s="35">
        <v>3</v>
      </c>
      <c r="BL18" s="35">
        <v>3</v>
      </c>
      <c r="BM18" s="35">
        <v>3</v>
      </c>
      <c r="BN18" s="35">
        <v>3</v>
      </c>
      <c r="BO18" s="35">
        <v>3</v>
      </c>
      <c r="BP18" s="35">
        <v>3</v>
      </c>
      <c r="BQ18" s="35">
        <v>3</v>
      </c>
      <c r="BR18" s="35">
        <v>3</v>
      </c>
      <c r="BS18" s="35">
        <v>3</v>
      </c>
      <c r="BT18" s="35">
        <v>3</v>
      </c>
      <c r="BU18" s="35">
        <v>3</v>
      </c>
      <c r="BV18" s="35">
        <v>3</v>
      </c>
      <c r="BW18" s="35">
        <v>3</v>
      </c>
      <c r="BX18" s="35">
        <v>3</v>
      </c>
      <c r="BY18" s="35">
        <v>3</v>
      </c>
      <c r="BZ18" s="35">
        <v>3</v>
      </c>
      <c r="CA18" s="35">
        <v>3</v>
      </c>
      <c r="CB18" s="35">
        <v>3</v>
      </c>
      <c r="CC18" s="35">
        <v>3</v>
      </c>
      <c r="CD18" s="35">
        <v>3</v>
      </c>
      <c r="CE18" s="35">
        <v>3</v>
      </c>
      <c r="CF18" s="35">
        <v>3</v>
      </c>
      <c r="CG18" s="35">
        <v>2</v>
      </c>
      <c r="CH18" s="35">
        <v>2</v>
      </c>
      <c r="CI18" s="35">
        <v>2</v>
      </c>
      <c r="CJ18" s="35">
        <v>2</v>
      </c>
      <c r="CK18" s="35">
        <v>2</v>
      </c>
      <c r="CL18" s="35">
        <v>2</v>
      </c>
      <c r="CM18" s="35">
        <v>2</v>
      </c>
      <c r="CN18" s="35">
        <v>2</v>
      </c>
      <c r="CO18" s="35">
        <v>2</v>
      </c>
      <c r="CP18" s="35">
        <v>2</v>
      </c>
      <c r="CQ18" s="35">
        <v>2</v>
      </c>
      <c r="CR18" s="35">
        <v>2</v>
      </c>
      <c r="CS18" s="35">
        <v>2</v>
      </c>
      <c r="CT18" s="35">
        <v>2</v>
      </c>
      <c r="CU18" s="35">
        <v>2</v>
      </c>
      <c r="CV18" s="35">
        <v>0</v>
      </c>
      <c r="CW18" s="35">
        <v>0</v>
      </c>
      <c r="CX18" s="35">
        <v>0</v>
      </c>
      <c r="CY18" s="35">
        <v>0</v>
      </c>
      <c r="CZ18" s="35">
        <v>0</v>
      </c>
      <c r="DA18" s="35">
        <v>0</v>
      </c>
      <c r="DB18" s="35">
        <v>0</v>
      </c>
      <c r="DC18" s="35">
        <v>0</v>
      </c>
      <c r="DD18" s="35">
        <v>0</v>
      </c>
      <c r="DE18" s="35">
        <v>0</v>
      </c>
      <c r="DF18" s="35">
        <v>0</v>
      </c>
      <c r="DG18" s="35">
        <v>0</v>
      </c>
      <c r="DH18" s="35">
        <v>0</v>
      </c>
      <c r="DI18" s="35">
        <v>0</v>
      </c>
      <c r="DJ18" s="35">
        <v>0</v>
      </c>
      <c r="DK18" s="35">
        <v>0</v>
      </c>
      <c r="DL18" s="35">
        <v>0</v>
      </c>
      <c r="DM18" s="35">
        <v>0</v>
      </c>
      <c r="DN18" s="35">
        <v>0</v>
      </c>
      <c r="DO18" s="35">
        <v>0</v>
      </c>
      <c r="DP18" s="35">
        <v>0</v>
      </c>
      <c r="DQ18" s="35">
        <v>0</v>
      </c>
      <c r="DR18" s="35">
        <v>0</v>
      </c>
      <c r="DS18" s="35">
        <v>0</v>
      </c>
      <c r="DT18" s="35">
        <v>0</v>
      </c>
      <c r="DU18" s="35">
        <v>0</v>
      </c>
      <c r="DV18" s="35">
        <v>0</v>
      </c>
      <c r="DW18" s="35">
        <v>0</v>
      </c>
      <c r="DX18" s="35">
        <v>0</v>
      </c>
      <c r="DY18" s="35">
        <v>0</v>
      </c>
      <c r="DZ18" s="35">
        <v>0</v>
      </c>
      <c r="EA18" s="35">
        <v>0</v>
      </c>
      <c r="EB18" s="35">
        <v>0</v>
      </c>
      <c r="EC18" s="35">
        <v>0</v>
      </c>
      <c r="ED18" s="35">
        <v>0</v>
      </c>
      <c r="EE18" s="35">
        <v>0</v>
      </c>
      <c r="EF18" s="35">
        <v>0</v>
      </c>
      <c r="EG18" s="35">
        <v>0</v>
      </c>
      <c r="EH18" s="35">
        <v>0</v>
      </c>
      <c r="EI18" s="35">
        <v>0</v>
      </c>
      <c r="EJ18" s="35">
        <v>0</v>
      </c>
      <c r="EK18" s="35">
        <v>0</v>
      </c>
      <c r="EL18" s="35">
        <v>0</v>
      </c>
      <c r="EM18" s="35">
        <v>0</v>
      </c>
      <c r="EN18" s="35">
        <v>0</v>
      </c>
      <c r="EO18" s="35">
        <v>0</v>
      </c>
      <c r="EP18" s="35">
        <v>0</v>
      </c>
      <c r="EQ18" s="35">
        <v>0</v>
      </c>
      <c r="ER18" s="35">
        <v>0</v>
      </c>
      <c r="ES18" s="35">
        <v>0</v>
      </c>
      <c r="ET18" s="35">
        <v>0</v>
      </c>
      <c r="EU18" s="35">
        <v>0</v>
      </c>
      <c r="EV18" s="35">
        <v>0</v>
      </c>
      <c r="EW18" s="35">
        <v>0</v>
      </c>
      <c r="EX18" s="35">
        <v>0</v>
      </c>
      <c r="EY18" s="2">
        <f t="shared" ref="EY18:EY26" si="1">SUM(B18:EX18)</f>
        <v>222</v>
      </c>
    </row>
    <row r="19" spans="1:155">
      <c r="A19" t="s">
        <v>71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2</v>
      </c>
      <c r="V19" s="35">
        <v>2</v>
      </c>
      <c r="W19" s="35">
        <v>2</v>
      </c>
      <c r="X19" s="35">
        <v>2</v>
      </c>
      <c r="Y19" s="35">
        <v>2</v>
      </c>
      <c r="Z19" s="35">
        <v>2</v>
      </c>
      <c r="AA19" s="35">
        <v>2</v>
      </c>
      <c r="AB19" s="35">
        <v>2</v>
      </c>
      <c r="AC19" s="35">
        <v>2</v>
      </c>
      <c r="AD19" s="35">
        <v>2</v>
      </c>
      <c r="AE19" s="35">
        <v>2</v>
      </c>
      <c r="AF19" s="35">
        <v>2</v>
      </c>
      <c r="AG19" s="35">
        <v>2</v>
      </c>
      <c r="AH19" s="35">
        <v>2</v>
      </c>
      <c r="AI19" s="35">
        <v>2</v>
      </c>
      <c r="AJ19" s="35">
        <v>2</v>
      </c>
      <c r="AK19" s="35">
        <v>2</v>
      </c>
      <c r="AL19" s="35">
        <v>2</v>
      </c>
      <c r="AM19" s="35">
        <v>2</v>
      </c>
      <c r="AN19" s="35">
        <v>2</v>
      </c>
      <c r="AO19" s="35">
        <v>2</v>
      </c>
      <c r="AP19" s="35">
        <v>0</v>
      </c>
      <c r="AQ19" s="35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2</v>
      </c>
      <c r="AX19" s="35">
        <v>2</v>
      </c>
      <c r="AY19" s="35">
        <v>2</v>
      </c>
      <c r="AZ19" s="35">
        <v>2</v>
      </c>
      <c r="BA19" s="35">
        <v>2</v>
      </c>
      <c r="BB19" s="35">
        <v>2</v>
      </c>
      <c r="BC19" s="35">
        <v>2</v>
      </c>
      <c r="BD19" s="35">
        <v>2</v>
      </c>
      <c r="BE19" s="35">
        <v>2</v>
      </c>
      <c r="BF19" s="35">
        <v>2</v>
      </c>
      <c r="BG19" s="35">
        <v>2</v>
      </c>
      <c r="BH19" s="35">
        <v>2</v>
      </c>
      <c r="BI19" s="35">
        <v>2</v>
      </c>
      <c r="BJ19" s="35">
        <v>2</v>
      </c>
      <c r="BK19" s="35">
        <v>2</v>
      </c>
      <c r="BL19" s="35">
        <v>2</v>
      </c>
      <c r="BM19" s="35">
        <v>2</v>
      </c>
      <c r="BN19" s="35">
        <v>2</v>
      </c>
      <c r="BO19" s="35">
        <v>2</v>
      </c>
      <c r="BP19" s="35">
        <v>2</v>
      </c>
      <c r="BQ19" s="35">
        <v>2</v>
      </c>
      <c r="BR19" s="35">
        <v>2</v>
      </c>
      <c r="BS19" s="35">
        <v>2</v>
      </c>
      <c r="BT19" s="35">
        <v>2</v>
      </c>
      <c r="BU19" s="35">
        <v>2</v>
      </c>
      <c r="BV19" s="35">
        <v>2</v>
      </c>
      <c r="BW19" s="35">
        <v>2</v>
      </c>
      <c r="BX19" s="35">
        <v>2</v>
      </c>
      <c r="BY19" s="35">
        <v>2</v>
      </c>
      <c r="BZ19" s="35">
        <v>2</v>
      </c>
      <c r="CA19" s="35">
        <v>2</v>
      </c>
      <c r="CB19" s="35">
        <v>2</v>
      </c>
      <c r="CC19" s="35">
        <v>2</v>
      </c>
      <c r="CD19" s="35">
        <v>2</v>
      </c>
      <c r="CE19" s="35">
        <v>2</v>
      </c>
      <c r="CF19" s="35">
        <v>2</v>
      </c>
      <c r="CG19" s="35">
        <v>2</v>
      </c>
      <c r="CH19" s="35">
        <v>2</v>
      </c>
      <c r="CI19" s="35">
        <v>2</v>
      </c>
      <c r="CJ19" s="35">
        <v>2</v>
      </c>
      <c r="CK19" s="35">
        <v>2</v>
      </c>
      <c r="CL19" s="35">
        <v>2</v>
      </c>
      <c r="CM19" s="35">
        <v>2</v>
      </c>
      <c r="CN19" s="35">
        <v>2</v>
      </c>
      <c r="CO19" s="35">
        <v>2</v>
      </c>
      <c r="CP19" s="35">
        <v>2</v>
      </c>
      <c r="CQ19" s="35">
        <v>2</v>
      </c>
      <c r="CR19" s="35">
        <v>2</v>
      </c>
      <c r="CS19" s="35">
        <v>2</v>
      </c>
      <c r="CT19" s="35">
        <v>2</v>
      </c>
      <c r="CU19" s="35">
        <v>2</v>
      </c>
      <c r="CV19" s="35">
        <v>2</v>
      </c>
      <c r="CW19" s="35">
        <v>2</v>
      </c>
      <c r="CX19" s="35">
        <v>2</v>
      </c>
      <c r="CY19" s="35">
        <v>2</v>
      </c>
      <c r="CZ19" s="35">
        <v>2</v>
      </c>
      <c r="DA19" s="35">
        <v>2</v>
      </c>
      <c r="DB19" s="35">
        <v>2</v>
      </c>
      <c r="DC19" s="35">
        <v>2</v>
      </c>
      <c r="DD19" s="35">
        <v>2</v>
      </c>
      <c r="DE19" s="35">
        <v>2</v>
      </c>
      <c r="DF19" s="35">
        <v>2</v>
      </c>
      <c r="DG19" s="35">
        <v>2</v>
      </c>
      <c r="DH19" s="35">
        <v>0</v>
      </c>
      <c r="DI19" s="35">
        <v>0</v>
      </c>
      <c r="DJ19" s="35">
        <v>0</v>
      </c>
      <c r="DK19" s="35">
        <v>0</v>
      </c>
      <c r="DL19" s="35">
        <v>0</v>
      </c>
      <c r="DM19" s="35">
        <v>0</v>
      </c>
      <c r="DN19" s="35">
        <v>0</v>
      </c>
      <c r="DO19" s="35">
        <v>0</v>
      </c>
      <c r="DP19" s="35">
        <v>0</v>
      </c>
      <c r="DQ19" s="35">
        <v>0</v>
      </c>
      <c r="DR19" s="35">
        <v>0</v>
      </c>
      <c r="DS19" s="35">
        <v>0</v>
      </c>
      <c r="DT19" s="35">
        <v>0</v>
      </c>
      <c r="DU19" s="35">
        <v>0</v>
      </c>
      <c r="DV19" s="35">
        <v>0</v>
      </c>
      <c r="DW19" s="35">
        <v>0.5</v>
      </c>
      <c r="DX19" s="35">
        <v>0.5</v>
      </c>
      <c r="DY19" s="35">
        <v>0.5</v>
      </c>
      <c r="DZ19" s="35">
        <v>0.5</v>
      </c>
      <c r="EA19" s="35">
        <v>0.5</v>
      </c>
      <c r="EB19" s="35">
        <v>0.5</v>
      </c>
      <c r="EC19" s="35">
        <v>0.5</v>
      </c>
      <c r="ED19" s="35">
        <v>0</v>
      </c>
      <c r="EE19" s="35">
        <v>0</v>
      </c>
      <c r="EF19" s="35">
        <v>0</v>
      </c>
      <c r="EG19" s="35">
        <v>0</v>
      </c>
      <c r="EH19" s="35">
        <v>0</v>
      </c>
      <c r="EI19" s="35">
        <v>0</v>
      </c>
      <c r="EJ19" s="35">
        <v>0</v>
      </c>
      <c r="EK19" s="35">
        <v>0</v>
      </c>
      <c r="EL19" s="35">
        <v>0</v>
      </c>
      <c r="EM19" s="35">
        <v>0</v>
      </c>
      <c r="EN19" s="35">
        <v>0</v>
      </c>
      <c r="EO19" s="35">
        <v>0</v>
      </c>
      <c r="EP19" s="35">
        <v>0</v>
      </c>
      <c r="EQ19" s="35">
        <v>0</v>
      </c>
      <c r="ER19" s="35">
        <v>0</v>
      </c>
      <c r="ES19" s="35">
        <v>0</v>
      </c>
      <c r="ET19" s="35">
        <v>0</v>
      </c>
      <c r="EU19" s="35">
        <v>0</v>
      </c>
      <c r="EV19" s="35">
        <v>0</v>
      </c>
      <c r="EW19" s="35">
        <v>0</v>
      </c>
      <c r="EX19" s="35">
        <v>0</v>
      </c>
      <c r="EY19" s="2">
        <f t="shared" si="1"/>
        <v>171.5</v>
      </c>
    </row>
    <row r="20" spans="1:155">
      <c r="A20" t="s">
        <v>13</v>
      </c>
      <c r="B20" s="35">
        <v>8</v>
      </c>
      <c r="C20" s="35">
        <v>8</v>
      </c>
      <c r="D20" s="35">
        <v>8</v>
      </c>
      <c r="E20" s="35">
        <v>8</v>
      </c>
      <c r="F20" s="35">
        <v>8</v>
      </c>
      <c r="G20" s="35">
        <v>8</v>
      </c>
      <c r="H20" s="35">
        <v>8</v>
      </c>
      <c r="I20" s="35">
        <v>8</v>
      </c>
      <c r="J20" s="35">
        <v>8</v>
      </c>
      <c r="K20" s="35">
        <v>8</v>
      </c>
      <c r="L20" s="35">
        <v>8</v>
      </c>
      <c r="M20" s="35">
        <v>8</v>
      </c>
      <c r="N20" s="35">
        <v>8</v>
      </c>
      <c r="O20" s="35">
        <v>8</v>
      </c>
      <c r="P20" s="35">
        <v>3</v>
      </c>
      <c r="Q20" s="35">
        <v>3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35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0</v>
      </c>
      <c r="CG20" s="35">
        <v>0</v>
      </c>
      <c r="CH20" s="35">
        <v>0</v>
      </c>
      <c r="CI20" s="35">
        <v>0</v>
      </c>
      <c r="CJ20" s="35">
        <v>0</v>
      </c>
      <c r="CK20" s="35">
        <v>0</v>
      </c>
      <c r="CL20" s="35">
        <v>0</v>
      </c>
      <c r="CM20" s="35">
        <v>0</v>
      </c>
      <c r="CN20" s="35">
        <v>0</v>
      </c>
      <c r="CO20" s="35">
        <v>0</v>
      </c>
      <c r="CP20" s="35">
        <v>0</v>
      </c>
      <c r="CQ20" s="35">
        <v>0</v>
      </c>
      <c r="CR20" s="35">
        <v>0</v>
      </c>
      <c r="CS20" s="35">
        <v>0</v>
      </c>
      <c r="CT20" s="35">
        <v>0</v>
      </c>
      <c r="CU20" s="35">
        <v>0</v>
      </c>
      <c r="CV20" s="35">
        <v>0</v>
      </c>
      <c r="CW20" s="35">
        <v>0</v>
      </c>
      <c r="CX20" s="35">
        <v>0</v>
      </c>
      <c r="CY20" s="35">
        <v>0</v>
      </c>
      <c r="CZ20" s="35">
        <v>0</v>
      </c>
      <c r="DA20" s="35">
        <v>0</v>
      </c>
      <c r="DB20" s="35">
        <v>0</v>
      </c>
      <c r="DC20" s="35">
        <v>0</v>
      </c>
      <c r="DD20" s="35">
        <v>0</v>
      </c>
      <c r="DE20" s="35">
        <v>0</v>
      </c>
      <c r="DF20" s="35">
        <v>0</v>
      </c>
      <c r="DG20" s="35">
        <v>0</v>
      </c>
      <c r="DH20" s="35">
        <v>0</v>
      </c>
      <c r="DI20" s="35">
        <v>0</v>
      </c>
      <c r="DJ20" s="35">
        <v>0</v>
      </c>
      <c r="DK20" s="35">
        <v>0</v>
      </c>
      <c r="DL20" s="35">
        <v>0</v>
      </c>
      <c r="DM20" s="35">
        <v>0</v>
      </c>
      <c r="DN20" s="35">
        <v>0</v>
      </c>
      <c r="DO20" s="35">
        <v>0</v>
      </c>
      <c r="DP20" s="35">
        <v>0</v>
      </c>
      <c r="DQ20" s="35">
        <v>0</v>
      </c>
      <c r="DR20" s="35">
        <v>0</v>
      </c>
      <c r="DS20" s="35">
        <v>0</v>
      </c>
      <c r="DT20" s="35">
        <v>0</v>
      </c>
      <c r="DU20" s="35">
        <v>0</v>
      </c>
      <c r="DV20" s="35">
        <v>0</v>
      </c>
      <c r="DW20" s="35">
        <v>0</v>
      </c>
      <c r="DX20" s="35">
        <v>0</v>
      </c>
      <c r="DY20" s="35">
        <v>0</v>
      </c>
      <c r="DZ20" s="35">
        <v>0</v>
      </c>
      <c r="EA20" s="35">
        <v>0</v>
      </c>
      <c r="EB20" s="35">
        <v>0</v>
      </c>
      <c r="EC20" s="35">
        <v>0</v>
      </c>
      <c r="ED20" s="35">
        <v>0</v>
      </c>
      <c r="EE20" s="35">
        <v>0</v>
      </c>
      <c r="EF20" s="35">
        <v>0</v>
      </c>
      <c r="EG20" s="35">
        <v>0</v>
      </c>
      <c r="EH20" s="35">
        <v>0</v>
      </c>
      <c r="EI20" s="35">
        <v>0</v>
      </c>
      <c r="EJ20" s="35">
        <v>0</v>
      </c>
      <c r="EK20" s="35">
        <v>0</v>
      </c>
      <c r="EL20" s="35">
        <v>0</v>
      </c>
      <c r="EM20" s="35">
        <v>0</v>
      </c>
      <c r="EN20" s="35">
        <v>0</v>
      </c>
      <c r="EO20" s="35">
        <v>0</v>
      </c>
      <c r="EP20" s="35">
        <v>0</v>
      </c>
      <c r="EQ20" s="35">
        <v>0</v>
      </c>
      <c r="ER20" s="35">
        <v>0</v>
      </c>
      <c r="ES20" s="35">
        <v>0</v>
      </c>
      <c r="ET20" s="35">
        <v>0</v>
      </c>
      <c r="EU20" s="35">
        <v>0</v>
      </c>
      <c r="EV20" s="35">
        <v>0</v>
      </c>
      <c r="EW20" s="35">
        <v>0</v>
      </c>
      <c r="EX20" s="35">
        <v>0</v>
      </c>
      <c r="EY20" s="2">
        <f t="shared" si="1"/>
        <v>118</v>
      </c>
    </row>
    <row r="21" spans="1:155">
      <c r="A21" t="s">
        <v>14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35">
        <v>0</v>
      </c>
      <c r="BY21" s="35">
        <v>0</v>
      </c>
      <c r="BZ21" s="35">
        <v>0</v>
      </c>
      <c r="CA21" s="35">
        <v>0</v>
      </c>
      <c r="CB21" s="35">
        <v>0</v>
      </c>
      <c r="CC21" s="35">
        <v>0</v>
      </c>
      <c r="CD21" s="35">
        <v>0</v>
      </c>
      <c r="CE21" s="35">
        <v>0</v>
      </c>
      <c r="CF21" s="35">
        <v>0</v>
      </c>
      <c r="CG21" s="35">
        <v>0</v>
      </c>
      <c r="CH21" s="35">
        <v>0</v>
      </c>
      <c r="CI21" s="35">
        <v>0</v>
      </c>
      <c r="CJ21" s="35">
        <v>0</v>
      </c>
      <c r="CK21" s="35">
        <v>0</v>
      </c>
      <c r="CL21" s="35">
        <v>0</v>
      </c>
      <c r="CM21" s="35">
        <v>0</v>
      </c>
      <c r="CN21" s="35">
        <v>0</v>
      </c>
      <c r="CO21" s="35">
        <v>0</v>
      </c>
      <c r="CP21" s="35">
        <v>0</v>
      </c>
      <c r="CQ21" s="35">
        <v>0</v>
      </c>
      <c r="CR21" s="35">
        <v>0</v>
      </c>
      <c r="CS21" s="35">
        <v>0</v>
      </c>
      <c r="CT21" s="35">
        <v>0</v>
      </c>
      <c r="CU21" s="35">
        <v>0</v>
      </c>
      <c r="CV21" s="35">
        <v>0</v>
      </c>
      <c r="CW21" s="35">
        <v>0</v>
      </c>
      <c r="CX21" s="35">
        <v>0</v>
      </c>
      <c r="CY21" s="35">
        <v>0</v>
      </c>
      <c r="CZ21" s="35">
        <v>0</v>
      </c>
      <c r="DA21" s="35">
        <v>0</v>
      </c>
      <c r="DB21" s="35">
        <v>0</v>
      </c>
      <c r="DC21" s="35">
        <v>0</v>
      </c>
      <c r="DD21" s="35">
        <v>0</v>
      </c>
      <c r="DE21" s="35">
        <v>0</v>
      </c>
      <c r="DF21" s="35">
        <v>0</v>
      </c>
      <c r="DG21" s="35">
        <v>0</v>
      </c>
      <c r="DH21" s="35">
        <v>0</v>
      </c>
      <c r="DI21" s="35">
        <v>0</v>
      </c>
      <c r="DJ21" s="35">
        <v>0</v>
      </c>
      <c r="DK21" s="35">
        <v>0</v>
      </c>
      <c r="DL21" s="35">
        <v>0</v>
      </c>
      <c r="DM21" s="35">
        <v>0</v>
      </c>
      <c r="DN21" s="35">
        <v>0</v>
      </c>
      <c r="DO21" s="35">
        <v>0</v>
      </c>
      <c r="DP21" s="35">
        <v>0</v>
      </c>
      <c r="DQ21" s="35">
        <v>0</v>
      </c>
      <c r="DR21" s="35">
        <v>0</v>
      </c>
      <c r="DS21" s="35">
        <v>0</v>
      </c>
      <c r="DT21" s="35">
        <v>0</v>
      </c>
      <c r="DU21" s="35">
        <v>0</v>
      </c>
      <c r="DV21" s="35">
        <v>0</v>
      </c>
      <c r="DW21" s="35">
        <v>0</v>
      </c>
      <c r="DX21" s="35">
        <v>0</v>
      </c>
      <c r="DY21" s="35">
        <v>0</v>
      </c>
      <c r="DZ21" s="35">
        <v>0</v>
      </c>
      <c r="EA21" s="35">
        <v>0</v>
      </c>
      <c r="EB21" s="35">
        <v>0</v>
      </c>
      <c r="EC21" s="35">
        <v>0</v>
      </c>
      <c r="ED21" s="35">
        <v>0</v>
      </c>
      <c r="EE21" s="35">
        <v>0</v>
      </c>
      <c r="EF21" s="35">
        <v>0</v>
      </c>
      <c r="EG21" s="35">
        <v>0</v>
      </c>
      <c r="EH21" s="35">
        <v>0</v>
      </c>
      <c r="EI21" s="35">
        <v>0</v>
      </c>
      <c r="EJ21" s="35">
        <v>0</v>
      </c>
      <c r="EK21" s="35">
        <v>0</v>
      </c>
      <c r="EL21" s="35">
        <v>0</v>
      </c>
      <c r="EM21" s="35">
        <v>0</v>
      </c>
      <c r="EN21" s="35">
        <v>0</v>
      </c>
      <c r="EO21" s="35">
        <v>0</v>
      </c>
      <c r="EP21" s="35">
        <v>0</v>
      </c>
      <c r="EQ21" s="35">
        <v>0</v>
      </c>
      <c r="ER21" s="35">
        <v>0</v>
      </c>
      <c r="ES21" s="35">
        <v>0</v>
      </c>
      <c r="ET21" s="35">
        <v>0</v>
      </c>
      <c r="EU21" s="35">
        <v>0</v>
      </c>
      <c r="EV21" s="35">
        <v>0</v>
      </c>
      <c r="EW21" s="35">
        <v>0</v>
      </c>
      <c r="EX21" s="35">
        <v>0</v>
      </c>
      <c r="EY21" s="2">
        <f t="shared" si="1"/>
        <v>0</v>
      </c>
    </row>
    <row r="22" spans="1:155">
      <c r="A22" t="s">
        <v>15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5">
        <v>0</v>
      </c>
      <c r="CL22" s="35">
        <v>0</v>
      </c>
      <c r="CM22" s="35">
        <v>0</v>
      </c>
      <c r="CN22" s="35">
        <v>0</v>
      </c>
      <c r="CO22" s="35">
        <v>0</v>
      </c>
      <c r="CP22" s="35">
        <v>0</v>
      </c>
      <c r="CQ22" s="35">
        <v>0</v>
      </c>
      <c r="CR22" s="35">
        <v>0</v>
      </c>
      <c r="CS22" s="35">
        <v>0</v>
      </c>
      <c r="CT22" s="35">
        <v>0</v>
      </c>
      <c r="CU22" s="35">
        <v>0</v>
      </c>
      <c r="CV22" s="35">
        <v>0</v>
      </c>
      <c r="CW22" s="35">
        <v>0</v>
      </c>
      <c r="CX22" s="35">
        <v>0</v>
      </c>
      <c r="CY22" s="35">
        <v>0</v>
      </c>
      <c r="CZ22" s="35">
        <v>0</v>
      </c>
      <c r="DA22" s="35">
        <v>0</v>
      </c>
      <c r="DB22" s="35">
        <v>0</v>
      </c>
      <c r="DC22" s="35">
        <v>0</v>
      </c>
      <c r="DD22" s="35">
        <v>0</v>
      </c>
      <c r="DE22" s="35">
        <v>0</v>
      </c>
      <c r="DF22" s="35">
        <v>0</v>
      </c>
      <c r="DG22" s="35">
        <v>0</v>
      </c>
      <c r="DH22" s="35">
        <v>0</v>
      </c>
      <c r="DI22" s="35">
        <v>0</v>
      </c>
      <c r="DJ22" s="35">
        <v>0</v>
      </c>
      <c r="DK22" s="35">
        <v>0</v>
      </c>
      <c r="DL22" s="35">
        <v>0</v>
      </c>
      <c r="DM22" s="35">
        <v>0</v>
      </c>
      <c r="DN22" s="35">
        <v>0</v>
      </c>
      <c r="DO22" s="35">
        <v>0</v>
      </c>
      <c r="DP22" s="35">
        <v>0</v>
      </c>
      <c r="DQ22" s="35">
        <v>0</v>
      </c>
      <c r="DR22" s="35">
        <v>0</v>
      </c>
      <c r="DS22" s="35">
        <v>0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0</v>
      </c>
      <c r="EB22" s="35">
        <v>0</v>
      </c>
      <c r="EC22" s="35">
        <v>0</v>
      </c>
      <c r="ED22" s="35">
        <v>0</v>
      </c>
      <c r="EE22" s="35">
        <v>0</v>
      </c>
      <c r="EF22" s="35">
        <v>0</v>
      </c>
      <c r="EG22" s="35">
        <v>0</v>
      </c>
      <c r="EH22" s="35">
        <v>0</v>
      </c>
      <c r="EI22" s="35">
        <v>0</v>
      </c>
      <c r="EJ22" s="35">
        <v>0</v>
      </c>
      <c r="EK22" s="35">
        <v>0</v>
      </c>
      <c r="EL22" s="35">
        <v>0</v>
      </c>
      <c r="EM22" s="35">
        <v>0</v>
      </c>
      <c r="EN22" s="35">
        <v>0</v>
      </c>
      <c r="EO22" s="35">
        <v>0</v>
      </c>
      <c r="EP22" s="35">
        <v>0</v>
      </c>
      <c r="EQ22" s="35">
        <v>0</v>
      </c>
      <c r="ER22" s="35">
        <v>0</v>
      </c>
      <c r="ES22" s="35">
        <v>0</v>
      </c>
      <c r="ET22" s="35">
        <v>0</v>
      </c>
      <c r="EU22" s="35">
        <v>0</v>
      </c>
      <c r="EV22" s="35">
        <v>0</v>
      </c>
      <c r="EW22" s="35">
        <v>0</v>
      </c>
      <c r="EX22" s="35">
        <v>0</v>
      </c>
      <c r="EY22" s="2">
        <f t="shared" si="1"/>
        <v>0</v>
      </c>
    </row>
    <row r="23" spans="1:155">
      <c r="A23" t="s">
        <v>16</v>
      </c>
      <c r="B23" s="35">
        <v>10.6</v>
      </c>
      <c r="C23" s="35">
        <v>10.6</v>
      </c>
      <c r="D23" s="35">
        <v>10.6</v>
      </c>
      <c r="E23" s="35">
        <v>10.6</v>
      </c>
      <c r="F23" s="35">
        <v>10.6</v>
      </c>
      <c r="G23" s="35">
        <v>10.6</v>
      </c>
      <c r="H23" s="35">
        <v>10.6</v>
      </c>
      <c r="I23" s="35">
        <v>10.6</v>
      </c>
      <c r="J23" s="35">
        <v>10.6</v>
      </c>
      <c r="K23" s="35">
        <v>10.6</v>
      </c>
      <c r="L23" s="35">
        <v>10.6</v>
      </c>
      <c r="M23" s="35">
        <v>10.6</v>
      </c>
      <c r="N23" s="35">
        <v>8.3800000000000008</v>
      </c>
      <c r="O23" s="35">
        <v>8.3800000000000008</v>
      </c>
      <c r="P23" s="35">
        <v>8.3800000000000008</v>
      </c>
      <c r="Q23" s="35">
        <v>8.3800000000000008</v>
      </c>
      <c r="R23" s="35">
        <v>8.3800000000000008</v>
      </c>
      <c r="S23" s="35">
        <v>8.3800000000000008</v>
      </c>
      <c r="T23" s="35">
        <v>8.3800000000000008</v>
      </c>
      <c r="U23" s="35">
        <v>9.5399999999999991</v>
      </c>
      <c r="V23" s="35">
        <v>9.5399999999999991</v>
      </c>
      <c r="W23" s="35">
        <v>9.5399999999999991</v>
      </c>
      <c r="X23" s="35">
        <v>9.5399999999999991</v>
      </c>
      <c r="Y23" s="35">
        <v>9.5399999999999991</v>
      </c>
      <c r="Z23" s="35">
        <v>9.5399999999999991</v>
      </c>
      <c r="AA23" s="35">
        <v>9.5399999999999991</v>
      </c>
      <c r="AB23" s="35">
        <v>9.5399999999999991</v>
      </c>
      <c r="AC23" s="35">
        <v>9.27</v>
      </c>
      <c r="AD23" s="35">
        <v>9.27</v>
      </c>
      <c r="AE23" s="35">
        <v>9.27</v>
      </c>
      <c r="AF23" s="35">
        <v>9.27</v>
      </c>
      <c r="AG23" s="35">
        <v>9.27</v>
      </c>
      <c r="AH23" s="35">
        <v>9.27</v>
      </c>
      <c r="AI23" s="35">
        <v>11.2</v>
      </c>
      <c r="AJ23" s="35">
        <v>11.2</v>
      </c>
      <c r="AK23" s="35">
        <v>11.2</v>
      </c>
      <c r="AL23" s="35">
        <v>11.2</v>
      </c>
      <c r="AM23" s="35">
        <v>11.2</v>
      </c>
      <c r="AN23" s="35">
        <v>11.2</v>
      </c>
      <c r="AO23" s="35">
        <v>11.2</v>
      </c>
      <c r="AP23" s="35">
        <v>9.01</v>
      </c>
      <c r="AQ23" s="35">
        <v>9.01</v>
      </c>
      <c r="AR23" s="35">
        <v>9.01</v>
      </c>
      <c r="AS23" s="35">
        <v>9.01</v>
      </c>
      <c r="AT23" s="35">
        <v>9.01</v>
      </c>
      <c r="AU23" s="35">
        <v>9.01</v>
      </c>
      <c r="AV23" s="35">
        <v>9.01</v>
      </c>
      <c r="AW23" s="35">
        <v>8.25</v>
      </c>
      <c r="AX23" s="35">
        <v>8.25</v>
      </c>
      <c r="AY23" s="35">
        <v>8.25</v>
      </c>
      <c r="AZ23" s="35">
        <v>8.25</v>
      </c>
      <c r="BA23" s="35">
        <v>8.25</v>
      </c>
      <c r="BB23" s="35">
        <v>8.25</v>
      </c>
      <c r="BC23" s="35">
        <v>8.25</v>
      </c>
      <c r="BD23" s="35">
        <v>6.56</v>
      </c>
      <c r="BE23" s="35">
        <v>6.56</v>
      </c>
      <c r="BF23" s="35">
        <v>6.56</v>
      </c>
      <c r="BG23" s="35">
        <v>6.56</v>
      </c>
      <c r="BH23" s="35">
        <v>6.56</v>
      </c>
      <c r="BI23" s="35">
        <v>6.56</v>
      </c>
      <c r="BJ23" s="35">
        <v>6.56</v>
      </c>
      <c r="BK23" s="35">
        <v>6.8</v>
      </c>
      <c r="BL23" s="35">
        <v>6.8</v>
      </c>
      <c r="BM23" s="35">
        <v>6.8</v>
      </c>
      <c r="BN23" s="35">
        <v>6.8</v>
      </c>
      <c r="BO23" s="35">
        <v>6.8</v>
      </c>
      <c r="BP23" s="35">
        <v>6.8</v>
      </c>
      <c r="BQ23" s="35">
        <v>6.8</v>
      </c>
      <c r="BR23" s="35">
        <v>6.8</v>
      </c>
      <c r="BS23" s="35">
        <v>6.8</v>
      </c>
      <c r="BT23" s="35">
        <v>6.8</v>
      </c>
      <c r="BU23" s="35">
        <v>6.44</v>
      </c>
      <c r="BV23" s="35">
        <v>6.44</v>
      </c>
      <c r="BW23" s="35">
        <v>6.44</v>
      </c>
      <c r="BX23" s="35">
        <v>6.44</v>
      </c>
      <c r="BY23" s="35">
        <v>6.44</v>
      </c>
      <c r="BZ23" s="35">
        <v>6.33</v>
      </c>
      <c r="CA23" s="35">
        <v>6.33</v>
      </c>
      <c r="CB23" s="35">
        <v>6.33</v>
      </c>
      <c r="CC23" s="35">
        <v>6.33</v>
      </c>
      <c r="CD23" s="35">
        <v>6.33</v>
      </c>
      <c r="CE23" s="35">
        <v>6.33</v>
      </c>
      <c r="CF23" s="35">
        <v>6.33</v>
      </c>
      <c r="CG23" s="35">
        <v>6.22</v>
      </c>
      <c r="CH23" s="35">
        <v>6.22</v>
      </c>
      <c r="CI23" s="35">
        <v>6.22</v>
      </c>
      <c r="CJ23" s="35">
        <v>6.22</v>
      </c>
      <c r="CK23" s="35">
        <v>6.22</v>
      </c>
      <c r="CL23" s="35">
        <v>6.22</v>
      </c>
      <c r="CM23" s="35">
        <v>6.56</v>
      </c>
      <c r="CN23" s="35">
        <v>6.56</v>
      </c>
      <c r="CO23" s="35">
        <v>6.56</v>
      </c>
      <c r="CP23" s="35">
        <v>6.56</v>
      </c>
      <c r="CQ23" s="35">
        <v>6.56</v>
      </c>
      <c r="CR23" s="35">
        <v>6.56</v>
      </c>
      <c r="CS23" s="35">
        <v>6.56</v>
      </c>
      <c r="CT23" s="35">
        <v>6.56</v>
      </c>
      <c r="CU23" s="35">
        <v>6.56</v>
      </c>
      <c r="CV23" s="35">
        <v>6.56</v>
      </c>
      <c r="CW23" s="35">
        <v>6.56</v>
      </c>
      <c r="CX23" s="35">
        <v>6.56</v>
      </c>
      <c r="CY23" s="35">
        <v>6.56</v>
      </c>
      <c r="CZ23" s="35">
        <v>6.56</v>
      </c>
      <c r="DA23" s="35">
        <v>9.5399999999999991</v>
      </c>
      <c r="DB23" s="35">
        <v>9.5399999999999991</v>
      </c>
      <c r="DC23" s="35">
        <v>9.5399999999999991</v>
      </c>
      <c r="DD23" s="35">
        <v>9.5399999999999991</v>
      </c>
      <c r="DE23" s="35">
        <v>9.5399999999999991</v>
      </c>
      <c r="DF23" s="35">
        <v>9.5399999999999991</v>
      </c>
      <c r="DG23" s="35">
        <v>9.5399999999999991</v>
      </c>
      <c r="DH23" s="35">
        <v>6.11</v>
      </c>
      <c r="DI23" s="35">
        <v>6.11</v>
      </c>
      <c r="DJ23" s="35">
        <v>6.11</v>
      </c>
      <c r="DK23" s="35">
        <v>6.11</v>
      </c>
      <c r="DL23" s="35">
        <v>6.11</v>
      </c>
      <c r="DM23" s="35">
        <v>6.11</v>
      </c>
      <c r="DN23" s="35">
        <v>6.11</v>
      </c>
      <c r="DO23" s="35">
        <v>4.7</v>
      </c>
      <c r="DP23" s="35">
        <v>4.7</v>
      </c>
      <c r="DQ23" s="35">
        <v>4.7</v>
      </c>
      <c r="DR23" s="35">
        <v>4.7</v>
      </c>
      <c r="DS23" s="35">
        <v>4.7</v>
      </c>
      <c r="DT23" s="35">
        <v>4.7</v>
      </c>
      <c r="DU23" s="35">
        <v>4.7</v>
      </c>
      <c r="DV23" s="35">
        <v>4.7</v>
      </c>
      <c r="DW23" s="35">
        <v>6.11</v>
      </c>
      <c r="DX23" s="35">
        <v>6.11</v>
      </c>
      <c r="DY23" s="35">
        <v>6.11</v>
      </c>
      <c r="DZ23" s="35">
        <v>6.11</v>
      </c>
      <c r="EA23" s="35">
        <v>6.11</v>
      </c>
      <c r="EB23" s="35">
        <v>6.11</v>
      </c>
      <c r="EC23" s="35">
        <v>8.3800000000000008</v>
      </c>
      <c r="ED23" s="35">
        <v>8.3800000000000008</v>
      </c>
      <c r="EE23" s="35">
        <v>8.3800000000000008</v>
      </c>
      <c r="EF23" s="35">
        <v>8.3800000000000008</v>
      </c>
      <c r="EG23" s="35">
        <v>8.3800000000000008</v>
      </c>
      <c r="EH23" s="35">
        <v>8.3800000000000008</v>
      </c>
      <c r="EI23" s="35">
        <v>8.3800000000000008</v>
      </c>
      <c r="EJ23" s="35">
        <v>8.8800000000000008</v>
      </c>
      <c r="EK23" s="35">
        <v>8.8800000000000008</v>
      </c>
      <c r="EL23" s="35">
        <v>8.8800000000000008</v>
      </c>
      <c r="EM23" s="35">
        <v>8.8800000000000008</v>
      </c>
      <c r="EN23" s="35">
        <v>8.8800000000000008</v>
      </c>
      <c r="EO23" s="35">
        <v>8.8800000000000008</v>
      </c>
      <c r="EP23" s="35">
        <v>8.8800000000000008</v>
      </c>
      <c r="EQ23" s="35">
        <v>8.8800000000000008</v>
      </c>
      <c r="ER23" s="35">
        <v>12.6</v>
      </c>
      <c r="ES23" s="35">
        <v>12.6</v>
      </c>
      <c r="ET23" s="35">
        <v>12.6</v>
      </c>
      <c r="EU23" s="35">
        <v>12.6</v>
      </c>
      <c r="EV23" s="35">
        <v>12.6</v>
      </c>
      <c r="EW23" s="35">
        <v>12.6</v>
      </c>
      <c r="EX23" s="35">
        <v>12.6</v>
      </c>
      <c r="EY23" s="2">
        <f t="shared" si="1"/>
        <v>1238.32</v>
      </c>
    </row>
    <row r="24" spans="1:155">
      <c r="A24" t="s">
        <v>17</v>
      </c>
      <c r="B24" s="35">
        <v>8.48</v>
      </c>
      <c r="C24" s="35">
        <v>8.48</v>
      </c>
      <c r="D24" s="35">
        <v>8.48</v>
      </c>
      <c r="E24" s="35">
        <v>8.48</v>
      </c>
      <c r="F24" s="35">
        <v>8.48</v>
      </c>
      <c r="G24" s="35">
        <v>8.48</v>
      </c>
      <c r="H24" s="35">
        <v>8.48</v>
      </c>
      <c r="I24" s="35">
        <v>8.48</v>
      </c>
      <c r="J24" s="35">
        <v>8.48</v>
      </c>
      <c r="K24" s="35">
        <v>8.48</v>
      </c>
      <c r="L24" s="35">
        <v>8.48</v>
      </c>
      <c r="M24" s="35">
        <v>8.48</v>
      </c>
      <c r="N24" s="35">
        <v>9.23</v>
      </c>
      <c r="O24" s="35">
        <v>9.23</v>
      </c>
      <c r="P24" s="35">
        <v>9.23</v>
      </c>
      <c r="Q24" s="35">
        <v>9.23</v>
      </c>
      <c r="R24" s="35">
        <v>9.23</v>
      </c>
      <c r="S24" s="35">
        <v>9.23</v>
      </c>
      <c r="T24" s="35">
        <v>9.23</v>
      </c>
      <c r="U24" s="35">
        <v>9.3800000000000008</v>
      </c>
      <c r="V24" s="35">
        <v>9.3800000000000008</v>
      </c>
      <c r="W24" s="35">
        <v>9.3800000000000008</v>
      </c>
      <c r="X24" s="35">
        <v>9.3800000000000008</v>
      </c>
      <c r="Y24" s="35">
        <v>9.3800000000000008</v>
      </c>
      <c r="Z24" s="35">
        <v>9.3800000000000008</v>
      </c>
      <c r="AA24" s="35">
        <v>9.3800000000000008</v>
      </c>
      <c r="AB24" s="35">
        <v>9.3800000000000008</v>
      </c>
      <c r="AC24" s="35">
        <v>10</v>
      </c>
      <c r="AD24" s="35">
        <v>10</v>
      </c>
      <c r="AE24" s="35">
        <v>10</v>
      </c>
      <c r="AF24" s="35">
        <v>10</v>
      </c>
      <c r="AG24" s="35">
        <v>10</v>
      </c>
      <c r="AH24" s="35">
        <v>10</v>
      </c>
      <c r="AI24" s="35">
        <v>7.62</v>
      </c>
      <c r="AJ24" s="35">
        <v>7.62</v>
      </c>
      <c r="AK24" s="35">
        <v>7.62</v>
      </c>
      <c r="AL24" s="35">
        <v>7.62</v>
      </c>
      <c r="AM24" s="35">
        <v>7.62</v>
      </c>
      <c r="AN24" s="35">
        <v>7.62</v>
      </c>
      <c r="AO24" s="35">
        <v>7.62</v>
      </c>
      <c r="AP24" s="35">
        <v>9.69</v>
      </c>
      <c r="AQ24" s="35">
        <v>9.69</v>
      </c>
      <c r="AR24" s="35">
        <v>9.69</v>
      </c>
      <c r="AS24" s="35">
        <v>9.69</v>
      </c>
      <c r="AT24" s="35">
        <v>9.69</v>
      </c>
      <c r="AU24" s="35">
        <v>9.69</v>
      </c>
      <c r="AV24" s="35">
        <v>9.69</v>
      </c>
      <c r="AW24" s="35">
        <v>10.6</v>
      </c>
      <c r="AX24" s="35">
        <v>10.6</v>
      </c>
      <c r="AY24" s="35">
        <v>10.6</v>
      </c>
      <c r="AZ24" s="35">
        <v>10.6</v>
      </c>
      <c r="BA24" s="35">
        <v>10.6</v>
      </c>
      <c r="BB24" s="35">
        <v>10.6</v>
      </c>
      <c r="BC24" s="35">
        <v>10.6</v>
      </c>
      <c r="BD24" s="35">
        <v>12.1</v>
      </c>
      <c r="BE24" s="35">
        <v>12.1</v>
      </c>
      <c r="BF24" s="35">
        <v>12.1</v>
      </c>
      <c r="BG24" s="35">
        <v>12.1</v>
      </c>
      <c r="BH24" s="35">
        <v>12.1</v>
      </c>
      <c r="BI24" s="35">
        <v>12.1</v>
      </c>
      <c r="BJ24" s="35">
        <v>12.1</v>
      </c>
      <c r="BK24" s="35">
        <v>11.27</v>
      </c>
      <c r="BL24" s="35">
        <v>11.27</v>
      </c>
      <c r="BM24" s="35">
        <v>11.27</v>
      </c>
      <c r="BN24" s="35">
        <v>11.27</v>
      </c>
      <c r="BO24" s="35">
        <v>11.27</v>
      </c>
      <c r="BP24" s="35">
        <v>11.27</v>
      </c>
      <c r="BQ24" s="35">
        <v>11.27</v>
      </c>
      <c r="BR24" s="35">
        <v>11.27</v>
      </c>
      <c r="BS24" s="35">
        <v>11.27</v>
      </c>
      <c r="BT24" s="35">
        <v>11.27</v>
      </c>
      <c r="BU24" s="35">
        <v>12.3</v>
      </c>
      <c r="BV24" s="35">
        <v>12.3</v>
      </c>
      <c r="BW24" s="35">
        <v>12.3</v>
      </c>
      <c r="BX24" s="35">
        <v>12.3</v>
      </c>
      <c r="BY24" s="35">
        <v>12.3</v>
      </c>
      <c r="BZ24" s="35">
        <v>12.3</v>
      </c>
      <c r="CA24" s="35">
        <v>12.3</v>
      </c>
      <c r="CB24" s="35">
        <v>12.3</v>
      </c>
      <c r="CC24" s="35">
        <v>12.3</v>
      </c>
      <c r="CD24" s="35">
        <v>12.3</v>
      </c>
      <c r="CE24" s="35">
        <v>12.3</v>
      </c>
      <c r="CF24" s="35">
        <v>12.3</v>
      </c>
      <c r="CG24" s="35">
        <v>11.93</v>
      </c>
      <c r="CH24" s="35">
        <v>11.93</v>
      </c>
      <c r="CI24" s="35">
        <v>11.93</v>
      </c>
      <c r="CJ24" s="35">
        <v>11.93</v>
      </c>
      <c r="CK24" s="35">
        <v>11.93</v>
      </c>
      <c r="CL24" s="35">
        <v>11.93</v>
      </c>
      <c r="CM24" s="35">
        <v>11.27</v>
      </c>
      <c r="CN24" s="35">
        <v>11.27</v>
      </c>
      <c r="CO24" s="35">
        <v>11.27</v>
      </c>
      <c r="CP24" s="35">
        <v>11.27</v>
      </c>
      <c r="CQ24" s="35">
        <v>11.27</v>
      </c>
      <c r="CR24" s="35">
        <v>11.27</v>
      </c>
      <c r="CS24" s="35">
        <v>11.27</v>
      </c>
      <c r="CT24" s="35">
        <v>11.27</v>
      </c>
      <c r="CU24" s="35">
        <v>11.1</v>
      </c>
      <c r="CV24" s="35">
        <v>11.1</v>
      </c>
      <c r="CW24" s="35">
        <v>11.1</v>
      </c>
      <c r="CX24" s="35">
        <v>11.1</v>
      </c>
      <c r="CY24" s="35">
        <v>11.1</v>
      </c>
      <c r="CZ24" s="35">
        <v>11.1</v>
      </c>
      <c r="DA24" s="35">
        <v>8.7799999999999994</v>
      </c>
      <c r="DB24" s="35">
        <v>8.7799999999999994</v>
      </c>
      <c r="DC24" s="35">
        <v>8.7799999999999994</v>
      </c>
      <c r="DD24" s="35">
        <v>8.7799999999999994</v>
      </c>
      <c r="DE24" s="35">
        <v>8.7799999999999994</v>
      </c>
      <c r="DF24" s="35">
        <v>8.7799999999999994</v>
      </c>
      <c r="DG24" s="35">
        <v>8.7799999999999994</v>
      </c>
      <c r="DH24" s="35">
        <v>11.93</v>
      </c>
      <c r="DI24" s="35">
        <v>11.93</v>
      </c>
      <c r="DJ24" s="35">
        <v>11.93</v>
      </c>
      <c r="DK24" s="35">
        <v>11.93</v>
      </c>
      <c r="DL24" s="35">
        <v>11.93</v>
      </c>
      <c r="DM24" s="35">
        <v>11.93</v>
      </c>
      <c r="DN24" s="35">
        <v>11.93</v>
      </c>
      <c r="DO24" s="35">
        <v>12.94</v>
      </c>
      <c r="DP24" s="35">
        <v>12.94</v>
      </c>
      <c r="DQ24" s="35">
        <v>12.94</v>
      </c>
      <c r="DR24" s="35">
        <v>12.94</v>
      </c>
      <c r="DS24" s="35">
        <v>12.94</v>
      </c>
      <c r="DT24" s="35">
        <v>12.94</v>
      </c>
      <c r="DU24" s="35">
        <v>12.94</v>
      </c>
      <c r="DV24" s="35">
        <v>12.94</v>
      </c>
      <c r="DW24" s="35">
        <v>11.93</v>
      </c>
      <c r="DX24" s="35">
        <v>11.93</v>
      </c>
      <c r="DY24" s="35">
        <v>11.93</v>
      </c>
      <c r="DZ24" s="35">
        <v>11.93</v>
      </c>
      <c r="EA24" s="35">
        <v>11.93</v>
      </c>
      <c r="EB24" s="35">
        <v>11.93</v>
      </c>
      <c r="EC24" s="35">
        <v>10.31</v>
      </c>
      <c r="ED24" s="35">
        <v>10.31</v>
      </c>
      <c r="EE24" s="35">
        <v>10.31</v>
      </c>
      <c r="EF24" s="35">
        <v>10.31</v>
      </c>
      <c r="EG24" s="35">
        <v>10.31</v>
      </c>
      <c r="EH24" s="35">
        <v>10.31</v>
      </c>
      <c r="EI24" s="35">
        <v>10.31</v>
      </c>
      <c r="EJ24" s="35">
        <v>9.69</v>
      </c>
      <c r="EK24" s="35">
        <v>9.69</v>
      </c>
      <c r="EL24" s="35">
        <v>9.69</v>
      </c>
      <c r="EM24" s="35">
        <v>9.69</v>
      </c>
      <c r="EN24" s="35">
        <v>9.69</v>
      </c>
      <c r="EO24" s="35">
        <v>9.69</v>
      </c>
      <c r="EP24" s="35">
        <v>9.69</v>
      </c>
      <c r="EQ24" s="35">
        <v>9.69</v>
      </c>
      <c r="ER24" s="35">
        <v>5.86</v>
      </c>
      <c r="ES24" s="35">
        <v>5.86</v>
      </c>
      <c r="ET24" s="35">
        <v>5.86</v>
      </c>
      <c r="EU24" s="35">
        <v>5.86</v>
      </c>
      <c r="EV24" s="35">
        <v>5.86</v>
      </c>
      <c r="EW24" s="35">
        <v>5.86</v>
      </c>
      <c r="EX24" s="35">
        <v>5.86</v>
      </c>
      <c r="EY24" s="2">
        <f t="shared" si="1"/>
        <v>1580.8999999999992</v>
      </c>
    </row>
    <row r="25" spans="1:155">
      <c r="A25" t="s">
        <v>18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0</v>
      </c>
      <c r="CE25" s="35">
        <v>0</v>
      </c>
      <c r="CF25" s="35">
        <v>0</v>
      </c>
      <c r="CG25" s="35">
        <v>0</v>
      </c>
      <c r="CH25" s="35">
        <v>0</v>
      </c>
      <c r="CI25" s="35">
        <v>0</v>
      </c>
      <c r="CJ25" s="35">
        <v>0</v>
      </c>
      <c r="CK25" s="35">
        <v>0</v>
      </c>
      <c r="CL25" s="35">
        <v>0</v>
      </c>
      <c r="CM25" s="35">
        <v>0</v>
      </c>
      <c r="CN25" s="35">
        <v>0</v>
      </c>
      <c r="CO25" s="35">
        <v>0</v>
      </c>
      <c r="CP25" s="35">
        <v>0</v>
      </c>
      <c r="CQ25" s="35">
        <v>0</v>
      </c>
      <c r="CR25" s="35">
        <v>0</v>
      </c>
      <c r="CS25" s="35">
        <v>0</v>
      </c>
      <c r="CT25" s="35">
        <v>0</v>
      </c>
      <c r="CU25" s="35">
        <v>0</v>
      </c>
      <c r="CV25" s="35">
        <v>0</v>
      </c>
      <c r="CW25" s="35">
        <v>0</v>
      </c>
      <c r="CX25" s="35">
        <v>0</v>
      </c>
      <c r="CY25" s="35">
        <v>0</v>
      </c>
      <c r="CZ25" s="35">
        <v>0</v>
      </c>
      <c r="DA25" s="35">
        <v>0</v>
      </c>
      <c r="DB25" s="35">
        <v>0</v>
      </c>
      <c r="DC25" s="35">
        <v>0</v>
      </c>
      <c r="DD25" s="35">
        <v>0</v>
      </c>
      <c r="DE25" s="35">
        <v>0</v>
      </c>
      <c r="DF25" s="35">
        <v>0</v>
      </c>
      <c r="DG25" s="35">
        <v>0</v>
      </c>
      <c r="DH25" s="35">
        <v>0</v>
      </c>
      <c r="DI25" s="35">
        <v>0</v>
      </c>
      <c r="DJ25" s="35">
        <v>0</v>
      </c>
      <c r="DK25" s="35">
        <v>0</v>
      </c>
      <c r="DL25" s="35">
        <v>0</v>
      </c>
      <c r="DM25" s="35">
        <v>0</v>
      </c>
      <c r="DN25" s="35">
        <v>0</v>
      </c>
      <c r="DO25" s="35">
        <v>0</v>
      </c>
      <c r="DP25" s="35">
        <v>0</v>
      </c>
      <c r="DQ25" s="35">
        <v>0</v>
      </c>
      <c r="DR25" s="35">
        <v>0</v>
      </c>
      <c r="DS25" s="35">
        <v>0</v>
      </c>
      <c r="DT25" s="35">
        <v>0</v>
      </c>
      <c r="DU25" s="35">
        <v>0</v>
      </c>
      <c r="DV25" s="35">
        <v>0</v>
      </c>
      <c r="DW25" s="35">
        <v>0</v>
      </c>
      <c r="DX25" s="35">
        <v>0</v>
      </c>
      <c r="DY25" s="35">
        <v>0</v>
      </c>
      <c r="DZ25" s="35">
        <v>0</v>
      </c>
      <c r="EA25" s="35">
        <v>0</v>
      </c>
      <c r="EB25" s="35">
        <v>0</v>
      </c>
      <c r="EC25" s="35">
        <v>0</v>
      </c>
      <c r="ED25" s="35">
        <v>0</v>
      </c>
      <c r="EE25" s="35">
        <v>0</v>
      </c>
      <c r="EF25" s="35">
        <v>0</v>
      </c>
      <c r="EG25" s="35">
        <v>0</v>
      </c>
      <c r="EH25" s="35">
        <v>0</v>
      </c>
      <c r="EI25" s="35">
        <v>0</v>
      </c>
      <c r="EJ25" s="35">
        <v>0</v>
      </c>
      <c r="EK25" s="35">
        <v>0</v>
      </c>
      <c r="EL25" s="35">
        <v>0</v>
      </c>
      <c r="EM25" s="35">
        <v>0</v>
      </c>
      <c r="EN25" s="35">
        <v>0</v>
      </c>
      <c r="EO25" s="35">
        <v>0</v>
      </c>
      <c r="EP25" s="35">
        <v>0</v>
      </c>
      <c r="EQ25" s="35">
        <v>0</v>
      </c>
      <c r="ER25" s="35">
        <v>0</v>
      </c>
      <c r="ES25" s="35">
        <v>0</v>
      </c>
      <c r="ET25" s="35">
        <v>0</v>
      </c>
      <c r="EU25" s="35">
        <v>0</v>
      </c>
      <c r="EV25" s="35">
        <v>0</v>
      </c>
      <c r="EW25" s="35">
        <v>0</v>
      </c>
      <c r="EX25" s="35">
        <v>0</v>
      </c>
      <c r="EY25" s="2">
        <f t="shared" si="1"/>
        <v>0</v>
      </c>
    </row>
    <row r="26" spans="1:155">
      <c r="A26" t="s">
        <v>19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35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0</v>
      </c>
      <c r="CH26" s="35">
        <v>0</v>
      </c>
      <c r="CI26" s="35">
        <v>0</v>
      </c>
      <c r="CJ26" s="35">
        <v>0</v>
      </c>
      <c r="CK26" s="35">
        <v>0</v>
      </c>
      <c r="CL26" s="35">
        <v>0</v>
      </c>
      <c r="CM26" s="35">
        <v>0</v>
      </c>
      <c r="CN26" s="35">
        <v>0</v>
      </c>
      <c r="CO26" s="35">
        <v>0</v>
      </c>
      <c r="CP26" s="35">
        <v>0</v>
      </c>
      <c r="CQ26" s="35">
        <v>0</v>
      </c>
      <c r="CR26" s="35">
        <v>0</v>
      </c>
      <c r="CS26" s="35">
        <v>0</v>
      </c>
      <c r="CT26" s="35">
        <v>0</v>
      </c>
      <c r="CU26" s="35">
        <v>0</v>
      </c>
      <c r="CV26" s="35">
        <v>0</v>
      </c>
      <c r="CW26" s="35">
        <v>0</v>
      </c>
      <c r="CX26" s="35">
        <v>0</v>
      </c>
      <c r="CY26" s="35">
        <v>0</v>
      </c>
      <c r="CZ26" s="35">
        <v>0</v>
      </c>
      <c r="DA26" s="35">
        <v>0</v>
      </c>
      <c r="DB26" s="35">
        <v>0</v>
      </c>
      <c r="DC26" s="35">
        <v>0</v>
      </c>
      <c r="DD26" s="35">
        <v>0</v>
      </c>
      <c r="DE26" s="35">
        <v>0</v>
      </c>
      <c r="DF26" s="35">
        <v>0</v>
      </c>
      <c r="DG26" s="35">
        <v>0</v>
      </c>
      <c r="DH26" s="35">
        <v>0</v>
      </c>
      <c r="DI26" s="35">
        <v>0</v>
      </c>
      <c r="DJ26" s="35">
        <v>0</v>
      </c>
      <c r="DK26" s="35">
        <v>0</v>
      </c>
      <c r="DL26" s="35">
        <v>0</v>
      </c>
      <c r="DM26" s="35">
        <v>0</v>
      </c>
      <c r="DN26" s="35">
        <v>0</v>
      </c>
      <c r="DO26" s="35">
        <v>0</v>
      </c>
      <c r="DP26" s="35">
        <v>0</v>
      </c>
      <c r="DQ26" s="35">
        <v>0</v>
      </c>
      <c r="DR26" s="35">
        <v>0</v>
      </c>
      <c r="DS26" s="35">
        <v>0</v>
      </c>
      <c r="DT26" s="35">
        <v>0</v>
      </c>
      <c r="DU26" s="35">
        <v>0</v>
      </c>
      <c r="DV26" s="35">
        <v>0</v>
      </c>
      <c r="DW26" s="35">
        <v>0</v>
      </c>
      <c r="DX26" s="35">
        <v>0</v>
      </c>
      <c r="DY26" s="35">
        <v>0</v>
      </c>
      <c r="DZ26" s="35">
        <v>0</v>
      </c>
      <c r="EA26" s="35">
        <v>0</v>
      </c>
      <c r="EB26" s="35">
        <v>0</v>
      </c>
      <c r="EC26" s="35">
        <v>0</v>
      </c>
      <c r="ED26" s="35">
        <v>0</v>
      </c>
      <c r="EE26" s="35">
        <v>0</v>
      </c>
      <c r="EF26" s="35">
        <v>0</v>
      </c>
      <c r="EG26" s="35">
        <v>0</v>
      </c>
      <c r="EH26" s="35">
        <v>0</v>
      </c>
      <c r="EI26" s="35">
        <v>0</v>
      </c>
      <c r="EJ26" s="35">
        <v>0</v>
      </c>
      <c r="EK26" s="35">
        <v>0</v>
      </c>
      <c r="EL26" s="35">
        <v>0</v>
      </c>
      <c r="EM26" s="35">
        <v>0</v>
      </c>
      <c r="EN26" s="35">
        <v>0</v>
      </c>
      <c r="EO26" s="35">
        <v>0</v>
      </c>
      <c r="EP26" s="35">
        <v>0</v>
      </c>
      <c r="EQ26" s="35">
        <v>0</v>
      </c>
      <c r="ER26" s="35">
        <v>0</v>
      </c>
      <c r="ES26" s="35">
        <v>0</v>
      </c>
      <c r="ET26" s="35">
        <v>0</v>
      </c>
      <c r="EU26" s="35">
        <v>0</v>
      </c>
      <c r="EV26" s="35">
        <v>0</v>
      </c>
      <c r="EW26" s="35">
        <v>0</v>
      </c>
      <c r="EX26" s="35">
        <v>0</v>
      </c>
      <c r="EY26" s="2">
        <f t="shared" si="1"/>
        <v>0</v>
      </c>
    </row>
    <row r="27" spans="1:155">
      <c r="A27" t="s"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2"/>
    </row>
    <row r="28" spans="1:155">
      <c r="A28" t="s">
        <v>21</v>
      </c>
      <c r="B28" s="35">
        <v>1.83</v>
      </c>
      <c r="C28" s="35">
        <v>4.6399999999999997</v>
      </c>
      <c r="D28" s="35">
        <v>6.9</v>
      </c>
      <c r="E28" s="35">
        <v>7.28</v>
      </c>
      <c r="F28" s="35">
        <v>7.4</v>
      </c>
      <c r="G28" s="35">
        <v>7.86</v>
      </c>
      <c r="H28" s="35">
        <v>8.14</v>
      </c>
      <c r="I28" s="35">
        <v>8.2100000000000009</v>
      </c>
      <c r="J28" s="35">
        <v>8.35</v>
      </c>
      <c r="K28" s="35">
        <v>8.6</v>
      </c>
      <c r="L28" s="35">
        <v>8.82</v>
      </c>
      <c r="M28" s="35">
        <v>8.7899999999999991</v>
      </c>
      <c r="N28" s="35">
        <v>8.5299999999999994</v>
      </c>
      <c r="O28" s="35">
        <v>7.98</v>
      </c>
      <c r="P28" s="35">
        <v>8.76</v>
      </c>
      <c r="Q28" s="35">
        <v>9.0299999999999994</v>
      </c>
      <c r="R28" s="35">
        <v>7.78</v>
      </c>
      <c r="S28" s="35">
        <v>7.7</v>
      </c>
      <c r="T28" s="35">
        <v>7.55</v>
      </c>
      <c r="U28" s="35">
        <v>6.97</v>
      </c>
      <c r="V28" s="35">
        <v>6.66</v>
      </c>
      <c r="W28" s="35">
        <v>6.6</v>
      </c>
      <c r="X28" s="35">
        <v>6.7</v>
      </c>
      <c r="Y28" s="35">
        <v>6.54</v>
      </c>
      <c r="Z28" s="35">
        <v>6.54</v>
      </c>
      <c r="AA28" s="35">
        <v>6.61</v>
      </c>
      <c r="AB28" s="35">
        <v>6.32</v>
      </c>
      <c r="AC28" s="35">
        <v>5.91</v>
      </c>
      <c r="AD28" s="35">
        <v>8.5</v>
      </c>
      <c r="AE28" s="35">
        <v>8.2200000000000006</v>
      </c>
      <c r="AF28" s="35">
        <v>7.94</v>
      </c>
      <c r="AG28" s="35">
        <v>7.78</v>
      </c>
      <c r="AH28" s="35">
        <v>7.68</v>
      </c>
      <c r="AI28" s="35">
        <v>8.0399999999999991</v>
      </c>
      <c r="AJ28" s="35">
        <v>8.3699999999999992</v>
      </c>
      <c r="AK28" s="35">
        <v>8.42</v>
      </c>
      <c r="AL28" s="35">
        <v>8.4600000000000009</v>
      </c>
      <c r="AM28" s="35">
        <v>8.4600000000000009</v>
      </c>
      <c r="AN28" s="35">
        <v>8.48</v>
      </c>
      <c r="AO28" s="35">
        <v>8.4700000000000006</v>
      </c>
      <c r="AP28" s="35">
        <v>6.68</v>
      </c>
      <c r="AQ28" s="35">
        <v>4.7300000000000004</v>
      </c>
      <c r="AR28" s="35">
        <v>4.74</v>
      </c>
      <c r="AS28" s="35">
        <v>4.66</v>
      </c>
      <c r="AT28" s="35">
        <v>4.71</v>
      </c>
      <c r="AU28" s="35">
        <v>4.7</v>
      </c>
      <c r="AV28" s="35">
        <v>4.7699999999999996</v>
      </c>
      <c r="AW28" s="35">
        <v>6.29</v>
      </c>
      <c r="AX28" s="35">
        <v>7.33</v>
      </c>
      <c r="AY28" s="35">
        <v>7.2</v>
      </c>
      <c r="AZ28" s="35">
        <v>7.05</v>
      </c>
      <c r="BA28" s="35">
        <v>6.93</v>
      </c>
      <c r="BB28" s="35">
        <v>6.7</v>
      </c>
      <c r="BC28" s="35">
        <v>6.52</v>
      </c>
      <c r="BD28" s="35">
        <v>5.0999999999999996</v>
      </c>
      <c r="BE28" s="35">
        <v>3.38</v>
      </c>
      <c r="BF28" s="35">
        <v>2.85</v>
      </c>
      <c r="BG28" s="35">
        <v>2.31</v>
      </c>
      <c r="BH28" s="35">
        <v>1.87</v>
      </c>
      <c r="BI28" s="35">
        <v>1.46</v>
      </c>
      <c r="BJ28" s="35">
        <v>1.0900000000000001</v>
      </c>
      <c r="BK28" s="35">
        <v>0.43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35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0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5">
        <v>0</v>
      </c>
      <c r="CO28" s="35">
        <v>0</v>
      </c>
      <c r="CP28" s="35">
        <v>0</v>
      </c>
      <c r="CQ28" s="35">
        <v>0</v>
      </c>
      <c r="CR28" s="35">
        <v>0</v>
      </c>
      <c r="CS28" s="35">
        <v>0</v>
      </c>
      <c r="CT28" s="35">
        <v>0</v>
      </c>
      <c r="CU28" s="35">
        <v>0</v>
      </c>
      <c r="CV28" s="35">
        <v>0</v>
      </c>
      <c r="CW28" s="35">
        <v>0</v>
      </c>
      <c r="CX28" s="35">
        <v>0</v>
      </c>
      <c r="CY28" s="35">
        <v>0</v>
      </c>
      <c r="CZ28" s="35">
        <v>0</v>
      </c>
      <c r="DA28" s="35">
        <v>0</v>
      </c>
      <c r="DB28" s="35">
        <v>0</v>
      </c>
      <c r="DC28" s="35">
        <v>0</v>
      </c>
      <c r="DD28" s="35">
        <v>0</v>
      </c>
      <c r="DE28" s="35">
        <v>0</v>
      </c>
      <c r="DF28" s="35">
        <v>0</v>
      </c>
      <c r="DG28" s="35">
        <v>0</v>
      </c>
      <c r="DH28" s="35">
        <v>0</v>
      </c>
      <c r="DI28" s="35">
        <v>0</v>
      </c>
      <c r="DJ28" s="35">
        <v>0</v>
      </c>
      <c r="DK28" s="35">
        <v>0</v>
      </c>
      <c r="DL28" s="35">
        <v>0</v>
      </c>
      <c r="DM28" s="35">
        <v>0</v>
      </c>
      <c r="DN28" s="35">
        <v>0</v>
      </c>
      <c r="DO28" s="35">
        <v>0</v>
      </c>
      <c r="DP28" s="35">
        <v>0</v>
      </c>
      <c r="DQ28" s="35">
        <v>0</v>
      </c>
      <c r="DR28" s="35">
        <v>0</v>
      </c>
      <c r="DS28" s="35">
        <v>0</v>
      </c>
      <c r="DT28" s="35">
        <v>0</v>
      </c>
      <c r="DU28" s="35">
        <v>0</v>
      </c>
      <c r="DV28" s="35">
        <v>0</v>
      </c>
      <c r="DW28" s="35">
        <v>0</v>
      </c>
      <c r="DX28" s="35">
        <v>0</v>
      </c>
      <c r="DY28" s="35">
        <v>0</v>
      </c>
      <c r="DZ28" s="35">
        <v>0</v>
      </c>
      <c r="EA28" s="35">
        <v>0</v>
      </c>
      <c r="EB28" s="35">
        <v>0</v>
      </c>
      <c r="EC28" s="35">
        <v>0</v>
      </c>
      <c r="ED28" s="35">
        <v>0</v>
      </c>
      <c r="EE28" s="35">
        <v>0</v>
      </c>
      <c r="EF28" s="35">
        <v>0</v>
      </c>
      <c r="EG28" s="35">
        <v>0</v>
      </c>
      <c r="EH28" s="35">
        <v>0</v>
      </c>
      <c r="EI28" s="35">
        <v>0</v>
      </c>
      <c r="EJ28" s="35">
        <v>0</v>
      </c>
      <c r="EK28" s="35">
        <v>0</v>
      </c>
      <c r="EL28" s="35">
        <v>0</v>
      </c>
      <c r="EM28" s="35">
        <v>0</v>
      </c>
      <c r="EN28" s="35">
        <v>0</v>
      </c>
      <c r="EO28" s="35">
        <v>0</v>
      </c>
      <c r="EP28" s="35">
        <v>0</v>
      </c>
      <c r="EQ28" s="35">
        <v>0</v>
      </c>
      <c r="ER28" s="35">
        <v>0</v>
      </c>
      <c r="ES28" s="35">
        <v>0</v>
      </c>
      <c r="ET28" s="35">
        <v>0</v>
      </c>
      <c r="EU28" s="35">
        <v>0</v>
      </c>
      <c r="EV28" s="35">
        <v>0</v>
      </c>
      <c r="EW28" s="35">
        <v>0</v>
      </c>
      <c r="EX28" s="35">
        <v>0</v>
      </c>
      <c r="EY28" s="2">
        <f t="shared" ref="EY28:EY63" si="2">SUM(B28:EX28)</f>
        <v>403.32</v>
      </c>
    </row>
    <row r="29" spans="1:155">
      <c r="A29" t="s">
        <v>22</v>
      </c>
      <c r="B29" s="35">
        <v>7.86</v>
      </c>
      <c r="C29" s="35">
        <v>7.54</v>
      </c>
      <c r="D29" s="35">
        <v>8.11</v>
      </c>
      <c r="E29" s="35">
        <v>8.86</v>
      </c>
      <c r="F29" s="35">
        <v>9.1199999999999992</v>
      </c>
      <c r="G29" s="35">
        <v>9.77</v>
      </c>
      <c r="H29" s="35">
        <v>10.07</v>
      </c>
      <c r="I29" s="35">
        <v>9.93</v>
      </c>
      <c r="J29" s="35">
        <v>10.24</v>
      </c>
      <c r="K29" s="35">
        <v>10.3</v>
      </c>
      <c r="L29" s="35">
        <v>10.57</v>
      </c>
      <c r="M29" s="35">
        <v>10.69</v>
      </c>
      <c r="N29" s="35">
        <v>9.14</v>
      </c>
      <c r="O29" s="35">
        <v>5.94</v>
      </c>
      <c r="P29" s="35">
        <v>5.92</v>
      </c>
      <c r="Q29" s="35">
        <v>4.29</v>
      </c>
      <c r="R29" s="35">
        <v>2.35</v>
      </c>
      <c r="S29" s="35">
        <v>2.0299999999999998</v>
      </c>
      <c r="T29" s="35">
        <v>2.78</v>
      </c>
      <c r="U29" s="35">
        <v>3.27</v>
      </c>
      <c r="V29" s="35">
        <v>2.27</v>
      </c>
      <c r="W29" s="35">
        <v>2.2400000000000002</v>
      </c>
      <c r="X29" s="35">
        <v>2.2599999999999998</v>
      </c>
      <c r="Y29" s="35">
        <v>2.54</v>
      </c>
      <c r="Z29" s="35">
        <v>3.51</v>
      </c>
      <c r="AA29" s="35">
        <v>3.51</v>
      </c>
      <c r="AB29" s="35">
        <v>3.6</v>
      </c>
      <c r="AC29" s="35">
        <v>3.65</v>
      </c>
      <c r="AD29" s="35">
        <v>3.68</v>
      </c>
      <c r="AE29" s="35">
        <v>3.62</v>
      </c>
      <c r="AF29" s="35">
        <v>3.48</v>
      </c>
      <c r="AG29" s="35">
        <v>3.51</v>
      </c>
      <c r="AH29" s="35">
        <v>3.5</v>
      </c>
      <c r="AI29" s="35">
        <v>3.6</v>
      </c>
      <c r="AJ29" s="35">
        <v>3.72</v>
      </c>
      <c r="AK29" s="35">
        <v>3.69</v>
      </c>
      <c r="AL29" s="35">
        <v>3.67</v>
      </c>
      <c r="AM29" s="35">
        <v>3.76</v>
      </c>
      <c r="AN29" s="35">
        <v>3.8</v>
      </c>
      <c r="AO29" s="35">
        <v>3.8</v>
      </c>
      <c r="AP29" s="35">
        <v>1.91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35">
        <v>0</v>
      </c>
      <c r="BY29" s="35">
        <v>0</v>
      </c>
      <c r="BZ29" s="35">
        <v>0</v>
      </c>
      <c r="CA29" s="35">
        <v>0</v>
      </c>
      <c r="CB29" s="35">
        <v>0</v>
      </c>
      <c r="CC29" s="35">
        <v>0</v>
      </c>
      <c r="CD29" s="35">
        <v>0</v>
      </c>
      <c r="CE29" s="35">
        <v>0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5">
        <v>0</v>
      </c>
      <c r="CL29" s="35">
        <v>0</v>
      </c>
      <c r="CM29" s="35">
        <v>0</v>
      </c>
      <c r="CN29" s="35">
        <v>0</v>
      </c>
      <c r="CO29" s="35">
        <v>0</v>
      </c>
      <c r="CP29" s="35">
        <v>0</v>
      </c>
      <c r="CQ29" s="35">
        <v>0</v>
      </c>
      <c r="CR29" s="35">
        <v>0</v>
      </c>
      <c r="CS29" s="35">
        <v>0</v>
      </c>
      <c r="CT29" s="35">
        <v>0</v>
      </c>
      <c r="CU29" s="35">
        <v>0</v>
      </c>
      <c r="CV29" s="35">
        <v>0</v>
      </c>
      <c r="CW29" s="35">
        <v>0</v>
      </c>
      <c r="CX29" s="35">
        <v>0</v>
      </c>
      <c r="CY29" s="35">
        <v>0</v>
      </c>
      <c r="CZ29" s="35">
        <v>0</v>
      </c>
      <c r="DA29" s="35">
        <v>0</v>
      </c>
      <c r="DB29" s="35">
        <v>0</v>
      </c>
      <c r="DC29" s="35">
        <v>0</v>
      </c>
      <c r="DD29" s="35">
        <v>0</v>
      </c>
      <c r="DE29" s="35">
        <v>0</v>
      </c>
      <c r="DF29" s="35">
        <v>0</v>
      </c>
      <c r="DG29" s="35">
        <v>0</v>
      </c>
      <c r="DH29" s="35">
        <v>0</v>
      </c>
      <c r="DI29" s="35">
        <v>0</v>
      </c>
      <c r="DJ29" s="35">
        <v>0</v>
      </c>
      <c r="DK29" s="35">
        <v>0</v>
      </c>
      <c r="DL29" s="35">
        <v>0</v>
      </c>
      <c r="DM29" s="35">
        <v>0</v>
      </c>
      <c r="DN29" s="35">
        <v>0</v>
      </c>
      <c r="DO29" s="35">
        <v>0</v>
      </c>
      <c r="DP29" s="35">
        <v>0</v>
      </c>
      <c r="DQ29" s="35">
        <v>0</v>
      </c>
      <c r="DR29" s="35">
        <v>0</v>
      </c>
      <c r="DS29" s="35">
        <v>0</v>
      </c>
      <c r="DT29" s="35">
        <v>0</v>
      </c>
      <c r="DU29" s="35">
        <v>0</v>
      </c>
      <c r="DV29" s="35">
        <v>0</v>
      </c>
      <c r="DW29" s="35">
        <v>0</v>
      </c>
      <c r="DX29" s="35">
        <v>0</v>
      </c>
      <c r="DY29" s="35">
        <v>0</v>
      </c>
      <c r="DZ29" s="35">
        <v>0</v>
      </c>
      <c r="EA29" s="35">
        <v>0</v>
      </c>
      <c r="EB29" s="35">
        <v>0</v>
      </c>
      <c r="EC29" s="35">
        <v>0</v>
      </c>
      <c r="ED29" s="35">
        <v>0</v>
      </c>
      <c r="EE29" s="35">
        <v>0</v>
      </c>
      <c r="EF29" s="35">
        <v>0</v>
      </c>
      <c r="EG29" s="35">
        <v>0</v>
      </c>
      <c r="EH29" s="35">
        <v>0</v>
      </c>
      <c r="EI29" s="35">
        <v>0</v>
      </c>
      <c r="EJ29" s="35">
        <v>0</v>
      </c>
      <c r="EK29" s="35">
        <v>0</v>
      </c>
      <c r="EL29" s="35">
        <v>0</v>
      </c>
      <c r="EM29" s="35">
        <v>0</v>
      </c>
      <c r="EN29" s="35">
        <v>0</v>
      </c>
      <c r="EO29" s="35">
        <v>0</v>
      </c>
      <c r="EP29" s="35">
        <v>0</v>
      </c>
      <c r="EQ29" s="35">
        <v>0</v>
      </c>
      <c r="ER29" s="35">
        <v>0</v>
      </c>
      <c r="ES29" s="35">
        <v>0</v>
      </c>
      <c r="ET29" s="35">
        <v>0</v>
      </c>
      <c r="EU29" s="35">
        <v>0</v>
      </c>
      <c r="EV29" s="35">
        <v>0</v>
      </c>
      <c r="EW29" s="35">
        <v>0</v>
      </c>
      <c r="EX29" s="35">
        <v>0</v>
      </c>
      <c r="EY29" s="2">
        <f t="shared" si="2"/>
        <v>218.09999999999994</v>
      </c>
    </row>
    <row r="30" spans="1:155" s="21" customFormat="1">
      <c r="A30" s="21" t="s">
        <v>100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5">
        <v>0</v>
      </c>
      <c r="CL30" s="35">
        <v>0</v>
      </c>
      <c r="CM30" s="35">
        <v>0</v>
      </c>
      <c r="CN30" s="35">
        <v>0</v>
      </c>
      <c r="CO30" s="35">
        <v>0</v>
      </c>
      <c r="CP30" s="35">
        <v>0</v>
      </c>
      <c r="CQ30" s="35">
        <v>0</v>
      </c>
      <c r="CR30" s="35">
        <v>0</v>
      </c>
      <c r="CS30" s="35">
        <v>0</v>
      </c>
      <c r="CT30" s="35">
        <v>0</v>
      </c>
      <c r="CU30" s="35">
        <v>0</v>
      </c>
      <c r="CV30" s="35">
        <v>0</v>
      </c>
      <c r="CW30" s="35">
        <v>0</v>
      </c>
      <c r="CX30" s="35">
        <v>0</v>
      </c>
      <c r="CY30" s="35">
        <v>0</v>
      </c>
      <c r="CZ30" s="35">
        <v>0</v>
      </c>
      <c r="DA30" s="35">
        <v>0</v>
      </c>
      <c r="DB30" s="35">
        <v>0</v>
      </c>
      <c r="DC30" s="35">
        <v>0</v>
      </c>
      <c r="DD30" s="35">
        <v>0</v>
      </c>
      <c r="DE30" s="35">
        <v>0</v>
      </c>
      <c r="DF30" s="35">
        <v>0</v>
      </c>
      <c r="DG30" s="35">
        <v>0</v>
      </c>
      <c r="DH30" s="35">
        <v>0</v>
      </c>
      <c r="DI30" s="35">
        <v>0</v>
      </c>
      <c r="DJ30" s="35">
        <v>0</v>
      </c>
      <c r="DK30" s="35">
        <v>0</v>
      </c>
      <c r="DL30" s="35">
        <v>0</v>
      </c>
      <c r="DM30" s="35">
        <v>0</v>
      </c>
      <c r="DN30" s="35">
        <v>0</v>
      </c>
      <c r="DO30" s="35">
        <v>0</v>
      </c>
      <c r="DP30" s="35">
        <v>0</v>
      </c>
      <c r="DQ30" s="35">
        <v>0</v>
      </c>
      <c r="DR30" s="35">
        <v>0</v>
      </c>
      <c r="DS30" s="35">
        <v>0</v>
      </c>
      <c r="DT30" s="35">
        <v>0</v>
      </c>
      <c r="DU30" s="35">
        <v>0</v>
      </c>
      <c r="DV30" s="35">
        <v>0</v>
      </c>
      <c r="DW30" s="35">
        <v>0</v>
      </c>
      <c r="DX30" s="35">
        <v>0</v>
      </c>
      <c r="DY30" s="35">
        <v>0</v>
      </c>
      <c r="DZ30" s="35">
        <v>0</v>
      </c>
      <c r="EA30" s="35">
        <v>0</v>
      </c>
      <c r="EB30" s="35">
        <v>0</v>
      </c>
      <c r="EC30" s="35">
        <v>0</v>
      </c>
      <c r="ED30" s="35">
        <v>0</v>
      </c>
      <c r="EE30" s="35">
        <v>0</v>
      </c>
      <c r="EF30" s="35">
        <v>0</v>
      </c>
      <c r="EG30" s="35">
        <v>0</v>
      </c>
      <c r="EH30" s="35">
        <v>0</v>
      </c>
      <c r="EI30" s="35">
        <v>0</v>
      </c>
      <c r="EJ30" s="35">
        <v>0</v>
      </c>
      <c r="EK30" s="35">
        <v>0</v>
      </c>
      <c r="EL30" s="35">
        <v>0</v>
      </c>
      <c r="EM30" s="35">
        <v>0</v>
      </c>
      <c r="EN30" s="35">
        <v>0</v>
      </c>
      <c r="EO30" s="35">
        <v>0</v>
      </c>
      <c r="EP30" s="35">
        <v>0</v>
      </c>
      <c r="EQ30" s="35">
        <v>0</v>
      </c>
      <c r="ER30" s="35">
        <v>0</v>
      </c>
      <c r="ES30" s="35">
        <v>0</v>
      </c>
      <c r="ET30" s="35">
        <v>0</v>
      </c>
      <c r="EU30" s="35">
        <v>0</v>
      </c>
      <c r="EV30" s="35">
        <v>0</v>
      </c>
      <c r="EW30" s="35">
        <v>0</v>
      </c>
      <c r="EX30" s="35">
        <v>0</v>
      </c>
      <c r="EY30" s="22"/>
    </row>
    <row r="31" spans="1:155">
      <c r="A31" t="s">
        <v>23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7</v>
      </c>
      <c r="AD31" s="35">
        <v>7</v>
      </c>
      <c r="AE31" s="35">
        <v>7</v>
      </c>
      <c r="AF31" s="35">
        <v>7</v>
      </c>
      <c r="AG31" s="35">
        <v>7</v>
      </c>
      <c r="AH31" s="35">
        <v>7</v>
      </c>
      <c r="AI31" s="35">
        <v>7</v>
      </c>
      <c r="AJ31" s="35">
        <v>7</v>
      </c>
      <c r="AK31" s="35">
        <v>7</v>
      </c>
      <c r="AL31" s="35">
        <v>7</v>
      </c>
      <c r="AM31" s="35">
        <v>7</v>
      </c>
      <c r="AN31" s="35">
        <v>7</v>
      </c>
      <c r="AO31" s="35">
        <v>7</v>
      </c>
      <c r="AP31" s="35">
        <v>5</v>
      </c>
      <c r="AQ31" s="35">
        <v>5</v>
      </c>
      <c r="AR31" s="35">
        <v>5</v>
      </c>
      <c r="AS31" s="35">
        <v>5</v>
      </c>
      <c r="AT31" s="35">
        <v>5</v>
      </c>
      <c r="AU31" s="35">
        <v>5</v>
      </c>
      <c r="AV31" s="35">
        <v>5</v>
      </c>
      <c r="AW31" s="35">
        <v>5</v>
      </c>
      <c r="AX31" s="35">
        <v>5</v>
      </c>
      <c r="AY31" s="35">
        <v>5</v>
      </c>
      <c r="AZ31" s="35">
        <v>5</v>
      </c>
      <c r="BA31" s="35">
        <v>5</v>
      </c>
      <c r="BB31" s="35">
        <v>5</v>
      </c>
      <c r="BC31" s="35">
        <v>5</v>
      </c>
      <c r="BD31" s="35">
        <v>5</v>
      </c>
      <c r="BE31" s="35">
        <v>5</v>
      </c>
      <c r="BF31" s="35">
        <v>5</v>
      </c>
      <c r="BG31" s="35">
        <v>5</v>
      </c>
      <c r="BH31" s="35">
        <v>5</v>
      </c>
      <c r="BI31" s="35">
        <v>5</v>
      </c>
      <c r="BJ31" s="35">
        <v>5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5">
        <v>0</v>
      </c>
      <c r="CL31" s="35">
        <v>0</v>
      </c>
      <c r="CM31" s="35">
        <v>0</v>
      </c>
      <c r="CN31" s="35">
        <v>0</v>
      </c>
      <c r="CO31" s="35">
        <v>0</v>
      </c>
      <c r="CP31" s="35">
        <v>0</v>
      </c>
      <c r="CQ31" s="35">
        <v>0</v>
      </c>
      <c r="CR31" s="35">
        <v>0</v>
      </c>
      <c r="CS31" s="35">
        <v>0</v>
      </c>
      <c r="CT31" s="35">
        <v>0</v>
      </c>
      <c r="CU31" s="35">
        <v>0</v>
      </c>
      <c r="CV31" s="35">
        <v>0</v>
      </c>
      <c r="CW31" s="35">
        <v>0</v>
      </c>
      <c r="CX31" s="35">
        <v>0</v>
      </c>
      <c r="CY31" s="35">
        <v>0</v>
      </c>
      <c r="CZ31" s="35">
        <v>0</v>
      </c>
      <c r="DA31" s="35">
        <v>0</v>
      </c>
      <c r="DB31" s="35">
        <v>0</v>
      </c>
      <c r="DC31" s="35">
        <v>0</v>
      </c>
      <c r="DD31" s="35">
        <v>0</v>
      </c>
      <c r="DE31" s="35">
        <v>0</v>
      </c>
      <c r="DF31" s="35">
        <v>0</v>
      </c>
      <c r="DG31" s="35">
        <v>0</v>
      </c>
      <c r="DH31" s="35">
        <v>0</v>
      </c>
      <c r="DI31" s="35">
        <v>0</v>
      </c>
      <c r="DJ31" s="35">
        <v>0</v>
      </c>
      <c r="DK31" s="35">
        <v>0</v>
      </c>
      <c r="DL31" s="35">
        <v>0</v>
      </c>
      <c r="DM31" s="35">
        <v>0</v>
      </c>
      <c r="DN31" s="35">
        <v>0</v>
      </c>
      <c r="DO31" s="35">
        <v>0</v>
      </c>
      <c r="DP31" s="35">
        <v>0</v>
      </c>
      <c r="DQ31" s="35">
        <v>0</v>
      </c>
      <c r="DR31" s="35">
        <v>0</v>
      </c>
      <c r="DS31" s="35">
        <v>0</v>
      </c>
      <c r="DT31" s="35">
        <v>0</v>
      </c>
      <c r="DU31" s="35">
        <v>0</v>
      </c>
      <c r="DV31" s="35">
        <v>0</v>
      </c>
      <c r="DW31" s="35">
        <v>0</v>
      </c>
      <c r="DX31" s="35">
        <v>0</v>
      </c>
      <c r="DY31" s="35">
        <v>0</v>
      </c>
      <c r="DZ31" s="35">
        <v>0</v>
      </c>
      <c r="EA31" s="35">
        <v>0</v>
      </c>
      <c r="EB31" s="35">
        <v>0</v>
      </c>
      <c r="EC31" s="35">
        <v>0</v>
      </c>
      <c r="ED31" s="35">
        <v>0</v>
      </c>
      <c r="EE31" s="35">
        <v>0</v>
      </c>
      <c r="EF31" s="35">
        <v>0</v>
      </c>
      <c r="EG31" s="35">
        <v>0</v>
      </c>
      <c r="EH31" s="35">
        <v>0</v>
      </c>
      <c r="EI31" s="35">
        <v>0</v>
      </c>
      <c r="EJ31" s="35">
        <v>0</v>
      </c>
      <c r="EK31" s="35">
        <v>0</v>
      </c>
      <c r="EL31" s="35">
        <v>0</v>
      </c>
      <c r="EM31" s="35">
        <v>0</v>
      </c>
      <c r="EN31" s="35">
        <v>0</v>
      </c>
      <c r="EO31" s="35">
        <v>0</v>
      </c>
      <c r="EP31" s="35">
        <v>0</v>
      </c>
      <c r="EQ31" s="35">
        <v>0</v>
      </c>
      <c r="ER31" s="35">
        <v>0</v>
      </c>
      <c r="ES31" s="35">
        <v>0</v>
      </c>
      <c r="ET31" s="35">
        <v>0</v>
      </c>
      <c r="EU31" s="35">
        <v>0</v>
      </c>
      <c r="EV31" s="35">
        <v>0</v>
      </c>
      <c r="EW31" s="35">
        <v>0</v>
      </c>
      <c r="EX31" s="35">
        <v>0</v>
      </c>
      <c r="EY31" s="2">
        <f t="shared" si="2"/>
        <v>196</v>
      </c>
    </row>
    <row r="32" spans="1:155">
      <c r="A32" t="s">
        <v>24</v>
      </c>
      <c r="B32" s="35">
        <v>2.5</v>
      </c>
      <c r="C32" s="35">
        <v>2.5</v>
      </c>
      <c r="D32" s="35">
        <v>2.5</v>
      </c>
      <c r="E32" s="35">
        <v>2.5</v>
      </c>
      <c r="F32" s="35">
        <v>2.5</v>
      </c>
      <c r="G32" s="35">
        <v>2.5</v>
      </c>
      <c r="H32" s="35">
        <v>2.5</v>
      </c>
      <c r="I32" s="35">
        <v>2.5</v>
      </c>
      <c r="J32" s="35">
        <v>2.5</v>
      </c>
      <c r="K32" s="35">
        <v>2.5</v>
      </c>
      <c r="L32" s="35">
        <v>2.5</v>
      </c>
      <c r="M32" s="35">
        <v>2.5</v>
      </c>
      <c r="N32" s="35">
        <v>2.5</v>
      </c>
      <c r="O32" s="35">
        <v>2.5</v>
      </c>
      <c r="P32" s="35">
        <v>2.5</v>
      </c>
      <c r="Q32" s="35">
        <v>1.6</v>
      </c>
      <c r="R32" s="35">
        <v>1.6</v>
      </c>
      <c r="S32" s="35">
        <v>1.6</v>
      </c>
      <c r="T32" s="35">
        <v>1.6</v>
      </c>
      <c r="U32" s="35">
        <v>1.6</v>
      </c>
      <c r="V32" s="35">
        <v>1.6</v>
      </c>
      <c r="W32" s="35">
        <v>1.6</v>
      </c>
      <c r="X32" s="35">
        <v>1.6</v>
      </c>
      <c r="Y32" s="35">
        <v>1.6</v>
      </c>
      <c r="Z32" s="35">
        <v>1.6</v>
      </c>
      <c r="AA32" s="35">
        <v>1.6</v>
      </c>
      <c r="AB32" s="35">
        <v>2</v>
      </c>
      <c r="AC32" s="35">
        <v>2</v>
      </c>
      <c r="AD32" s="35">
        <v>2</v>
      </c>
      <c r="AE32" s="35">
        <v>2</v>
      </c>
      <c r="AF32" s="35">
        <v>2</v>
      </c>
      <c r="AG32" s="35">
        <v>2</v>
      </c>
      <c r="AH32" s="35">
        <v>2</v>
      </c>
      <c r="AI32" s="35">
        <v>2</v>
      </c>
      <c r="AJ32" s="35">
        <v>2</v>
      </c>
      <c r="AK32" s="35">
        <v>2</v>
      </c>
      <c r="AL32" s="35">
        <v>2</v>
      </c>
      <c r="AM32" s="35">
        <v>2</v>
      </c>
      <c r="AN32" s="35">
        <v>2</v>
      </c>
      <c r="AO32" s="35">
        <v>0.8</v>
      </c>
      <c r="AP32" s="35">
        <v>0.8</v>
      </c>
      <c r="AQ32" s="35">
        <v>0.8</v>
      </c>
      <c r="AR32" s="35">
        <v>0.8</v>
      </c>
      <c r="AS32" s="35">
        <v>0.8</v>
      </c>
      <c r="AT32" s="35">
        <v>0.8</v>
      </c>
      <c r="AU32" s="35">
        <v>0.8</v>
      </c>
      <c r="AV32" s="35">
        <v>0.8</v>
      </c>
      <c r="AW32" s="35">
        <v>0.8</v>
      </c>
      <c r="AX32" s="35">
        <v>0.8</v>
      </c>
      <c r="AY32" s="35">
        <v>0.8</v>
      </c>
      <c r="AZ32" s="35">
        <v>0.8</v>
      </c>
      <c r="BA32" s="35">
        <v>0.8</v>
      </c>
      <c r="BB32" s="35">
        <v>0.8</v>
      </c>
      <c r="BC32" s="35">
        <v>0.8</v>
      </c>
      <c r="BD32" s="35">
        <v>0.8</v>
      </c>
      <c r="BE32" s="35">
        <v>0.8</v>
      </c>
      <c r="BF32" s="35">
        <v>0.8</v>
      </c>
      <c r="BG32" s="35">
        <v>0.8</v>
      </c>
      <c r="BH32" s="35">
        <v>0.8</v>
      </c>
      <c r="BI32" s="35">
        <v>0.8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35">
        <v>0</v>
      </c>
      <c r="BY32" s="35">
        <v>0</v>
      </c>
      <c r="BZ32" s="35">
        <v>0</v>
      </c>
      <c r="CA32" s="35">
        <v>0</v>
      </c>
      <c r="CB32" s="35">
        <v>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5">
        <v>0</v>
      </c>
      <c r="CL32" s="35">
        <v>0</v>
      </c>
      <c r="CM32" s="35">
        <v>0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  <c r="CT32" s="35">
        <v>0</v>
      </c>
      <c r="CU32" s="35">
        <v>0</v>
      </c>
      <c r="CV32" s="35">
        <v>0</v>
      </c>
      <c r="CW32" s="35">
        <v>0</v>
      </c>
      <c r="CX32" s="35">
        <v>0</v>
      </c>
      <c r="CY32" s="35">
        <v>0</v>
      </c>
      <c r="CZ32" s="35">
        <v>0</v>
      </c>
      <c r="DA32" s="35">
        <v>0</v>
      </c>
      <c r="DB32" s="35">
        <v>0</v>
      </c>
      <c r="DC32" s="35">
        <v>0</v>
      </c>
      <c r="DD32" s="35">
        <v>0</v>
      </c>
      <c r="DE32" s="35">
        <v>0</v>
      </c>
      <c r="DF32" s="35">
        <v>0</v>
      </c>
      <c r="DG32" s="35">
        <v>0</v>
      </c>
      <c r="DH32" s="35">
        <v>0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0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35">
        <v>0</v>
      </c>
      <c r="EP32" s="35">
        <v>0</v>
      </c>
      <c r="EQ32" s="35">
        <v>0</v>
      </c>
      <c r="ER32" s="35">
        <v>0</v>
      </c>
      <c r="ES32" s="35">
        <v>0</v>
      </c>
      <c r="ET32" s="35">
        <v>0</v>
      </c>
      <c r="EU32" s="35">
        <v>0</v>
      </c>
      <c r="EV32" s="35">
        <v>0</v>
      </c>
      <c r="EW32" s="35">
        <v>0</v>
      </c>
      <c r="EX32" s="35">
        <v>0</v>
      </c>
      <c r="EY32" s="2">
        <f t="shared" si="2"/>
        <v>97.899999999999963</v>
      </c>
    </row>
    <row r="33" spans="1:155">
      <c r="A33" t="s">
        <v>25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v>0</v>
      </c>
      <c r="BO33" s="35">
        <v>0</v>
      </c>
      <c r="BP33" s="35">
        <v>0</v>
      </c>
      <c r="BQ33" s="35">
        <v>0</v>
      </c>
      <c r="BR33" s="35">
        <v>0</v>
      </c>
      <c r="BS33" s="35">
        <v>0</v>
      </c>
      <c r="BT33" s="35">
        <v>0</v>
      </c>
      <c r="BU33" s="35">
        <v>0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0</v>
      </c>
      <c r="CE33" s="35">
        <v>0</v>
      </c>
      <c r="CF33" s="35">
        <v>0</v>
      </c>
      <c r="CG33" s="35">
        <v>0</v>
      </c>
      <c r="CH33" s="35">
        <v>0</v>
      </c>
      <c r="CI33" s="35">
        <v>0</v>
      </c>
      <c r="CJ33" s="35">
        <v>0</v>
      </c>
      <c r="CK33" s="35">
        <v>0</v>
      </c>
      <c r="CL33" s="35">
        <v>0</v>
      </c>
      <c r="CM33" s="35">
        <v>0</v>
      </c>
      <c r="CN33" s="35">
        <v>0</v>
      </c>
      <c r="CO33" s="35">
        <v>0</v>
      </c>
      <c r="CP33" s="35">
        <v>0</v>
      </c>
      <c r="CQ33" s="35">
        <v>0</v>
      </c>
      <c r="CR33" s="35">
        <v>0</v>
      </c>
      <c r="CS33" s="35">
        <v>0</v>
      </c>
      <c r="CT33" s="35">
        <v>0</v>
      </c>
      <c r="CU33" s="35">
        <v>0</v>
      </c>
      <c r="CV33" s="35">
        <v>0</v>
      </c>
      <c r="CW33" s="35">
        <v>0</v>
      </c>
      <c r="CX33" s="35">
        <v>0</v>
      </c>
      <c r="CY33" s="35">
        <v>0</v>
      </c>
      <c r="CZ33" s="35">
        <v>0</v>
      </c>
      <c r="DA33" s="35">
        <v>0</v>
      </c>
      <c r="DB33" s="35">
        <v>0</v>
      </c>
      <c r="DC33" s="35">
        <v>0</v>
      </c>
      <c r="DD33" s="35">
        <v>0</v>
      </c>
      <c r="DE33" s="35">
        <v>0</v>
      </c>
      <c r="DF33" s="35">
        <v>0</v>
      </c>
      <c r="DG33" s="35">
        <v>0</v>
      </c>
      <c r="DH33" s="35">
        <v>0</v>
      </c>
      <c r="DI33" s="35">
        <v>0</v>
      </c>
      <c r="DJ33" s="35">
        <v>0</v>
      </c>
      <c r="DK33" s="35">
        <v>0</v>
      </c>
      <c r="DL33" s="35">
        <v>0</v>
      </c>
      <c r="DM33" s="35">
        <v>0</v>
      </c>
      <c r="DN33" s="35">
        <v>0</v>
      </c>
      <c r="DO33" s="35">
        <v>0</v>
      </c>
      <c r="DP33" s="35">
        <v>0</v>
      </c>
      <c r="DQ33" s="35">
        <v>0</v>
      </c>
      <c r="DR33" s="35">
        <v>0</v>
      </c>
      <c r="DS33" s="35">
        <v>0</v>
      </c>
      <c r="DT33" s="35">
        <v>0</v>
      </c>
      <c r="DU33" s="35">
        <v>0</v>
      </c>
      <c r="DV33" s="35">
        <v>0</v>
      </c>
      <c r="DW33" s="35">
        <v>0</v>
      </c>
      <c r="DX33" s="35">
        <v>0</v>
      </c>
      <c r="DY33" s="35">
        <v>0</v>
      </c>
      <c r="DZ33" s="35">
        <v>0</v>
      </c>
      <c r="EA33" s="35">
        <v>0</v>
      </c>
      <c r="EB33" s="35">
        <v>0</v>
      </c>
      <c r="EC33" s="35">
        <v>0</v>
      </c>
      <c r="ED33" s="35">
        <v>0</v>
      </c>
      <c r="EE33" s="35">
        <v>0</v>
      </c>
      <c r="EF33" s="35">
        <v>0</v>
      </c>
      <c r="EG33" s="35">
        <v>0</v>
      </c>
      <c r="EH33" s="35">
        <v>0</v>
      </c>
      <c r="EI33" s="35">
        <v>0</v>
      </c>
      <c r="EJ33" s="35">
        <v>0</v>
      </c>
      <c r="EK33" s="35">
        <v>0</v>
      </c>
      <c r="EL33" s="35">
        <v>0</v>
      </c>
      <c r="EM33" s="35">
        <v>0</v>
      </c>
      <c r="EN33" s="35">
        <v>0</v>
      </c>
      <c r="EO33" s="35">
        <v>0</v>
      </c>
      <c r="EP33" s="35">
        <v>0</v>
      </c>
      <c r="EQ33" s="35">
        <v>0</v>
      </c>
      <c r="ER33" s="35">
        <v>0</v>
      </c>
      <c r="ES33" s="35">
        <v>0</v>
      </c>
      <c r="ET33" s="35">
        <v>0</v>
      </c>
      <c r="EU33" s="35">
        <v>0</v>
      </c>
      <c r="EV33" s="35">
        <v>0</v>
      </c>
      <c r="EW33" s="35">
        <v>0</v>
      </c>
      <c r="EX33" s="35">
        <v>0</v>
      </c>
      <c r="EY33" s="2">
        <f t="shared" si="2"/>
        <v>0</v>
      </c>
    </row>
    <row r="34" spans="1:155">
      <c r="A34" t="s">
        <v>26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v>0</v>
      </c>
      <c r="BO34" s="35">
        <v>0</v>
      </c>
      <c r="BP34" s="35">
        <v>0</v>
      </c>
      <c r="BQ34" s="35">
        <v>0</v>
      </c>
      <c r="BR34" s="35">
        <v>0</v>
      </c>
      <c r="BS34" s="35">
        <v>0</v>
      </c>
      <c r="BT34" s="35">
        <v>0</v>
      </c>
      <c r="BU34" s="35">
        <v>0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0</v>
      </c>
      <c r="CH34" s="35">
        <v>0</v>
      </c>
      <c r="CI34" s="35">
        <v>0</v>
      </c>
      <c r="CJ34" s="35">
        <v>0</v>
      </c>
      <c r="CK34" s="35">
        <v>0</v>
      </c>
      <c r="CL34" s="35">
        <v>0</v>
      </c>
      <c r="CM34" s="35">
        <v>0</v>
      </c>
      <c r="CN34" s="35">
        <v>0</v>
      </c>
      <c r="CO34" s="35">
        <v>0</v>
      </c>
      <c r="CP34" s="35">
        <v>0</v>
      </c>
      <c r="CQ34" s="35">
        <v>0</v>
      </c>
      <c r="CR34" s="35">
        <v>0</v>
      </c>
      <c r="CS34" s="35">
        <v>0</v>
      </c>
      <c r="CT34" s="35">
        <v>0</v>
      </c>
      <c r="CU34" s="35">
        <v>0</v>
      </c>
      <c r="CV34" s="35">
        <v>0</v>
      </c>
      <c r="CW34" s="35">
        <v>0</v>
      </c>
      <c r="CX34" s="35">
        <v>0</v>
      </c>
      <c r="CY34" s="35">
        <v>0</v>
      </c>
      <c r="CZ34" s="35">
        <v>0</v>
      </c>
      <c r="DA34" s="35">
        <v>0</v>
      </c>
      <c r="DB34" s="35">
        <v>0</v>
      </c>
      <c r="DC34" s="35">
        <v>0</v>
      </c>
      <c r="DD34" s="35">
        <v>0</v>
      </c>
      <c r="DE34" s="35">
        <v>0</v>
      </c>
      <c r="DF34" s="35">
        <v>0</v>
      </c>
      <c r="DG34" s="35">
        <v>0</v>
      </c>
      <c r="DH34" s="35">
        <v>0</v>
      </c>
      <c r="DI34" s="35">
        <v>0</v>
      </c>
      <c r="DJ34" s="35">
        <v>0</v>
      </c>
      <c r="DK34" s="35">
        <v>0</v>
      </c>
      <c r="DL34" s="35">
        <v>0</v>
      </c>
      <c r="DM34" s="35">
        <v>0</v>
      </c>
      <c r="DN34" s="35">
        <v>0</v>
      </c>
      <c r="DO34" s="35">
        <v>0</v>
      </c>
      <c r="DP34" s="35">
        <v>0</v>
      </c>
      <c r="DQ34" s="35">
        <v>0</v>
      </c>
      <c r="DR34" s="35">
        <v>0</v>
      </c>
      <c r="DS34" s="35">
        <v>0</v>
      </c>
      <c r="DT34" s="35">
        <v>0</v>
      </c>
      <c r="DU34" s="35">
        <v>0</v>
      </c>
      <c r="DV34" s="35">
        <v>0</v>
      </c>
      <c r="DW34" s="35">
        <v>0</v>
      </c>
      <c r="DX34" s="35">
        <v>0</v>
      </c>
      <c r="DY34" s="35">
        <v>0</v>
      </c>
      <c r="DZ34" s="35">
        <v>0</v>
      </c>
      <c r="EA34" s="35">
        <v>0</v>
      </c>
      <c r="EB34" s="35">
        <v>0</v>
      </c>
      <c r="EC34" s="35">
        <v>0</v>
      </c>
      <c r="ED34" s="35">
        <v>0</v>
      </c>
      <c r="EE34" s="35">
        <v>0</v>
      </c>
      <c r="EF34" s="35">
        <v>0</v>
      </c>
      <c r="EG34" s="35">
        <v>0</v>
      </c>
      <c r="EH34" s="35">
        <v>0</v>
      </c>
      <c r="EI34" s="35">
        <v>0</v>
      </c>
      <c r="EJ34" s="35">
        <v>0</v>
      </c>
      <c r="EK34" s="35">
        <v>0</v>
      </c>
      <c r="EL34" s="35">
        <v>0</v>
      </c>
      <c r="EM34" s="35">
        <v>0</v>
      </c>
      <c r="EN34" s="35">
        <v>0</v>
      </c>
      <c r="EO34" s="35">
        <v>0</v>
      </c>
      <c r="EP34" s="35">
        <v>0</v>
      </c>
      <c r="EQ34" s="35">
        <v>0</v>
      </c>
      <c r="ER34" s="35">
        <v>0</v>
      </c>
      <c r="ES34" s="35">
        <v>0</v>
      </c>
      <c r="ET34" s="35">
        <v>0</v>
      </c>
      <c r="EU34" s="35">
        <v>0</v>
      </c>
      <c r="EV34" s="35">
        <v>0</v>
      </c>
      <c r="EW34" s="35">
        <v>0</v>
      </c>
      <c r="EX34" s="35">
        <v>0</v>
      </c>
      <c r="EY34" s="2">
        <f t="shared" si="2"/>
        <v>0</v>
      </c>
    </row>
    <row r="35" spans="1:155">
      <c r="A35" t="s">
        <v>27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5">
        <v>0</v>
      </c>
      <c r="CL35" s="35">
        <v>0</v>
      </c>
      <c r="CM35" s="35">
        <v>0</v>
      </c>
      <c r="CN35" s="35">
        <v>0</v>
      </c>
      <c r="CO35" s="35">
        <v>0</v>
      </c>
      <c r="CP35" s="35">
        <v>0</v>
      </c>
      <c r="CQ35" s="35">
        <v>0</v>
      </c>
      <c r="CR35" s="35">
        <v>0</v>
      </c>
      <c r="CS35" s="35">
        <v>0</v>
      </c>
      <c r="CT35" s="35">
        <v>0</v>
      </c>
      <c r="CU35" s="35">
        <v>0</v>
      </c>
      <c r="CV35" s="35">
        <v>0</v>
      </c>
      <c r="CW35" s="35">
        <v>0</v>
      </c>
      <c r="CX35" s="35">
        <v>0</v>
      </c>
      <c r="CY35" s="35">
        <v>0</v>
      </c>
      <c r="CZ35" s="35">
        <v>0</v>
      </c>
      <c r="DA35" s="35">
        <v>0</v>
      </c>
      <c r="DB35" s="35">
        <v>0</v>
      </c>
      <c r="DC35" s="35">
        <v>0</v>
      </c>
      <c r="DD35" s="35">
        <v>0</v>
      </c>
      <c r="DE35" s="35">
        <v>0</v>
      </c>
      <c r="DF35" s="35">
        <v>0</v>
      </c>
      <c r="DG35" s="35">
        <v>0</v>
      </c>
      <c r="DH35" s="35">
        <v>0</v>
      </c>
      <c r="DI35" s="35">
        <v>0</v>
      </c>
      <c r="DJ35" s="35">
        <v>0</v>
      </c>
      <c r="DK35" s="35">
        <v>0</v>
      </c>
      <c r="DL35" s="35">
        <v>0</v>
      </c>
      <c r="DM35" s="35">
        <v>0</v>
      </c>
      <c r="DN35" s="35">
        <v>0</v>
      </c>
      <c r="DO35" s="35">
        <v>0</v>
      </c>
      <c r="DP35" s="35">
        <v>0</v>
      </c>
      <c r="DQ35" s="35">
        <v>0</v>
      </c>
      <c r="DR35" s="35">
        <v>0</v>
      </c>
      <c r="DS35" s="35">
        <v>0</v>
      </c>
      <c r="DT35" s="35">
        <v>0</v>
      </c>
      <c r="DU35" s="35">
        <v>0</v>
      </c>
      <c r="DV35" s="35">
        <v>0</v>
      </c>
      <c r="DW35" s="35">
        <v>0</v>
      </c>
      <c r="DX35" s="35">
        <v>0</v>
      </c>
      <c r="DY35" s="35">
        <v>0</v>
      </c>
      <c r="DZ35" s="35">
        <v>0</v>
      </c>
      <c r="EA35" s="35">
        <v>0</v>
      </c>
      <c r="EB35" s="35">
        <v>0</v>
      </c>
      <c r="EC35" s="35">
        <v>0</v>
      </c>
      <c r="ED35" s="35">
        <v>0</v>
      </c>
      <c r="EE35" s="35">
        <v>0</v>
      </c>
      <c r="EF35" s="35">
        <v>0</v>
      </c>
      <c r="EG35" s="35">
        <v>0</v>
      </c>
      <c r="EH35" s="35">
        <v>0</v>
      </c>
      <c r="EI35" s="35">
        <v>0</v>
      </c>
      <c r="EJ35" s="35">
        <v>0</v>
      </c>
      <c r="EK35" s="35">
        <v>0</v>
      </c>
      <c r="EL35" s="35">
        <v>0</v>
      </c>
      <c r="EM35" s="35">
        <v>0</v>
      </c>
      <c r="EN35" s="35">
        <v>0</v>
      </c>
      <c r="EO35" s="35">
        <v>0</v>
      </c>
      <c r="EP35" s="35">
        <v>0</v>
      </c>
      <c r="EQ35" s="35">
        <v>0</v>
      </c>
      <c r="ER35" s="35">
        <v>0</v>
      </c>
      <c r="ES35" s="35">
        <v>0</v>
      </c>
      <c r="ET35" s="35">
        <v>0</v>
      </c>
      <c r="EU35" s="35">
        <v>0</v>
      </c>
      <c r="EV35" s="35">
        <v>0</v>
      </c>
      <c r="EW35" s="35">
        <v>0</v>
      </c>
      <c r="EX35" s="35">
        <v>0</v>
      </c>
      <c r="EY35" s="2">
        <f t="shared" si="2"/>
        <v>0</v>
      </c>
    </row>
    <row r="36" spans="1:155">
      <c r="A36" t="s">
        <v>28</v>
      </c>
      <c r="B36" s="35">
        <v>10.08</v>
      </c>
      <c r="C36" s="35">
        <v>9.1300000000000008</v>
      </c>
      <c r="D36" s="35">
        <v>9.11</v>
      </c>
      <c r="E36" s="35">
        <v>10.050000000000001</v>
      </c>
      <c r="F36" s="35">
        <v>10.84</v>
      </c>
      <c r="G36" s="35">
        <v>11.84</v>
      </c>
      <c r="H36" s="35">
        <v>12.24</v>
      </c>
      <c r="I36" s="35">
        <v>12.53</v>
      </c>
      <c r="J36" s="35">
        <v>12.9</v>
      </c>
      <c r="K36" s="35">
        <v>13.42</v>
      </c>
      <c r="L36" s="35">
        <v>13.76</v>
      </c>
      <c r="M36" s="35">
        <v>14.04</v>
      </c>
      <c r="N36" s="35">
        <v>14.93</v>
      </c>
      <c r="O36" s="35">
        <v>14.96</v>
      </c>
      <c r="P36" s="35">
        <v>12.77</v>
      </c>
      <c r="Q36" s="35">
        <v>15.41</v>
      </c>
      <c r="R36" s="35">
        <v>15.31</v>
      </c>
      <c r="S36" s="35">
        <v>14.91</v>
      </c>
      <c r="T36" s="35">
        <v>14.52</v>
      </c>
      <c r="U36" s="35">
        <v>13.79</v>
      </c>
      <c r="V36" s="35">
        <v>13.15</v>
      </c>
      <c r="W36" s="35">
        <v>12.58</v>
      </c>
      <c r="X36" s="35">
        <v>12.38</v>
      </c>
      <c r="Y36" s="35">
        <v>12.33</v>
      </c>
      <c r="Z36" s="35">
        <v>12.45</v>
      </c>
      <c r="AA36" s="35">
        <v>12.49</v>
      </c>
      <c r="AB36" s="35">
        <v>12.72</v>
      </c>
      <c r="AC36" s="35">
        <v>12.44</v>
      </c>
      <c r="AD36" s="35">
        <v>12.83</v>
      </c>
      <c r="AE36" s="35">
        <v>13.06</v>
      </c>
      <c r="AF36" s="35">
        <v>12.47</v>
      </c>
      <c r="AG36" s="35">
        <v>12.17</v>
      </c>
      <c r="AH36" s="35">
        <v>12.03</v>
      </c>
      <c r="AI36" s="35">
        <v>12.63</v>
      </c>
      <c r="AJ36" s="35">
        <v>13.45</v>
      </c>
      <c r="AK36" s="35">
        <v>13.2</v>
      </c>
      <c r="AL36" s="35">
        <v>12.85</v>
      </c>
      <c r="AM36" s="35">
        <v>12.89</v>
      </c>
      <c r="AN36" s="35">
        <v>12.36</v>
      </c>
      <c r="AO36" s="35">
        <v>11.49</v>
      </c>
      <c r="AP36" s="35">
        <v>11.53</v>
      </c>
      <c r="AQ36" s="35">
        <v>9.7899999999999991</v>
      </c>
      <c r="AR36" s="35">
        <v>9.23</v>
      </c>
      <c r="AS36" s="35">
        <v>8.84</v>
      </c>
      <c r="AT36" s="35">
        <v>8.74</v>
      </c>
      <c r="AU36" s="35">
        <v>8.3800000000000008</v>
      </c>
      <c r="AV36" s="35">
        <v>7.86</v>
      </c>
      <c r="AW36" s="35">
        <v>7.61</v>
      </c>
      <c r="AX36" s="35">
        <v>7.49</v>
      </c>
      <c r="AY36" s="35">
        <v>7.66</v>
      </c>
      <c r="AZ36" s="35">
        <v>7.04</v>
      </c>
      <c r="BA36" s="35">
        <v>7.4</v>
      </c>
      <c r="BB36" s="35">
        <v>10.28</v>
      </c>
      <c r="BC36" s="35">
        <v>9.75</v>
      </c>
      <c r="BD36" s="35">
        <v>8.91</v>
      </c>
      <c r="BE36" s="35">
        <v>6.35</v>
      </c>
      <c r="BF36" s="35">
        <v>5.91</v>
      </c>
      <c r="BG36" s="35">
        <v>5.75</v>
      </c>
      <c r="BH36" s="35">
        <v>5.39</v>
      </c>
      <c r="BI36" s="35">
        <v>4.84</v>
      </c>
      <c r="BJ36" s="35">
        <v>4.9000000000000004</v>
      </c>
      <c r="BK36" s="35">
        <v>2.4700000000000002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0</v>
      </c>
      <c r="BT36" s="35">
        <v>0</v>
      </c>
      <c r="BU36" s="35">
        <v>0</v>
      </c>
      <c r="BV36" s="35">
        <v>0</v>
      </c>
      <c r="BW36" s="35">
        <v>0</v>
      </c>
      <c r="BX36" s="35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0</v>
      </c>
      <c r="CH36" s="35">
        <v>0</v>
      </c>
      <c r="CI36" s="35">
        <v>0</v>
      </c>
      <c r="CJ36" s="35">
        <v>0</v>
      </c>
      <c r="CK36" s="35">
        <v>0</v>
      </c>
      <c r="CL36" s="35">
        <v>0</v>
      </c>
      <c r="CM36" s="35">
        <v>0</v>
      </c>
      <c r="CN36" s="35">
        <v>0</v>
      </c>
      <c r="CO36" s="35">
        <v>0</v>
      </c>
      <c r="CP36" s="35">
        <v>0</v>
      </c>
      <c r="CQ36" s="35">
        <v>0</v>
      </c>
      <c r="CR36" s="35">
        <v>0</v>
      </c>
      <c r="CS36" s="35">
        <v>0</v>
      </c>
      <c r="CT36" s="35">
        <v>0</v>
      </c>
      <c r="CU36" s="35">
        <v>0</v>
      </c>
      <c r="CV36" s="35">
        <v>0</v>
      </c>
      <c r="CW36" s="35">
        <v>0</v>
      </c>
      <c r="CX36" s="35">
        <v>0</v>
      </c>
      <c r="CY36" s="35">
        <v>0</v>
      </c>
      <c r="CZ36" s="35">
        <v>0</v>
      </c>
      <c r="DA36" s="35">
        <v>0</v>
      </c>
      <c r="DB36" s="35">
        <v>0</v>
      </c>
      <c r="DC36" s="35">
        <v>0</v>
      </c>
      <c r="DD36" s="35">
        <v>0</v>
      </c>
      <c r="DE36" s="35">
        <v>0</v>
      </c>
      <c r="DF36" s="35">
        <v>0</v>
      </c>
      <c r="DG36" s="35">
        <v>0</v>
      </c>
      <c r="DH36" s="35">
        <v>0</v>
      </c>
      <c r="DI36" s="35">
        <v>0</v>
      </c>
      <c r="DJ36" s="35">
        <v>0</v>
      </c>
      <c r="DK36" s="35">
        <v>0</v>
      </c>
      <c r="DL36" s="35">
        <v>0</v>
      </c>
      <c r="DM36" s="35">
        <v>0</v>
      </c>
      <c r="DN36" s="35">
        <v>0</v>
      </c>
      <c r="DO36" s="35">
        <v>0</v>
      </c>
      <c r="DP36" s="35">
        <v>0</v>
      </c>
      <c r="DQ36" s="35">
        <v>0</v>
      </c>
      <c r="DR36" s="35">
        <v>0</v>
      </c>
      <c r="DS36" s="35">
        <v>0</v>
      </c>
      <c r="DT36" s="35">
        <v>0</v>
      </c>
      <c r="DU36" s="35">
        <v>0</v>
      </c>
      <c r="DV36" s="35">
        <v>0</v>
      </c>
      <c r="DW36" s="35">
        <v>0</v>
      </c>
      <c r="DX36" s="35">
        <v>0</v>
      </c>
      <c r="DY36" s="35">
        <v>0</v>
      </c>
      <c r="DZ36" s="35">
        <v>0</v>
      </c>
      <c r="EA36" s="35">
        <v>0</v>
      </c>
      <c r="EB36" s="35">
        <v>0</v>
      </c>
      <c r="EC36" s="35">
        <v>0</v>
      </c>
      <c r="ED36" s="35">
        <v>0</v>
      </c>
      <c r="EE36" s="35">
        <v>0</v>
      </c>
      <c r="EF36" s="35">
        <v>0</v>
      </c>
      <c r="EG36" s="35">
        <v>0</v>
      </c>
      <c r="EH36" s="35">
        <v>0</v>
      </c>
      <c r="EI36" s="35">
        <v>0</v>
      </c>
      <c r="EJ36" s="35">
        <v>0</v>
      </c>
      <c r="EK36" s="35">
        <v>0</v>
      </c>
      <c r="EL36" s="35">
        <v>0</v>
      </c>
      <c r="EM36" s="35">
        <v>0</v>
      </c>
      <c r="EN36" s="35">
        <v>0</v>
      </c>
      <c r="EO36" s="35">
        <v>0</v>
      </c>
      <c r="EP36" s="35">
        <v>0</v>
      </c>
      <c r="EQ36" s="35">
        <v>0</v>
      </c>
      <c r="ER36" s="35">
        <v>0</v>
      </c>
      <c r="ES36" s="35">
        <v>0</v>
      </c>
      <c r="ET36" s="35">
        <v>0</v>
      </c>
      <c r="EU36" s="35">
        <v>0</v>
      </c>
      <c r="EV36" s="35">
        <v>0</v>
      </c>
      <c r="EW36" s="35">
        <v>0</v>
      </c>
      <c r="EX36" s="35">
        <v>0</v>
      </c>
      <c r="EY36" s="2">
        <f t="shared" si="2"/>
        <v>674.63</v>
      </c>
    </row>
    <row r="37" spans="1:155">
      <c r="A37" t="s">
        <v>29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1.5</v>
      </c>
      <c r="AD37" s="35">
        <v>1.5</v>
      </c>
      <c r="AE37" s="35">
        <v>1.5</v>
      </c>
      <c r="AF37" s="35">
        <v>1.5</v>
      </c>
      <c r="AG37" s="35">
        <v>1.5</v>
      </c>
      <c r="AH37" s="35">
        <v>1.5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1</v>
      </c>
      <c r="AQ37" s="35">
        <v>1</v>
      </c>
      <c r="AR37" s="35">
        <v>1</v>
      </c>
      <c r="AS37" s="35">
        <v>1</v>
      </c>
      <c r="AT37" s="35">
        <v>1</v>
      </c>
      <c r="AU37" s="35">
        <v>1</v>
      </c>
      <c r="AV37" s="35">
        <v>1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1</v>
      </c>
      <c r="BE37" s="35">
        <v>1</v>
      </c>
      <c r="BF37" s="35">
        <v>1</v>
      </c>
      <c r="BG37" s="35">
        <v>1</v>
      </c>
      <c r="BH37" s="35">
        <v>1</v>
      </c>
      <c r="BI37" s="35">
        <v>1</v>
      </c>
      <c r="BJ37" s="35">
        <v>1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35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5">
        <v>0</v>
      </c>
      <c r="CL37" s="35">
        <v>0</v>
      </c>
      <c r="CM37" s="35">
        <v>0</v>
      </c>
      <c r="CN37" s="35">
        <v>0</v>
      </c>
      <c r="CO37" s="35">
        <v>0</v>
      </c>
      <c r="CP37" s="35">
        <v>0</v>
      </c>
      <c r="CQ37" s="35">
        <v>0</v>
      </c>
      <c r="CR37" s="35">
        <v>0</v>
      </c>
      <c r="CS37" s="35">
        <v>0</v>
      </c>
      <c r="CT37" s="35">
        <v>0</v>
      </c>
      <c r="CU37" s="35">
        <v>0</v>
      </c>
      <c r="CV37" s="35">
        <v>0</v>
      </c>
      <c r="CW37" s="35">
        <v>0</v>
      </c>
      <c r="CX37" s="35">
        <v>0</v>
      </c>
      <c r="CY37" s="35">
        <v>0</v>
      </c>
      <c r="CZ37" s="35">
        <v>0</v>
      </c>
      <c r="DA37" s="35">
        <v>0</v>
      </c>
      <c r="DB37" s="35">
        <v>0</v>
      </c>
      <c r="DC37" s="35">
        <v>0</v>
      </c>
      <c r="DD37" s="35">
        <v>0</v>
      </c>
      <c r="DE37" s="35">
        <v>0</v>
      </c>
      <c r="DF37" s="35">
        <v>0</v>
      </c>
      <c r="DG37" s="35">
        <v>0</v>
      </c>
      <c r="DH37" s="35">
        <v>0</v>
      </c>
      <c r="DI37" s="35">
        <v>0</v>
      </c>
      <c r="DJ37" s="35">
        <v>0</v>
      </c>
      <c r="DK37" s="35">
        <v>0</v>
      </c>
      <c r="DL37" s="35">
        <v>0</v>
      </c>
      <c r="DM37" s="35">
        <v>0</v>
      </c>
      <c r="DN37" s="35">
        <v>0</v>
      </c>
      <c r="DO37" s="35">
        <v>0</v>
      </c>
      <c r="DP37" s="35">
        <v>0</v>
      </c>
      <c r="DQ37" s="35">
        <v>0</v>
      </c>
      <c r="DR37" s="35">
        <v>0</v>
      </c>
      <c r="DS37" s="35">
        <v>0</v>
      </c>
      <c r="DT37" s="35">
        <v>0</v>
      </c>
      <c r="DU37" s="35">
        <v>0</v>
      </c>
      <c r="DV37" s="35">
        <v>0</v>
      </c>
      <c r="DW37" s="35">
        <v>0</v>
      </c>
      <c r="DX37" s="35">
        <v>0</v>
      </c>
      <c r="DY37" s="35">
        <v>0</v>
      </c>
      <c r="DZ37" s="35">
        <v>0</v>
      </c>
      <c r="EA37" s="35">
        <v>0</v>
      </c>
      <c r="EB37" s="35">
        <v>0</v>
      </c>
      <c r="EC37" s="35">
        <v>0</v>
      </c>
      <c r="ED37" s="35">
        <v>0</v>
      </c>
      <c r="EE37" s="35">
        <v>0</v>
      </c>
      <c r="EF37" s="35">
        <v>0</v>
      </c>
      <c r="EG37" s="35">
        <v>0</v>
      </c>
      <c r="EH37" s="35">
        <v>0</v>
      </c>
      <c r="EI37" s="35">
        <v>0</v>
      </c>
      <c r="EJ37" s="35">
        <v>0</v>
      </c>
      <c r="EK37" s="35">
        <v>0</v>
      </c>
      <c r="EL37" s="35">
        <v>0</v>
      </c>
      <c r="EM37" s="35">
        <v>0</v>
      </c>
      <c r="EN37" s="35">
        <v>0</v>
      </c>
      <c r="EO37" s="35">
        <v>0</v>
      </c>
      <c r="EP37" s="35">
        <v>0</v>
      </c>
      <c r="EQ37" s="35">
        <v>0</v>
      </c>
      <c r="ER37" s="35">
        <v>0</v>
      </c>
      <c r="ES37" s="35">
        <v>0</v>
      </c>
      <c r="ET37" s="35">
        <v>0</v>
      </c>
      <c r="EU37" s="35">
        <v>0</v>
      </c>
      <c r="EV37" s="35">
        <v>0</v>
      </c>
      <c r="EW37" s="35">
        <v>0</v>
      </c>
      <c r="EX37" s="35">
        <v>0</v>
      </c>
      <c r="EY37" s="2">
        <f t="shared" si="2"/>
        <v>23</v>
      </c>
    </row>
    <row r="38" spans="1:155">
      <c r="A38" t="s">
        <v>30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0.6</v>
      </c>
      <c r="AQ38" s="35">
        <v>0.6</v>
      </c>
      <c r="AR38" s="35">
        <v>0.6</v>
      </c>
      <c r="AS38" s="35">
        <v>0.6</v>
      </c>
      <c r="AT38" s="35">
        <v>0.6</v>
      </c>
      <c r="AU38" s="35">
        <v>0.6</v>
      </c>
      <c r="AV38" s="35">
        <v>0.6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>
        <v>0</v>
      </c>
      <c r="BU38" s="35">
        <v>0</v>
      </c>
      <c r="BV38" s="35">
        <v>0</v>
      </c>
      <c r="BW38" s="35">
        <v>0</v>
      </c>
      <c r="BX38" s="35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0</v>
      </c>
      <c r="CH38" s="35">
        <v>0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5">
        <v>0</v>
      </c>
      <c r="CO38" s="35">
        <v>0</v>
      </c>
      <c r="CP38" s="35">
        <v>0</v>
      </c>
      <c r="CQ38" s="35">
        <v>0</v>
      </c>
      <c r="CR38" s="35">
        <v>0</v>
      </c>
      <c r="CS38" s="35">
        <v>0</v>
      </c>
      <c r="CT38" s="35">
        <v>0</v>
      </c>
      <c r="CU38" s="35">
        <v>0</v>
      </c>
      <c r="CV38" s="35">
        <v>0</v>
      </c>
      <c r="CW38" s="35">
        <v>0</v>
      </c>
      <c r="CX38" s="35">
        <v>0</v>
      </c>
      <c r="CY38" s="35">
        <v>0</v>
      </c>
      <c r="CZ38" s="35">
        <v>0</v>
      </c>
      <c r="DA38" s="35">
        <v>0</v>
      </c>
      <c r="DB38" s="35">
        <v>0</v>
      </c>
      <c r="DC38" s="35">
        <v>0</v>
      </c>
      <c r="DD38" s="35">
        <v>0</v>
      </c>
      <c r="DE38" s="35">
        <v>0</v>
      </c>
      <c r="DF38" s="35">
        <v>0</v>
      </c>
      <c r="DG38" s="35">
        <v>0</v>
      </c>
      <c r="DH38" s="35">
        <v>0</v>
      </c>
      <c r="DI38" s="35">
        <v>0</v>
      </c>
      <c r="DJ38" s="35">
        <v>0</v>
      </c>
      <c r="DK38" s="35">
        <v>0</v>
      </c>
      <c r="DL38" s="35">
        <v>0</v>
      </c>
      <c r="DM38" s="35">
        <v>0</v>
      </c>
      <c r="DN38" s="35">
        <v>0</v>
      </c>
      <c r="DO38" s="35">
        <v>0</v>
      </c>
      <c r="DP38" s="35">
        <v>0</v>
      </c>
      <c r="DQ38" s="35">
        <v>0</v>
      </c>
      <c r="DR38" s="35">
        <v>0</v>
      </c>
      <c r="DS38" s="35">
        <v>0</v>
      </c>
      <c r="DT38" s="35">
        <v>0</v>
      </c>
      <c r="DU38" s="35">
        <v>0</v>
      </c>
      <c r="DV38" s="35">
        <v>0</v>
      </c>
      <c r="DW38" s="35">
        <v>0</v>
      </c>
      <c r="DX38" s="35">
        <v>0</v>
      </c>
      <c r="DY38" s="35">
        <v>0</v>
      </c>
      <c r="DZ38" s="35">
        <v>0</v>
      </c>
      <c r="EA38" s="35">
        <v>0</v>
      </c>
      <c r="EB38" s="35">
        <v>0</v>
      </c>
      <c r="EC38" s="35">
        <v>0</v>
      </c>
      <c r="ED38" s="35">
        <v>0</v>
      </c>
      <c r="EE38" s="35">
        <v>0</v>
      </c>
      <c r="EF38" s="35">
        <v>0</v>
      </c>
      <c r="EG38" s="35">
        <v>0</v>
      </c>
      <c r="EH38" s="35">
        <v>0</v>
      </c>
      <c r="EI38" s="35">
        <v>0</v>
      </c>
      <c r="EJ38" s="35">
        <v>0</v>
      </c>
      <c r="EK38" s="35">
        <v>0</v>
      </c>
      <c r="EL38" s="35">
        <v>0</v>
      </c>
      <c r="EM38" s="35">
        <v>0</v>
      </c>
      <c r="EN38" s="35">
        <v>0</v>
      </c>
      <c r="EO38" s="35">
        <v>0</v>
      </c>
      <c r="EP38" s="35">
        <v>0</v>
      </c>
      <c r="EQ38" s="35">
        <v>0</v>
      </c>
      <c r="ER38" s="35">
        <v>0</v>
      </c>
      <c r="ES38" s="35">
        <v>0</v>
      </c>
      <c r="ET38" s="35">
        <v>0</v>
      </c>
      <c r="EU38" s="35">
        <v>0</v>
      </c>
      <c r="EV38" s="35">
        <v>0</v>
      </c>
      <c r="EW38" s="35">
        <v>0</v>
      </c>
      <c r="EX38" s="35">
        <v>0</v>
      </c>
      <c r="EY38" s="2">
        <f t="shared" si="2"/>
        <v>4.2</v>
      </c>
    </row>
    <row r="39" spans="1:155">
      <c r="A39" t="s">
        <v>31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0.05</v>
      </c>
      <c r="O39" s="35">
        <v>8.8800000000000008</v>
      </c>
      <c r="P39" s="35">
        <v>22.28</v>
      </c>
      <c r="Q39" s="35">
        <v>5.0599999999999996</v>
      </c>
      <c r="R39" s="35">
        <v>3.73</v>
      </c>
      <c r="S39" s="35">
        <v>3.33</v>
      </c>
      <c r="T39" s="35">
        <v>2.83</v>
      </c>
      <c r="U39" s="35">
        <v>3.7</v>
      </c>
      <c r="V39" s="35">
        <v>4.55</v>
      </c>
      <c r="W39" s="35">
        <v>3.87</v>
      </c>
      <c r="X39" s="35">
        <v>4.7300000000000004</v>
      </c>
      <c r="Y39" s="35">
        <v>3.7</v>
      </c>
      <c r="Z39" s="35">
        <v>4.4000000000000004</v>
      </c>
      <c r="AA39" s="35">
        <v>4.5</v>
      </c>
      <c r="AB39" s="35">
        <v>4.42</v>
      </c>
      <c r="AC39" s="35">
        <v>3.86</v>
      </c>
      <c r="AD39" s="35">
        <v>4.6900000000000004</v>
      </c>
      <c r="AE39" s="35">
        <v>3.95</v>
      </c>
      <c r="AF39" s="35">
        <v>4.78</v>
      </c>
      <c r="AG39" s="35">
        <v>4.79</v>
      </c>
      <c r="AH39" s="35">
        <v>5.13</v>
      </c>
      <c r="AI39" s="35">
        <v>5.44</v>
      </c>
      <c r="AJ39" s="35">
        <v>4.62</v>
      </c>
      <c r="AK39" s="35">
        <v>5.58</v>
      </c>
      <c r="AL39" s="35">
        <v>5.52</v>
      </c>
      <c r="AM39" s="35">
        <v>3.81</v>
      </c>
      <c r="AN39" s="35">
        <v>2.12</v>
      </c>
      <c r="AO39" s="35">
        <v>2.0099999999999998</v>
      </c>
      <c r="AP39" s="35">
        <v>1.33</v>
      </c>
      <c r="AQ39" s="35">
        <v>0.23</v>
      </c>
      <c r="AR39" s="35">
        <v>1.05</v>
      </c>
      <c r="AS39" s="35">
        <v>1.34</v>
      </c>
      <c r="AT39" s="35">
        <v>1.19</v>
      </c>
      <c r="AU39" s="35">
        <v>1.64</v>
      </c>
      <c r="AV39" s="35">
        <v>1.73</v>
      </c>
      <c r="AW39" s="35">
        <v>1.77</v>
      </c>
      <c r="AX39" s="35">
        <v>2.34</v>
      </c>
      <c r="AY39" s="35">
        <v>3.16</v>
      </c>
      <c r="AZ39" s="35">
        <v>3.36</v>
      </c>
      <c r="BA39" s="35">
        <v>1.76</v>
      </c>
      <c r="BB39" s="35">
        <v>2.92</v>
      </c>
      <c r="BC39" s="35">
        <v>2.33</v>
      </c>
      <c r="BD39" s="35">
        <v>1.89</v>
      </c>
      <c r="BE39" s="35">
        <v>2.1</v>
      </c>
      <c r="BF39" s="35">
        <v>2.23</v>
      </c>
      <c r="BG39" s="35">
        <v>2.37</v>
      </c>
      <c r="BH39" s="35">
        <v>1.77</v>
      </c>
      <c r="BI39" s="35">
        <v>2.73</v>
      </c>
      <c r="BJ39" s="35">
        <v>1.79</v>
      </c>
      <c r="BK39" s="35">
        <v>0.61</v>
      </c>
      <c r="BL39" s="35">
        <v>0.05</v>
      </c>
      <c r="BM39" s="35">
        <v>0.03</v>
      </c>
      <c r="BN39" s="35">
        <v>0</v>
      </c>
      <c r="BO39" s="35">
        <v>0</v>
      </c>
      <c r="BP39" s="35">
        <v>0</v>
      </c>
      <c r="BQ39" s="35">
        <v>0</v>
      </c>
      <c r="BR39" s="35">
        <v>0.03</v>
      </c>
      <c r="BS39" s="35">
        <v>0.03</v>
      </c>
      <c r="BT39" s="35">
        <v>0</v>
      </c>
      <c r="BU39" s="35">
        <v>0</v>
      </c>
      <c r="BV39" s="35">
        <v>0</v>
      </c>
      <c r="BW39" s="35">
        <v>0</v>
      </c>
      <c r="BX39" s="35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0</v>
      </c>
      <c r="CJ39" s="35">
        <v>0</v>
      </c>
      <c r="CK39" s="35">
        <v>0</v>
      </c>
      <c r="CL39" s="35">
        <v>0</v>
      </c>
      <c r="CM39" s="35">
        <v>0</v>
      </c>
      <c r="CN39" s="35">
        <v>0</v>
      </c>
      <c r="CO39" s="35">
        <v>0</v>
      </c>
      <c r="CP39" s="35">
        <v>0</v>
      </c>
      <c r="CQ39" s="35">
        <v>0</v>
      </c>
      <c r="CR39" s="35">
        <v>0</v>
      </c>
      <c r="CS39" s="35">
        <v>0</v>
      </c>
      <c r="CT39" s="35">
        <v>0</v>
      </c>
      <c r="CU39" s="35">
        <v>0</v>
      </c>
      <c r="CV39" s="35">
        <v>0</v>
      </c>
      <c r="CW39" s="35">
        <v>0</v>
      </c>
      <c r="CX39" s="35">
        <v>0</v>
      </c>
      <c r="CY39" s="35">
        <v>0</v>
      </c>
      <c r="CZ39" s="35">
        <v>0</v>
      </c>
      <c r="DA39" s="35">
        <v>0</v>
      </c>
      <c r="DB39" s="35">
        <v>0</v>
      </c>
      <c r="DC39" s="35">
        <v>0</v>
      </c>
      <c r="DD39" s="35">
        <v>0</v>
      </c>
      <c r="DE39" s="35">
        <v>0</v>
      </c>
      <c r="DF39" s="35">
        <v>0</v>
      </c>
      <c r="DG39" s="35">
        <v>0</v>
      </c>
      <c r="DH39" s="35">
        <v>0</v>
      </c>
      <c r="DI39" s="35">
        <v>0</v>
      </c>
      <c r="DJ39" s="35">
        <v>0</v>
      </c>
      <c r="DK39" s="35">
        <v>0</v>
      </c>
      <c r="DL39" s="35">
        <v>0</v>
      </c>
      <c r="DM39" s="35">
        <v>0</v>
      </c>
      <c r="DN39" s="35">
        <v>0</v>
      </c>
      <c r="DO39" s="35">
        <v>0</v>
      </c>
      <c r="DP39" s="35">
        <v>0</v>
      </c>
      <c r="DQ39" s="35">
        <v>0</v>
      </c>
      <c r="DR39" s="35">
        <v>0</v>
      </c>
      <c r="DS39" s="35">
        <v>0</v>
      </c>
      <c r="DT39" s="35">
        <v>0</v>
      </c>
      <c r="DU39" s="35">
        <v>0</v>
      </c>
      <c r="DV39" s="35">
        <v>0</v>
      </c>
      <c r="DW39" s="35">
        <v>0</v>
      </c>
      <c r="DX39" s="35">
        <v>0</v>
      </c>
      <c r="DY39" s="35">
        <v>0</v>
      </c>
      <c r="DZ39" s="35">
        <v>0</v>
      </c>
      <c r="EA39" s="35">
        <v>0</v>
      </c>
      <c r="EB39" s="35">
        <v>0</v>
      </c>
      <c r="EC39" s="35">
        <v>0</v>
      </c>
      <c r="ED39" s="35">
        <v>0</v>
      </c>
      <c r="EE39" s="35">
        <v>0</v>
      </c>
      <c r="EF39" s="35">
        <v>0</v>
      </c>
      <c r="EG39" s="35">
        <v>0</v>
      </c>
      <c r="EH39" s="35">
        <v>0</v>
      </c>
      <c r="EI39" s="35">
        <v>0</v>
      </c>
      <c r="EJ39" s="35">
        <v>0</v>
      </c>
      <c r="EK39" s="35">
        <v>0</v>
      </c>
      <c r="EL39" s="35">
        <v>0</v>
      </c>
      <c r="EM39" s="35">
        <v>0</v>
      </c>
      <c r="EN39" s="35">
        <v>0</v>
      </c>
      <c r="EO39" s="35">
        <v>0</v>
      </c>
      <c r="EP39" s="35">
        <v>0</v>
      </c>
      <c r="EQ39" s="35">
        <v>0</v>
      </c>
      <c r="ER39" s="35">
        <v>0</v>
      </c>
      <c r="ES39" s="35">
        <v>0</v>
      </c>
      <c r="ET39" s="35">
        <v>0</v>
      </c>
      <c r="EU39" s="35">
        <v>0</v>
      </c>
      <c r="EV39" s="35">
        <v>0</v>
      </c>
      <c r="EW39" s="35">
        <v>0</v>
      </c>
      <c r="EX39" s="35">
        <v>0</v>
      </c>
      <c r="EY39" s="2">
        <f t="shared" si="2"/>
        <v>178.11</v>
      </c>
    </row>
    <row r="40" spans="1:155">
      <c r="A40" t="s">
        <v>32</v>
      </c>
      <c r="B40" s="35">
        <v>1</v>
      </c>
      <c r="C40" s="35">
        <v>1</v>
      </c>
      <c r="D40" s="35">
        <v>1</v>
      </c>
      <c r="E40" s="35">
        <v>1</v>
      </c>
      <c r="F40" s="35">
        <v>1</v>
      </c>
      <c r="G40" s="35">
        <v>1.5</v>
      </c>
      <c r="H40" s="35">
        <v>1.5</v>
      </c>
      <c r="I40" s="35">
        <v>1.5</v>
      </c>
      <c r="J40" s="35">
        <v>1.5</v>
      </c>
      <c r="K40" s="35">
        <v>1.5</v>
      </c>
      <c r="L40" s="35">
        <v>1.5</v>
      </c>
      <c r="M40" s="35">
        <v>1.5</v>
      </c>
      <c r="N40" s="35">
        <v>1.5</v>
      </c>
      <c r="O40" s="35">
        <v>1.5</v>
      </c>
      <c r="P40" s="35">
        <v>1.5</v>
      </c>
      <c r="Q40" s="35">
        <v>1.5</v>
      </c>
      <c r="R40" s="35">
        <v>1.5</v>
      </c>
      <c r="S40" s="35">
        <v>1.5</v>
      </c>
      <c r="T40" s="35">
        <v>1.5</v>
      </c>
      <c r="U40" s="35">
        <v>1</v>
      </c>
      <c r="V40" s="35">
        <v>1</v>
      </c>
      <c r="W40" s="35">
        <v>1</v>
      </c>
      <c r="X40" s="35">
        <v>1</v>
      </c>
      <c r="Y40" s="35">
        <v>1</v>
      </c>
      <c r="Z40" s="35">
        <v>1</v>
      </c>
      <c r="AA40" s="35">
        <v>1</v>
      </c>
      <c r="AB40" s="35">
        <v>1</v>
      </c>
      <c r="AC40" s="35">
        <v>4</v>
      </c>
      <c r="AD40" s="35">
        <v>4</v>
      </c>
      <c r="AE40" s="35">
        <v>4</v>
      </c>
      <c r="AF40" s="35">
        <v>4</v>
      </c>
      <c r="AG40" s="35">
        <v>4</v>
      </c>
      <c r="AH40" s="35">
        <v>4</v>
      </c>
      <c r="AI40" s="35">
        <v>4</v>
      </c>
      <c r="AJ40" s="35">
        <v>4</v>
      </c>
      <c r="AK40" s="35">
        <v>4</v>
      </c>
      <c r="AL40" s="35">
        <v>4</v>
      </c>
      <c r="AM40" s="35">
        <v>4</v>
      </c>
      <c r="AN40" s="35">
        <v>4</v>
      </c>
      <c r="AO40" s="35">
        <v>4</v>
      </c>
      <c r="AP40" s="35">
        <v>2.5</v>
      </c>
      <c r="AQ40" s="35">
        <v>2.5</v>
      </c>
      <c r="AR40" s="35">
        <v>2.5</v>
      </c>
      <c r="AS40" s="35">
        <v>2.5</v>
      </c>
      <c r="AT40" s="35">
        <v>2.5</v>
      </c>
      <c r="AU40" s="35">
        <v>2.5</v>
      </c>
      <c r="AV40" s="35">
        <v>2.5</v>
      </c>
      <c r="AW40" s="35">
        <v>2.5</v>
      </c>
      <c r="AX40" s="35">
        <v>2.5</v>
      </c>
      <c r="AY40" s="35">
        <v>2.5</v>
      </c>
      <c r="AZ40" s="35">
        <v>2.5</v>
      </c>
      <c r="BA40" s="35">
        <v>2.5</v>
      </c>
      <c r="BB40" s="35">
        <v>2.5</v>
      </c>
      <c r="BC40" s="35">
        <v>2.5</v>
      </c>
      <c r="BD40" s="35">
        <v>2.5</v>
      </c>
      <c r="BE40" s="35">
        <v>2.5</v>
      </c>
      <c r="BF40" s="35">
        <v>2.5</v>
      </c>
      <c r="BG40" s="35">
        <v>2.5</v>
      </c>
      <c r="BH40" s="35">
        <v>2.5</v>
      </c>
      <c r="BI40" s="35">
        <v>2.5</v>
      </c>
      <c r="BJ40" s="35">
        <v>2.5</v>
      </c>
      <c r="BK40" s="35">
        <v>1.7</v>
      </c>
      <c r="BL40" s="35">
        <v>1.7</v>
      </c>
      <c r="BM40" s="35">
        <v>1.7</v>
      </c>
      <c r="BN40" s="35">
        <v>1.7</v>
      </c>
      <c r="BO40" s="35">
        <v>1.7</v>
      </c>
      <c r="BP40" s="35">
        <v>1.7</v>
      </c>
      <c r="BQ40" s="35">
        <v>1.7</v>
      </c>
      <c r="BR40" s="35">
        <v>1.7</v>
      </c>
      <c r="BS40" s="35">
        <v>0.5</v>
      </c>
      <c r="BT40" s="35">
        <v>0.5</v>
      </c>
      <c r="BU40" s="35">
        <v>0.5</v>
      </c>
      <c r="BV40" s="35">
        <v>0.5</v>
      </c>
      <c r="BW40" s="35">
        <v>0.5</v>
      </c>
      <c r="BX40" s="35">
        <v>0.5</v>
      </c>
      <c r="BY40" s="35">
        <v>0.5</v>
      </c>
      <c r="BZ40" s="35">
        <v>0.1</v>
      </c>
      <c r="CA40" s="35">
        <v>0.1</v>
      </c>
      <c r="CB40" s="35">
        <v>0.1</v>
      </c>
      <c r="CC40" s="35">
        <v>0.1</v>
      </c>
      <c r="CD40" s="35">
        <v>0.1</v>
      </c>
      <c r="CE40" s="35">
        <v>0.1</v>
      </c>
      <c r="CF40" s="35">
        <v>0.1</v>
      </c>
      <c r="CG40" s="35">
        <v>0</v>
      </c>
      <c r="CH40" s="35">
        <v>0</v>
      </c>
      <c r="CI40" s="35">
        <v>0</v>
      </c>
      <c r="CJ40" s="35">
        <v>0</v>
      </c>
      <c r="CK40" s="35">
        <v>0</v>
      </c>
      <c r="CL40" s="35">
        <v>0</v>
      </c>
      <c r="CM40" s="35">
        <v>0</v>
      </c>
      <c r="CN40" s="35">
        <v>0</v>
      </c>
      <c r="CO40" s="35">
        <v>0</v>
      </c>
      <c r="CP40" s="35">
        <v>0</v>
      </c>
      <c r="CQ40" s="35">
        <v>0</v>
      </c>
      <c r="CR40" s="35">
        <v>0</v>
      </c>
      <c r="CS40" s="35">
        <v>0</v>
      </c>
      <c r="CT40" s="35">
        <v>0</v>
      </c>
      <c r="CU40" s="35">
        <v>0</v>
      </c>
      <c r="CV40" s="35">
        <v>0</v>
      </c>
      <c r="CW40" s="35">
        <v>0</v>
      </c>
      <c r="CX40" s="35">
        <v>0</v>
      </c>
      <c r="CY40" s="35">
        <v>0</v>
      </c>
      <c r="CZ40" s="35">
        <v>0</v>
      </c>
      <c r="DA40" s="35">
        <v>0</v>
      </c>
      <c r="DB40" s="35">
        <v>0</v>
      </c>
      <c r="DC40" s="35">
        <v>0</v>
      </c>
      <c r="DD40" s="35">
        <v>0</v>
      </c>
      <c r="DE40" s="35">
        <v>0</v>
      </c>
      <c r="DF40" s="35">
        <v>0</v>
      </c>
      <c r="DG40" s="35">
        <v>0</v>
      </c>
      <c r="DH40" s="35">
        <v>0</v>
      </c>
      <c r="DI40" s="35">
        <v>0</v>
      </c>
      <c r="DJ40" s="35">
        <v>0</v>
      </c>
      <c r="DK40" s="35">
        <v>0</v>
      </c>
      <c r="DL40" s="35">
        <v>0</v>
      </c>
      <c r="DM40" s="35">
        <v>0</v>
      </c>
      <c r="DN40" s="35">
        <v>0</v>
      </c>
      <c r="DO40" s="35">
        <v>0</v>
      </c>
      <c r="DP40" s="35">
        <v>0</v>
      </c>
      <c r="DQ40" s="35">
        <v>0</v>
      </c>
      <c r="DR40" s="35">
        <v>0</v>
      </c>
      <c r="DS40" s="35">
        <v>0</v>
      </c>
      <c r="DT40" s="35">
        <v>0</v>
      </c>
      <c r="DU40" s="35">
        <v>0</v>
      </c>
      <c r="DV40" s="35">
        <v>0</v>
      </c>
      <c r="DW40" s="35">
        <v>0</v>
      </c>
      <c r="DX40" s="35">
        <v>0</v>
      </c>
      <c r="DY40" s="35">
        <v>0</v>
      </c>
      <c r="DZ40" s="35">
        <v>0</v>
      </c>
      <c r="EA40" s="35">
        <v>0</v>
      </c>
      <c r="EB40" s="35">
        <v>0</v>
      </c>
      <c r="EC40" s="35">
        <v>0</v>
      </c>
      <c r="ED40" s="35">
        <v>0</v>
      </c>
      <c r="EE40" s="35">
        <v>0</v>
      </c>
      <c r="EF40" s="35">
        <v>0</v>
      </c>
      <c r="EG40" s="35">
        <v>0</v>
      </c>
      <c r="EH40" s="35">
        <v>0</v>
      </c>
      <c r="EI40" s="35">
        <v>0</v>
      </c>
      <c r="EJ40" s="35">
        <v>0</v>
      </c>
      <c r="EK40" s="35">
        <v>0</v>
      </c>
      <c r="EL40" s="35">
        <v>0</v>
      </c>
      <c r="EM40" s="35">
        <v>0</v>
      </c>
      <c r="EN40" s="35">
        <v>0</v>
      </c>
      <c r="EO40" s="35">
        <v>0</v>
      </c>
      <c r="EP40" s="35">
        <v>0</v>
      </c>
      <c r="EQ40" s="35">
        <v>0</v>
      </c>
      <c r="ER40" s="35">
        <v>0</v>
      </c>
      <c r="ES40" s="35">
        <v>0</v>
      </c>
      <c r="ET40" s="35">
        <v>0</v>
      </c>
      <c r="EU40" s="35">
        <v>0</v>
      </c>
      <c r="EV40" s="35">
        <v>0</v>
      </c>
      <c r="EW40" s="35">
        <v>0</v>
      </c>
      <c r="EX40" s="35">
        <v>0</v>
      </c>
      <c r="EY40" s="2">
        <f t="shared" si="2"/>
        <v>156.29999999999987</v>
      </c>
    </row>
    <row r="41" spans="1:155">
      <c r="A41" t="s">
        <v>33</v>
      </c>
      <c r="B41" s="35">
        <v>39.75</v>
      </c>
      <c r="C41" s="35">
        <v>54.78</v>
      </c>
      <c r="D41" s="35">
        <v>53.36</v>
      </c>
      <c r="E41" s="35">
        <v>55.56</v>
      </c>
      <c r="F41" s="35">
        <v>54.21</v>
      </c>
      <c r="G41" s="35">
        <v>59.76</v>
      </c>
      <c r="H41" s="35">
        <v>74.63</v>
      </c>
      <c r="I41" s="35">
        <v>73.84</v>
      </c>
      <c r="J41" s="35">
        <v>73.22</v>
      </c>
      <c r="K41" s="35">
        <v>71.94</v>
      </c>
      <c r="L41" s="35">
        <v>74.11</v>
      </c>
      <c r="M41" s="35">
        <v>74.84</v>
      </c>
      <c r="N41" s="35">
        <v>58.79</v>
      </c>
      <c r="O41" s="35">
        <v>58.39</v>
      </c>
      <c r="P41" s="35">
        <v>58.43</v>
      </c>
      <c r="Q41" s="35">
        <v>58.86</v>
      </c>
      <c r="R41" s="35">
        <v>61.29</v>
      </c>
      <c r="S41" s="35">
        <v>60.07</v>
      </c>
      <c r="T41" s="35">
        <v>58.14</v>
      </c>
      <c r="U41" s="35">
        <v>58.75</v>
      </c>
      <c r="V41" s="35">
        <v>60.18</v>
      </c>
      <c r="W41" s="35">
        <v>57.85</v>
      </c>
      <c r="X41" s="35">
        <v>55.98</v>
      </c>
      <c r="Y41" s="35">
        <v>58.74</v>
      </c>
      <c r="Z41" s="35">
        <v>67.760000000000005</v>
      </c>
      <c r="AA41" s="35">
        <v>67.14</v>
      </c>
      <c r="AB41" s="35">
        <v>66.09</v>
      </c>
      <c r="AC41" s="35">
        <v>66.239999999999995</v>
      </c>
      <c r="AD41" s="35">
        <v>66.900000000000006</v>
      </c>
      <c r="AE41" s="35">
        <v>66.53</v>
      </c>
      <c r="AF41" s="35">
        <v>64.36</v>
      </c>
      <c r="AG41" s="35">
        <v>63.35</v>
      </c>
      <c r="AH41" s="35">
        <v>63.05</v>
      </c>
      <c r="AI41" s="35">
        <v>63.94</v>
      </c>
      <c r="AJ41" s="35">
        <v>68.34</v>
      </c>
      <c r="AK41" s="35">
        <v>70.09</v>
      </c>
      <c r="AL41" s="35">
        <v>71.83</v>
      </c>
      <c r="AM41" s="35">
        <v>72.62</v>
      </c>
      <c r="AN41" s="35">
        <v>73.239999999999995</v>
      </c>
      <c r="AO41" s="35">
        <v>74.28</v>
      </c>
      <c r="AP41" s="35">
        <v>58.28</v>
      </c>
      <c r="AQ41" s="35">
        <v>47.24</v>
      </c>
      <c r="AR41" s="35">
        <v>47.21</v>
      </c>
      <c r="AS41" s="35">
        <v>49.41</v>
      </c>
      <c r="AT41" s="35">
        <v>50.8</v>
      </c>
      <c r="AU41" s="35">
        <v>50.19</v>
      </c>
      <c r="AV41" s="35">
        <v>49.53</v>
      </c>
      <c r="AW41" s="35">
        <v>50.21</v>
      </c>
      <c r="AX41" s="35">
        <v>37.36</v>
      </c>
      <c r="AY41" s="35">
        <v>31.36</v>
      </c>
      <c r="AZ41" s="35">
        <v>31.3</v>
      </c>
      <c r="BA41" s="35">
        <v>30.89</v>
      </c>
      <c r="BB41" s="35">
        <v>30.42</v>
      </c>
      <c r="BC41" s="35">
        <v>30.37</v>
      </c>
      <c r="BD41" s="35">
        <v>20.64</v>
      </c>
      <c r="BE41" s="35">
        <v>15.03</v>
      </c>
      <c r="BF41" s="35">
        <v>14.93</v>
      </c>
      <c r="BG41" s="35">
        <v>14.48</v>
      </c>
      <c r="BH41" s="35">
        <v>14.24</v>
      </c>
      <c r="BI41" s="35">
        <v>14.01</v>
      </c>
      <c r="BJ41" s="35">
        <v>13.78</v>
      </c>
      <c r="BK41" s="35">
        <v>10.91</v>
      </c>
      <c r="BL41" s="35">
        <v>6.1</v>
      </c>
      <c r="BM41" s="35">
        <v>5.58</v>
      </c>
      <c r="BN41" s="35">
        <v>5.07</v>
      </c>
      <c r="BO41" s="35">
        <v>4.63</v>
      </c>
      <c r="BP41" s="35">
        <v>4.03</v>
      </c>
      <c r="BQ41" s="35">
        <v>3.65</v>
      </c>
      <c r="BR41" s="35">
        <v>2.58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5">
        <v>0</v>
      </c>
      <c r="CL41" s="35">
        <v>0</v>
      </c>
      <c r="CM41" s="35">
        <v>0</v>
      </c>
      <c r="CN41" s="35">
        <v>0</v>
      </c>
      <c r="CO41" s="35">
        <v>0</v>
      </c>
      <c r="CP41" s="35">
        <v>0</v>
      </c>
      <c r="CQ41" s="35">
        <v>0</v>
      </c>
      <c r="CR41" s="35">
        <v>0</v>
      </c>
      <c r="CS41" s="35">
        <v>0</v>
      </c>
      <c r="CT41" s="35">
        <v>0</v>
      </c>
      <c r="CU41" s="35">
        <v>0</v>
      </c>
      <c r="CV41" s="35">
        <v>0</v>
      </c>
      <c r="CW41" s="35">
        <v>0</v>
      </c>
      <c r="CX41" s="35">
        <v>0</v>
      </c>
      <c r="CY41" s="35">
        <v>0</v>
      </c>
      <c r="CZ41" s="35">
        <v>0</v>
      </c>
      <c r="DA41" s="35">
        <v>0</v>
      </c>
      <c r="DB41" s="35">
        <v>0</v>
      </c>
      <c r="DC41" s="35">
        <v>0</v>
      </c>
      <c r="DD41" s="35">
        <v>0</v>
      </c>
      <c r="DE41" s="35">
        <v>0</v>
      </c>
      <c r="DF41" s="35">
        <v>0</v>
      </c>
      <c r="DG41" s="35">
        <v>0</v>
      </c>
      <c r="DH41" s="35">
        <v>0</v>
      </c>
      <c r="DI41" s="35">
        <v>0</v>
      </c>
      <c r="DJ41" s="35">
        <v>0</v>
      </c>
      <c r="DK41" s="35">
        <v>0</v>
      </c>
      <c r="DL41" s="35">
        <v>0</v>
      </c>
      <c r="DM41" s="35">
        <v>0</v>
      </c>
      <c r="DN41" s="35">
        <v>0</v>
      </c>
      <c r="DO41" s="35">
        <v>0</v>
      </c>
      <c r="DP41" s="35">
        <v>0</v>
      </c>
      <c r="DQ41" s="35">
        <v>0</v>
      </c>
      <c r="DR41" s="35">
        <v>0</v>
      </c>
      <c r="DS41" s="35">
        <v>0</v>
      </c>
      <c r="DT41" s="35">
        <v>0</v>
      </c>
      <c r="DU41" s="35">
        <v>0</v>
      </c>
      <c r="DV41" s="35">
        <v>0</v>
      </c>
      <c r="DW41" s="35">
        <v>0</v>
      </c>
      <c r="DX41" s="35">
        <v>0</v>
      </c>
      <c r="DY41" s="35">
        <v>0</v>
      </c>
      <c r="DZ41" s="35">
        <v>0</v>
      </c>
      <c r="EA41" s="35">
        <v>0</v>
      </c>
      <c r="EB41" s="35">
        <v>0</v>
      </c>
      <c r="EC41" s="35">
        <v>0</v>
      </c>
      <c r="ED41" s="35">
        <v>0</v>
      </c>
      <c r="EE41" s="35">
        <v>0</v>
      </c>
      <c r="EF41" s="35">
        <v>0.61</v>
      </c>
      <c r="EG41" s="35">
        <v>1.31</v>
      </c>
      <c r="EH41" s="35">
        <v>1.28</v>
      </c>
      <c r="EI41" s="35">
        <v>1.33</v>
      </c>
      <c r="EJ41" s="35">
        <v>1.22</v>
      </c>
      <c r="EK41" s="35">
        <v>1.17</v>
      </c>
      <c r="EL41" s="35">
        <v>1.5</v>
      </c>
      <c r="EM41" s="35">
        <v>1.07</v>
      </c>
      <c r="EN41" s="35">
        <v>1.2</v>
      </c>
      <c r="EO41" s="35">
        <v>1.07</v>
      </c>
      <c r="EP41" s="35">
        <v>1.07</v>
      </c>
      <c r="EQ41" s="35">
        <v>1.07</v>
      </c>
      <c r="ER41" s="35">
        <v>3.01</v>
      </c>
      <c r="ES41" s="35">
        <v>4.57</v>
      </c>
      <c r="ET41" s="35">
        <v>7.54</v>
      </c>
      <c r="EU41" s="35">
        <v>9.7100000000000009</v>
      </c>
      <c r="EV41" s="35">
        <v>10.41</v>
      </c>
      <c r="EW41" s="35">
        <v>10.55</v>
      </c>
      <c r="EX41" s="35">
        <v>10.88</v>
      </c>
      <c r="EY41" s="2">
        <f t="shared" si="2"/>
        <v>3366.030000000002</v>
      </c>
    </row>
    <row r="42" spans="1:155">
      <c r="A42" t="s">
        <v>34</v>
      </c>
      <c r="B42" s="35">
        <v>3.31</v>
      </c>
      <c r="C42" s="35">
        <v>4.3899999999999997</v>
      </c>
      <c r="D42" s="35">
        <v>9.44</v>
      </c>
      <c r="E42" s="35">
        <v>9.18</v>
      </c>
      <c r="F42" s="35">
        <v>9.09</v>
      </c>
      <c r="G42" s="35">
        <v>9.0500000000000007</v>
      </c>
      <c r="H42" s="35">
        <v>10.15</v>
      </c>
      <c r="I42" s="35">
        <v>9.34</v>
      </c>
      <c r="J42" s="35">
        <v>9.1300000000000008</v>
      </c>
      <c r="K42" s="35">
        <v>9.0299999999999994</v>
      </c>
      <c r="L42" s="35">
        <v>9.0299999999999994</v>
      </c>
      <c r="M42" s="35">
        <v>8.98</v>
      </c>
      <c r="N42" s="35">
        <v>8.89</v>
      </c>
      <c r="O42" s="35">
        <v>8.89</v>
      </c>
      <c r="P42" s="35">
        <v>9.24</v>
      </c>
      <c r="Q42" s="35">
        <v>9.11</v>
      </c>
      <c r="R42" s="35">
        <v>9.27</v>
      </c>
      <c r="S42" s="35">
        <v>10.220000000000001</v>
      </c>
      <c r="T42" s="35">
        <v>9.4</v>
      </c>
      <c r="U42" s="35">
        <v>9.84</v>
      </c>
      <c r="V42" s="35">
        <v>8.92</v>
      </c>
      <c r="W42" s="35">
        <v>8.7799999999999994</v>
      </c>
      <c r="X42" s="35">
        <v>8.69</v>
      </c>
      <c r="Y42" s="35">
        <v>8.6199999999999992</v>
      </c>
      <c r="Z42" s="35">
        <v>8.52</v>
      </c>
      <c r="AA42" s="35">
        <v>8.49</v>
      </c>
      <c r="AB42" s="35">
        <v>8.44</v>
      </c>
      <c r="AC42" s="35">
        <v>8.61</v>
      </c>
      <c r="AD42" s="35">
        <v>8.6199999999999992</v>
      </c>
      <c r="AE42" s="35">
        <v>8.51</v>
      </c>
      <c r="AF42" s="35">
        <v>8.34</v>
      </c>
      <c r="AG42" s="35">
        <v>8.2899999999999991</v>
      </c>
      <c r="AH42" s="35">
        <v>8.2899999999999991</v>
      </c>
      <c r="AI42" s="35">
        <v>8.2100000000000009</v>
      </c>
      <c r="AJ42" s="35">
        <v>8.1</v>
      </c>
      <c r="AK42" s="35">
        <v>8.1</v>
      </c>
      <c r="AL42" s="35">
        <v>8.08</v>
      </c>
      <c r="AM42" s="35">
        <v>8.0299999999999994</v>
      </c>
      <c r="AN42" s="35">
        <v>7.86</v>
      </c>
      <c r="AO42" s="35">
        <v>7.84</v>
      </c>
      <c r="AP42" s="35">
        <v>7.78</v>
      </c>
      <c r="AQ42" s="35">
        <v>7.66</v>
      </c>
      <c r="AR42" s="35">
        <v>7.51</v>
      </c>
      <c r="AS42" s="35">
        <v>7.4</v>
      </c>
      <c r="AT42" s="35">
        <v>7.37</v>
      </c>
      <c r="AU42" s="35">
        <v>7.32</v>
      </c>
      <c r="AV42" s="35">
        <v>7.26</v>
      </c>
      <c r="AW42" s="35">
        <v>7.13</v>
      </c>
      <c r="AX42" s="35">
        <v>7.06</v>
      </c>
      <c r="AY42" s="35">
        <v>7</v>
      </c>
      <c r="AZ42" s="35">
        <v>7</v>
      </c>
      <c r="BA42" s="35">
        <v>6.98</v>
      </c>
      <c r="BB42" s="35">
        <v>6.96</v>
      </c>
      <c r="BC42" s="35">
        <v>6.94</v>
      </c>
      <c r="BD42" s="35">
        <v>6.83</v>
      </c>
      <c r="BE42" s="35">
        <v>6.91</v>
      </c>
      <c r="BF42" s="35">
        <v>6.82</v>
      </c>
      <c r="BG42" s="35">
        <v>6.75</v>
      </c>
      <c r="BH42" s="35">
        <v>6.64</v>
      </c>
      <c r="BI42" s="35">
        <v>6.73</v>
      </c>
      <c r="BJ42" s="35">
        <v>6.58</v>
      </c>
      <c r="BK42" s="35">
        <v>6.46</v>
      </c>
      <c r="BL42" s="35">
        <v>5.45</v>
      </c>
      <c r="BM42" s="35">
        <v>4.46</v>
      </c>
      <c r="BN42" s="35">
        <v>3.78</v>
      </c>
      <c r="BO42" s="35">
        <v>2.9</v>
      </c>
      <c r="BP42" s="35">
        <v>1.69</v>
      </c>
      <c r="BQ42" s="35">
        <v>0.48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0</v>
      </c>
      <c r="BX42" s="35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0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  <c r="CT42" s="35">
        <v>0</v>
      </c>
      <c r="CU42" s="35">
        <v>0</v>
      </c>
      <c r="CV42" s="35">
        <v>0</v>
      </c>
      <c r="CW42" s="35">
        <v>0</v>
      </c>
      <c r="CX42" s="35">
        <v>0</v>
      </c>
      <c r="CY42" s="35">
        <v>0</v>
      </c>
      <c r="CZ42" s="35">
        <v>0</v>
      </c>
      <c r="DA42" s="35">
        <v>0</v>
      </c>
      <c r="DB42" s="35">
        <v>0</v>
      </c>
      <c r="DC42" s="35">
        <v>0</v>
      </c>
      <c r="DD42" s="35">
        <v>0</v>
      </c>
      <c r="DE42" s="35">
        <v>0</v>
      </c>
      <c r="DF42" s="35">
        <v>0</v>
      </c>
      <c r="DG42" s="35">
        <v>0</v>
      </c>
      <c r="DH42" s="35">
        <v>0</v>
      </c>
      <c r="DI42" s="35">
        <v>0</v>
      </c>
      <c r="DJ42" s="35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5">
        <v>0</v>
      </c>
      <c r="DU42" s="35">
        <v>0</v>
      </c>
      <c r="DV42" s="35">
        <v>0</v>
      </c>
      <c r="DW42" s="35">
        <v>0</v>
      </c>
      <c r="DX42" s="35">
        <v>0</v>
      </c>
      <c r="DY42" s="35">
        <v>0</v>
      </c>
      <c r="DZ42" s="35">
        <v>0</v>
      </c>
      <c r="EA42" s="35">
        <v>0</v>
      </c>
      <c r="EB42" s="35">
        <v>0</v>
      </c>
      <c r="EC42" s="35">
        <v>0</v>
      </c>
      <c r="ED42" s="35">
        <v>0</v>
      </c>
      <c r="EE42" s="35">
        <v>3.4</v>
      </c>
      <c r="EF42" s="35">
        <v>6.25</v>
      </c>
      <c r="EG42" s="35">
        <v>5.14</v>
      </c>
      <c r="EH42" s="35">
        <v>5.89</v>
      </c>
      <c r="EI42" s="35">
        <v>5.86</v>
      </c>
      <c r="EJ42" s="35">
        <v>5.84</v>
      </c>
      <c r="EK42" s="35">
        <v>5.92</v>
      </c>
      <c r="EL42" s="35">
        <v>5.94</v>
      </c>
      <c r="EM42" s="35">
        <v>5.82</v>
      </c>
      <c r="EN42" s="35">
        <v>5.82</v>
      </c>
      <c r="EO42" s="35">
        <v>5.67</v>
      </c>
      <c r="EP42" s="35">
        <v>5.69</v>
      </c>
      <c r="EQ42" s="35">
        <v>5.69</v>
      </c>
      <c r="ER42" s="35">
        <v>5.73</v>
      </c>
      <c r="ES42" s="35">
        <v>5.93</v>
      </c>
      <c r="ET42" s="35">
        <v>5.83</v>
      </c>
      <c r="EU42" s="35">
        <v>5.74</v>
      </c>
      <c r="EV42" s="35">
        <v>5.73</v>
      </c>
      <c r="EW42" s="35">
        <v>5.74</v>
      </c>
      <c r="EX42" s="35">
        <v>5.79</v>
      </c>
      <c r="EY42" s="2">
        <f t="shared" si="2"/>
        <v>629.59000000000015</v>
      </c>
    </row>
    <row r="43" spans="1:155">
      <c r="A43" t="s">
        <v>35</v>
      </c>
      <c r="B43" s="35">
        <v>6.17</v>
      </c>
      <c r="C43" s="35">
        <v>6.18</v>
      </c>
      <c r="D43" s="35">
        <v>6.1</v>
      </c>
      <c r="E43" s="35">
        <v>6.14</v>
      </c>
      <c r="F43" s="35">
        <v>6</v>
      </c>
      <c r="G43" s="35">
        <v>6.09</v>
      </c>
      <c r="H43" s="35">
        <v>6.75</v>
      </c>
      <c r="I43" s="35">
        <v>6.55</v>
      </c>
      <c r="J43" s="35">
        <v>6.34</v>
      </c>
      <c r="K43" s="35">
        <v>6.14</v>
      </c>
      <c r="L43" s="35">
        <v>6.04</v>
      </c>
      <c r="M43" s="35">
        <v>6.03</v>
      </c>
      <c r="N43" s="35">
        <v>5.93</v>
      </c>
      <c r="O43" s="35">
        <v>5.77</v>
      </c>
      <c r="P43" s="35">
        <v>5.81</v>
      </c>
      <c r="Q43" s="35">
        <v>5.86</v>
      </c>
      <c r="R43" s="35">
        <v>5.98</v>
      </c>
      <c r="S43" s="35">
        <v>6.32</v>
      </c>
      <c r="T43" s="35">
        <v>6.24</v>
      </c>
      <c r="U43" s="35">
        <v>6.28</v>
      </c>
      <c r="V43" s="35">
        <v>6.09</v>
      </c>
      <c r="W43" s="35">
        <v>5.98</v>
      </c>
      <c r="X43" s="35">
        <v>5.96</v>
      </c>
      <c r="Y43" s="35">
        <v>5.81</v>
      </c>
      <c r="Z43" s="35">
        <v>5.72</v>
      </c>
      <c r="AA43" s="35">
        <v>5.73</v>
      </c>
      <c r="AB43" s="35">
        <v>5.61</v>
      </c>
      <c r="AC43" s="35">
        <v>5.75</v>
      </c>
      <c r="AD43" s="35">
        <v>5.99</v>
      </c>
      <c r="AE43" s="35">
        <v>6.01</v>
      </c>
      <c r="AF43" s="35">
        <v>5.88</v>
      </c>
      <c r="AG43" s="35">
        <v>5.65</v>
      </c>
      <c r="AH43" s="35">
        <v>5.65</v>
      </c>
      <c r="AI43" s="35">
        <v>5.53</v>
      </c>
      <c r="AJ43" s="35">
        <v>5.46</v>
      </c>
      <c r="AK43" s="35">
        <v>5.42</v>
      </c>
      <c r="AL43" s="35">
        <v>5.39</v>
      </c>
      <c r="AM43" s="35">
        <v>4.8</v>
      </c>
      <c r="AN43" s="35">
        <v>4.6399999999999997</v>
      </c>
      <c r="AO43" s="35">
        <v>5.31</v>
      </c>
      <c r="AP43" s="35">
        <v>5.32</v>
      </c>
      <c r="AQ43" s="35">
        <v>5</v>
      </c>
      <c r="AR43" s="35">
        <v>5.2</v>
      </c>
      <c r="AS43" s="35">
        <v>5.17</v>
      </c>
      <c r="AT43" s="35">
        <v>4.68</v>
      </c>
      <c r="AU43" s="35">
        <v>4.7699999999999996</v>
      </c>
      <c r="AV43" s="35">
        <v>5.09</v>
      </c>
      <c r="AW43" s="35">
        <v>4.84</v>
      </c>
      <c r="AX43" s="35">
        <v>4.8</v>
      </c>
      <c r="AY43" s="35">
        <v>4.7699999999999996</v>
      </c>
      <c r="AZ43" s="35">
        <v>4.58</v>
      </c>
      <c r="BA43" s="35">
        <v>4.34</v>
      </c>
      <c r="BB43" s="35">
        <v>5.16</v>
      </c>
      <c r="BC43" s="35">
        <v>4.1399999999999997</v>
      </c>
      <c r="BD43" s="35">
        <v>4.49</v>
      </c>
      <c r="BE43" s="35">
        <v>4.72</v>
      </c>
      <c r="BF43" s="35">
        <v>5.43</v>
      </c>
      <c r="BG43" s="35">
        <v>4.03</v>
      </c>
      <c r="BH43" s="35">
        <v>4.5199999999999996</v>
      </c>
      <c r="BI43" s="35">
        <v>4.67</v>
      </c>
      <c r="BJ43" s="35">
        <v>4.6100000000000003</v>
      </c>
      <c r="BK43" s="35">
        <v>4.5</v>
      </c>
      <c r="BL43" s="35">
        <v>4.6100000000000003</v>
      </c>
      <c r="BM43" s="35">
        <v>4.59</v>
      </c>
      <c r="BN43" s="35">
        <v>4.68</v>
      </c>
      <c r="BO43" s="35">
        <v>5.94</v>
      </c>
      <c r="BP43" s="35">
        <v>4.9800000000000004</v>
      </c>
      <c r="BQ43" s="35">
        <v>4.7699999999999996</v>
      </c>
      <c r="BR43" s="35">
        <v>2.98</v>
      </c>
      <c r="BS43" s="35">
        <v>0</v>
      </c>
      <c r="BT43" s="35">
        <v>0</v>
      </c>
      <c r="BU43" s="35">
        <v>0</v>
      </c>
      <c r="BV43" s="35">
        <v>2.5499999999999998</v>
      </c>
      <c r="BW43" s="35">
        <v>4.7300000000000004</v>
      </c>
      <c r="BX43" s="35">
        <v>5.0199999999999996</v>
      </c>
      <c r="BY43" s="35">
        <v>4.7699999999999996</v>
      </c>
      <c r="BZ43" s="35">
        <v>4.55</v>
      </c>
      <c r="CA43" s="35">
        <v>4.62</v>
      </c>
      <c r="CB43" s="35">
        <v>4.5599999999999996</v>
      </c>
      <c r="CC43" s="35">
        <v>4.33</v>
      </c>
      <c r="CD43" s="35">
        <v>4.38</v>
      </c>
      <c r="CE43" s="35">
        <v>4.38</v>
      </c>
      <c r="CF43" s="35">
        <v>4.2300000000000004</v>
      </c>
      <c r="CG43" s="35">
        <v>4.5199999999999996</v>
      </c>
      <c r="CH43" s="35">
        <v>4.3600000000000003</v>
      </c>
      <c r="CI43" s="35">
        <v>4.2300000000000004</v>
      </c>
      <c r="CJ43" s="35">
        <v>4.3099999999999996</v>
      </c>
      <c r="CK43" s="35">
        <v>4.45</v>
      </c>
      <c r="CL43" s="35">
        <v>4.63</v>
      </c>
      <c r="CM43" s="35">
        <v>4.53</v>
      </c>
      <c r="CN43" s="35">
        <v>4.47</v>
      </c>
      <c r="CO43" s="35">
        <v>4.3600000000000003</v>
      </c>
      <c r="CP43" s="35">
        <v>4.3600000000000003</v>
      </c>
      <c r="CQ43" s="35">
        <v>4.4800000000000004</v>
      </c>
      <c r="CR43" s="35">
        <v>4.46</v>
      </c>
      <c r="CS43" s="35">
        <v>4.49</v>
      </c>
      <c r="CT43" s="35">
        <v>4.45</v>
      </c>
      <c r="CU43" s="35">
        <v>4.55</v>
      </c>
      <c r="CV43" s="35">
        <v>4.46</v>
      </c>
      <c r="CW43" s="35">
        <v>4.4000000000000004</v>
      </c>
      <c r="CX43" s="35">
        <v>4.6399999999999997</v>
      </c>
      <c r="CY43" s="35">
        <v>4.4400000000000004</v>
      </c>
      <c r="CZ43" s="35">
        <v>4.59</v>
      </c>
      <c r="DA43" s="35">
        <v>2.02</v>
      </c>
      <c r="DB43" s="35">
        <v>0</v>
      </c>
      <c r="DC43" s="35">
        <v>0</v>
      </c>
      <c r="DD43" s="35">
        <v>0</v>
      </c>
      <c r="DE43" s="35">
        <v>0</v>
      </c>
      <c r="DF43" s="35">
        <v>0</v>
      </c>
      <c r="DG43" s="35">
        <v>0</v>
      </c>
      <c r="DH43" s="35">
        <v>0</v>
      </c>
      <c r="DI43" s="35">
        <v>0</v>
      </c>
      <c r="DJ43" s="35">
        <v>0</v>
      </c>
      <c r="DK43" s="35">
        <v>0</v>
      </c>
      <c r="DL43" s="35">
        <v>0</v>
      </c>
      <c r="DM43" s="35">
        <v>0</v>
      </c>
      <c r="DN43" s="35">
        <v>0</v>
      </c>
      <c r="DO43" s="35">
        <v>0</v>
      </c>
      <c r="DP43" s="35">
        <v>0</v>
      </c>
      <c r="DQ43" s="35">
        <v>0</v>
      </c>
      <c r="DR43" s="35">
        <v>0</v>
      </c>
      <c r="DS43" s="35">
        <v>0</v>
      </c>
      <c r="DT43" s="35">
        <v>0</v>
      </c>
      <c r="DU43" s="35">
        <v>0</v>
      </c>
      <c r="DV43" s="35">
        <v>0</v>
      </c>
      <c r="DW43" s="35">
        <v>0</v>
      </c>
      <c r="DX43" s="35">
        <v>0</v>
      </c>
      <c r="DY43" s="35">
        <v>0</v>
      </c>
      <c r="DZ43" s="35">
        <v>0</v>
      </c>
      <c r="EA43" s="35">
        <v>0</v>
      </c>
      <c r="EB43" s="35">
        <v>0</v>
      </c>
      <c r="EC43" s="35">
        <v>0</v>
      </c>
      <c r="ED43" s="35">
        <v>0</v>
      </c>
      <c r="EE43" s="35">
        <v>2.87</v>
      </c>
      <c r="EF43" s="35">
        <v>4.72</v>
      </c>
      <c r="EG43" s="35">
        <v>4.29</v>
      </c>
      <c r="EH43" s="35">
        <v>3.91</v>
      </c>
      <c r="EI43" s="35">
        <v>3.69</v>
      </c>
      <c r="EJ43" s="35">
        <v>3.26</v>
      </c>
      <c r="EK43" s="35">
        <v>3.28</v>
      </c>
      <c r="EL43" s="35">
        <v>3.3</v>
      </c>
      <c r="EM43" s="35">
        <v>3.2</v>
      </c>
      <c r="EN43" s="35">
        <v>3.13</v>
      </c>
      <c r="EO43" s="35">
        <v>3.19</v>
      </c>
      <c r="EP43" s="35">
        <v>3.13</v>
      </c>
      <c r="EQ43" s="35">
        <v>3.16</v>
      </c>
      <c r="ER43" s="35">
        <v>4.01</v>
      </c>
      <c r="ES43" s="35">
        <v>5.16</v>
      </c>
      <c r="ET43" s="35">
        <v>5.2</v>
      </c>
      <c r="EU43" s="35">
        <v>5.18</v>
      </c>
      <c r="EV43" s="35">
        <v>5.09</v>
      </c>
      <c r="EW43" s="35">
        <v>4.8899999999999997</v>
      </c>
      <c r="EX43" s="35">
        <v>5.0199999999999996</v>
      </c>
      <c r="EY43" s="2">
        <f t="shared" si="2"/>
        <v>591.47999999999979</v>
      </c>
    </row>
    <row r="44" spans="1:155">
      <c r="A44" t="s">
        <v>36</v>
      </c>
      <c r="B44" s="35">
        <v>3.39</v>
      </c>
      <c r="C44" s="35">
        <v>3.39</v>
      </c>
      <c r="D44" s="35">
        <v>3.39</v>
      </c>
      <c r="E44" s="35">
        <v>3.39</v>
      </c>
      <c r="F44" s="35">
        <v>3.39</v>
      </c>
      <c r="G44" s="35">
        <v>3.39</v>
      </c>
      <c r="H44" s="35">
        <v>3.39</v>
      </c>
      <c r="I44" s="35">
        <v>3.39</v>
      </c>
      <c r="J44" s="35">
        <v>3.39</v>
      </c>
      <c r="K44" s="35">
        <v>3.39</v>
      </c>
      <c r="L44" s="35">
        <v>3.39</v>
      </c>
      <c r="M44" s="35">
        <v>3.39</v>
      </c>
      <c r="N44" s="35">
        <v>7.72</v>
      </c>
      <c r="O44" s="35">
        <v>10.5</v>
      </c>
      <c r="P44" s="35">
        <v>10.5</v>
      </c>
      <c r="Q44" s="35">
        <v>10.5</v>
      </c>
      <c r="R44" s="35">
        <v>10.5</v>
      </c>
      <c r="S44" s="35">
        <v>10.5</v>
      </c>
      <c r="T44" s="35">
        <v>10.5</v>
      </c>
      <c r="U44" s="35">
        <v>17.59</v>
      </c>
      <c r="V44" s="35">
        <v>17.59</v>
      </c>
      <c r="W44" s="35">
        <v>17.59</v>
      </c>
      <c r="X44" s="35">
        <v>17.59</v>
      </c>
      <c r="Y44" s="35">
        <v>17.59</v>
      </c>
      <c r="Z44" s="35">
        <v>17.59</v>
      </c>
      <c r="AA44" s="35">
        <v>17.59</v>
      </c>
      <c r="AB44" s="35">
        <v>17.670000000000002</v>
      </c>
      <c r="AC44" s="35">
        <v>17.75</v>
      </c>
      <c r="AD44" s="35">
        <v>17.75</v>
      </c>
      <c r="AE44" s="35">
        <v>17.75</v>
      </c>
      <c r="AF44" s="35">
        <v>17.75</v>
      </c>
      <c r="AG44" s="35">
        <v>17.75</v>
      </c>
      <c r="AH44" s="35">
        <v>17.75</v>
      </c>
      <c r="AI44" s="35">
        <v>15.35</v>
      </c>
      <c r="AJ44" s="35">
        <v>15.35</v>
      </c>
      <c r="AK44" s="35">
        <v>15.35</v>
      </c>
      <c r="AL44" s="35">
        <v>15.35</v>
      </c>
      <c r="AM44" s="35">
        <v>15.35</v>
      </c>
      <c r="AN44" s="35">
        <v>15.35</v>
      </c>
      <c r="AO44" s="35">
        <v>15.35</v>
      </c>
      <c r="AP44" s="35">
        <v>15.35</v>
      </c>
      <c r="AQ44" s="35">
        <v>15.35</v>
      </c>
      <c r="AR44" s="35">
        <v>17.88</v>
      </c>
      <c r="AS44" s="35">
        <v>17.88</v>
      </c>
      <c r="AT44" s="35">
        <v>17.88</v>
      </c>
      <c r="AU44" s="35">
        <v>17.88</v>
      </c>
      <c r="AV44" s="35">
        <v>17.88</v>
      </c>
      <c r="AW44" s="35">
        <v>17.88</v>
      </c>
      <c r="AX44" s="35">
        <v>18.27</v>
      </c>
      <c r="AY44" s="35">
        <v>18.27</v>
      </c>
      <c r="AZ44" s="35">
        <v>18.27</v>
      </c>
      <c r="BA44" s="35">
        <v>18.27</v>
      </c>
      <c r="BB44" s="35">
        <v>18.27</v>
      </c>
      <c r="BC44" s="35">
        <v>18.27</v>
      </c>
      <c r="BD44" s="35">
        <v>18.21</v>
      </c>
      <c r="BE44" s="35">
        <v>18.21</v>
      </c>
      <c r="BF44" s="35">
        <v>18.21</v>
      </c>
      <c r="BG44" s="35">
        <v>18.21</v>
      </c>
      <c r="BH44" s="35">
        <v>18.21</v>
      </c>
      <c r="BI44" s="35">
        <v>18.21</v>
      </c>
      <c r="BJ44" s="35">
        <v>18.21</v>
      </c>
      <c r="BK44" s="35">
        <v>17</v>
      </c>
      <c r="BL44" s="35">
        <v>17</v>
      </c>
      <c r="BM44" s="35">
        <v>17</v>
      </c>
      <c r="BN44" s="35">
        <v>17</v>
      </c>
      <c r="BO44" s="35">
        <v>17</v>
      </c>
      <c r="BP44" s="35">
        <v>17</v>
      </c>
      <c r="BQ44" s="35">
        <v>17</v>
      </c>
      <c r="BR44" s="35">
        <v>14.02</v>
      </c>
      <c r="BS44" s="35">
        <v>14.02</v>
      </c>
      <c r="BT44" s="35">
        <v>14.02</v>
      </c>
      <c r="BU44" s="35">
        <v>14.02</v>
      </c>
      <c r="BV44" s="35">
        <v>14.02</v>
      </c>
      <c r="BW44" s="35">
        <v>14.02</v>
      </c>
      <c r="BX44" s="35">
        <v>14.02</v>
      </c>
      <c r="BY44" s="35">
        <v>14.02</v>
      </c>
      <c r="BZ44" s="35">
        <v>14.2</v>
      </c>
      <c r="CA44" s="35">
        <v>16.8</v>
      </c>
      <c r="CB44" s="35">
        <v>16.8</v>
      </c>
      <c r="CC44" s="35">
        <v>16.8</v>
      </c>
      <c r="CD44" s="35">
        <v>16.8</v>
      </c>
      <c r="CE44" s="35">
        <v>16.8</v>
      </c>
      <c r="CF44" s="35">
        <v>13.52</v>
      </c>
      <c r="CG44" s="35">
        <v>13.52</v>
      </c>
      <c r="CH44" s="35">
        <v>13.52</v>
      </c>
      <c r="CI44" s="35">
        <v>13.52</v>
      </c>
      <c r="CJ44" s="35">
        <v>13.52</v>
      </c>
      <c r="CK44" s="35">
        <v>13.52</v>
      </c>
      <c r="CL44" s="35">
        <v>13.52</v>
      </c>
      <c r="CM44" s="35">
        <v>13.84</v>
      </c>
      <c r="CN44" s="35">
        <v>13.84</v>
      </c>
      <c r="CO44" s="35">
        <v>13.84</v>
      </c>
      <c r="CP44" s="35">
        <v>13.84</v>
      </c>
      <c r="CQ44" s="35">
        <v>13.84</v>
      </c>
      <c r="CR44" s="35">
        <v>13.84</v>
      </c>
      <c r="CS44" s="35">
        <v>13.84</v>
      </c>
      <c r="CT44" s="35">
        <v>13.72</v>
      </c>
      <c r="CU44" s="35">
        <v>13.72</v>
      </c>
      <c r="CV44" s="35">
        <v>13.72</v>
      </c>
      <c r="CW44" s="35">
        <v>13.72</v>
      </c>
      <c r="CX44" s="35">
        <v>13.72</v>
      </c>
      <c r="CY44" s="35">
        <v>13.72</v>
      </c>
      <c r="CZ44" s="35">
        <v>13.72</v>
      </c>
      <c r="DA44" s="35">
        <v>13.72</v>
      </c>
      <c r="DB44" s="35">
        <v>1.72</v>
      </c>
      <c r="DC44" s="35">
        <v>1.72</v>
      </c>
      <c r="DD44" s="35">
        <v>1.72</v>
      </c>
      <c r="DE44" s="35">
        <v>1.72</v>
      </c>
      <c r="DF44" s="35">
        <v>1.72</v>
      </c>
      <c r="DG44" s="35">
        <v>1.72</v>
      </c>
      <c r="DH44" s="35">
        <v>0</v>
      </c>
      <c r="DI44" s="35">
        <v>0</v>
      </c>
      <c r="DJ44" s="35">
        <v>0</v>
      </c>
      <c r="DK44" s="35">
        <v>0</v>
      </c>
      <c r="DL44" s="35">
        <v>0</v>
      </c>
      <c r="DM44" s="35">
        <v>0</v>
      </c>
      <c r="DN44" s="35">
        <v>0</v>
      </c>
      <c r="DO44" s="35">
        <v>0</v>
      </c>
      <c r="DP44" s="35">
        <v>0</v>
      </c>
      <c r="DQ44" s="35">
        <v>0</v>
      </c>
      <c r="DR44" s="35">
        <v>0</v>
      </c>
      <c r="DS44" s="35">
        <v>0</v>
      </c>
      <c r="DT44" s="35">
        <v>0</v>
      </c>
      <c r="DU44" s="35">
        <v>0</v>
      </c>
      <c r="DV44" s="35">
        <v>0</v>
      </c>
      <c r="DW44" s="35">
        <v>0</v>
      </c>
      <c r="DX44" s="35">
        <v>0</v>
      </c>
      <c r="DY44" s="35">
        <v>0</v>
      </c>
      <c r="DZ44" s="35">
        <v>0</v>
      </c>
      <c r="EA44" s="35">
        <v>0</v>
      </c>
      <c r="EB44" s="35">
        <v>0</v>
      </c>
      <c r="EC44" s="35">
        <v>0</v>
      </c>
      <c r="ED44" s="35">
        <v>0</v>
      </c>
      <c r="EE44" s="35">
        <v>0</v>
      </c>
      <c r="EF44" s="35">
        <v>0</v>
      </c>
      <c r="EG44" s="35">
        <v>0</v>
      </c>
      <c r="EH44" s="35">
        <v>0</v>
      </c>
      <c r="EI44" s="35">
        <v>0</v>
      </c>
      <c r="EJ44" s="35">
        <v>0</v>
      </c>
      <c r="EK44" s="35">
        <v>0</v>
      </c>
      <c r="EL44" s="35">
        <v>0</v>
      </c>
      <c r="EM44" s="35">
        <v>0</v>
      </c>
      <c r="EN44" s="35">
        <v>0</v>
      </c>
      <c r="EO44" s="35">
        <v>0</v>
      </c>
      <c r="EP44" s="35">
        <v>0</v>
      </c>
      <c r="EQ44" s="35">
        <v>0</v>
      </c>
      <c r="ER44" s="35">
        <v>7.82</v>
      </c>
      <c r="ES44" s="35">
        <v>7.82</v>
      </c>
      <c r="ET44" s="35">
        <v>11.58</v>
      </c>
      <c r="EU44" s="35">
        <v>11.58</v>
      </c>
      <c r="EV44" s="35">
        <v>11.58</v>
      </c>
      <c r="EW44" s="35">
        <v>11.58</v>
      </c>
      <c r="EX44" s="35">
        <v>11.58</v>
      </c>
      <c r="EY44" s="2">
        <f t="shared" si="2"/>
        <v>1555.7199999999993</v>
      </c>
    </row>
    <row r="45" spans="1:155">
      <c r="A45" t="s">
        <v>37</v>
      </c>
      <c r="B45" s="35">
        <v>16.4506981628818</v>
      </c>
      <c r="C45" s="35">
        <v>15.2851568474495</v>
      </c>
      <c r="D45" s="35">
        <v>16.009023942220299</v>
      </c>
      <c r="E45" s="35">
        <v>17.740166052028101</v>
      </c>
      <c r="F45" s="35">
        <v>19.445657017187699</v>
      </c>
      <c r="G45" s="35">
        <v>19.9270384066552</v>
      </c>
      <c r="H45" s="35">
        <v>17.720694161298599</v>
      </c>
      <c r="I45" s="35">
        <v>15.529282493830699</v>
      </c>
      <c r="J45" s="35">
        <v>15.1808399119281</v>
      </c>
      <c r="K45" s="35">
        <v>15.116395723836501</v>
      </c>
      <c r="L45" s="35">
        <v>15.610310757185101</v>
      </c>
      <c r="M45" s="35">
        <v>14.7236968533037</v>
      </c>
      <c r="N45" s="35">
        <v>13.2323188561259</v>
      </c>
      <c r="O45" s="35">
        <v>10.9204964296613</v>
      </c>
      <c r="P45" s="35">
        <v>9.0471721839300496</v>
      </c>
      <c r="Q45" s="35">
        <v>8.3924096851224199</v>
      </c>
      <c r="R45" s="35">
        <v>7.50668238427048</v>
      </c>
      <c r="S45" s="35">
        <v>7.7405972216364498</v>
      </c>
      <c r="T45" s="35">
        <v>7.6394139820317699</v>
      </c>
      <c r="U45" s="35">
        <v>7.2304687908592804</v>
      </c>
      <c r="V45" s="35">
        <v>7.0419126199005202</v>
      </c>
      <c r="W45" s="35">
        <v>7.0566863045773101</v>
      </c>
      <c r="X45" s="35">
        <v>7.0760037114794603</v>
      </c>
      <c r="Y45" s="35">
        <v>7.1397120354673103</v>
      </c>
      <c r="Z45" s="35">
        <v>7.20479347382566</v>
      </c>
      <c r="AA45" s="35">
        <v>8.5361504342864798</v>
      </c>
      <c r="AB45" s="35">
        <v>8.32820793914901</v>
      </c>
      <c r="AC45" s="35">
        <v>9.9607039142848208</v>
      </c>
      <c r="AD45" s="35">
        <v>12.2116709601003</v>
      </c>
      <c r="AE45" s="35">
        <v>11.1246464223385</v>
      </c>
      <c r="AF45" s="35">
        <v>9.7596380820612403</v>
      </c>
      <c r="AG45" s="35">
        <v>8.8060091269138301</v>
      </c>
      <c r="AH45" s="35">
        <v>8.0228844788100702</v>
      </c>
      <c r="AI45" s="35">
        <v>7.0917094876461304</v>
      </c>
      <c r="AJ45" s="35">
        <v>5.5882965533913902</v>
      </c>
      <c r="AK45" s="35">
        <v>4.2221131731865196</v>
      </c>
      <c r="AL45" s="35">
        <v>4.3996230954636797</v>
      </c>
      <c r="AM45" s="35">
        <v>4.8006531886857102</v>
      </c>
      <c r="AN45" s="35">
        <v>4.5538314824054797</v>
      </c>
      <c r="AO45" s="35">
        <v>5.26187375034164</v>
      </c>
      <c r="AP45" s="35">
        <v>5.99474131720158</v>
      </c>
      <c r="AQ45" s="35">
        <v>6.3028618900674003</v>
      </c>
      <c r="AR45" s="35">
        <v>5.2010583630589</v>
      </c>
      <c r="AS45" s="35">
        <v>4.8635403408881404</v>
      </c>
      <c r="AT45" s="35">
        <v>5.9740427434496404</v>
      </c>
      <c r="AU45" s="35">
        <v>6.5506911756414503</v>
      </c>
      <c r="AV45" s="35">
        <v>6.1818499902157198</v>
      </c>
      <c r="AW45" s="35">
        <v>5.8870417090070202</v>
      </c>
      <c r="AX45" s="35">
        <v>5.3402384115796302</v>
      </c>
      <c r="AY45" s="35">
        <v>5.05761488754026</v>
      </c>
      <c r="AZ45" s="35">
        <v>4.8418072468210802</v>
      </c>
      <c r="BA45" s="35">
        <v>4.7422606244629897</v>
      </c>
      <c r="BB45" s="35">
        <v>4.4859394543899702</v>
      </c>
      <c r="BC45" s="35">
        <v>4.18652893692399</v>
      </c>
      <c r="BD45" s="35">
        <v>4.7902267530580698</v>
      </c>
      <c r="BE45" s="35">
        <v>4.1649536424528</v>
      </c>
      <c r="BF45" s="35">
        <v>4.0870113960391699</v>
      </c>
      <c r="BG45" s="35">
        <v>3.8869272381151201</v>
      </c>
      <c r="BH45" s="35">
        <v>3.6559901467328801</v>
      </c>
      <c r="BI45" s="35">
        <v>4.9026551426129599</v>
      </c>
      <c r="BJ45" s="35">
        <v>5.5450953971491801</v>
      </c>
      <c r="BK45" s="35">
        <v>5.0274183451555299</v>
      </c>
      <c r="BL45" s="35">
        <v>4.3486589199947803</v>
      </c>
      <c r="BM45" s="35">
        <v>4.1450541196268302</v>
      </c>
      <c r="BN45" s="35">
        <v>3.9731352501349702</v>
      </c>
      <c r="BO45" s="35">
        <v>3.8665101573651</v>
      </c>
      <c r="BP45" s="35">
        <v>3.7355593809493799</v>
      </c>
      <c r="BQ45" s="35">
        <v>3.68065860453344</v>
      </c>
      <c r="BR45" s="35">
        <v>2.4825047031191598</v>
      </c>
      <c r="BS45" s="35">
        <v>1.7647539267016701</v>
      </c>
      <c r="BT45" s="35">
        <v>1.73226877528542</v>
      </c>
      <c r="BU45" s="35">
        <v>1.72076487386979</v>
      </c>
      <c r="BV45" s="35">
        <v>3.4807057760078299</v>
      </c>
      <c r="BW45" s="35">
        <v>5.2250922018398098</v>
      </c>
      <c r="BX45" s="35">
        <v>5.1623985280087501</v>
      </c>
      <c r="BY45" s="35">
        <v>4.6429928816733197</v>
      </c>
      <c r="BZ45" s="35">
        <v>4.2537408773593697</v>
      </c>
      <c r="CA45" s="35">
        <v>4.1985908002082697</v>
      </c>
      <c r="CB45" s="35">
        <v>4.01331256395809</v>
      </c>
      <c r="CC45" s="35">
        <v>3.7438461625423001</v>
      </c>
      <c r="CD45" s="35">
        <v>3.5555203861260898</v>
      </c>
      <c r="CE45" s="35">
        <v>3.45120398471026</v>
      </c>
      <c r="CF45" s="35">
        <v>2.8840907082949299</v>
      </c>
      <c r="CG45" s="35">
        <v>2.2284376821473399</v>
      </c>
      <c r="CH45" s="35">
        <v>1.63192499999475</v>
      </c>
      <c r="CI45" s="35">
        <v>1.1091825407209199</v>
      </c>
      <c r="CJ45" s="35">
        <v>1.09122666223216</v>
      </c>
      <c r="CK45" s="35">
        <v>1.1833276595725</v>
      </c>
      <c r="CL45" s="35">
        <v>1.2654161569129201</v>
      </c>
      <c r="CM45" s="35">
        <v>1.6797752792528899</v>
      </c>
      <c r="CN45" s="35">
        <v>2.5016319015936102</v>
      </c>
      <c r="CO45" s="35">
        <v>2.3599990054717401</v>
      </c>
      <c r="CP45" s="35">
        <v>2.14573791415327</v>
      </c>
      <c r="CQ45" s="35">
        <v>1.93317782917159</v>
      </c>
      <c r="CR45" s="35">
        <v>1.32636149419047</v>
      </c>
      <c r="CS45" s="35">
        <v>1.1615576592088399</v>
      </c>
      <c r="CT45" s="35">
        <v>1.0277194492274</v>
      </c>
      <c r="CU45" s="35">
        <v>0.81203417505964104</v>
      </c>
      <c r="CV45" s="35">
        <v>0.61175152487812101</v>
      </c>
      <c r="CW45" s="35">
        <v>0.57430690208526303</v>
      </c>
      <c r="CX45" s="35">
        <v>0.53686227929240804</v>
      </c>
      <c r="CY45" s="35">
        <v>0.449270781499924</v>
      </c>
      <c r="CZ45" s="35">
        <v>0.38097303370668201</v>
      </c>
      <c r="DA45" s="35">
        <v>0.34352841091381903</v>
      </c>
      <c r="DB45" s="35">
        <v>0.30608378812095699</v>
      </c>
      <c r="DC45" s="35">
        <v>0.26863916532809601</v>
      </c>
      <c r="DD45" s="35">
        <v>0.224922667535121</v>
      </c>
      <c r="DE45" s="35">
        <v>0.112749919742377</v>
      </c>
      <c r="DF45" s="35">
        <v>7.5305296949520303E-2</v>
      </c>
      <c r="DG45" s="35">
        <v>3.7860674156663603E-2</v>
      </c>
      <c r="DH45" s="35">
        <v>4.8909149274706703E-3</v>
      </c>
      <c r="DI45" s="35">
        <v>0</v>
      </c>
      <c r="DJ45" s="35">
        <v>0</v>
      </c>
      <c r="DK45" s="35">
        <v>0</v>
      </c>
      <c r="DL45" s="35">
        <v>0</v>
      </c>
      <c r="DM45" s="35">
        <v>0</v>
      </c>
      <c r="DN45" s="35">
        <v>0</v>
      </c>
      <c r="DO45" s="35">
        <v>0</v>
      </c>
      <c r="DP45" s="35">
        <v>0</v>
      </c>
      <c r="DQ45" s="35">
        <v>0</v>
      </c>
      <c r="DR45" s="35">
        <v>0</v>
      </c>
      <c r="DS45" s="35">
        <v>0</v>
      </c>
      <c r="DT45" s="35">
        <v>0</v>
      </c>
      <c r="DU45" s="35">
        <v>0</v>
      </c>
      <c r="DV45" s="35">
        <v>0</v>
      </c>
      <c r="DW45" s="35">
        <v>0</v>
      </c>
      <c r="DX45" s="35">
        <v>0</v>
      </c>
      <c r="DY45" s="35">
        <v>0</v>
      </c>
      <c r="DZ45" s="35">
        <v>0</v>
      </c>
      <c r="EA45" s="35">
        <v>0</v>
      </c>
      <c r="EB45" s="35">
        <v>0</v>
      </c>
      <c r="EC45" s="35">
        <v>0</v>
      </c>
      <c r="ED45" s="35">
        <v>0</v>
      </c>
      <c r="EE45" s="35">
        <v>0</v>
      </c>
      <c r="EF45" s="35">
        <v>0</v>
      </c>
      <c r="EG45" s="35">
        <v>0</v>
      </c>
      <c r="EH45" s="35">
        <v>0</v>
      </c>
      <c r="EI45" s="35">
        <v>0</v>
      </c>
      <c r="EJ45" s="35">
        <v>0</v>
      </c>
      <c r="EK45" s="35">
        <v>0</v>
      </c>
      <c r="EL45" s="35">
        <v>0</v>
      </c>
      <c r="EM45" s="35">
        <v>0</v>
      </c>
      <c r="EN45" s="35">
        <v>0</v>
      </c>
      <c r="EO45" s="35">
        <v>0</v>
      </c>
      <c r="EP45" s="35">
        <v>0</v>
      </c>
      <c r="EQ45" s="35">
        <v>0</v>
      </c>
      <c r="ER45" s="35">
        <v>0</v>
      </c>
      <c r="ES45" s="35">
        <v>0</v>
      </c>
      <c r="ET45" s="35">
        <v>0</v>
      </c>
      <c r="EU45" s="35">
        <v>0</v>
      </c>
      <c r="EV45" s="35">
        <v>0</v>
      </c>
      <c r="EW45" s="35">
        <v>0</v>
      </c>
      <c r="EX45" s="35">
        <v>0</v>
      </c>
      <c r="EY45" s="2">
        <f t="shared" si="2"/>
        <v>633.75215460067784</v>
      </c>
    </row>
    <row r="46" spans="1:155">
      <c r="A46" t="s">
        <v>72</v>
      </c>
      <c r="B46" s="35">
        <v>7</v>
      </c>
      <c r="C46" s="35">
        <v>7</v>
      </c>
      <c r="D46" s="35">
        <v>7</v>
      </c>
      <c r="E46" s="35">
        <v>7</v>
      </c>
      <c r="F46" s="35">
        <v>7</v>
      </c>
      <c r="G46" s="35">
        <v>7</v>
      </c>
      <c r="H46" s="35">
        <v>7</v>
      </c>
      <c r="I46" s="35">
        <v>7</v>
      </c>
      <c r="J46" s="35">
        <v>7</v>
      </c>
      <c r="K46" s="35">
        <v>7</v>
      </c>
      <c r="L46" s="35">
        <v>7</v>
      </c>
      <c r="M46" s="35">
        <v>7</v>
      </c>
      <c r="N46" s="35">
        <v>4.5</v>
      </c>
      <c r="O46" s="35">
        <v>4.5</v>
      </c>
      <c r="P46" s="35">
        <v>4.5</v>
      </c>
      <c r="Q46" s="35">
        <v>2</v>
      </c>
      <c r="R46" s="35">
        <v>1.5</v>
      </c>
      <c r="S46" s="35">
        <v>1.5</v>
      </c>
      <c r="T46" s="35">
        <v>1.5</v>
      </c>
      <c r="U46" s="35">
        <v>1</v>
      </c>
      <c r="V46" s="35">
        <v>1</v>
      </c>
      <c r="W46" s="35">
        <v>1</v>
      </c>
      <c r="X46" s="35">
        <v>1</v>
      </c>
      <c r="Y46" s="35">
        <v>2.5</v>
      </c>
      <c r="Z46" s="35">
        <v>2.5</v>
      </c>
      <c r="AA46" s="35">
        <v>2.5</v>
      </c>
      <c r="AB46" s="35">
        <v>2.5</v>
      </c>
      <c r="AC46" s="35">
        <v>3</v>
      </c>
      <c r="AD46" s="35">
        <v>3</v>
      </c>
      <c r="AE46" s="35">
        <v>3</v>
      </c>
      <c r="AF46" s="35">
        <v>3</v>
      </c>
      <c r="AG46" s="35">
        <v>3</v>
      </c>
      <c r="AH46" s="35">
        <v>3</v>
      </c>
      <c r="AI46" s="35">
        <v>2.5</v>
      </c>
      <c r="AJ46" s="35">
        <v>2.5</v>
      </c>
      <c r="AK46" s="35">
        <v>2.5</v>
      </c>
      <c r="AL46" s="35">
        <v>2.5</v>
      </c>
      <c r="AM46" s="35">
        <v>2.5</v>
      </c>
      <c r="AN46" s="35">
        <v>2.5</v>
      </c>
      <c r="AO46" s="35">
        <v>2.5</v>
      </c>
      <c r="AP46" s="35">
        <v>2.5</v>
      </c>
      <c r="AQ46" s="35">
        <v>1.5</v>
      </c>
      <c r="AR46" s="35">
        <v>1.5</v>
      </c>
      <c r="AS46" s="35">
        <v>1.5</v>
      </c>
      <c r="AT46" s="35">
        <v>1.5</v>
      </c>
      <c r="AU46" s="35">
        <v>1.5</v>
      </c>
      <c r="AV46" s="35">
        <v>1.5</v>
      </c>
      <c r="AW46" s="35">
        <v>1.5</v>
      </c>
      <c r="AX46" s="35">
        <v>1.5</v>
      </c>
      <c r="AY46" s="35">
        <v>1.5</v>
      </c>
      <c r="AZ46" s="35">
        <v>1.5</v>
      </c>
      <c r="BA46" s="35">
        <v>1.5</v>
      </c>
      <c r="BB46" s="35">
        <v>1.5</v>
      </c>
      <c r="BC46" s="35">
        <v>1.5</v>
      </c>
      <c r="BD46" s="35">
        <v>1.5</v>
      </c>
      <c r="BE46" s="35">
        <v>1.5</v>
      </c>
      <c r="BF46" s="35">
        <v>1.5</v>
      </c>
      <c r="BG46" s="35">
        <v>1.5</v>
      </c>
      <c r="BH46" s="35">
        <v>1.5</v>
      </c>
      <c r="BI46" s="35">
        <v>1.5</v>
      </c>
      <c r="BJ46" s="35">
        <v>1.5</v>
      </c>
      <c r="BK46" s="35">
        <v>0.5</v>
      </c>
      <c r="BL46" s="35">
        <v>0.5</v>
      </c>
      <c r="BM46" s="35">
        <v>0.5</v>
      </c>
      <c r="BN46" s="35">
        <v>0.5</v>
      </c>
      <c r="BO46" s="35">
        <v>0.5</v>
      </c>
      <c r="BP46" s="35">
        <v>0.5</v>
      </c>
      <c r="BQ46" s="35">
        <v>0.5</v>
      </c>
      <c r="BR46" s="35">
        <v>0</v>
      </c>
      <c r="BS46" s="35">
        <v>0</v>
      </c>
      <c r="BT46" s="35">
        <v>0</v>
      </c>
      <c r="BU46" s="35">
        <v>0</v>
      </c>
      <c r="BV46" s="35">
        <v>1</v>
      </c>
      <c r="BW46" s="35">
        <v>1</v>
      </c>
      <c r="BX46" s="35">
        <v>1</v>
      </c>
      <c r="BY46" s="35">
        <v>1</v>
      </c>
      <c r="BZ46" s="35">
        <v>1</v>
      </c>
      <c r="CA46" s="35">
        <v>1</v>
      </c>
      <c r="CB46" s="35">
        <v>1</v>
      </c>
      <c r="CC46" s="35">
        <v>1</v>
      </c>
      <c r="CD46" s="35">
        <v>1</v>
      </c>
      <c r="CE46" s="35">
        <v>1</v>
      </c>
      <c r="CF46" s="35">
        <v>1</v>
      </c>
      <c r="CG46" s="35">
        <v>0</v>
      </c>
      <c r="CH46" s="35">
        <v>0</v>
      </c>
      <c r="CI46" s="35">
        <v>0</v>
      </c>
      <c r="CJ46" s="35">
        <v>0</v>
      </c>
      <c r="CK46" s="35">
        <v>0</v>
      </c>
      <c r="CL46" s="35">
        <v>0</v>
      </c>
      <c r="CM46" s="35">
        <v>0</v>
      </c>
      <c r="CN46" s="35">
        <v>0</v>
      </c>
      <c r="CO46" s="35">
        <v>0</v>
      </c>
      <c r="CP46" s="35">
        <v>0</v>
      </c>
      <c r="CQ46" s="35">
        <v>0</v>
      </c>
      <c r="CR46" s="35">
        <v>0</v>
      </c>
      <c r="CS46" s="35">
        <v>0</v>
      </c>
      <c r="CT46" s="35">
        <v>0</v>
      </c>
      <c r="CU46" s="35">
        <v>0</v>
      </c>
      <c r="CV46" s="35">
        <v>0</v>
      </c>
      <c r="CW46" s="35">
        <v>0</v>
      </c>
      <c r="CX46" s="35">
        <v>0</v>
      </c>
      <c r="CY46" s="35">
        <v>0</v>
      </c>
      <c r="CZ46" s="35">
        <v>0</v>
      </c>
      <c r="DA46" s="35">
        <v>0</v>
      </c>
      <c r="DB46" s="35">
        <v>0</v>
      </c>
      <c r="DC46" s="35">
        <v>0</v>
      </c>
      <c r="DD46" s="35">
        <v>0</v>
      </c>
      <c r="DE46" s="35">
        <v>0</v>
      </c>
      <c r="DF46" s="35">
        <v>0</v>
      </c>
      <c r="DG46" s="35">
        <v>0</v>
      </c>
      <c r="DH46" s="35">
        <v>0</v>
      </c>
      <c r="DI46" s="35">
        <v>0</v>
      </c>
      <c r="DJ46" s="35">
        <v>0</v>
      </c>
      <c r="DK46" s="35">
        <v>0</v>
      </c>
      <c r="DL46" s="35">
        <v>0</v>
      </c>
      <c r="DM46" s="35">
        <v>0</v>
      </c>
      <c r="DN46" s="35">
        <v>0</v>
      </c>
      <c r="DO46" s="35">
        <v>0</v>
      </c>
      <c r="DP46" s="35">
        <v>0</v>
      </c>
      <c r="DQ46" s="35">
        <v>0</v>
      </c>
      <c r="DR46" s="35">
        <v>0</v>
      </c>
      <c r="DS46" s="35">
        <v>0</v>
      </c>
      <c r="DT46" s="35">
        <v>0</v>
      </c>
      <c r="DU46" s="35">
        <v>0</v>
      </c>
      <c r="DV46" s="35">
        <v>0</v>
      </c>
      <c r="DW46" s="35">
        <v>0</v>
      </c>
      <c r="DX46" s="35">
        <v>0</v>
      </c>
      <c r="DY46" s="35">
        <v>0</v>
      </c>
      <c r="DZ46" s="35">
        <v>0</v>
      </c>
      <c r="EA46" s="35">
        <v>0</v>
      </c>
      <c r="EB46" s="35">
        <v>0</v>
      </c>
      <c r="EC46" s="35">
        <v>0</v>
      </c>
      <c r="ED46" s="35">
        <v>0</v>
      </c>
      <c r="EE46" s="35">
        <v>0</v>
      </c>
      <c r="EF46" s="35">
        <v>0</v>
      </c>
      <c r="EG46" s="35">
        <v>0</v>
      </c>
      <c r="EH46" s="35">
        <v>0</v>
      </c>
      <c r="EI46" s="35">
        <v>0</v>
      </c>
      <c r="EJ46" s="35">
        <v>0</v>
      </c>
      <c r="EK46" s="35">
        <v>0</v>
      </c>
      <c r="EL46" s="35">
        <v>0</v>
      </c>
      <c r="EM46" s="35">
        <v>0</v>
      </c>
      <c r="EN46" s="35">
        <v>0</v>
      </c>
      <c r="EO46" s="35">
        <v>0</v>
      </c>
      <c r="EP46" s="35">
        <v>0</v>
      </c>
      <c r="EQ46" s="35">
        <v>0</v>
      </c>
      <c r="ER46" s="35">
        <v>0</v>
      </c>
      <c r="ES46" s="35">
        <v>0</v>
      </c>
      <c r="ET46" s="35">
        <v>0</v>
      </c>
      <c r="EU46" s="35">
        <v>0</v>
      </c>
      <c r="EV46" s="35">
        <v>0</v>
      </c>
      <c r="EW46" s="35">
        <v>0</v>
      </c>
      <c r="EX46" s="35">
        <v>0</v>
      </c>
      <c r="EY46" s="2">
        <f t="shared" si="2"/>
        <v>200.5</v>
      </c>
    </row>
    <row r="47" spans="1:155">
      <c r="A47" t="s">
        <v>38</v>
      </c>
      <c r="B47" s="35">
        <v>0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0.04</v>
      </c>
      <c r="M47" s="35">
        <v>0</v>
      </c>
      <c r="N47" s="35">
        <v>1.32</v>
      </c>
      <c r="O47" s="35">
        <v>2.19</v>
      </c>
      <c r="P47" s="35">
        <v>1.1399999999999999</v>
      </c>
      <c r="Q47" s="35">
        <v>1.1100000000000001</v>
      </c>
      <c r="R47" s="35">
        <v>0.93</v>
      </c>
      <c r="S47" s="35">
        <v>0.94</v>
      </c>
      <c r="T47" s="35">
        <v>0.99</v>
      </c>
      <c r="U47" s="35">
        <v>1.01</v>
      </c>
      <c r="V47" s="35">
        <v>0.4</v>
      </c>
      <c r="W47" s="35">
        <v>0.31</v>
      </c>
      <c r="X47" s="35">
        <v>0.31</v>
      </c>
      <c r="Y47" s="35">
        <v>0.31</v>
      </c>
      <c r="Z47" s="35">
        <v>0.32</v>
      </c>
      <c r="AA47" s="35">
        <v>0.32</v>
      </c>
      <c r="AB47" s="35">
        <v>0.77</v>
      </c>
      <c r="AC47" s="35">
        <v>1.04</v>
      </c>
      <c r="AD47" s="35">
        <v>0.91</v>
      </c>
      <c r="AE47" s="35">
        <v>0.84</v>
      </c>
      <c r="AF47" s="35">
        <v>0.73</v>
      </c>
      <c r="AG47" s="35">
        <v>0.52</v>
      </c>
      <c r="AH47" s="35">
        <v>0.71</v>
      </c>
      <c r="AI47" s="35">
        <v>0.73</v>
      </c>
      <c r="AJ47" s="35">
        <v>0.9</v>
      </c>
      <c r="AK47" s="35">
        <v>0.74</v>
      </c>
      <c r="AL47" s="35">
        <v>0.99</v>
      </c>
      <c r="AM47" s="35">
        <v>0.97</v>
      </c>
      <c r="AN47" s="35">
        <v>1.07</v>
      </c>
      <c r="AO47" s="35">
        <v>1.05</v>
      </c>
      <c r="AP47" s="35">
        <v>0.97</v>
      </c>
      <c r="AQ47" s="35">
        <v>1.0900000000000001</v>
      </c>
      <c r="AR47" s="35">
        <v>1.08</v>
      </c>
      <c r="AS47" s="35">
        <v>0.98</v>
      </c>
      <c r="AT47" s="35">
        <v>1.04</v>
      </c>
      <c r="AU47" s="35">
        <v>1.02</v>
      </c>
      <c r="AV47" s="35">
        <v>1.05</v>
      </c>
      <c r="AW47" s="35">
        <v>1.08</v>
      </c>
      <c r="AX47" s="35">
        <v>1.06</v>
      </c>
      <c r="AY47" s="35">
        <v>1.05</v>
      </c>
      <c r="AZ47" s="35">
        <v>0.88</v>
      </c>
      <c r="BA47" s="35">
        <v>0.69</v>
      </c>
      <c r="BB47" s="35">
        <v>0.49</v>
      </c>
      <c r="BC47" s="35">
        <v>0.26</v>
      </c>
      <c r="BD47" s="35">
        <v>0.02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0.56000000000000005</v>
      </c>
      <c r="BW47" s="35">
        <v>1.08</v>
      </c>
      <c r="BX47" s="35">
        <v>1.08</v>
      </c>
      <c r="BY47" s="35">
        <v>1.06</v>
      </c>
      <c r="BZ47" s="35">
        <v>1.05</v>
      </c>
      <c r="CA47" s="35">
        <v>0.89</v>
      </c>
      <c r="CB47" s="35">
        <v>0.71</v>
      </c>
      <c r="CC47" s="35">
        <v>0.52</v>
      </c>
      <c r="CD47" s="35">
        <v>0.32</v>
      </c>
      <c r="CE47" s="35">
        <v>0.12</v>
      </c>
      <c r="CF47" s="35">
        <v>0.01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  <c r="CT47" s="35">
        <v>0</v>
      </c>
      <c r="CU47" s="35">
        <v>0</v>
      </c>
      <c r="CV47" s="35">
        <v>0</v>
      </c>
      <c r="CW47" s="35">
        <v>0</v>
      </c>
      <c r="CX47" s="35">
        <v>0</v>
      </c>
      <c r="CY47" s="35">
        <v>0</v>
      </c>
      <c r="CZ47" s="35">
        <v>0</v>
      </c>
      <c r="DA47" s="35">
        <v>0</v>
      </c>
      <c r="DB47" s="35">
        <v>0</v>
      </c>
      <c r="DC47" s="35">
        <v>0</v>
      </c>
      <c r="DD47" s="35">
        <v>0</v>
      </c>
      <c r="DE47" s="35">
        <v>0</v>
      </c>
      <c r="DF47" s="35">
        <v>0</v>
      </c>
      <c r="DG47" s="35">
        <v>0</v>
      </c>
      <c r="DH47" s="35">
        <v>0</v>
      </c>
      <c r="DI47" s="35">
        <v>0</v>
      </c>
      <c r="DJ47" s="35">
        <v>0</v>
      </c>
      <c r="DK47" s="35">
        <v>0</v>
      </c>
      <c r="DL47" s="35">
        <v>0</v>
      </c>
      <c r="DM47" s="35">
        <v>0</v>
      </c>
      <c r="DN47" s="35">
        <v>0</v>
      </c>
      <c r="DO47" s="35">
        <v>0</v>
      </c>
      <c r="DP47" s="35">
        <v>0</v>
      </c>
      <c r="DQ47" s="35">
        <v>0</v>
      </c>
      <c r="DR47" s="35">
        <v>0</v>
      </c>
      <c r="DS47" s="35">
        <v>0</v>
      </c>
      <c r="DT47" s="35">
        <v>0</v>
      </c>
      <c r="DU47" s="35">
        <v>0</v>
      </c>
      <c r="DV47" s="35">
        <v>0</v>
      </c>
      <c r="DW47" s="35">
        <v>0</v>
      </c>
      <c r="DX47" s="35">
        <v>0</v>
      </c>
      <c r="DY47" s="35">
        <v>0</v>
      </c>
      <c r="DZ47" s="35">
        <v>0</v>
      </c>
      <c r="EA47" s="35">
        <v>0</v>
      </c>
      <c r="EB47" s="35">
        <v>0</v>
      </c>
      <c r="EC47" s="35">
        <v>0</v>
      </c>
      <c r="ED47" s="35">
        <v>0</v>
      </c>
      <c r="EE47" s="35">
        <v>0</v>
      </c>
      <c r="EF47" s="35">
        <v>0</v>
      </c>
      <c r="EG47" s="35">
        <v>0</v>
      </c>
      <c r="EH47" s="35">
        <v>0</v>
      </c>
      <c r="EI47" s="35">
        <v>0</v>
      </c>
      <c r="EJ47" s="35">
        <v>0</v>
      </c>
      <c r="EK47" s="35">
        <v>0</v>
      </c>
      <c r="EL47" s="35">
        <v>0</v>
      </c>
      <c r="EM47" s="35">
        <v>0</v>
      </c>
      <c r="EN47" s="35">
        <v>0</v>
      </c>
      <c r="EO47" s="35">
        <v>0</v>
      </c>
      <c r="EP47" s="35">
        <v>0</v>
      </c>
      <c r="EQ47" s="35">
        <v>0</v>
      </c>
      <c r="ER47" s="35">
        <v>0</v>
      </c>
      <c r="ES47" s="35">
        <v>0</v>
      </c>
      <c r="ET47" s="35">
        <v>0</v>
      </c>
      <c r="EU47" s="35">
        <v>0</v>
      </c>
      <c r="EV47" s="35">
        <v>0</v>
      </c>
      <c r="EW47" s="35">
        <v>0</v>
      </c>
      <c r="EX47" s="35">
        <v>0</v>
      </c>
      <c r="EY47" s="2">
        <f t="shared" si="2"/>
        <v>43.77</v>
      </c>
    </row>
    <row r="48" spans="1:155">
      <c r="A48" t="s">
        <v>39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0.15</v>
      </c>
      <c r="V48" s="35">
        <v>0.15</v>
      </c>
      <c r="W48" s="35">
        <v>0.15</v>
      </c>
      <c r="X48" s="35">
        <v>0.15</v>
      </c>
      <c r="Y48" s="35">
        <v>0.5</v>
      </c>
      <c r="Z48" s="35">
        <v>0.5</v>
      </c>
      <c r="AA48" s="35">
        <v>0.5</v>
      </c>
      <c r="AB48" s="35">
        <v>0.5</v>
      </c>
      <c r="AC48" s="35">
        <v>0.5</v>
      </c>
      <c r="AD48" s="35">
        <v>0.5</v>
      </c>
      <c r="AE48" s="35">
        <v>0.5</v>
      </c>
      <c r="AF48" s="35">
        <v>0.5</v>
      </c>
      <c r="AG48" s="35">
        <v>0.5</v>
      </c>
      <c r="AH48" s="35">
        <v>0.5</v>
      </c>
      <c r="AI48" s="35">
        <v>0.5</v>
      </c>
      <c r="AJ48" s="35">
        <v>0.5</v>
      </c>
      <c r="AK48" s="35">
        <v>0.5</v>
      </c>
      <c r="AL48" s="35">
        <v>0.5</v>
      </c>
      <c r="AM48" s="35">
        <v>0.5</v>
      </c>
      <c r="AN48" s="35">
        <v>0.5</v>
      </c>
      <c r="AO48" s="35">
        <v>0.5</v>
      </c>
      <c r="AP48" s="35">
        <v>0.5</v>
      </c>
      <c r="AQ48" s="35">
        <v>0.5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5">
        <v>0</v>
      </c>
      <c r="CL48" s="35">
        <v>0</v>
      </c>
      <c r="CM48" s="35">
        <v>0</v>
      </c>
      <c r="CN48" s="35">
        <v>0</v>
      </c>
      <c r="CO48" s="35">
        <v>0</v>
      </c>
      <c r="CP48" s="35">
        <v>0</v>
      </c>
      <c r="CQ48" s="35">
        <v>0</v>
      </c>
      <c r="CR48" s="35">
        <v>0</v>
      </c>
      <c r="CS48" s="35">
        <v>0</v>
      </c>
      <c r="CT48" s="35">
        <v>0</v>
      </c>
      <c r="CU48" s="35">
        <v>0</v>
      </c>
      <c r="CV48" s="35">
        <v>0</v>
      </c>
      <c r="CW48" s="35">
        <v>0</v>
      </c>
      <c r="CX48" s="35">
        <v>0</v>
      </c>
      <c r="CY48" s="35">
        <v>0</v>
      </c>
      <c r="CZ48" s="35">
        <v>0</v>
      </c>
      <c r="DA48" s="35">
        <v>0</v>
      </c>
      <c r="DB48" s="35">
        <v>0</v>
      </c>
      <c r="DC48" s="35">
        <v>0</v>
      </c>
      <c r="DD48" s="35">
        <v>0</v>
      </c>
      <c r="DE48" s="35">
        <v>0</v>
      </c>
      <c r="DF48" s="35">
        <v>0</v>
      </c>
      <c r="DG48" s="35">
        <v>0</v>
      </c>
      <c r="DH48" s="35">
        <v>0</v>
      </c>
      <c r="DI48" s="35">
        <v>0</v>
      </c>
      <c r="DJ48" s="35">
        <v>0</v>
      </c>
      <c r="DK48" s="35">
        <v>0</v>
      </c>
      <c r="DL48" s="35">
        <v>0</v>
      </c>
      <c r="DM48" s="35">
        <v>0</v>
      </c>
      <c r="DN48" s="35">
        <v>0</v>
      </c>
      <c r="DO48" s="35">
        <v>0</v>
      </c>
      <c r="DP48" s="35">
        <v>0</v>
      </c>
      <c r="DQ48" s="35">
        <v>0</v>
      </c>
      <c r="DR48" s="35">
        <v>0</v>
      </c>
      <c r="DS48" s="35">
        <v>0</v>
      </c>
      <c r="DT48" s="35">
        <v>0</v>
      </c>
      <c r="DU48" s="35">
        <v>0</v>
      </c>
      <c r="DV48" s="35">
        <v>0</v>
      </c>
      <c r="DW48" s="35">
        <v>0</v>
      </c>
      <c r="DX48" s="35">
        <v>0</v>
      </c>
      <c r="DY48" s="35">
        <v>0</v>
      </c>
      <c r="DZ48" s="35">
        <v>0</v>
      </c>
      <c r="EA48" s="35">
        <v>0</v>
      </c>
      <c r="EB48" s="35">
        <v>0</v>
      </c>
      <c r="EC48" s="35">
        <v>0</v>
      </c>
      <c r="ED48" s="35">
        <v>0</v>
      </c>
      <c r="EE48" s="35">
        <v>0</v>
      </c>
      <c r="EF48" s="35">
        <v>0</v>
      </c>
      <c r="EG48" s="35">
        <v>0</v>
      </c>
      <c r="EH48" s="35">
        <v>0</v>
      </c>
      <c r="EI48" s="35">
        <v>0</v>
      </c>
      <c r="EJ48" s="35">
        <v>0</v>
      </c>
      <c r="EK48" s="35">
        <v>0</v>
      </c>
      <c r="EL48" s="35">
        <v>0</v>
      </c>
      <c r="EM48" s="35">
        <v>0</v>
      </c>
      <c r="EN48" s="35">
        <v>0</v>
      </c>
      <c r="EO48" s="35">
        <v>0</v>
      </c>
      <c r="EP48" s="35">
        <v>0</v>
      </c>
      <c r="EQ48" s="35">
        <v>0</v>
      </c>
      <c r="ER48" s="35">
        <v>0</v>
      </c>
      <c r="ES48" s="35">
        <v>0</v>
      </c>
      <c r="ET48" s="35">
        <v>0</v>
      </c>
      <c r="EU48" s="35">
        <v>0</v>
      </c>
      <c r="EV48" s="35">
        <v>0</v>
      </c>
      <c r="EW48" s="35">
        <v>0</v>
      </c>
      <c r="EX48" s="35">
        <v>0</v>
      </c>
      <c r="EY48" s="2">
        <f t="shared" si="2"/>
        <v>10.1</v>
      </c>
    </row>
    <row r="49" spans="1:155">
      <c r="A49" t="s">
        <v>73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1</v>
      </c>
      <c r="P49" s="35">
        <v>1</v>
      </c>
      <c r="Q49" s="35">
        <v>1</v>
      </c>
      <c r="R49" s="35">
        <v>1</v>
      </c>
      <c r="S49" s="35">
        <v>1</v>
      </c>
      <c r="T49" s="35">
        <v>1</v>
      </c>
      <c r="U49" s="35">
        <v>1.3</v>
      </c>
      <c r="V49" s="35">
        <v>1.3</v>
      </c>
      <c r="W49" s="35">
        <v>1.3</v>
      </c>
      <c r="X49" s="35">
        <v>1.3</v>
      </c>
      <c r="Y49" s="35">
        <v>1.3</v>
      </c>
      <c r="Z49" s="35">
        <v>1.3</v>
      </c>
      <c r="AA49" s="35">
        <v>1.3</v>
      </c>
      <c r="AB49" s="35">
        <v>1.3</v>
      </c>
      <c r="AC49" s="35">
        <v>1</v>
      </c>
      <c r="AD49" s="35">
        <v>1</v>
      </c>
      <c r="AE49" s="35">
        <v>1</v>
      </c>
      <c r="AF49" s="35">
        <v>1</v>
      </c>
      <c r="AG49" s="35">
        <v>1</v>
      </c>
      <c r="AH49" s="35">
        <v>1</v>
      </c>
      <c r="AI49" s="35">
        <v>0.5</v>
      </c>
      <c r="AJ49" s="35">
        <v>0.5</v>
      </c>
      <c r="AK49" s="35">
        <v>0.5</v>
      </c>
      <c r="AL49" s="35">
        <v>0.5</v>
      </c>
      <c r="AM49" s="35">
        <v>0.5</v>
      </c>
      <c r="AN49" s="35">
        <v>0.5</v>
      </c>
      <c r="AO49" s="35">
        <v>0.5</v>
      </c>
      <c r="AP49" s="35">
        <v>0.5</v>
      </c>
      <c r="AQ49" s="35">
        <v>0.5</v>
      </c>
      <c r="AR49" s="35">
        <v>1</v>
      </c>
      <c r="AS49" s="35">
        <v>1</v>
      </c>
      <c r="AT49" s="35">
        <v>1</v>
      </c>
      <c r="AU49" s="35">
        <v>1</v>
      </c>
      <c r="AV49" s="35">
        <v>1</v>
      </c>
      <c r="AW49" s="35">
        <v>1.8</v>
      </c>
      <c r="AX49" s="35">
        <v>1.8</v>
      </c>
      <c r="AY49" s="35">
        <v>1.8</v>
      </c>
      <c r="AZ49" s="35">
        <v>1.8</v>
      </c>
      <c r="BA49" s="35">
        <v>1.8</v>
      </c>
      <c r="BB49" s="35">
        <v>1.8</v>
      </c>
      <c r="BC49" s="35">
        <v>1.8</v>
      </c>
      <c r="BD49" s="35">
        <v>1.8</v>
      </c>
      <c r="BE49" s="35">
        <v>1.8</v>
      </c>
      <c r="BF49" s="35">
        <v>1.8</v>
      </c>
      <c r="BG49" s="35">
        <v>1.8</v>
      </c>
      <c r="BH49" s="35">
        <v>1.8</v>
      </c>
      <c r="BI49" s="35">
        <v>1.8</v>
      </c>
      <c r="BJ49" s="35">
        <v>1.8</v>
      </c>
      <c r="BK49" s="35">
        <v>1.8</v>
      </c>
      <c r="BL49" s="35">
        <v>1.8</v>
      </c>
      <c r="BM49" s="35">
        <v>1.8</v>
      </c>
      <c r="BN49" s="35">
        <v>1.8</v>
      </c>
      <c r="BO49" s="35">
        <v>1.8</v>
      </c>
      <c r="BP49" s="35">
        <v>1.8</v>
      </c>
      <c r="BQ49" s="35">
        <v>1.8</v>
      </c>
      <c r="BR49" s="35">
        <v>0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0</v>
      </c>
      <c r="CC49" s="35">
        <v>0</v>
      </c>
      <c r="CD49" s="35">
        <v>0</v>
      </c>
      <c r="CE49" s="35">
        <v>0</v>
      </c>
      <c r="CF49" s="35">
        <v>0</v>
      </c>
      <c r="CG49" s="35">
        <v>0</v>
      </c>
      <c r="CH49" s="35">
        <v>0</v>
      </c>
      <c r="CI49" s="35">
        <v>0</v>
      </c>
      <c r="CJ49" s="35">
        <v>0</v>
      </c>
      <c r="CK49" s="35">
        <v>0</v>
      </c>
      <c r="CL49" s="35">
        <v>0</v>
      </c>
      <c r="CM49" s="35">
        <v>0</v>
      </c>
      <c r="CN49" s="35">
        <v>0</v>
      </c>
      <c r="CO49" s="35">
        <v>0</v>
      </c>
      <c r="CP49" s="35">
        <v>0</v>
      </c>
      <c r="CQ49" s="35">
        <v>0</v>
      </c>
      <c r="CR49" s="35">
        <v>0</v>
      </c>
      <c r="CS49" s="35">
        <v>0</v>
      </c>
      <c r="CT49" s="35">
        <v>0</v>
      </c>
      <c r="CU49" s="35">
        <v>0</v>
      </c>
      <c r="CV49" s="35">
        <v>0</v>
      </c>
      <c r="CW49" s="35">
        <v>0</v>
      </c>
      <c r="CX49" s="35">
        <v>0</v>
      </c>
      <c r="CY49" s="35">
        <v>0</v>
      </c>
      <c r="CZ49" s="35">
        <v>0</v>
      </c>
      <c r="DA49" s="35">
        <v>0</v>
      </c>
      <c r="DB49" s="35">
        <v>0</v>
      </c>
      <c r="DC49" s="35">
        <v>0</v>
      </c>
      <c r="DD49" s="35">
        <v>0</v>
      </c>
      <c r="DE49" s="35">
        <v>0</v>
      </c>
      <c r="DF49" s="35">
        <v>0</v>
      </c>
      <c r="DG49" s="35">
        <v>0</v>
      </c>
      <c r="DH49" s="35">
        <v>0</v>
      </c>
      <c r="DI49" s="35">
        <v>0</v>
      </c>
      <c r="DJ49" s="35">
        <v>0</v>
      </c>
      <c r="DK49" s="35">
        <v>0</v>
      </c>
      <c r="DL49" s="35">
        <v>0</v>
      </c>
      <c r="DM49" s="35">
        <v>0</v>
      </c>
      <c r="DN49" s="35">
        <v>0</v>
      </c>
      <c r="DO49" s="35">
        <v>0</v>
      </c>
      <c r="DP49" s="35">
        <v>0</v>
      </c>
      <c r="DQ49" s="35">
        <v>0</v>
      </c>
      <c r="DR49" s="35">
        <v>0</v>
      </c>
      <c r="DS49" s="35">
        <v>0</v>
      </c>
      <c r="DT49" s="35">
        <v>0</v>
      </c>
      <c r="DU49" s="35">
        <v>0</v>
      </c>
      <c r="DV49" s="35">
        <v>0</v>
      </c>
      <c r="DW49" s="35">
        <v>0</v>
      </c>
      <c r="DX49" s="35">
        <v>0</v>
      </c>
      <c r="DY49" s="35">
        <v>0</v>
      </c>
      <c r="DZ49" s="35">
        <v>0</v>
      </c>
      <c r="EA49" s="35">
        <v>0</v>
      </c>
      <c r="EB49" s="35">
        <v>0</v>
      </c>
      <c r="EC49" s="35">
        <v>0</v>
      </c>
      <c r="ED49" s="35">
        <v>0</v>
      </c>
      <c r="EE49" s="35">
        <v>0</v>
      </c>
      <c r="EF49" s="35">
        <v>0</v>
      </c>
      <c r="EG49" s="35">
        <v>0</v>
      </c>
      <c r="EH49" s="35">
        <v>0</v>
      </c>
      <c r="EI49" s="35">
        <v>0</v>
      </c>
      <c r="EJ49" s="35">
        <v>0</v>
      </c>
      <c r="EK49" s="35">
        <v>0</v>
      </c>
      <c r="EL49" s="35">
        <v>0</v>
      </c>
      <c r="EM49" s="35">
        <v>0</v>
      </c>
      <c r="EN49" s="35">
        <v>0</v>
      </c>
      <c r="EO49" s="35">
        <v>0</v>
      </c>
      <c r="EP49" s="35">
        <v>0</v>
      </c>
      <c r="EQ49" s="35">
        <v>0</v>
      </c>
      <c r="ER49" s="35">
        <v>0</v>
      </c>
      <c r="ES49" s="35">
        <v>0</v>
      </c>
      <c r="ET49" s="35">
        <v>0</v>
      </c>
      <c r="EU49" s="35">
        <v>0</v>
      </c>
      <c r="EV49" s="35">
        <v>0</v>
      </c>
      <c r="EW49" s="35">
        <v>0</v>
      </c>
      <c r="EX49" s="35">
        <v>0</v>
      </c>
      <c r="EY49" s="2">
        <f t="shared" si="2"/>
        <v>69.699999999999946</v>
      </c>
    </row>
    <row r="50" spans="1:155">
      <c r="A50" t="s">
        <v>74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1</v>
      </c>
      <c r="P50" s="35">
        <v>1</v>
      </c>
      <c r="Q50" s="35">
        <v>1</v>
      </c>
      <c r="R50" s="35">
        <v>1</v>
      </c>
      <c r="S50" s="35">
        <v>1</v>
      </c>
      <c r="T50" s="35">
        <v>1</v>
      </c>
      <c r="U50" s="35">
        <v>0.5</v>
      </c>
      <c r="V50" s="35">
        <v>0.5</v>
      </c>
      <c r="W50" s="35">
        <v>0.5</v>
      </c>
      <c r="X50" s="35">
        <v>0.5</v>
      </c>
      <c r="Y50" s="35">
        <v>0.5</v>
      </c>
      <c r="Z50" s="35">
        <v>0.5</v>
      </c>
      <c r="AA50" s="35">
        <v>0.5</v>
      </c>
      <c r="AB50" s="35">
        <v>0.5</v>
      </c>
      <c r="AC50" s="35">
        <v>1</v>
      </c>
      <c r="AD50" s="35">
        <v>1</v>
      </c>
      <c r="AE50" s="35">
        <v>1</v>
      </c>
      <c r="AF50" s="35">
        <v>1</v>
      </c>
      <c r="AG50" s="35">
        <v>1</v>
      </c>
      <c r="AH50" s="35">
        <v>1</v>
      </c>
      <c r="AI50" s="35">
        <v>0.7</v>
      </c>
      <c r="AJ50" s="35">
        <v>0.7</v>
      </c>
      <c r="AK50" s="35">
        <v>0.7</v>
      </c>
      <c r="AL50" s="35">
        <v>0.7</v>
      </c>
      <c r="AM50" s="35">
        <v>0.7</v>
      </c>
      <c r="AN50" s="35">
        <v>0.7</v>
      </c>
      <c r="AO50" s="35">
        <v>0.7</v>
      </c>
      <c r="AP50" s="35">
        <v>0.7</v>
      </c>
      <c r="AQ50" s="35">
        <v>0.7</v>
      </c>
      <c r="AR50" s="35">
        <v>0.7</v>
      </c>
      <c r="AS50" s="35">
        <v>0.7</v>
      </c>
      <c r="AT50" s="35">
        <v>0.7</v>
      </c>
      <c r="AU50" s="35">
        <v>0.7</v>
      </c>
      <c r="AV50" s="35">
        <v>0.7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0</v>
      </c>
      <c r="CH50" s="35">
        <v>0</v>
      </c>
      <c r="CI50" s="35">
        <v>0</v>
      </c>
      <c r="CJ50" s="35">
        <v>0</v>
      </c>
      <c r="CK50" s="35">
        <v>0</v>
      </c>
      <c r="CL50" s="35">
        <v>0</v>
      </c>
      <c r="CM50" s="35">
        <v>0</v>
      </c>
      <c r="CN50" s="35">
        <v>0</v>
      </c>
      <c r="CO50" s="35">
        <v>0</v>
      </c>
      <c r="CP50" s="35">
        <v>0</v>
      </c>
      <c r="CQ50" s="35">
        <v>0</v>
      </c>
      <c r="CR50" s="35">
        <v>0</v>
      </c>
      <c r="CS50" s="35">
        <v>0</v>
      </c>
      <c r="CT50" s="35">
        <v>0</v>
      </c>
      <c r="CU50" s="35">
        <v>0</v>
      </c>
      <c r="CV50" s="35">
        <v>0</v>
      </c>
      <c r="CW50" s="35">
        <v>0</v>
      </c>
      <c r="CX50" s="35">
        <v>0</v>
      </c>
      <c r="CY50" s="35">
        <v>0</v>
      </c>
      <c r="CZ50" s="35">
        <v>0</v>
      </c>
      <c r="DA50" s="35">
        <v>0</v>
      </c>
      <c r="DB50" s="35">
        <v>0</v>
      </c>
      <c r="DC50" s="35">
        <v>0</v>
      </c>
      <c r="DD50" s="35">
        <v>0</v>
      </c>
      <c r="DE50" s="35">
        <v>0</v>
      </c>
      <c r="DF50" s="35">
        <v>0</v>
      </c>
      <c r="DG50" s="35">
        <v>0</v>
      </c>
      <c r="DH50" s="35">
        <v>0</v>
      </c>
      <c r="DI50" s="35">
        <v>0</v>
      </c>
      <c r="DJ50" s="35">
        <v>0</v>
      </c>
      <c r="DK50" s="35">
        <v>0</v>
      </c>
      <c r="DL50" s="35">
        <v>0</v>
      </c>
      <c r="DM50" s="35">
        <v>0</v>
      </c>
      <c r="DN50" s="35">
        <v>0</v>
      </c>
      <c r="DO50" s="35">
        <v>0</v>
      </c>
      <c r="DP50" s="35">
        <v>0</v>
      </c>
      <c r="DQ50" s="35">
        <v>0</v>
      </c>
      <c r="DR50" s="35">
        <v>0</v>
      </c>
      <c r="DS50" s="35">
        <v>0</v>
      </c>
      <c r="DT50" s="35">
        <v>0</v>
      </c>
      <c r="DU50" s="35">
        <v>0</v>
      </c>
      <c r="DV50" s="35">
        <v>0</v>
      </c>
      <c r="DW50" s="35">
        <v>0</v>
      </c>
      <c r="DX50" s="35">
        <v>0</v>
      </c>
      <c r="DY50" s="35">
        <v>0</v>
      </c>
      <c r="DZ50" s="35">
        <v>0</v>
      </c>
      <c r="EA50" s="35">
        <v>0</v>
      </c>
      <c r="EB50" s="35">
        <v>0</v>
      </c>
      <c r="EC50" s="35">
        <v>0</v>
      </c>
      <c r="ED50" s="35">
        <v>0</v>
      </c>
      <c r="EE50" s="35">
        <v>0</v>
      </c>
      <c r="EF50" s="35">
        <v>0</v>
      </c>
      <c r="EG50" s="35">
        <v>0</v>
      </c>
      <c r="EH50" s="35">
        <v>0</v>
      </c>
      <c r="EI50" s="35">
        <v>0</v>
      </c>
      <c r="EJ50" s="35">
        <v>0</v>
      </c>
      <c r="EK50" s="35">
        <v>0</v>
      </c>
      <c r="EL50" s="35">
        <v>0</v>
      </c>
      <c r="EM50" s="35">
        <v>0</v>
      </c>
      <c r="EN50" s="35">
        <v>0</v>
      </c>
      <c r="EO50" s="35">
        <v>0</v>
      </c>
      <c r="EP50" s="35">
        <v>0</v>
      </c>
      <c r="EQ50" s="35">
        <v>0</v>
      </c>
      <c r="ER50" s="35">
        <v>0</v>
      </c>
      <c r="ES50" s="35">
        <v>0</v>
      </c>
      <c r="ET50" s="35">
        <v>0</v>
      </c>
      <c r="EU50" s="35">
        <v>0</v>
      </c>
      <c r="EV50" s="35">
        <v>0</v>
      </c>
      <c r="EW50" s="35">
        <v>0</v>
      </c>
      <c r="EX50" s="35">
        <v>0</v>
      </c>
      <c r="EY50" s="2">
        <f t="shared" si="2"/>
        <v>25.79999999999999</v>
      </c>
    </row>
    <row r="51" spans="1:155">
      <c r="A51" t="s">
        <v>40</v>
      </c>
      <c r="B51" s="35">
        <v>2.5</v>
      </c>
      <c r="C51" s="35">
        <v>2.5</v>
      </c>
      <c r="D51" s="35">
        <v>2.5</v>
      </c>
      <c r="E51" s="35">
        <v>2.5</v>
      </c>
      <c r="F51" s="35">
        <v>2.5</v>
      </c>
      <c r="G51" s="35">
        <v>2.5</v>
      </c>
      <c r="H51" s="35">
        <v>2.5</v>
      </c>
      <c r="I51" s="35">
        <v>2.5</v>
      </c>
      <c r="J51" s="35">
        <v>2.5</v>
      </c>
      <c r="K51" s="35">
        <v>2.5</v>
      </c>
      <c r="L51" s="35">
        <v>2.5</v>
      </c>
      <c r="M51" s="35">
        <v>2.5</v>
      </c>
      <c r="N51" s="35">
        <v>2.5</v>
      </c>
      <c r="O51" s="35">
        <v>4</v>
      </c>
      <c r="P51" s="35">
        <v>4</v>
      </c>
      <c r="Q51" s="35">
        <v>4</v>
      </c>
      <c r="R51" s="35">
        <v>4</v>
      </c>
      <c r="S51" s="35">
        <v>4</v>
      </c>
      <c r="T51" s="35">
        <v>4</v>
      </c>
      <c r="U51" s="35">
        <v>3.5</v>
      </c>
      <c r="V51" s="35">
        <v>3.5</v>
      </c>
      <c r="W51" s="35">
        <v>3.5</v>
      </c>
      <c r="X51" s="35">
        <v>3.5</v>
      </c>
      <c r="Y51" s="35">
        <v>3.5</v>
      </c>
      <c r="Z51" s="35">
        <v>3.5</v>
      </c>
      <c r="AA51" s="35">
        <v>3.5</v>
      </c>
      <c r="AB51" s="35">
        <v>3.5</v>
      </c>
      <c r="AC51" s="35">
        <v>3.5</v>
      </c>
      <c r="AD51" s="35">
        <v>3.5</v>
      </c>
      <c r="AE51" s="35">
        <v>3.5</v>
      </c>
      <c r="AF51" s="35">
        <v>3.5</v>
      </c>
      <c r="AG51" s="35">
        <v>3.5</v>
      </c>
      <c r="AH51" s="35">
        <v>3.5</v>
      </c>
      <c r="AI51" s="35">
        <v>3.5</v>
      </c>
      <c r="AJ51" s="35">
        <v>3.5</v>
      </c>
      <c r="AK51" s="35">
        <v>3.5</v>
      </c>
      <c r="AL51" s="35">
        <v>3.5</v>
      </c>
      <c r="AM51" s="35">
        <v>3.5</v>
      </c>
      <c r="AN51" s="35">
        <v>3.5</v>
      </c>
      <c r="AO51" s="35">
        <v>3.5</v>
      </c>
      <c r="AP51" s="35">
        <v>3.5</v>
      </c>
      <c r="AQ51" s="35">
        <v>3.5</v>
      </c>
      <c r="AR51" s="35">
        <v>3.5</v>
      </c>
      <c r="AS51" s="35">
        <v>3.5</v>
      </c>
      <c r="AT51" s="35">
        <v>3.5</v>
      </c>
      <c r="AU51" s="35">
        <v>3.5</v>
      </c>
      <c r="AV51" s="35">
        <v>3.5</v>
      </c>
      <c r="AW51" s="35">
        <v>3.5</v>
      </c>
      <c r="AX51" s="35">
        <v>2</v>
      </c>
      <c r="AY51" s="35">
        <v>2</v>
      </c>
      <c r="AZ51" s="35">
        <v>2</v>
      </c>
      <c r="BA51" s="35">
        <v>2</v>
      </c>
      <c r="BB51" s="35">
        <v>2</v>
      </c>
      <c r="BC51" s="35">
        <v>2</v>
      </c>
      <c r="BD51" s="35">
        <v>2</v>
      </c>
      <c r="BE51" s="35">
        <v>2</v>
      </c>
      <c r="BF51" s="35">
        <v>2</v>
      </c>
      <c r="BG51" s="35">
        <v>2</v>
      </c>
      <c r="BH51" s="35">
        <v>2</v>
      </c>
      <c r="BI51" s="35">
        <v>2</v>
      </c>
      <c r="BJ51" s="35">
        <v>2</v>
      </c>
      <c r="BK51" s="35">
        <v>2</v>
      </c>
      <c r="BL51" s="35">
        <v>2</v>
      </c>
      <c r="BM51" s="35">
        <v>2</v>
      </c>
      <c r="BN51" s="35">
        <v>2</v>
      </c>
      <c r="BO51" s="35">
        <v>2</v>
      </c>
      <c r="BP51" s="35">
        <v>2</v>
      </c>
      <c r="BQ51" s="35">
        <v>2</v>
      </c>
      <c r="BR51" s="35">
        <v>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1.9</v>
      </c>
      <c r="CA51" s="35">
        <v>1.9</v>
      </c>
      <c r="CB51" s="35">
        <v>1.9</v>
      </c>
      <c r="CC51" s="35">
        <v>1.9</v>
      </c>
      <c r="CD51" s="35">
        <v>1.9</v>
      </c>
      <c r="CE51" s="35">
        <v>1.9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5">
        <v>0</v>
      </c>
      <c r="CL51" s="35">
        <v>0</v>
      </c>
      <c r="CM51" s="35">
        <v>0</v>
      </c>
      <c r="CN51" s="35">
        <v>0</v>
      </c>
      <c r="CO51" s="35">
        <v>0</v>
      </c>
      <c r="CP51" s="35">
        <v>0</v>
      </c>
      <c r="CQ51" s="35">
        <v>0</v>
      </c>
      <c r="CR51" s="35">
        <v>0</v>
      </c>
      <c r="CS51" s="35">
        <v>0</v>
      </c>
      <c r="CT51" s="35">
        <v>0</v>
      </c>
      <c r="CU51" s="35">
        <v>0</v>
      </c>
      <c r="CV51" s="35">
        <v>0</v>
      </c>
      <c r="CW51" s="35">
        <v>0</v>
      </c>
      <c r="CX51" s="35">
        <v>0</v>
      </c>
      <c r="CY51" s="35">
        <v>0</v>
      </c>
      <c r="CZ51" s="35">
        <v>0</v>
      </c>
      <c r="DA51" s="35">
        <v>0</v>
      </c>
      <c r="DB51" s="35">
        <v>0</v>
      </c>
      <c r="DC51" s="35">
        <v>0</v>
      </c>
      <c r="DD51" s="35">
        <v>0</v>
      </c>
      <c r="DE51" s="35">
        <v>0</v>
      </c>
      <c r="DF51" s="35">
        <v>0</v>
      </c>
      <c r="DG51" s="35">
        <v>0</v>
      </c>
      <c r="DH51" s="35">
        <v>0</v>
      </c>
      <c r="DI51" s="35">
        <v>0</v>
      </c>
      <c r="DJ51" s="35">
        <v>0</v>
      </c>
      <c r="DK51" s="35">
        <v>0</v>
      </c>
      <c r="DL51" s="35">
        <v>0</v>
      </c>
      <c r="DM51" s="35">
        <v>0</v>
      </c>
      <c r="DN51" s="35">
        <v>0</v>
      </c>
      <c r="DO51" s="35">
        <v>0</v>
      </c>
      <c r="DP51" s="35">
        <v>0</v>
      </c>
      <c r="DQ51" s="35">
        <v>0</v>
      </c>
      <c r="DR51" s="35">
        <v>0</v>
      </c>
      <c r="DS51" s="35">
        <v>0</v>
      </c>
      <c r="DT51" s="35">
        <v>0</v>
      </c>
      <c r="DU51" s="35">
        <v>0</v>
      </c>
      <c r="DV51" s="35">
        <v>0</v>
      </c>
      <c r="DW51" s="35">
        <v>0</v>
      </c>
      <c r="DX51" s="35">
        <v>0</v>
      </c>
      <c r="DY51" s="35">
        <v>0</v>
      </c>
      <c r="DZ51" s="35">
        <v>0</v>
      </c>
      <c r="EA51" s="35">
        <v>0</v>
      </c>
      <c r="EB51" s="35">
        <v>0</v>
      </c>
      <c r="EC51" s="35">
        <v>0</v>
      </c>
      <c r="ED51" s="35">
        <v>0</v>
      </c>
      <c r="EE51" s="35">
        <v>0</v>
      </c>
      <c r="EF51" s="35">
        <v>0</v>
      </c>
      <c r="EG51" s="35">
        <v>0</v>
      </c>
      <c r="EH51" s="35">
        <v>0</v>
      </c>
      <c r="EI51" s="35">
        <v>0</v>
      </c>
      <c r="EJ51" s="35">
        <v>0</v>
      </c>
      <c r="EK51" s="35">
        <v>0</v>
      </c>
      <c r="EL51" s="35">
        <v>0</v>
      </c>
      <c r="EM51" s="35">
        <v>0</v>
      </c>
      <c r="EN51" s="35">
        <v>0</v>
      </c>
      <c r="EO51" s="35">
        <v>0</v>
      </c>
      <c r="EP51" s="35">
        <v>0</v>
      </c>
      <c r="EQ51" s="35">
        <v>0</v>
      </c>
      <c r="ER51" s="35">
        <v>0</v>
      </c>
      <c r="ES51" s="35">
        <v>0</v>
      </c>
      <c r="ET51" s="35">
        <v>0</v>
      </c>
      <c r="EU51" s="35">
        <v>0</v>
      </c>
      <c r="EV51" s="35">
        <v>0</v>
      </c>
      <c r="EW51" s="35">
        <v>0</v>
      </c>
      <c r="EX51" s="35">
        <v>0</v>
      </c>
      <c r="EY51" s="2">
        <f t="shared" si="2"/>
        <v>209.40000000000003</v>
      </c>
    </row>
    <row r="52" spans="1:155">
      <c r="A52" t="s">
        <v>82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  <c r="CT52" s="35">
        <v>0</v>
      </c>
      <c r="CU52" s="35">
        <v>0</v>
      </c>
      <c r="CV52" s="35">
        <v>0</v>
      </c>
      <c r="CW52" s="35">
        <v>0</v>
      </c>
      <c r="CX52" s="35">
        <v>0</v>
      </c>
      <c r="CY52" s="35">
        <v>0</v>
      </c>
      <c r="CZ52" s="35">
        <v>0</v>
      </c>
      <c r="DA52" s="35">
        <v>0</v>
      </c>
      <c r="DB52" s="35">
        <v>0</v>
      </c>
      <c r="DC52" s="35">
        <v>0</v>
      </c>
      <c r="DD52" s="35">
        <v>0</v>
      </c>
      <c r="DE52" s="35">
        <v>0</v>
      </c>
      <c r="DF52" s="35">
        <v>0</v>
      </c>
      <c r="DG52" s="35">
        <v>0</v>
      </c>
      <c r="DH52" s="35">
        <v>0</v>
      </c>
      <c r="DI52" s="35">
        <v>0</v>
      </c>
      <c r="DJ52" s="35">
        <v>0</v>
      </c>
      <c r="DK52" s="35">
        <v>0</v>
      </c>
      <c r="DL52" s="35">
        <v>0</v>
      </c>
      <c r="DM52" s="35">
        <v>0</v>
      </c>
      <c r="DN52" s="35">
        <v>0</v>
      </c>
      <c r="DO52" s="35">
        <v>0</v>
      </c>
      <c r="DP52" s="35">
        <v>0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5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0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0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5">
        <v>0</v>
      </c>
      <c r="EV52" s="35">
        <v>0</v>
      </c>
      <c r="EW52" s="35">
        <v>0</v>
      </c>
      <c r="EX52" s="35">
        <v>0</v>
      </c>
      <c r="EY52" s="2">
        <f t="shared" si="2"/>
        <v>0</v>
      </c>
    </row>
    <row r="53" spans="1:155">
      <c r="A53" t="s">
        <v>41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5">
        <v>0</v>
      </c>
      <c r="CL53" s="35">
        <v>0</v>
      </c>
      <c r="CM53" s="35">
        <v>0</v>
      </c>
      <c r="CN53" s="35">
        <v>0</v>
      </c>
      <c r="CO53" s="35">
        <v>0</v>
      </c>
      <c r="CP53" s="35">
        <v>0</v>
      </c>
      <c r="CQ53" s="35">
        <v>0</v>
      </c>
      <c r="CR53" s="35">
        <v>0</v>
      </c>
      <c r="CS53" s="35">
        <v>0</v>
      </c>
      <c r="CT53" s="35">
        <v>0</v>
      </c>
      <c r="CU53" s="35">
        <v>0</v>
      </c>
      <c r="CV53" s="35">
        <v>0</v>
      </c>
      <c r="CW53" s="35">
        <v>0</v>
      </c>
      <c r="CX53" s="35">
        <v>0</v>
      </c>
      <c r="CY53" s="35">
        <v>0</v>
      </c>
      <c r="CZ53" s="35">
        <v>0</v>
      </c>
      <c r="DA53" s="35">
        <v>0</v>
      </c>
      <c r="DB53" s="35">
        <v>0</v>
      </c>
      <c r="DC53" s="35">
        <v>0</v>
      </c>
      <c r="DD53" s="35">
        <v>0</v>
      </c>
      <c r="DE53" s="35">
        <v>0</v>
      </c>
      <c r="DF53" s="35">
        <v>0</v>
      </c>
      <c r="DG53" s="35">
        <v>0</v>
      </c>
      <c r="DH53" s="35">
        <v>0</v>
      </c>
      <c r="DI53" s="35">
        <v>0</v>
      </c>
      <c r="DJ53" s="35">
        <v>0</v>
      </c>
      <c r="DK53" s="35">
        <v>0</v>
      </c>
      <c r="DL53" s="35">
        <v>0</v>
      </c>
      <c r="DM53" s="35">
        <v>0</v>
      </c>
      <c r="DN53" s="35">
        <v>0</v>
      </c>
      <c r="DO53" s="35">
        <v>0</v>
      </c>
      <c r="DP53" s="35">
        <v>0</v>
      </c>
      <c r="DQ53" s="35">
        <v>0</v>
      </c>
      <c r="DR53" s="35">
        <v>0</v>
      </c>
      <c r="DS53" s="35">
        <v>0</v>
      </c>
      <c r="DT53" s="35">
        <v>0</v>
      </c>
      <c r="DU53" s="35">
        <v>0</v>
      </c>
      <c r="DV53" s="35">
        <v>0</v>
      </c>
      <c r="DW53" s="35">
        <v>0</v>
      </c>
      <c r="DX53" s="35">
        <v>0</v>
      </c>
      <c r="DY53" s="35">
        <v>0</v>
      </c>
      <c r="DZ53" s="35">
        <v>0</v>
      </c>
      <c r="EA53" s="35">
        <v>0</v>
      </c>
      <c r="EB53" s="35">
        <v>0</v>
      </c>
      <c r="EC53" s="35">
        <v>0</v>
      </c>
      <c r="ED53" s="35">
        <v>0</v>
      </c>
      <c r="EE53" s="35">
        <v>0</v>
      </c>
      <c r="EF53" s="35">
        <v>0</v>
      </c>
      <c r="EG53" s="35">
        <v>0</v>
      </c>
      <c r="EH53" s="35">
        <v>0</v>
      </c>
      <c r="EI53" s="35">
        <v>0</v>
      </c>
      <c r="EJ53" s="35">
        <v>0</v>
      </c>
      <c r="EK53" s="35">
        <v>0</v>
      </c>
      <c r="EL53" s="35">
        <v>0</v>
      </c>
      <c r="EM53" s="35">
        <v>0</v>
      </c>
      <c r="EN53" s="35">
        <v>0</v>
      </c>
      <c r="EO53" s="35">
        <v>0</v>
      </c>
      <c r="EP53" s="35">
        <v>0</v>
      </c>
      <c r="EQ53" s="35">
        <v>0</v>
      </c>
      <c r="ER53" s="35">
        <v>0</v>
      </c>
      <c r="ES53" s="35">
        <v>0</v>
      </c>
      <c r="ET53" s="35">
        <v>0</v>
      </c>
      <c r="EU53" s="35">
        <v>0</v>
      </c>
      <c r="EV53" s="35">
        <v>0</v>
      </c>
      <c r="EW53" s="35">
        <v>0</v>
      </c>
      <c r="EX53" s="35">
        <v>0</v>
      </c>
      <c r="EY53" s="2">
        <f t="shared" si="2"/>
        <v>0</v>
      </c>
    </row>
    <row r="54" spans="1:155">
      <c r="A54" t="s">
        <v>75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5">
        <v>0</v>
      </c>
      <c r="CL54" s="35">
        <v>0</v>
      </c>
      <c r="CM54" s="35">
        <v>0</v>
      </c>
      <c r="CN54" s="35">
        <v>0</v>
      </c>
      <c r="CO54" s="35">
        <v>0</v>
      </c>
      <c r="CP54" s="35">
        <v>0</v>
      </c>
      <c r="CQ54" s="35">
        <v>0</v>
      </c>
      <c r="CR54" s="35">
        <v>0</v>
      </c>
      <c r="CS54" s="35">
        <v>0</v>
      </c>
      <c r="CT54" s="35">
        <v>0</v>
      </c>
      <c r="CU54" s="35">
        <v>0</v>
      </c>
      <c r="CV54" s="35">
        <v>0</v>
      </c>
      <c r="CW54" s="35">
        <v>0</v>
      </c>
      <c r="CX54" s="35">
        <v>0</v>
      </c>
      <c r="CY54" s="35">
        <v>0</v>
      </c>
      <c r="CZ54" s="35">
        <v>0</v>
      </c>
      <c r="DA54" s="35">
        <v>0</v>
      </c>
      <c r="DB54" s="35">
        <v>0</v>
      </c>
      <c r="DC54" s="35">
        <v>0</v>
      </c>
      <c r="DD54" s="35">
        <v>0</v>
      </c>
      <c r="DE54" s="35">
        <v>0</v>
      </c>
      <c r="DF54" s="35">
        <v>0</v>
      </c>
      <c r="DG54" s="35">
        <v>0</v>
      </c>
      <c r="DH54" s="35">
        <v>0</v>
      </c>
      <c r="DI54" s="35">
        <v>0</v>
      </c>
      <c r="DJ54" s="35">
        <v>0</v>
      </c>
      <c r="DK54" s="35">
        <v>0</v>
      </c>
      <c r="DL54" s="35">
        <v>0</v>
      </c>
      <c r="DM54" s="35">
        <v>0</v>
      </c>
      <c r="DN54" s="35">
        <v>0</v>
      </c>
      <c r="DO54" s="35">
        <v>0</v>
      </c>
      <c r="DP54" s="35">
        <v>0</v>
      </c>
      <c r="DQ54" s="35">
        <v>0</v>
      </c>
      <c r="DR54" s="35">
        <v>0</v>
      </c>
      <c r="DS54" s="35">
        <v>0</v>
      </c>
      <c r="DT54" s="35">
        <v>0</v>
      </c>
      <c r="DU54" s="35">
        <v>0</v>
      </c>
      <c r="DV54" s="35">
        <v>0</v>
      </c>
      <c r="DW54" s="35">
        <v>0</v>
      </c>
      <c r="DX54" s="35">
        <v>0</v>
      </c>
      <c r="DY54" s="35">
        <v>0</v>
      </c>
      <c r="DZ54" s="35">
        <v>0</v>
      </c>
      <c r="EA54" s="35">
        <v>0</v>
      </c>
      <c r="EB54" s="35">
        <v>0</v>
      </c>
      <c r="EC54" s="35">
        <v>0</v>
      </c>
      <c r="ED54" s="35">
        <v>0</v>
      </c>
      <c r="EE54" s="35">
        <v>0</v>
      </c>
      <c r="EF54" s="35">
        <v>0</v>
      </c>
      <c r="EG54" s="35">
        <v>0</v>
      </c>
      <c r="EH54" s="35">
        <v>0</v>
      </c>
      <c r="EI54" s="35">
        <v>0</v>
      </c>
      <c r="EJ54" s="35">
        <v>0</v>
      </c>
      <c r="EK54" s="35">
        <v>0</v>
      </c>
      <c r="EL54" s="35">
        <v>0</v>
      </c>
      <c r="EM54" s="35">
        <v>0</v>
      </c>
      <c r="EN54" s="35">
        <v>0</v>
      </c>
      <c r="EO54" s="35">
        <v>0</v>
      </c>
      <c r="EP54" s="35">
        <v>0</v>
      </c>
      <c r="EQ54" s="35">
        <v>0</v>
      </c>
      <c r="ER54" s="35">
        <v>0</v>
      </c>
      <c r="ES54" s="35">
        <v>0</v>
      </c>
      <c r="ET54" s="35">
        <v>0</v>
      </c>
      <c r="EU54" s="35">
        <v>0</v>
      </c>
      <c r="EV54" s="35">
        <v>0</v>
      </c>
      <c r="EW54" s="35">
        <v>0</v>
      </c>
      <c r="EX54" s="35">
        <v>0</v>
      </c>
      <c r="EY54" s="2">
        <f t="shared" si="2"/>
        <v>0</v>
      </c>
    </row>
    <row r="55" spans="1:155">
      <c r="A55" t="s">
        <v>42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0.2</v>
      </c>
      <c r="AJ55" s="35">
        <v>0.2</v>
      </c>
      <c r="AK55" s="35">
        <v>0.2</v>
      </c>
      <c r="AL55" s="35">
        <v>0.2</v>
      </c>
      <c r="AM55" s="35">
        <v>0.2</v>
      </c>
      <c r="AN55" s="35">
        <v>0.2</v>
      </c>
      <c r="AO55" s="35">
        <v>0.2</v>
      </c>
      <c r="AP55" s="35">
        <v>0.2</v>
      </c>
      <c r="AQ55" s="35">
        <v>0.2</v>
      </c>
      <c r="AR55" s="35">
        <v>0.2</v>
      </c>
      <c r="AS55" s="35">
        <v>0.2</v>
      </c>
      <c r="AT55" s="35">
        <v>0.2</v>
      </c>
      <c r="AU55" s="35">
        <v>0.2</v>
      </c>
      <c r="AV55" s="35">
        <v>0.2</v>
      </c>
      <c r="AW55" s="35">
        <v>0.2</v>
      </c>
      <c r="AX55" s="35">
        <v>0.2</v>
      </c>
      <c r="AY55" s="35">
        <v>0.2</v>
      </c>
      <c r="AZ55" s="35">
        <v>0.2</v>
      </c>
      <c r="BA55" s="35">
        <v>0.2</v>
      </c>
      <c r="BB55" s="35">
        <v>0.2</v>
      </c>
      <c r="BC55" s="35">
        <v>0.2</v>
      </c>
      <c r="BD55" s="35">
        <v>0.2</v>
      </c>
      <c r="BE55" s="35">
        <v>0</v>
      </c>
      <c r="BF55" s="35">
        <v>0</v>
      </c>
      <c r="BG55" s="35">
        <v>0</v>
      </c>
      <c r="BH55" s="35">
        <v>0</v>
      </c>
      <c r="BI55" s="35">
        <v>0</v>
      </c>
      <c r="BJ55" s="35">
        <v>0</v>
      </c>
      <c r="BK55" s="35">
        <v>0</v>
      </c>
      <c r="BL55" s="35">
        <v>0.2</v>
      </c>
      <c r="BM55" s="35">
        <v>0.2</v>
      </c>
      <c r="BN55" s="35">
        <v>0.2</v>
      </c>
      <c r="BO55" s="35">
        <v>0.2</v>
      </c>
      <c r="BP55" s="35">
        <v>0.2</v>
      </c>
      <c r="BQ55" s="35">
        <v>0.2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35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0</v>
      </c>
      <c r="CH55" s="35">
        <v>0</v>
      </c>
      <c r="CI55" s="35">
        <v>0</v>
      </c>
      <c r="CJ55" s="35">
        <v>0</v>
      </c>
      <c r="CK55" s="35">
        <v>0</v>
      </c>
      <c r="CL55" s="35">
        <v>0</v>
      </c>
      <c r="CM55" s="35">
        <v>0</v>
      </c>
      <c r="CN55" s="35">
        <v>0</v>
      </c>
      <c r="CO55" s="35">
        <v>0</v>
      </c>
      <c r="CP55" s="35">
        <v>0</v>
      </c>
      <c r="CQ55" s="35">
        <v>0</v>
      </c>
      <c r="CR55" s="35">
        <v>0</v>
      </c>
      <c r="CS55" s="35">
        <v>0</v>
      </c>
      <c r="CT55" s="35">
        <v>0</v>
      </c>
      <c r="CU55" s="35">
        <v>0</v>
      </c>
      <c r="CV55" s="35">
        <v>0</v>
      </c>
      <c r="CW55" s="35">
        <v>0</v>
      </c>
      <c r="CX55" s="35">
        <v>0</v>
      </c>
      <c r="CY55" s="35">
        <v>0</v>
      </c>
      <c r="CZ55" s="35">
        <v>0</v>
      </c>
      <c r="DA55" s="35">
        <v>0</v>
      </c>
      <c r="DB55" s="35">
        <v>0</v>
      </c>
      <c r="DC55" s="35">
        <v>0</v>
      </c>
      <c r="DD55" s="35">
        <v>0</v>
      </c>
      <c r="DE55" s="35">
        <v>0</v>
      </c>
      <c r="DF55" s="35">
        <v>0</v>
      </c>
      <c r="DG55" s="35">
        <v>0</v>
      </c>
      <c r="DH55" s="35">
        <v>0</v>
      </c>
      <c r="DI55" s="35">
        <v>0</v>
      </c>
      <c r="DJ55" s="35">
        <v>0</v>
      </c>
      <c r="DK55" s="35">
        <v>0</v>
      </c>
      <c r="DL55" s="35">
        <v>0</v>
      </c>
      <c r="DM55" s="35">
        <v>0</v>
      </c>
      <c r="DN55" s="35">
        <v>0</v>
      </c>
      <c r="DO55" s="35">
        <v>0</v>
      </c>
      <c r="DP55" s="35">
        <v>0</v>
      </c>
      <c r="DQ55" s="35">
        <v>0</v>
      </c>
      <c r="DR55" s="35">
        <v>0</v>
      </c>
      <c r="DS55" s="35">
        <v>0</v>
      </c>
      <c r="DT55" s="35">
        <v>0</v>
      </c>
      <c r="DU55" s="35">
        <v>0</v>
      </c>
      <c r="DV55" s="35">
        <v>0</v>
      </c>
      <c r="DW55" s="35">
        <v>0</v>
      </c>
      <c r="DX55" s="35">
        <v>0</v>
      </c>
      <c r="DY55" s="35">
        <v>0</v>
      </c>
      <c r="DZ55" s="35">
        <v>0</v>
      </c>
      <c r="EA55" s="35">
        <v>0</v>
      </c>
      <c r="EB55" s="35">
        <v>0</v>
      </c>
      <c r="EC55" s="35">
        <v>0</v>
      </c>
      <c r="ED55" s="35">
        <v>0</v>
      </c>
      <c r="EE55" s="35">
        <v>0</v>
      </c>
      <c r="EF55" s="35">
        <v>0</v>
      </c>
      <c r="EG55" s="35">
        <v>0</v>
      </c>
      <c r="EH55" s="35">
        <v>0</v>
      </c>
      <c r="EI55" s="35">
        <v>0</v>
      </c>
      <c r="EJ55" s="35">
        <v>0</v>
      </c>
      <c r="EK55" s="35">
        <v>0</v>
      </c>
      <c r="EL55" s="35">
        <v>0</v>
      </c>
      <c r="EM55" s="35">
        <v>0</v>
      </c>
      <c r="EN55" s="35">
        <v>0</v>
      </c>
      <c r="EO55" s="35">
        <v>0</v>
      </c>
      <c r="EP55" s="35">
        <v>0</v>
      </c>
      <c r="EQ55" s="35">
        <v>0</v>
      </c>
      <c r="ER55" s="35">
        <v>0</v>
      </c>
      <c r="ES55" s="35">
        <v>0</v>
      </c>
      <c r="ET55" s="35">
        <v>0</v>
      </c>
      <c r="EU55" s="35">
        <v>0</v>
      </c>
      <c r="EV55" s="35">
        <v>0</v>
      </c>
      <c r="EW55" s="35">
        <v>0</v>
      </c>
      <c r="EX55" s="35">
        <v>0</v>
      </c>
      <c r="EY55" s="2">
        <f t="shared" si="2"/>
        <v>5.6000000000000023</v>
      </c>
    </row>
    <row r="56" spans="1:155">
      <c r="A56" t="s">
        <v>43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0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0</v>
      </c>
      <c r="CJ56" s="35">
        <v>0</v>
      </c>
      <c r="CK56" s="35">
        <v>0</v>
      </c>
      <c r="CL56" s="35">
        <v>0</v>
      </c>
      <c r="CM56" s="35">
        <v>0</v>
      </c>
      <c r="CN56" s="35">
        <v>0</v>
      </c>
      <c r="CO56" s="35">
        <v>0</v>
      </c>
      <c r="CP56" s="35">
        <v>0</v>
      </c>
      <c r="CQ56" s="35">
        <v>0</v>
      </c>
      <c r="CR56" s="35">
        <v>0</v>
      </c>
      <c r="CS56" s="35">
        <v>0</v>
      </c>
      <c r="CT56" s="35">
        <v>0</v>
      </c>
      <c r="CU56" s="35">
        <v>0</v>
      </c>
      <c r="CV56" s="35">
        <v>0</v>
      </c>
      <c r="CW56" s="35">
        <v>0</v>
      </c>
      <c r="CX56" s="35">
        <v>0</v>
      </c>
      <c r="CY56" s="35">
        <v>0</v>
      </c>
      <c r="CZ56" s="35">
        <v>0</v>
      </c>
      <c r="DA56" s="35">
        <v>0</v>
      </c>
      <c r="DB56" s="35">
        <v>0</v>
      </c>
      <c r="DC56" s="35">
        <v>0</v>
      </c>
      <c r="DD56" s="35">
        <v>0</v>
      </c>
      <c r="DE56" s="35">
        <v>0</v>
      </c>
      <c r="DF56" s="35">
        <v>0</v>
      </c>
      <c r="DG56" s="35">
        <v>0</v>
      </c>
      <c r="DH56" s="35">
        <v>0</v>
      </c>
      <c r="DI56" s="35">
        <v>0</v>
      </c>
      <c r="DJ56" s="35">
        <v>0</v>
      </c>
      <c r="DK56" s="35">
        <v>0</v>
      </c>
      <c r="DL56" s="35">
        <v>0</v>
      </c>
      <c r="DM56" s="35">
        <v>0</v>
      </c>
      <c r="DN56" s="35">
        <v>0</v>
      </c>
      <c r="DO56" s="35">
        <v>0</v>
      </c>
      <c r="DP56" s="35">
        <v>0</v>
      </c>
      <c r="DQ56" s="35">
        <v>0</v>
      </c>
      <c r="DR56" s="35">
        <v>0</v>
      </c>
      <c r="DS56" s="35">
        <v>0</v>
      </c>
      <c r="DT56" s="35">
        <v>0</v>
      </c>
      <c r="DU56" s="35">
        <v>0</v>
      </c>
      <c r="DV56" s="35">
        <v>0</v>
      </c>
      <c r="DW56" s="35">
        <v>0</v>
      </c>
      <c r="DX56" s="35">
        <v>0</v>
      </c>
      <c r="DY56" s="35">
        <v>0</v>
      </c>
      <c r="DZ56" s="35">
        <v>0</v>
      </c>
      <c r="EA56" s="35">
        <v>0</v>
      </c>
      <c r="EB56" s="35">
        <v>0</v>
      </c>
      <c r="EC56" s="35">
        <v>0</v>
      </c>
      <c r="ED56" s="35">
        <v>0</v>
      </c>
      <c r="EE56" s="35">
        <v>0</v>
      </c>
      <c r="EF56" s="35">
        <v>0</v>
      </c>
      <c r="EG56" s="35">
        <v>0</v>
      </c>
      <c r="EH56" s="35">
        <v>0</v>
      </c>
      <c r="EI56" s="35">
        <v>0</v>
      </c>
      <c r="EJ56" s="35">
        <v>0</v>
      </c>
      <c r="EK56" s="35">
        <v>0</v>
      </c>
      <c r="EL56" s="35">
        <v>0</v>
      </c>
      <c r="EM56" s="35">
        <v>0</v>
      </c>
      <c r="EN56" s="35">
        <v>0</v>
      </c>
      <c r="EO56" s="35">
        <v>0</v>
      </c>
      <c r="EP56" s="35">
        <v>0</v>
      </c>
      <c r="EQ56" s="35">
        <v>0</v>
      </c>
      <c r="ER56" s="35">
        <v>0</v>
      </c>
      <c r="ES56" s="35">
        <v>0</v>
      </c>
      <c r="ET56" s="35">
        <v>0</v>
      </c>
      <c r="EU56" s="35">
        <v>0</v>
      </c>
      <c r="EV56" s="35">
        <v>0</v>
      </c>
      <c r="EW56" s="35">
        <v>0</v>
      </c>
      <c r="EX56" s="35">
        <v>0</v>
      </c>
      <c r="EY56" s="2">
        <f t="shared" si="2"/>
        <v>0</v>
      </c>
    </row>
    <row r="57" spans="1:155">
      <c r="A57" t="s">
        <v>45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0.45</v>
      </c>
      <c r="AY57" s="35">
        <v>0.45</v>
      </c>
      <c r="AZ57" s="35">
        <v>0.45</v>
      </c>
      <c r="BA57" s="35">
        <v>0.45</v>
      </c>
      <c r="BB57" s="35">
        <v>0.45</v>
      </c>
      <c r="BC57" s="35">
        <v>0.45</v>
      </c>
      <c r="BD57" s="35">
        <v>0.45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0.45</v>
      </c>
      <c r="BM57" s="35">
        <v>0.45</v>
      </c>
      <c r="BN57" s="35">
        <v>0.45</v>
      </c>
      <c r="BO57" s="35">
        <v>0.45</v>
      </c>
      <c r="BP57" s="35">
        <v>0.45</v>
      </c>
      <c r="BQ57" s="35">
        <v>0.45</v>
      </c>
      <c r="BR57" s="35">
        <v>0.45</v>
      </c>
      <c r="BS57" s="35">
        <v>0.45</v>
      </c>
      <c r="BT57" s="35">
        <v>0.45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0.45</v>
      </c>
      <c r="CA57" s="35">
        <v>0.45</v>
      </c>
      <c r="CB57" s="35">
        <v>0.45</v>
      </c>
      <c r="CC57" s="35">
        <v>0.45</v>
      </c>
      <c r="CD57" s="35">
        <v>0.45</v>
      </c>
      <c r="CE57" s="35">
        <v>0.45</v>
      </c>
      <c r="CF57" s="35">
        <v>0.45</v>
      </c>
      <c r="CG57" s="35">
        <v>0.45</v>
      </c>
      <c r="CH57" s="35">
        <v>0.45</v>
      </c>
      <c r="CI57" s="35">
        <v>0.45</v>
      </c>
      <c r="CJ57" s="35">
        <v>0.45</v>
      </c>
      <c r="CK57" s="35">
        <v>0.45</v>
      </c>
      <c r="CL57" s="35">
        <v>0.45</v>
      </c>
      <c r="CM57" s="35">
        <v>0.45</v>
      </c>
      <c r="CN57" s="35">
        <v>0.45</v>
      </c>
      <c r="CO57" s="35">
        <v>0.45</v>
      </c>
      <c r="CP57" s="35">
        <v>0.45</v>
      </c>
      <c r="CQ57" s="35">
        <v>0.45</v>
      </c>
      <c r="CR57" s="35">
        <v>0.45</v>
      </c>
      <c r="CS57" s="35">
        <v>0.45</v>
      </c>
      <c r="CT57" s="35">
        <v>0.45</v>
      </c>
      <c r="CU57" s="35">
        <v>0</v>
      </c>
      <c r="CV57" s="35">
        <v>0</v>
      </c>
      <c r="CW57" s="35">
        <v>0</v>
      </c>
      <c r="CX57" s="35">
        <v>0</v>
      </c>
      <c r="CY57" s="35">
        <v>0</v>
      </c>
      <c r="CZ57" s="35">
        <v>0</v>
      </c>
      <c r="DA57" s="35">
        <v>0</v>
      </c>
      <c r="DB57" s="35">
        <v>0</v>
      </c>
      <c r="DC57" s="35">
        <v>0</v>
      </c>
      <c r="DD57" s="35">
        <v>0</v>
      </c>
      <c r="DE57" s="35">
        <v>0</v>
      </c>
      <c r="DF57" s="35">
        <v>0</v>
      </c>
      <c r="DG57" s="35">
        <v>0</v>
      </c>
      <c r="DH57" s="35">
        <v>0</v>
      </c>
      <c r="DI57" s="35">
        <v>0</v>
      </c>
      <c r="DJ57" s="35">
        <v>0</v>
      </c>
      <c r="DK57" s="35">
        <v>0</v>
      </c>
      <c r="DL57" s="35">
        <v>0</v>
      </c>
      <c r="DM57" s="35">
        <v>0</v>
      </c>
      <c r="DN57" s="35">
        <v>0</v>
      </c>
      <c r="DO57" s="35">
        <v>0</v>
      </c>
      <c r="DP57" s="35">
        <v>0</v>
      </c>
      <c r="DQ57" s="35">
        <v>0</v>
      </c>
      <c r="DR57" s="35">
        <v>0</v>
      </c>
      <c r="DS57" s="35">
        <v>0</v>
      </c>
      <c r="DT57" s="35">
        <v>0</v>
      </c>
      <c r="DU57" s="35">
        <v>0</v>
      </c>
      <c r="DV57" s="35">
        <v>0</v>
      </c>
      <c r="DW57" s="35">
        <v>0</v>
      </c>
      <c r="DX57" s="35">
        <v>0</v>
      </c>
      <c r="DY57" s="35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5">
        <v>0</v>
      </c>
      <c r="EV57" s="35">
        <v>0</v>
      </c>
      <c r="EW57" s="35">
        <v>0</v>
      </c>
      <c r="EX57" s="35">
        <v>0</v>
      </c>
      <c r="EY57" s="2">
        <f t="shared" si="2"/>
        <v>16.649999999999988</v>
      </c>
    </row>
    <row r="58" spans="1:155">
      <c r="A58" t="s">
        <v>44</v>
      </c>
      <c r="B58" s="35">
        <v>0</v>
      </c>
      <c r="C58" s="35">
        <v>0</v>
      </c>
      <c r="D58" s="35">
        <v>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2.66</v>
      </c>
      <c r="V58" s="35">
        <v>2.66</v>
      </c>
      <c r="W58" s="35">
        <v>2.66</v>
      </c>
      <c r="X58" s="35">
        <v>2.66</v>
      </c>
      <c r="Y58" s="35">
        <v>2.66</v>
      </c>
      <c r="Z58" s="35">
        <v>2.66</v>
      </c>
      <c r="AA58" s="35">
        <v>2.66</v>
      </c>
      <c r="AB58" s="35">
        <v>2.66</v>
      </c>
      <c r="AC58" s="35">
        <v>4.5</v>
      </c>
      <c r="AD58" s="35">
        <v>4.5</v>
      </c>
      <c r="AE58" s="35">
        <v>4.5</v>
      </c>
      <c r="AF58" s="35">
        <v>4.5</v>
      </c>
      <c r="AG58" s="35">
        <v>4.5</v>
      </c>
      <c r="AH58" s="35">
        <v>4.5</v>
      </c>
      <c r="AI58" s="35">
        <v>4.5</v>
      </c>
      <c r="AJ58" s="35">
        <v>4.5</v>
      </c>
      <c r="AK58" s="35">
        <v>4.5</v>
      </c>
      <c r="AL58" s="35">
        <v>4.5</v>
      </c>
      <c r="AM58" s="35">
        <v>4.5</v>
      </c>
      <c r="AN58" s="35">
        <v>4.5</v>
      </c>
      <c r="AO58" s="35">
        <v>4.5</v>
      </c>
      <c r="AP58" s="35">
        <v>4.5</v>
      </c>
      <c r="AQ58" s="35">
        <v>2.66</v>
      </c>
      <c r="AR58" s="35">
        <v>2.66</v>
      </c>
      <c r="AS58" s="35">
        <v>2.66</v>
      </c>
      <c r="AT58" s="35">
        <v>2.66</v>
      </c>
      <c r="AU58" s="35">
        <v>2.66</v>
      </c>
      <c r="AV58" s="35">
        <v>2.66</v>
      </c>
      <c r="AW58" s="35">
        <v>2.66</v>
      </c>
      <c r="AX58" s="35">
        <v>2.66</v>
      </c>
      <c r="AY58" s="35">
        <v>2.66</v>
      </c>
      <c r="AZ58" s="35">
        <v>2.66</v>
      </c>
      <c r="BA58" s="35">
        <v>2.66</v>
      </c>
      <c r="BB58" s="35">
        <v>2.66</v>
      </c>
      <c r="BC58" s="35">
        <v>2.66</v>
      </c>
      <c r="BD58" s="35">
        <v>2.66</v>
      </c>
      <c r="BE58" s="35">
        <v>2.66</v>
      </c>
      <c r="BF58" s="35">
        <v>2.66</v>
      </c>
      <c r="BG58" s="35">
        <v>2.66</v>
      </c>
      <c r="BH58" s="35">
        <v>2.66</v>
      </c>
      <c r="BI58" s="35">
        <v>2.66</v>
      </c>
      <c r="BJ58" s="35">
        <v>2.66</v>
      </c>
      <c r="BK58" s="35">
        <v>2.66</v>
      </c>
      <c r="BL58" s="35">
        <v>2.66</v>
      </c>
      <c r="BM58" s="35">
        <v>2.66</v>
      </c>
      <c r="BN58" s="35">
        <v>2.66</v>
      </c>
      <c r="BO58" s="35">
        <v>2.66</v>
      </c>
      <c r="BP58" s="35">
        <v>2.66</v>
      </c>
      <c r="BQ58" s="35">
        <v>2.66</v>
      </c>
      <c r="BR58" s="35">
        <v>2.66</v>
      </c>
      <c r="BS58" s="35">
        <v>2.66</v>
      </c>
      <c r="BT58" s="35">
        <v>2.66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2.66</v>
      </c>
      <c r="CA58" s="35">
        <v>2.66</v>
      </c>
      <c r="CB58" s="35">
        <v>2.66</v>
      </c>
      <c r="CC58" s="35">
        <v>2.66</v>
      </c>
      <c r="CD58" s="35">
        <v>2.66</v>
      </c>
      <c r="CE58" s="35">
        <v>2.66</v>
      </c>
      <c r="CF58" s="35">
        <v>2.66</v>
      </c>
      <c r="CG58" s="35">
        <v>2.66</v>
      </c>
      <c r="CH58" s="35">
        <v>2.66</v>
      </c>
      <c r="CI58" s="35">
        <v>2.66</v>
      </c>
      <c r="CJ58" s="35">
        <v>2.66</v>
      </c>
      <c r="CK58" s="35">
        <v>2.66</v>
      </c>
      <c r="CL58" s="35">
        <v>2.66</v>
      </c>
      <c r="CM58" s="35">
        <v>2.66</v>
      </c>
      <c r="CN58" s="35">
        <v>2.66</v>
      </c>
      <c r="CO58" s="35">
        <v>2.66</v>
      </c>
      <c r="CP58" s="35">
        <v>2.66</v>
      </c>
      <c r="CQ58" s="35">
        <v>2.66</v>
      </c>
      <c r="CR58" s="35">
        <v>2.66</v>
      </c>
      <c r="CS58" s="35">
        <v>2.66</v>
      </c>
      <c r="CT58" s="35">
        <v>2.66</v>
      </c>
      <c r="CU58" s="35">
        <v>2.66</v>
      </c>
      <c r="CV58" s="35">
        <v>2.66</v>
      </c>
      <c r="CW58" s="35">
        <v>2.66</v>
      </c>
      <c r="CX58" s="35">
        <v>2.66</v>
      </c>
      <c r="CY58" s="35">
        <v>2.66</v>
      </c>
      <c r="CZ58" s="35">
        <v>2.66</v>
      </c>
      <c r="DA58" s="35">
        <v>0</v>
      </c>
      <c r="DB58" s="35">
        <v>0</v>
      </c>
      <c r="DC58" s="35">
        <v>0</v>
      </c>
      <c r="DD58" s="35">
        <v>0</v>
      </c>
      <c r="DE58" s="35">
        <v>0</v>
      </c>
      <c r="DF58" s="35">
        <v>0</v>
      </c>
      <c r="DG58" s="35">
        <v>0</v>
      </c>
      <c r="DH58" s="35">
        <v>0</v>
      </c>
      <c r="DI58" s="35">
        <v>0</v>
      </c>
      <c r="DJ58" s="35">
        <v>0</v>
      </c>
      <c r="DK58" s="35">
        <v>0</v>
      </c>
      <c r="DL58" s="35">
        <v>0</v>
      </c>
      <c r="DM58" s="35">
        <v>0</v>
      </c>
      <c r="DN58" s="35">
        <v>0</v>
      </c>
      <c r="DO58" s="35">
        <v>0</v>
      </c>
      <c r="DP58" s="35">
        <v>0</v>
      </c>
      <c r="DQ58" s="35">
        <v>0</v>
      </c>
      <c r="DR58" s="35">
        <v>0</v>
      </c>
      <c r="DS58" s="35">
        <v>0</v>
      </c>
      <c r="DT58" s="35">
        <v>0</v>
      </c>
      <c r="DU58" s="35">
        <v>0</v>
      </c>
      <c r="DV58" s="35">
        <v>0</v>
      </c>
      <c r="DW58" s="35">
        <v>0</v>
      </c>
      <c r="DX58" s="35">
        <v>0</v>
      </c>
      <c r="DY58" s="35">
        <v>0</v>
      </c>
      <c r="DZ58" s="35">
        <v>0</v>
      </c>
      <c r="EA58" s="35">
        <v>0</v>
      </c>
      <c r="EB58" s="35">
        <v>0</v>
      </c>
      <c r="EC58" s="35">
        <v>0</v>
      </c>
      <c r="ED58" s="35">
        <v>0</v>
      </c>
      <c r="EE58" s="35">
        <v>0</v>
      </c>
      <c r="EF58" s="35">
        <v>0</v>
      </c>
      <c r="EG58" s="35">
        <v>0</v>
      </c>
      <c r="EH58" s="35">
        <v>0</v>
      </c>
      <c r="EI58" s="35">
        <v>0</v>
      </c>
      <c r="EJ58" s="35">
        <v>0</v>
      </c>
      <c r="EK58" s="35">
        <v>0</v>
      </c>
      <c r="EL58" s="35">
        <v>0</v>
      </c>
      <c r="EM58" s="35">
        <v>0</v>
      </c>
      <c r="EN58" s="35">
        <v>0</v>
      </c>
      <c r="EO58" s="35">
        <v>0</v>
      </c>
      <c r="EP58" s="35">
        <v>0</v>
      </c>
      <c r="EQ58" s="35">
        <v>0</v>
      </c>
      <c r="ER58" s="35">
        <v>0</v>
      </c>
      <c r="ES58" s="35">
        <v>0</v>
      </c>
      <c r="ET58" s="35">
        <v>0</v>
      </c>
      <c r="EU58" s="35">
        <v>0</v>
      </c>
      <c r="EV58" s="35">
        <v>0</v>
      </c>
      <c r="EW58" s="35">
        <v>0</v>
      </c>
      <c r="EX58" s="35">
        <v>0</v>
      </c>
      <c r="EY58" s="2">
        <f t="shared" si="2"/>
        <v>235.89999999999981</v>
      </c>
    </row>
    <row r="59" spans="1:155">
      <c r="A59" t="s">
        <v>46</v>
      </c>
      <c r="B59" s="35">
        <v>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1</v>
      </c>
      <c r="AJ59" s="35">
        <v>1</v>
      </c>
      <c r="AK59" s="35">
        <v>1</v>
      </c>
      <c r="AL59" s="35">
        <v>1</v>
      </c>
      <c r="AM59" s="35">
        <v>1</v>
      </c>
      <c r="AN59" s="35">
        <v>1</v>
      </c>
      <c r="AO59" s="35">
        <v>1</v>
      </c>
      <c r="AP59" s="35">
        <v>1</v>
      </c>
      <c r="AQ59" s="35">
        <v>1</v>
      </c>
      <c r="AR59" s="35">
        <v>0.76</v>
      </c>
      <c r="AS59" s="35">
        <v>0.76</v>
      </c>
      <c r="AT59" s="35">
        <v>0.76</v>
      </c>
      <c r="AU59" s="35">
        <v>0.76</v>
      </c>
      <c r="AV59" s="35">
        <v>0.76</v>
      </c>
      <c r="AW59" s="35">
        <v>0.76</v>
      </c>
      <c r="AX59" s="35">
        <v>0.76</v>
      </c>
      <c r="AY59" s="35">
        <v>0.76</v>
      </c>
      <c r="AZ59" s="35">
        <v>0.76</v>
      </c>
      <c r="BA59" s="35">
        <v>0.76</v>
      </c>
      <c r="BB59" s="35">
        <v>0.76</v>
      </c>
      <c r="BC59" s="35">
        <v>0.76</v>
      </c>
      <c r="BD59" s="35">
        <v>0.8</v>
      </c>
      <c r="BE59" s="35">
        <v>0.8</v>
      </c>
      <c r="BF59" s="35">
        <v>0.8</v>
      </c>
      <c r="BG59" s="35">
        <v>0.8</v>
      </c>
      <c r="BH59" s="35">
        <v>0.8</v>
      </c>
      <c r="BI59" s="35">
        <v>0.8</v>
      </c>
      <c r="BJ59" s="35">
        <v>0.8</v>
      </c>
      <c r="BK59" s="35">
        <v>0.67</v>
      </c>
      <c r="BL59" s="35">
        <v>0.67</v>
      </c>
      <c r="BM59" s="35">
        <v>0.67</v>
      </c>
      <c r="BN59" s="35">
        <v>0.67</v>
      </c>
      <c r="BO59" s="35">
        <v>0.67</v>
      </c>
      <c r="BP59" s="35">
        <v>0.67</v>
      </c>
      <c r="BQ59" s="35">
        <v>0.67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0.76</v>
      </c>
      <c r="CB59" s="35">
        <v>0.76</v>
      </c>
      <c r="CC59" s="35">
        <v>0.76</v>
      </c>
      <c r="CD59" s="35">
        <v>0.76</v>
      </c>
      <c r="CE59" s="35">
        <v>0.76</v>
      </c>
      <c r="CF59" s="35">
        <v>0.76</v>
      </c>
      <c r="CG59" s="35">
        <v>0.53</v>
      </c>
      <c r="CH59" s="35">
        <v>0.53</v>
      </c>
      <c r="CI59" s="35">
        <v>0.53</v>
      </c>
      <c r="CJ59" s="35">
        <v>0.53</v>
      </c>
      <c r="CK59" s="35">
        <v>0.53</v>
      </c>
      <c r="CL59" s="35">
        <v>0.53</v>
      </c>
      <c r="CM59" s="35">
        <v>0.53</v>
      </c>
      <c r="CN59" s="35">
        <v>0.53</v>
      </c>
      <c r="CO59" s="35">
        <v>0.53</v>
      </c>
      <c r="CP59" s="35">
        <v>0.53</v>
      </c>
      <c r="CQ59" s="35">
        <v>0.53</v>
      </c>
      <c r="CR59" s="35">
        <v>0.53</v>
      </c>
      <c r="CS59" s="35">
        <v>0.53</v>
      </c>
      <c r="CT59" s="35">
        <v>0.53</v>
      </c>
      <c r="CU59" s="35">
        <v>0.55000000000000004</v>
      </c>
      <c r="CV59" s="35">
        <v>0.55000000000000004</v>
      </c>
      <c r="CW59" s="35">
        <v>0.55000000000000004</v>
      </c>
      <c r="CX59" s="35">
        <v>0.55000000000000004</v>
      </c>
      <c r="CY59" s="35">
        <v>0.55000000000000004</v>
      </c>
      <c r="CZ59" s="35">
        <v>0.55000000000000004</v>
      </c>
      <c r="DA59" s="35">
        <v>0.55000000000000004</v>
      </c>
      <c r="DB59" s="35">
        <v>0</v>
      </c>
      <c r="DC59" s="35">
        <v>0</v>
      </c>
      <c r="DD59" s="35">
        <v>0</v>
      </c>
      <c r="DE59" s="35">
        <v>0</v>
      </c>
      <c r="DF59" s="35">
        <v>0</v>
      </c>
      <c r="DG59" s="35">
        <v>0</v>
      </c>
      <c r="DH59" s="35">
        <v>0</v>
      </c>
      <c r="DI59" s="35">
        <v>0</v>
      </c>
      <c r="DJ59" s="35">
        <v>0</v>
      </c>
      <c r="DK59" s="35">
        <v>0</v>
      </c>
      <c r="DL59" s="35">
        <v>0</v>
      </c>
      <c r="DM59" s="35">
        <v>0</v>
      </c>
      <c r="DN59" s="35">
        <v>0</v>
      </c>
      <c r="DO59" s="35">
        <v>0</v>
      </c>
      <c r="DP59" s="35">
        <v>0</v>
      </c>
      <c r="DQ59" s="35">
        <v>0</v>
      </c>
      <c r="DR59" s="35">
        <v>0</v>
      </c>
      <c r="DS59" s="35">
        <v>0</v>
      </c>
      <c r="DT59" s="35">
        <v>0</v>
      </c>
      <c r="DU59" s="35">
        <v>0</v>
      </c>
      <c r="DV59" s="35">
        <v>0</v>
      </c>
      <c r="DW59" s="35">
        <v>0</v>
      </c>
      <c r="DX59" s="35">
        <v>0</v>
      </c>
      <c r="DY59" s="35">
        <v>0</v>
      </c>
      <c r="DZ59" s="35">
        <v>0</v>
      </c>
      <c r="EA59" s="35">
        <v>0</v>
      </c>
      <c r="EB59" s="35">
        <v>0</v>
      </c>
      <c r="EC59" s="35">
        <v>0</v>
      </c>
      <c r="ED59" s="35">
        <v>0</v>
      </c>
      <c r="EE59" s="35">
        <v>0</v>
      </c>
      <c r="EF59" s="35">
        <v>0</v>
      </c>
      <c r="EG59" s="35">
        <v>0</v>
      </c>
      <c r="EH59" s="35">
        <v>0</v>
      </c>
      <c r="EI59" s="35">
        <v>0</v>
      </c>
      <c r="EJ59" s="35">
        <v>0</v>
      </c>
      <c r="EK59" s="35">
        <v>0</v>
      </c>
      <c r="EL59" s="35">
        <v>0</v>
      </c>
      <c r="EM59" s="35">
        <v>0</v>
      </c>
      <c r="EN59" s="35">
        <v>0</v>
      </c>
      <c r="EO59" s="35">
        <v>0</v>
      </c>
      <c r="EP59" s="35">
        <v>0</v>
      </c>
      <c r="EQ59" s="35">
        <v>0</v>
      </c>
      <c r="ER59" s="35">
        <v>0</v>
      </c>
      <c r="ES59" s="35">
        <v>0</v>
      </c>
      <c r="ET59" s="35">
        <v>0</v>
      </c>
      <c r="EU59" s="35">
        <v>0</v>
      </c>
      <c r="EV59" s="35">
        <v>0</v>
      </c>
      <c r="EW59" s="35">
        <v>0</v>
      </c>
      <c r="EX59" s="35">
        <v>0</v>
      </c>
      <c r="EY59" s="2">
        <f t="shared" si="2"/>
        <v>44.240000000000016</v>
      </c>
    </row>
    <row r="60" spans="1:155" s="21" customFormat="1">
      <c r="A60" s="21" t="s">
        <v>107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0.13</v>
      </c>
      <c r="BM60" s="35">
        <v>0.13</v>
      </c>
      <c r="BN60" s="35">
        <v>0.13</v>
      </c>
      <c r="BO60" s="35">
        <v>0.13</v>
      </c>
      <c r="BP60" s="35">
        <v>0.13</v>
      </c>
      <c r="BQ60" s="35">
        <v>0.13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0</v>
      </c>
      <c r="CA60" s="35">
        <v>0</v>
      </c>
      <c r="CB60" s="35">
        <v>0</v>
      </c>
      <c r="CC60" s="35">
        <v>0</v>
      </c>
      <c r="CD60" s="35">
        <v>0</v>
      </c>
      <c r="CE60" s="35">
        <v>0</v>
      </c>
      <c r="CF60" s="35">
        <v>0</v>
      </c>
      <c r="CG60" s="35">
        <v>0</v>
      </c>
      <c r="CH60" s="35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5">
        <v>0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  <c r="CT60" s="35">
        <v>0</v>
      </c>
      <c r="CU60" s="35">
        <v>0</v>
      </c>
      <c r="CV60" s="35">
        <v>0</v>
      </c>
      <c r="CW60" s="35">
        <v>0</v>
      </c>
      <c r="CX60" s="35">
        <v>0</v>
      </c>
      <c r="CY60" s="35">
        <v>0</v>
      </c>
      <c r="CZ60" s="35">
        <v>0</v>
      </c>
      <c r="DA60" s="35">
        <v>0</v>
      </c>
      <c r="DB60" s="35">
        <v>0</v>
      </c>
      <c r="DC60" s="35">
        <v>0</v>
      </c>
      <c r="DD60" s="35">
        <v>0</v>
      </c>
      <c r="DE60" s="35">
        <v>0</v>
      </c>
      <c r="DF60" s="35">
        <v>0</v>
      </c>
      <c r="DG60" s="35">
        <v>0</v>
      </c>
      <c r="DH60" s="35">
        <v>0</v>
      </c>
      <c r="DI60" s="35">
        <v>0</v>
      </c>
      <c r="DJ60" s="35">
        <v>0</v>
      </c>
      <c r="DK60" s="35">
        <v>0</v>
      </c>
      <c r="DL60" s="35">
        <v>0</v>
      </c>
      <c r="DM60" s="35">
        <v>0</v>
      </c>
      <c r="DN60" s="35">
        <v>0</v>
      </c>
      <c r="DO60" s="35">
        <v>0</v>
      </c>
      <c r="DP60" s="35">
        <v>0</v>
      </c>
      <c r="DQ60" s="35">
        <v>0</v>
      </c>
      <c r="DR60" s="35">
        <v>0</v>
      </c>
      <c r="DS60" s="35">
        <v>0</v>
      </c>
      <c r="DT60" s="35">
        <v>0</v>
      </c>
      <c r="DU60" s="35">
        <v>0</v>
      </c>
      <c r="DV60" s="35">
        <v>0</v>
      </c>
      <c r="DW60" s="35">
        <v>0</v>
      </c>
      <c r="DX60" s="35">
        <v>0</v>
      </c>
      <c r="DY60" s="35">
        <v>0</v>
      </c>
      <c r="DZ60" s="35">
        <v>0</v>
      </c>
      <c r="EA60" s="35">
        <v>0</v>
      </c>
      <c r="EB60" s="35">
        <v>0</v>
      </c>
      <c r="EC60" s="35">
        <v>0</v>
      </c>
      <c r="ED60" s="35">
        <v>0</v>
      </c>
      <c r="EE60" s="35">
        <v>0</v>
      </c>
      <c r="EF60" s="35">
        <v>0</v>
      </c>
      <c r="EG60" s="35">
        <v>0</v>
      </c>
      <c r="EH60" s="35">
        <v>0</v>
      </c>
      <c r="EI60" s="35">
        <v>0</v>
      </c>
      <c r="EJ60" s="35">
        <v>0</v>
      </c>
      <c r="EK60" s="35">
        <v>0</v>
      </c>
      <c r="EL60" s="35">
        <v>0</v>
      </c>
      <c r="EM60" s="35">
        <v>0</v>
      </c>
      <c r="EN60" s="35">
        <v>0</v>
      </c>
      <c r="EO60" s="35">
        <v>0</v>
      </c>
      <c r="EP60" s="35">
        <v>0</v>
      </c>
      <c r="EQ60" s="35">
        <v>0</v>
      </c>
      <c r="ER60" s="35">
        <v>0</v>
      </c>
      <c r="ES60" s="35">
        <v>0</v>
      </c>
      <c r="ET60" s="35">
        <v>0</v>
      </c>
      <c r="EU60" s="35">
        <v>0</v>
      </c>
      <c r="EV60" s="35">
        <v>0</v>
      </c>
      <c r="EW60" s="35">
        <v>0</v>
      </c>
      <c r="EX60" s="35">
        <v>0</v>
      </c>
      <c r="EY60" s="35">
        <f t="shared" si="2"/>
        <v>0.78</v>
      </c>
    </row>
    <row r="61" spans="1:155">
      <c r="A61" t="s">
        <v>47</v>
      </c>
      <c r="B61" s="35">
        <v>10</v>
      </c>
      <c r="C61" s="35">
        <v>10</v>
      </c>
      <c r="D61" s="35">
        <v>10</v>
      </c>
      <c r="E61" s="35">
        <v>10</v>
      </c>
      <c r="F61" s="35">
        <v>10</v>
      </c>
      <c r="G61" s="35">
        <v>10</v>
      </c>
      <c r="H61" s="35">
        <v>10</v>
      </c>
      <c r="I61" s="35">
        <v>10</v>
      </c>
      <c r="J61" s="35">
        <v>10</v>
      </c>
      <c r="K61" s="35">
        <v>10</v>
      </c>
      <c r="L61" s="35">
        <v>10</v>
      </c>
      <c r="M61" s="35">
        <v>10</v>
      </c>
      <c r="N61" s="35">
        <v>10</v>
      </c>
      <c r="O61" s="35">
        <v>4</v>
      </c>
      <c r="P61" s="35">
        <v>4</v>
      </c>
      <c r="Q61" s="35">
        <v>4</v>
      </c>
      <c r="R61" s="35">
        <v>4</v>
      </c>
      <c r="S61" s="35">
        <v>4</v>
      </c>
      <c r="T61" s="35">
        <v>4</v>
      </c>
      <c r="U61" s="35">
        <v>3.21</v>
      </c>
      <c r="V61" s="35">
        <v>3.21</v>
      </c>
      <c r="W61" s="35">
        <v>3.21</v>
      </c>
      <c r="X61" s="35">
        <v>3.21</v>
      </c>
      <c r="Y61" s="35">
        <v>3.21</v>
      </c>
      <c r="Z61" s="35">
        <v>3.21</v>
      </c>
      <c r="AA61" s="35">
        <v>3.21</v>
      </c>
      <c r="AB61" s="35">
        <v>3.21</v>
      </c>
      <c r="AC61" s="35">
        <v>3.21</v>
      </c>
      <c r="AD61" s="35">
        <v>3.21</v>
      </c>
      <c r="AE61" s="35">
        <v>3.21</v>
      </c>
      <c r="AF61" s="35">
        <v>3.21</v>
      </c>
      <c r="AG61" s="35">
        <v>3.21</v>
      </c>
      <c r="AH61" s="35">
        <v>3.21</v>
      </c>
      <c r="AI61" s="35">
        <v>3.21</v>
      </c>
      <c r="AJ61" s="35">
        <v>3.21</v>
      </c>
      <c r="AK61" s="35">
        <v>3.21</v>
      </c>
      <c r="AL61" s="35">
        <v>3.21</v>
      </c>
      <c r="AM61" s="35">
        <v>3.21</v>
      </c>
      <c r="AN61" s="35">
        <v>3.21</v>
      </c>
      <c r="AO61" s="35">
        <v>3.21</v>
      </c>
      <c r="AP61" s="35">
        <v>3.21</v>
      </c>
      <c r="AQ61" s="35">
        <v>3.21</v>
      </c>
      <c r="AR61" s="35">
        <v>3.21</v>
      </c>
      <c r="AS61" s="35">
        <v>3.21</v>
      </c>
      <c r="AT61" s="35">
        <v>3.21</v>
      </c>
      <c r="AU61" s="35">
        <v>3.21</v>
      </c>
      <c r="AV61" s="35">
        <v>3.21</v>
      </c>
      <c r="AW61" s="35">
        <v>3.21</v>
      </c>
      <c r="AX61" s="35">
        <v>3.21</v>
      </c>
      <c r="AY61" s="35">
        <v>3.21</v>
      </c>
      <c r="AZ61" s="35">
        <v>3.21</v>
      </c>
      <c r="BA61" s="35">
        <v>3.21</v>
      </c>
      <c r="BB61" s="35">
        <v>3.21</v>
      </c>
      <c r="BC61" s="35">
        <v>3.21</v>
      </c>
      <c r="BD61" s="35">
        <v>3.21</v>
      </c>
      <c r="BE61" s="35">
        <v>3.21</v>
      </c>
      <c r="BF61" s="35">
        <v>3.21</v>
      </c>
      <c r="BG61" s="35">
        <v>3.21</v>
      </c>
      <c r="BH61" s="35">
        <v>3.21</v>
      </c>
      <c r="BI61" s="35">
        <v>3.21</v>
      </c>
      <c r="BJ61" s="35">
        <v>3.21</v>
      </c>
      <c r="BK61" s="35">
        <v>3.21</v>
      </c>
      <c r="BL61" s="35">
        <v>3.21</v>
      </c>
      <c r="BM61" s="35">
        <v>3.21</v>
      </c>
      <c r="BN61" s="35">
        <v>3.21</v>
      </c>
      <c r="BO61" s="35">
        <v>3.21</v>
      </c>
      <c r="BP61" s="35">
        <v>3.21</v>
      </c>
      <c r="BQ61" s="35">
        <v>3.21</v>
      </c>
      <c r="BR61" s="35">
        <v>1.5</v>
      </c>
      <c r="BS61" s="35">
        <v>1.5</v>
      </c>
      <c r="BT61" s="35">
        <v>1.5</v>
      </c>
      <c r="BU61" s="35">
        <v>1.5</v>
      </c>
      <c r="BV61" s="35">
        <v>3.21</v>
      </c>
      <c r="BW61" s="35">
        <v>3.21</v>
      </c>
      <c r="BX61" s="35">
        <v>3.21</v>
      </c>
      <c r="BY61" s="35">
        <v>3.21</v>
      </c>
      <c r="BZ61" s="35">
        <v>3.21</v>
      </c>
      <c r="CA61" s="35">
        <v>3.21</v>
      </c>
      <c r="CB61" s="35">
        <v>3.21</v>
      </c>
      <c r="CC61" s="35">
        <v>3.21</v>
      </c>
      <c r="CD61" s="35">
        <v>3.21</v>
      </c>
      <c r="CE61" s="35">
        <v>3.21</v>
      </c>
      <c r="CF61" s="35">
        <v>3.21</v>
      </c>
      <c r="CG61" s="35">
        <v>3.21</v>
      </c>
      <c r="CH61" s="35">
        <v>3.21</v>
      </c>
      <c r="CI61" s="35">
        <v>3.21</v>
      </c>
      <c r="CJ61" s="35">
        <v>3.21</v>
      </c>
      <c r="CK61" s="35">
        <v>3.21</v>
      </c>
      <c r="CL61" s="35">
        <v>3.21</v>
      </c>
      <c r="CM61" s="35">
        <v>3.21</v>
      </c>
      <c r="CN61" s="35">
        <v>3.21</v>
      </c>
      <c r="CO61" s="35">
        <v>3.21</v>
      </c>
      <c r="CP61" s="35">
        <v>3.21</v>
      </c>
      <c r="CQ61" s="35">
        <v>3.21</v>
      </c>
      <c r="CR61" s="35">
        <v>3.21</v>
      </c>
      <c r="CS61" s="35">
        <v>3.21</v>
      </c>
      <c r="CT61" s="35">
        <v>3.21</v>
      </c>
      <c r="CU61" s="35">
        <v>3.21</v>
      </c>
      <c r="CV61" s="35">
        <v>0</v>
      </c>
      <c r="CW61" s="35">
        <v>0</v>
      </c>
      <c r="CX61" s="35">
        <v>0</v>
      </c>
      <c r="CY61" s="35">
        <v>0</v>
      </c>
      <c r="CZ61" s="35">
        <v>0</v>
      </c>
      <c r="DA61" s="35">
        <v>1.5</v>
      </c>
      <c r="DB61" s="35">
        <v>1.5</v>
      </c>
      <c r="DC61" s="35">
        <v>1.5</v>
      </c>
      <c r="DD61" s="35">
        <v>1.5</v>
      </c>
      <c r="DE61" s="35">
        <v>1.5</v>
      </c>
      <c r="DF61" s="35">
        <v>1.5</v>
      </c>
      <c r="DG61" s="35">
        <v>1.5</v>
      </c>
      <c r="DH61" s="35">
        <v>1.5</v>
      </c>
      <c r="DI61" s="35">
        <v>1.5</v>
      </c>
      <c r="DJ61" s="35">
        <v>1.5</v>
      </c>
      <c r="DK61" s="35">
        <v>1.5</v>
      </c>
      <c r="DL61" s="35">
        <v>1.5</v>
      </c>
      <c r="DM61" s="35">
        <v>1.5</v>
      </c>
      <c r="DN61" s="35">
        <v>1.5</v>
      </c>
      <c r="DO61" s="35">
        <v>1.5</v>
      </c>
      <c r="DP61" s="35">
        <v>1.5</v>
      </c>
      <c r="DQ61" s="35">
        <v>1.5</v>
      </c>
      <c r="DR61" s="35">
        <v>1.5</v>
      </c>
      <c r="DS61" s="35">
        <v>1.5</v>
      </c>
      <c r="DT61" s="35">
        <v>1.5</v>
      </c>
      <c r="DU61" s="35">
        <v>1.5</v>
      </c>
      <c r="DV61" s="35">
        <v>1.5</v>
      </c>
      <c r="DW61" s="35">
        <v>1.25</v>
      </c>
      <c r="DX61" s="35">
        <v>1.25</v>
      </c>
      <c r="DY61" s="35">
        <v>1.25</v>
      </c>
      <c r="DZ61" s="35">
        <v>1.25</v>
      </c>
      <c r="EA61" s="35">
        <v>1.25</v>
      </c>
      <c r="EB61" s="35">
        <v>1.25</v>
      </c>
      <c r="EC61" s="35">
        <v>1.5</v>
      </c>
      <c r="ED61" s="35">
        <v>1.5</v>
      </c>
      <c r="EE61" s="35">
        <v>1.5</v>
      </c>
      <c r="EF61" s="35">
        <v>1.5</v>
      </c>
      <c r="EG61" s="35">
        <v>1.5</v>
      </c>
      <c r="EH61" s="35">
        <v>1.5</v>
      </c>
      <c r="EI61" s="35">
        <v>1.5</v>
      </c>
      <c r="EJ61" s="35">
        <v>1.25</v>
      </c>
      <c r="EK61" s="35">
        <v>1.25</v>
      </c>
      <c r="EL61" s="35">
        <v>1.25</v>
      </c>
      <c r="EM61" s="35">
        <v>1.25</v>
      </c>
      <c r="EN61" s="35">
        <v>1.25</v>
      </c>
      <c r="EO61" s="35">
        <v>1.25</v>
      </c>
      <c r="EP61" s="35">
        <v>1.25</v>
      </c>
      <c r="EQ61" s="35">
        <v>1.25</v>
      </c>
      <c r="ER61" s="35">
        <v>1.25</v>
      </c>
      <c r="ES61" s="35">
        <v>1.25</v>
      </c>
      <c r="ET61" s="35">
        <v>1.25</v>
      </c>
      <c r="EU61" s="35">
        <v>1.25</v>
      </c>
      <c r="EV61" s="35">
        <v>1.25</v>
      </c>
      <c r="EW61" s="35">
        <v>1.25</v>
      </c>
      <c r="EX61" s="35">
        <v>1.25</v>
      </c>
      <c r="EY61" s="2">
        <f t="shared" si="2"/>
        <v>470.49999999999937</v>
      </c>
    </row>
    <row r="62" spans="1:155">
      <c r="A62" t="s">
        <v>48</v>
      </c>
      <c r="B62" s="35">
        <v>0</v>
      </c>
      <c r="C62" s="35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3.77</v>
      </c>
      <c r="V62" s="35">
        <v>3.77</v>
      </c>
      <c r="W62" s="35">
        <v>3.77</v>
      </c>
      <c r="X62" s="35">
        <v>3.77</v>
      </c>
      <c r="Y62" s="35">
        <v>3.77</v>
      </c>
      <c r="Z62" s="35">
        <v>3.77</v>
      </c>
      <c r="AA62" s="35">
        <v>3.77</v>
      </c>
      <c r="AB62" s="35">
        <v>3.77</v>
      </c>
      <c r="AC62" s="35">
        <v>3.77</v>
      </c>
      <c r="AD62" s="35">
        <v>3.77</v>
      </c>
      <c r="AE62" s="35">
        <v>3.77</v>
      </c>
      <c r="AF62" s="35">
        <v>3.77</v>
      </c>
      <c r="AG62" s="35">
        <v>3.77</v>
      </c>
      <c r="AH62" s="35">
        <v>3.77</v>
      </c>
      <c r="AI62" s="35">
        <v>3.77</v>
      </c>
      <c r="AJ62" s="35">
        <v>3.77</v>
      </c>
      <c r="AK62" s="35">
        <v>3.77</v>
      </c>
      <c r="AL62" s="35">
        <v>3.77</v>
      </c>
      <c r="AM62" s="35">
        <v>3.77</v>
      </c>
      <c r="AN62" s="35">
        <v>3.77</v>
      </c>
      <c r="AO62" s="35">
        <v>3.77</v>
      </c>
      <c r="AP62" s="35">
        <v>3.77</v>
      </c>
      <c r="AQ62" s="35">
        <v>3.77</v>
      </c>
      <c r="AR62" s="35">
        <v>3.77</v>
      </c>
      <c r="AS62" s="35">
        <v>3.77</v>
      </c>
      <c r="AT62" s="35">
        <v>3.77</v>
      </c>
      <c r="AU62" s="35">
        <v>3.77</v>
      </c>
      <c r="AV62" s="35">
        <v>3.77</v>
      </c>
      <c r="AW62" s="35">
        <v>3.77</v>
      </c>
      <c r="AX62" s="35">
        <v>3.77</v>
      </c>
      <c r="AY62" s="35">
        <v>3.77</v>
      </c>
      <c r="AZ62" s="35">
        <v>3.77</v>
      </c>
      <c r="BA62" s="35">
        <v>3.77</v>
      </c>
      <c r="BB62" s="35">
        <v>3.77</v>
      </c>
      <c r="BC62" s="35">
        <v>3.77</v>
      </c>
      <c r="BD62" s="35">
        <v>3.77</v>
      </c>
      <c r="BE62" s="35">
        <v>3.77</v>
      </c>
      <c r="BF62" s="35">
        <v>3.77</v>
      </c>
      <c r="BG62" s="35">
        <v>3.77</v>
      </c>
      <c r="BH62" s="35">
        <v>3.77</v>
      </c>
      <c r="BI62" s="35">
        <v>3.77</v>
      </c>
      <c r="BJ62" s="35">
        <v>3.77</v>
      </c>
      <c r="BK62" s="35">
        <v>3.77</v>
      </c>
      <c r="BL62" s="35">
        <v>3.77</v>
      </c>
      <c r="BM62" s="35">
        <v>3.77</v>
      </c>
      <c r="BN62" s="35">
        <v>3.77</v>
      </c>
      <c r="BO62" s="35">
        <v>3.77</v>
      </c>
      <c r="BP62" s="35">
        <v>3.77</v>
      </c>
      <c r="BQ62" s="35">
        <v>3.77</v>
      </c>
      <c r="BR62" s="35">
        <v>3.77</v>
      </c>
      <c r="BS62" s="35">
        <v>3.77</v>
      </c>
      <c r="BT62" s="35">
        <v>3.77</v>
      </c>
      <c r="BU62" s="35">
        <v>3.77</v>
      </c>
      <c r="BV62" s="35">
        <v>3.77</v>
      </c>
      <c r="BW62" s="35">
        <v>3.77</v>
      </c>
      <c r="BX62" s="35">
        <v>3.77</v>
      </c>
      <c r="BY62" s="35">
        <v>3.77</v>
      </c>
      <c r="BZ62" s="35">
        <v>3.77</v>
      </c>
      <c r="CA62" s="35">
        <v>3.77</v>
      </c>
      <c r="CB62" s="35">
        <v>3.77</v>
      </c>
      <c r="CC62" s="35">
        <v>3.77</v>
      </c>
      <c r="CD62" s="35">
        <v>3.77</v>
      </c>
      <c r="CE62" s="35">
        <v>3.77</v>
      </c>
      <c r="CF62" s="35">
        <v>3.77</v>
      </c>
      <c r="CG62" s="35">
        <v>3.77</v>
      </c>
      <c r="CH62" s="35">
        <v>3.77</v>
      </c>
      <c r="CI62" s="35">
        <v>3.77</v>
      </c>
      <c r="CJ62" s="35">
        <v>3.77</v>
      </c>
      <c r="CK62" s="35">
        <v>3.77</v>
      </c>
      <c r="CL62" s="35">
        <v>3.77</v>
      </c>
      <c r="CM62" s="35">
        <v>3.77</v>
      </c>
      <c r="CN62" s="35">
        <v>3.77</v>
      </c>
      <c r="CO62" s="35">
        <v>3.77</v>
      </c>
      <c r="CP62" s="35">
        <v>3.77</v>
      </c>
      <c r="CQ62" s="35">
        <v>3.77</v>
      </c>
      <c r="CR62" s="35">
        <v>3.77</v>
      </c>
      <c r="CS62" s="35">
        <v>3.77</v>
      </c>
      <c r="CT62" s="35">
        <v>3.77</v>
      </c>
      <c r="CU62" s="35">
        <v>3.77</v>
      </c>
      <c r="CV62" s="35">
        <v>0</v>
      </c>
      <c r="CW62" s="35">
        <v>0</v>
      </c>
      <c r="CX62" s="35">
        <v>0</v>
      </c>
      <c r="CY62" s="35">
        <v>0</v>
      </c>
      <c r="CZ62" s="35">
        <v>0</v>
      </c>
      <c r="DA62" s="35">
        <v>0</v>
      </c>
      <c r="DB62" s="35">
        <v>0</v>
      </c>
      <c r="DC62" s="35">
        <v>0</v>
      </c>
      <c r="DD62" s="35">
        <v>0</v>
      </c>
      <c r="DE62" s="35">
        <v>0</v>
      </c>
      <c r="DF62" s="35">
        <v>0</v>
      </c>
      <c r="DG62" s="35">
        <v>0</v>
      </c>
      <c r="DH62" s="35">
        <v>0</v>
      </c>
      <c r="DI62" s="35">
        <v>0</v>
      </c>
      <c r="DJ62" s="35">
        <v>0</v>
      </c>
      <c r="DK62" s="35">
        <v>0</v>
      </c>
      <c r="DL62" s="35">
        <v>0</v>
      </c>
      <c r="DM62" s="35">
        <v>0</v>
      </c>
      <c r="DN62" s="35">
        <v>0</v>
      </c>
      <c r="DO62" s="35">
        <v>0</v>
      </c>
      <c r="DP62" s="35">
        <v>0</v>
      </c>
      <c r="DQ62" s="35">
        <v>0</v>
      </c>
      <c r="DR62" s="35">
        <v>0</v>
      </c>
      <c r="DS62" s="35">
        <v>0</v>
      </c>
      <c r="DT62" s="35">
        <v>0</v>
      </c>
      <c r="DU62" s="35">
        <v>0</v>
      </c>
      <c r="DV62" s="35">
        <v>0</v>
      </c>
      <c r="DW62" s="35">
        <v>0</v>
      </c>
      <c r="DX62" s="35">
        <v>0</v>
      </c>
      <c r="DY62" s="35">
        <v>0</v>
      </c>
      <c r="DZ62" s="35">
        <v>0</v>
      </c>
      <c r="EA62" s="35">
        <v>0</v>
      </c>
      <c r="EB62" s="35">
        <v>0</v>
      </c>
      <c r="EC62" s="35">
        <v>0</v>
      </c>
      <c r="ED62" s="35">
        <v>0</v>
      </c>
      <c r="EE62" s="35">
        <v>0</v>
      </c>
      <c r="EF62" s="35">
        <v>0</v>
      </c>
      <c r="EG62" s="35">
        <v>0</v>
      </c>
      <c r="EH62" s="35">
        <v>0</v>
      </c>
      <c r="EI62" s="35">
        <v>0</v>
      </c>
      <c r="EJ62" s="35">
        <v>0</v>
      </c>
      <c r="EK62" s="35">
        <v>0</v>
      </c>
      <c r="EL62" s="35">
        <v>0</v>
      </c>
      <c r="EM62" s="35">
        <v>0</v>
      </c>
      <c r="EN62" s="35">
        <v>0</v>
      </c>
      <c r="EO62" s="35">
        <v>0</v>
      </c>
      <c r="EP62" s="35">
        <v>0</v>
      </c>
      <c r="EQ62" s="35">
        <v>0</v>
      </c>
      <c r="ER62" s="35">
        <v>0</v>
      </c>
      <c r="ES62" s="35">
        <v>0</v>
      </c>
      <c r="ET62" s="35">
        <v>0</v>
      </c>
      <c r="EU62" s="35">
        <v>0</v>
      </c>
      <c r="EV62" s="35">
        <v>0</v>
      </c>
      <c r="EW62" s="35">
        <v>0</v>
      </c>
      <c r="EX62" s="35">
        <v>0</v>
      </c>
      <c r="EY62" s="2">
        <f t="shared" si="2"/>
        <v>297.8300000000001</v>
      </c>
    </row>
    <row r="63" spans="1:155">
      <c r="A63" t="s">
        <v>49</v>
      </c>
      <c r="B63" s="3">
        <f t="shared" ref="B63:AG63" si="3">SUM(B8:B62)</f>
        <v>245.0097604117706</v>
      </c>
      <c r="C63" s="3">
        <f t="shared" si="3"/>
        <v>260.52513786636683</v>
      </c>
      <c r="D63" s="3">
        <f t="shared" si="3"/>
        <v>264.2812232155506</v>
      </c>
      <c r="E63" s="3">
        <f t="shared" si="3"/>
        <v>272.36764595115136</v>
      </c>
      <c r="F63" s="3">
        <f t="shared" si="3"/>
        <v>275.10539560014706</v>
      </c>
      <c r="G63" s="3">
        <f t="shared" si="3"/>
        <v>296.80411508251723</v>
      </c>
      <c r="H63" s="3">
        <f t="shared" si="3"/>
        <v>326.64056382074523</v>
      </c>
      <c r="I63" s="3">
        <f t="shared" si="3"/>
        <v>322.8693131514035</v>
      </c>
      <c r="J63" s="3">
        <f t="shared" si="3"/>
        <v>320.93230437983436</v>
      </c>
      <c r="K63" s="3">
        <f t="shared" si="3"/>
        <v>318.9817014038149</v>
      </c>
      <c r="L63" s="3">
        <f t="shared" si="3"/>
        <v>321.06206939910408</v>
      </c>
      <c r="M63" s="3">
        <f t="shared" si="3"/>
        <v>319.51124493424294</v>
      </c>
      <c r="N63" s="3">
        <f t="shared" si="3"/>
        <v>303.47687488126513</v>
      </c>
      <c r="O63" s="3">
        <f t="shared" si="3"/>
        <v>278.2409013235735</v>
      </c>
      <c r="P63" s="3">
        <f t="shared" si="3"/>
        <v>263.40590955315429</v>
      </c>
      <c r="Q63" s="3">
        <f t="shared" si="3"/>
        <v>253.18871365748728</v>
      </c>
      <c r="R63" s="3">
        <f t="shared" si="3"/>
        <v>247.69789970307087</v>
      </c>
      <c r="S63" s="3">
        <f t="shared" si="3"/>
        <v>247.58672788687244</v>
      </c>
      <c r="T63" s="3">
        <f t="shared" si="3"/>
        <v>244.34045799370344</v>
      </c>
      <c r="U63" s="3">
        <f t="shared" si="3"/>
        <v>260.68843990203578</v>
      </c>
      <c r="V63" s="3">
        <f t="shared" si="3"/>
        <v>264.74555835727574</v>
      </c>
      <c r="W63" s="3">
        <f t="shared" si="3"/>
        <v>257.8905043894585</v>
      </c>
      <c r="X63" s="3">
        <f t="shared" si="3"/>
        <v>247.2205524279718</v>
      </c>
      <c r="Y63" s="3">
        <f t="shared" si="3"/>
        <v>251.64684263106838</v>
      </c>
      <c r="Z63" s="3">
        <f t="shared" si="3"/>
        <v>267.58138094853547</v>
      </c>
      <c r="AA63" s="3">
        <f t="shared" si="3"/>
        <v>269.59865312143779</v>
      </c>
      <c r="AB63" s="3">
        <f t="shared" si="3"/>
        <v>269.19714667207586</v>
      </c>
      <c r="AC63" s="3">
        <f t="shared" si="3"/>
        <v>284.67930785965359</v>
      </c>
      <c r="AD63" s="3">
        <f t="shared" si="3"/>
        <v>292.28360301327064</v>
      </c>
      <c r="AE63" s="3">
        <f t="shared" si="3"/>
        <v>290.42946657011566</v>
      </c>
      <c r="AF63" s="3">
        <f t="shared" si="3"/>
        <v>285.00959026850899</v>
      </c>
      <c r="AG63" s="3">
        <f t="shared" si="3"/>
        <v>280.11761024304428</v>
      </c>
      <c r="AH63" s="3">
        <f t="shared" ref="AH63:BM63" si="4">SUM(AH8:AH62)</f>
        <v>279.82562107527502</v>
      </c>
      <c r="AI63" s="3">
        <f t="shared" si="4"/>
        <v>276.6037065644457</v>
      </c>
      <c r="AJ63" s="3">
        <f t="shared" si="4"/>
        <v>280.02549161052548</v>
      </c>
      <c r="AK63" s="3">
        <f t="shared" si="4"/>
        <v>284.67835031059508</v>
      </c>
      <c r="AL63" s="3">
        <f t="shared" si="4"/>
        <v>288.07882393668325</v>
      </c>
      <c r="AM63" s="3">
        <f t="shared" si="4"/>
        <v>286.9655983122401</v>
      </c>
      <c r="AN63" s="3">
        <f t="shared" si="4"/>
        <v>285.5133750549607</v>
      </c>
      <c r="AO63" s="3">
        <f t="shared" si="4"/>
        <v>287.55768243856448</v>
      </c>
      <c r="AP63" s="3">
        <f t="shared" si="4"/>
        <v>256.96952345442588</v>
      </c>
      <c r="AQ63" s="3">
        <f t="shared" si="4"/>
        <v>228.95776330962582</v>
      </c>
      <c r="AR63" s="3">
        <f t="shared" si="4"/>
        <v>215.97045406495167</v>
      </c>
      <c r="AS63" s="3">
        <f t="shared" si="4"/>
        <v>216.67180532511529</v>
      </c>
      <c r="AT63" s="3">
        <f t="shared" si="4"/>
        <v>217.94836451001117</v>
      </c>
      <c r="AU63" s="3">
        <f t="shared" si="4"/>
        <v>217.57325722453777</v>
      </c>
      <c r="AV63" s="3">
        <f t="shared" si="4"/>
        <v>215.65828532144604</v>
      </c>
      <c r="AW63" s="3">
        <f t="shared" si="4"/>
        <v>215.37495048923819</v>
      </c>
      <c r="AX63" s="3">
        <f t="shared" si="4"/>
        <v>203.54878730747876</v>
      </c>
      <c r="AY63" s="3">
        <f t="shared" si="4"/>
        <v>197.79357473244022</v>
      </c>
      <c r="AZ63" s="3">
        <f t="shared" si="4"/>
        <v>195.74007387405578</v>
      </c>
      <c r="BA63" s="3">
        <f t="shared" si="4"/>
        <v>193.00585486736603</v>
      </c>
      <c r="BB63" s="3">
        <f t="shared" si="4"/>
        <v>196.42944464629349</v>
      </c>
      <c r="BC63" s="3">
        <f t="shared" si="4"/>
        <v>193.31213257782824</v>
      </c>
      <c r="BD63" s="3">
        <f t="shared" si="4"/>
        <v>182.14719967629716</v>
      </c>
      <c r="BE63" s="3">
        <f t="shared" si="4"/>
        <v>172.5885041813591</v>
      </c>
      <c r="BF63" s="3">
        <f t="shared" si="4"/>
        <v>170.93432705061346</v>
      </c>
      <c r="BG63" s="3">
        <f t="shared" si="4"/>
        <v>167.0068621750238</v>
      </c>
      <c r="BH63" s="3">
        <f t="shared" si="4"/>
        <v>168.11166936597596</v>
      </c>
      <c r="BI63" s="3">
        <f t="shared" si="4"/>
        <v>167.61782864419044</v>
      </c>
      <c r="BJ63" s="3">
        <f t="shared" si="4"/>
        <v>163.46945068106103</v>
      </c>
      <c r="BK63" s="3">
        <f t="shared" si="4"/>
        <v>148.30470541140176</v>
      </c>
      <c r="BL63" s="3">
        <f t="shared" si="4"/>
        <v>140.33450276857536</v>
      </c>
      <c r="BM63" s="3">
        <f t="shared" si="4"/>
        <v>138.96185058387465</v>
      </c>
      <c r="BN63" s="3">
        <f t="shared" ref="BN63:CS63" si="5">SUM(BN8:BN62)</f>
        <v>138.31859266338438</v>
      </c>
      <c r="BO63" s="3">
        <f t="shared" si="5"/>
        <v>137.6383368529489</v>
      </c>
      <c r="BP63" s="3">
        <f t="shared" si="5"/>
        <v>132.03927619220079</v>
      </c>
      <c r="BQ63" s="3">
        <f t="shared" si="5"/>
        <v>128.934286364786</v>
      </c>
      <c r="BR63" s="3">
        <f t="shared" si="5"/>
        <v>113.39596167495333</v>
      </c>
      <c r="BS63" s="3">
        <f t="shared" si="5"/>
        <v>107.67582344542018</v>
      </c>
      <c r="BT63" s="3">
        <f t="shared" si="5"/>
        <v>106.17114578063651</v>
      </c>
      <c r="BU63" s="3">
        <f t="shared" si="5"/>
        <v>102.23744936585358</v>
      </c>
      <c r="BV63" s="3">
        <f t="shared" si="5"/>
        <v>110.22607592975493</v>
      </c>
      <c r="BW63" s="3">
        <f t="shared" si="5"/>
        <v>111.6450922018398</v>
      </c>
      <c r="BX63" s="3">
        <f t="shared" si="5"/>
        <v>111.82239852800872</v>
      </c>
      <c r="BY63" s="3">
        <f t="shared" si="5"/>
        <v>108.3729928816733</v>
      </c>
      <c r="BZ63" s="3">
        <f t="shared" si="5"/>
        <v>111.12374087735935</v>
      </c>
      <c r="CA63" s="3">
        <f t="shared" si="5"/>
        <v>115.07859080020826</v>
      </c>
      <c r="CB63" s="3">
        <f t="shared" si="5"/>
        <v>112.91331256395807</v>
      </c>
      <c r="CC63" s="3">
        <f t="shared" si="5"/>
        <v>112.09384616254228</v>
      </c>
      <c r="CD63" s="3">
        <f t="shared" si="5"/>
        <v>111.80552038612606</v>
      </c>
      <c r="CE63" s="3">
        <f t="shared" si="5"/>
        <v>112.00120398471024</v>
      </c>
      <c r="CF63" s="3">
        <f t="shared" si="5"/>
        <v>102.13409070829493</v>
      </c>
      <c r="CG63" s="3">
        <f t="shared" si="5"/>
        <v>101.23843768214732</v>
      </c>
      <c r="CH63" s="3">
        <f t="shared" si="5"/>
        <v>98.321924999994735</v>
      </c>
      <c r="CI63" s="3">
        <f t="shared" si="5"/>
        <v>97.299182540720906</v>
      </c>
      <c r="CJ63" s="3">
        <f t="shared" si="5"/>
        <v>98.131226662232152</v>
      </c>
      <c r="CK63" s="3">
        <f t="shared" si="5"/>
        <v>98.133327659572487</v>
      </c>
      <c r="CL63" s="3">
        <f t="shared" si="5"/>
        <v>98.645416156912901</v>
      </c>
      <c r="CM63" s="3">
        <f t="shared" si="5"/>
        <v>96.44977527925289</v>
      </c>
      <c r="CN63" s="3">
        <f t="shared" si="5"/>
        <v>96.951631901593601</v>
      </c>
      <c r="CO63" s="3">
        <f t="shared" si="5"/>
        <v>96.279999005471737</v>
      </c>
      <c r="CP63" s="3">
        <f t="shared" si="5"/>
        <v>95.865737914153272</v>
      </c>
      <c r="CQ63" s="3">
        <f t="shared" si="5"/>
        <v>96.603177829171585</v>
      </c>
      <c r="CR63" s="3">
        <f t="shared" si="5"/>
        <v>95.036361494190459</v>
      </c>
      <c r="CS63" s="3">
        <f t="shared" si="5"/>
        <v>93.861557659208827</v>
      </c>
      <c r="CT63" s="3">
        <f t="shared" ref="CT63:DY63" si="6">SUM(CT8:CT62)</f>
        <v>92.067719449227397</v>
      </c>
      <c r="CU63" s="3">
        <f t="shared" si="6"/>
        <v>96.11203417505962</v>
      </c>
      <c r="CV63" s="3">
        <f t="shared" si="6"/>
        <v>89.491751524878097</v>
      </c>
      <c r="CW63" s="3">
        <f t="shared" si="6"/>
        <v>86.624306902085266</v>
      </c>
      <c r="CX63" s="3">
        <f t="shared" si="6"/>
        <v>87.986862279292396</v>
      </c>
      <c r="CY63" s="3">
        <f t="shared" si="6"/>
        <v>86.269270781499912</v>
      </c>
      <c r="CZ63" s="3">
        <f t="shared" si="6"/>
        <v>86.24097303370668</v>
      </c>
      <c r="DA63" s="3">
        <f t="shared" si="6"/>
        <v>83.703528410913805</v>
      </c>
      <c r="DB63" s="3">
        <f t="shared" si="6"/>
        <v>69.546083788120953</v>
      </c>
      <c r="DC63" s="3">
        <f t="shared" si="6"/>
        <v>72.788639165328092</v>
      </c>
      <c r="DD63" s="3">
        <f t="shared" si="6"/>
        <v>72.084922667535125</v>
      </c>
      <c r="DE63" s="3">
        <f t="shared" si="6"/>
        <v>70.982749919742361</v>
      </c>
      <c r="DF63" s="3">
        <f t="shared" si="6"/>
        <v>70.445305296949513</v>
      </c>
      <c r="DG63" s="3">
        <f t="shared" si="6"/>
        <v>70.427860674156662</v>
      </c>
      <c r="DH63" s="3">
        <f t="shared" si="6"/>
        <v>62.974890914927471</v>
      </c>
      <c r="DI63" s="3">
        <f t="shared" si="6"/>
        <v>59.9</v>
      </c>
      <c r="DJ63" s="3">
        <f t="shared" si="6"/>
        <v>59.86</v>
      </c>
      <c r="DK63" s="3">
        <f t="shared" si="6"/>
        <v>59.58</v>
      </c>
      <c r="DL63" s="3">
        <f t="shared" si="6"/>
        <v>59.1</v>
      </c>
      <c r="DM63" s="3">
        <f t="shared" si="6"/>
        <v>57.8</v>
      </c>
      <c r="DN63" s="3">
        <f t="shared" si="6"/>
        <v>57.3</v>
      </c>
      <c r="DO63" s="3">
        <f t="shared" si="6"/>
        <v>57.05</v>
      </c>
      <c r="DP63" s="3">
        <f t="shared" si="6"/>
        <v>59.07</v>
      </c>
      <c r="DQ63" s="3">
        <f t="shared" si="6"/>
        <v>59.17</v>
      </c>
      <c r="DR63" s="3">
        <f t="shared" si="6"/>
        <v>58.550000000000004</v>
      </c>
      <c r="DS63" s="3">
        <f t="shared" si="6"/>
        <v>59.07</v>
      </c>
      <c r="DT63" s="3">
        <f t="shared" si="6"/>
        <v>59.09</v>
      </c>
      <c r="DU63" s="3">
        <f t="shared" si="6"/>
        <v>59.35</v>
      </c>
      <c r="DV63" s="3">
        <f t="shared" si="6"/>
        <v>60.34</v>
      </c>
      <c r="DW63" s="3">
        <f t="shared" si="6"/>
        <v>63.07</v>
      </c>
      <c r="DX63" s="3">
        <f t="shared" si="6"/>
        <v>63.24</v>
      </c>
      <c r="DY63" s="3">
        <f t="shared" si="6"/>
        <v>63.13</v>
      </c>
      <c r="DZ63" s="3">
        <f t="shared" ref="DZ63:EX63" si="7">SUM(DZ8:DZ62)</f>
        <v>61.88</v>
      </c>
      <c r="EA63" s="3">
        <f t="shared" si="7"/>
        <v>60.82</v>
      </c>
      <c r="EB63" s="3">
        <f t="shared" si="7"/>
        <v>60.75</v>
      </c>
      <c r="EC63" s="3">
        <f t="shared" si="7"/>
        <v>63.180000000000007</v>
      </c>
      <c r="ED63" s="3">
        <f t="shared" si="7"/>
        <v>61.190000000000005</v>
      </c>
      <c r="EE63" s="3">
        <f t="shared" si="7"/>
        <v>65.22</v>
      </c>
      <c r="EF63" s="3">
        <f t="shared" si="7"/>
        <v>67.650000000000006</v>
      </c>
      <c r="EG63" s="3">
        <f t="shared" si="7"/>
        <v>66.050000000000011</v>
      </c>
      <c r="EH63" s="3">
        <f t="shared" si="7"/>
        <v>65.000000000000014</v>
      </c>
      <c r="EI63" s="3">
        <f t="shared" si="7"/>
        <v>67.210000000000008</v>
      </c>
      <c r="EJ63" s="3">
        <f t="shared" si="7"/>
        <v>65.430000000000007</v>
      </c>
      <c r="EK63" s="3">
        <f t="shared" si="7"/>
        <v>66.56</v>
      </c>
      <c r="EL63" s="3">
        <f t="shared" si="7"/>
        <v>67.16</v>
      </c>
      <c r="EM63" s="3">
        <f t="shared" si="7"/>
        <v>65.55</v>
      </c>
      <c r="EN63" s="3">
        <f t="shared" si="7"/>
        <v>57.360000000000007</v>
      </c>
      <c r="EO63" s="3">
        <f t="shared" si="7"/>
        <v>49.03</v>
      </c>
      <c r="EP63" s="3">
        <f t="shared" si="7"/>
        <v>48.93</v>
      </c>
      <c r="EQ63" s="3">
        <f t="shared" si="7"/>
        <v>48.929999999999993</v>
      </c>
      <c r="ER63" s="3">
        <f t="shared" si="7"/>
        <v>59.399999999999991</v>
      </c>
      <c r="ES63" s="3">
        <f t="shared" si="7"/>
        <v>62.559999999999995</v>
      </c>
      <c r="ET63" s="3">
        <f t="shared" si="7"/>
        <v>69.34</v>
      </c>
      <c r="EU63" s="3">
        <f t="shared" si="7"/>
        <v>71.31</v>
      </c>
      <c r="EV63" s="3">
        <f t="shared" si="7"/>
        <v>71.56</v>
      </c>
      <c r="EW63" s="3">
        <f t="shared" si="7"/>
        <v>71.580000000000013</v>
      </c>
      <c r="EX63" s="3">
        <f t="shared" si="7"/>
        <v>72.06</v>
      </c>
      <c r="EY63" s="2">
        <f t="shared" si="2"/>
        <v>23003.36883129942</v>
      </c>
    </row>
    <row r="64" spans="1:155">
      <c r="A64" t="s">
        <v>50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5">
      <c r="A65" t="s">
        <v>51</v>
      </c>
    </row>
    <row r="66" spans="1:155">
      <c r="A66" s="24" t="s">
        <v>52</v>
      </c>
      <c r="B66" s="36">
        <v>0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8.5</v>
      </c>
      <c r="L66" s="36">
        <v>8.5</v>
      </c>
      <c r="M66" s="36">
        <v>8.5</v>
      </c>
      <c r="N66" s="36">
        <v>8.5</v>
      </c>
      <c r="O66" s="36">
        <v>8.5</v>
      </c>
      <c r="P66" s="36">
        <v>8.5</v>
      </c>
      <c r="Q66" s="36">
        <v>8.5</v>
      </c>
      <c r="R66" s="36">
        <v>8.5</v>
      </c>
      <c r="S66" s="36">
        <v>8.5</v>
      </c>
      <c r="T66" s="36">
        <v>8.5</v>
      </c>
      <c r="U66" s="36">
        <v>8.5</v>
      </c>
      <c r="V66" s="36">
        <v>8</v>
      </c>
      <c r="W66" s="36">
        <v>8.33</v>
      </c>
      <c r="X66" s="36">
        <v>8.66</v>
      </c>
      <c r="Y66" s="36">
        <v>8.99</v>
      </c>
      <c r="Z66" s="36">
        <v>9.32</v>
      </c>
      <c r="AA66" s="36">
        <v>9.65</v>
      </c>
      <c r="AB66" s="36">
        <v>9.98</v>
      </c>
      <c r="AC66" s="36">
        <v>10.31</v>
      </c>
      <c r="AD66" s="36">
        <v>10.64</v>
      </c>
      <c r="AE66" s="36">
        <v>11</v>
      </c>
      <c r="AF66" s="36">
        <v>11</v>
      </c>
      <c r="AG66" s="36">
        <v>10.6</v>
      </c>
      <c r="AH66" s="36">
        <v>10.199999999999999</v>
      </c>
      <c r="AI66" s="36">
        <v>9.8000000000000007</v>
      </c>
      <c r="AJ66" s="36">
        <v>9.4</v>
      </c>
      <c r="AK66" s="36">
        <v>9</v>
      </c>
      <c r="AL66" s="36">
        <v>8.6</v>
      </c>
      <c r="AM66" s="36">
        <v>8.1999999999999993</v>
      </c>
      <c r="AN66" s="36">
        <v>7.8</v>
      </c>
      <c r="AO66" s="36">
        <v>7.4</v>
      </c>
      <c r="AP66" s="36">
        <v>7</v>
      </c>
      <c r="AQ66" s="36">
        <v>7</v>
      </c>
      <c r="AR66" s="36">
        <v>6.87</v>
      </c>
      <c r="AS66" s="36">
        <v>6.74</v>
      </c>
      <c r="AT66" s="36">
        <v>6.61</v>
      </c>
      <c r="AU66" s="36">
        <v>6.48</v>
      </c>
      <c r="AV66" s="36">
        <v>6.35</v>
      </c>
      <c r="AW66" s="36">
        <v>6.22</v>
      </c>
      <c r="AX66" s="36">
        <v>6.09</v>
      </c>
      <c r="AY66" s="36">
        <v>5</v>
      </c>
      <c r="AZ66" s="36">
        <v>4</v>
      </c>
      <c r="BA66" s="36">
        <v>4</v>
      </c>
      <c r="BB66" s="36">
        <v>4</v>
      </c>
      <c r="BC66" s="36">
        <v>4</v>
      </c>
      <c r="BD66" s="36">
        <v>4</v>
      </c>
      <c r="BE66" s="36">
        <v>2</v>
      </c>
      <c r="BF66" s="36">
        <v>2</v>
      </c>
      <c r="BG66" s="36">
        <v>2</v>
      </c>
      <c r="BH66" s="36">
        <v>2</v>
      </c>
      <c r="BI66" s="36">
        <v>2</v>
      </c>
      <c r="BJ66" s="36">
        <v>2</v>
      </c>
      <c r="BK66" s="36">
        <v>2</v>
      </c>
      <c r="BL66" s="36">
        <v>2</v>
      </c>
      <c r="BM66" s="36">
        <v>2</v>
      </c>
      <c r="BN66" s="36">
        <v>2</v>
      </c>
      <c r="BO66" s="36">
        <v>2</v>
      </c>
      <c r="BP66" s="36">
        <v>2</v>
      </c>
      <c r="BQ66" s="36">
        <v>2</v>
      </c>
      <c r="BR66" s="36">
        <v>2</v>
      </c>
      <c r="BS66" s="36">
        <v>2</v>
      </c>
      <c r="BT66" s="36">
        <v>2</v>
      </c>
      <c r="BU66" s="36">
        <v>2</v>
      </c>
      <c r="BV66" s="36">
        <v>2</v>
      </c>
      <c r="BW66" s="36">
        <v>2</v>
      </c>
      <c r="BX66" s="36">
        <v>2</v>
      </c>
      <c r="BY66" s="36">
        <v>2</v>
      </c>
      <c r="BZ66" s="36">
        <v>0.25</v>
      </c>
      <c r="CA66" s="36">
        <v>0.25</v>
      </c>
      <c r="CB66" s="36">
        <v>0.25</v>
      </c>
      <c r="CC66" s="36">
        <v>0.25</v>
      </c>
      <c r="CD66" s="36">
        <v>0.25</v>
      </c>
      <c r="CE66" s="36">
        <v>0.25</v>
      </c>
      <c r="CF66" s="36">
        <v>0.25</v>
      </c>
      <c r="CG66" s="36">
        <v>2.2000000000000002</v>
      </c>
      <c r="CH66" s="36">
        <v>2.2000000000000002</v>
      </c>
      <c r="CI66" s="36">
        <v>2.2000000000000002</v>
      </c>
      <c r="CJ66" s="36">
        <v>2.2000000000000002</v>
      </c>
      <c r="CK66" s="36">
        <v>2.2000000000000002</v>
      </c>
      <c r="CL66" s="36">
        <v>2.2000000000000002</v>
      </c>
      <c r="CM66" s="36">
        <v>2.2000000000000002</v>
      </c>
      <c r="CN66" s="36">
        <v>2</v>
      </c>
      <c r="CO66" s="36">
        <v>2</v>
      </c>
      <c r="CP66" s="36">
        <v>2</v>
      </c>
      <c r="CQ66" s="36">
        <v>2</v>
      </c>
      <c r="CR66" s="36">
        <v>2</v>
      </c>
      <c r="CS66" s="36">
        <v>2</v>
      </c>
      <c r="CT66" s="36">
        <v>2</v>
      </c>
      <c r="CU66" s="36">
        <v>2</v>
      </c>
      <c r="CV66" s="36">
        <v>2</v>
      </c>
      <c r="CW66" s="36">
        <v>2</v>
      </c>
      <c r="CX66" s="36">
        <v>2</v>
      </c>
      <c r="CY66" s="36">
        <v>2</v>
      </c>
      <c r="CZ66" s="36">
        <v>2</v>
      </c>
      <c r="DA66" s="36">
        <v>2</v>
      </c>
      <c r="DB66" s="36">
        <v>1</v>
      </c>
      <c r="DC66" s="36">
        <v>1</v>
      </c>
      <c r="DD66" s="36">
        <v>1</v>
      </c>
      <c r="DE66" s="36">
        <v>1</v>
      </c>
      <c r="DF66" s="36">
        <v>1</v>
      </c>
      <c r="DG66" s="36">
        <v>1.75</v>
      </c>
      <c r="DH66" s="36">
        <v>1.5</v>
      </c>
      <c r="DI66" s="36">
        <v>1.5</v>
      </c>
      <c r="DJ66" s="36">
        <v>1.5</v>
      </c>
      <c r="DK66" s="36">
        <v>1.5</v>
      </c>
      <c r="DL66" s="36">
        <v>1.5</v>
      </c>
      <c r="DM66" s="36">
        <v>1.5</v>
      </c>
      <c r="DN66" s="36">
        <v>1.5</v>
      </c>
      <c r="DO66" s="36">
        <v>1.5</v>
      </c>
      <c r="DP66" s="36">
        <v>1</v>
      </c>
      <c r="DQ66" s="36">
        <v>1</v>
      </c>
      <c r="DR66" s="36">
        <v>1</v>
      </c>
      <c r="DS66" s="36">
        <v>1</v>
      </c>
      <c r="DT66" s="36">
        <v>1</v>
      </c>
      <c r="DU66" s="36">
        <v>1</v>
      </c>
      <c r="DV66" s="36">
        <v>1</v>
      </c>
      <c r="DW66" s="36">
        <v>1</v>
      </c>
      <c r="DX66" s="36">
        <v>1</v>
      </c>
      <c r="DY66" s="36">
        <v>1</v>
      </c>
      <c r="DZ66" s="36">
        <v>1</v>
      </c>
      <c r="EA66" s="36">
        <v>1</v>
      </c>
      <c r="EB66" s="36">
        <v>1</v>
      </c>
      <c r="EC66" s="36">
        <v>1</v>
      </c>
      <c r="ED66" s="36">
        <v>1</v>
      </c>
      <c r="EE66" s="36">
        <v>1</v>
      </c>
      <c r="EF66" s="36">
        <v>1</v>
      </c>
      <c r="EG66" s="36">
        <v>1</v>
      </c>
      <c r="EH66" s="36">
        <v>1</v>
      </c>
      <c r="EI66" s="36">
        <v>1</v>
      </c>
      <c r="EJ66" s="36">
        <v>1</v>
      </c>
      <c r="EK66" s="36">
        <v>1</v>
      </c>
      <c r="EL66" s="36">
        <v>1</v>
      </c>
      <c r="EM66" s="36">
        <v>1</v>
      </c>
      <c r="EN66" s="36">
        <v>1</v>
      </c>
      <c r="EO66" s="36">
        <v>1</v>
      </c>
      <c r="EP66" s="36">
        <v>1</v>
      </c>
      <c r="EQ66" s="36">
        <v>1</v>
      </c>
      <c r="ER66" s="36">
        <v>1</v>
      </c>
      <c r="ES66" s="36">
        <v>1</v>
      </c>
      <c r="ET66" s="36">
        <v>1</v>
      </c>
      <c r="EU66" s="36">
        <v>3</v>
      </c>
      <c r="EV66" s="36">
        <v>3</v>
      </c>
      <c r="EW66" s="36">
        <v>3</v>
      </c>
      <c r="EX66" s="36">
        <v>3</v>
      </c>
      <c r="EY66" s="2">
        <f t="shared" ref="EY66:EY80" si="8">SUM(B66:EX66)</f>
        <v>513.64</v>
      </c>
    </row>
    <row r="67" spans="1:155">
      <c r="A67" s="24" t="s">
        <v>94</v>
      </c>
      <c r="B67" s="36">
        <v>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1</v>
      </c>
      <c r="AM67" s="36">
        <v>1</v>
      </c>
      <c r="AN67" s="36">
        <v>1</v>
      </c>
      <c r="AO67" s="36">
        <v>1</v>
      </c>
      <c r="AP67" s="36">
        <v>1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1</v>
      </c>
      <c r="AZ67" s="36">
        <v>0</v>
      </c>
      <c r="BA67" s="36">
        <v>0</v>
      </c>
      <c r="BB67" s="36">
        <v>1</v>
      </c>
      <c r="BC67" s="36">
        <v>1</v>
      </c>
      <c r="BD67" s="36">
        <v>0</v>
      </c>
      <c r="BE67" s="36">
        <v>1</v>
      </c>
      <c r="BF67" s="36">
        <v>1</v>
      </c>
      <c r="BG67" s="36">
        <v>1</v>
      </c>
      <c r="BH67" s="36">
        <v>1</v>
      </c>
      <c r="BI67" s="36">
        <v>1</v>
      </c>
      <c r="BJ67" s="36">
        <v>1</v>
      </c>
      <c r="BK67" s="36">
        <v>1</v>
      </c>
      <c r="BL67" s="36">
        <v>0</v>
      </c>
      <c r="BM67" s="36">
        <v>0</v>
      </c>
      <c r="BN67" s="36">
        <v>0</v>
      </c>
      <c r="BO67" s="36">
        <v>0</v>
      </c>
      <c r="BP67" s="36">
        <v>0</v>
      </c>
      <c r="BQ67" s="36">
        <v>0</v>
      </c>
      <c r="BR67" s="36">
        <v>1</v>
      </c>
      <c r="BS67" s="36">
        <v>1</v>
      </c>
      <c r="BT67" s="36">
        <v>0</v>
      </c>
      <c r="BU67" s="36">
        <v>1</v>
      </c>
      <c r="BV67" s="36">
        <v>1</v>
      </c>
      <c r="BW67" s="36">
        <v>1</v>
      </c>
      <c r="BX67" s="36">
        <v>1</v>
      </c>
      <c r="BY67" s="36">
        <v>1</v>
      </c>
      <c r="BZ67" s="36">
        <v>1.7</v>
      </c>
      <c r="CA67" s="36">
        <v>1.7</v>
      </c>
      <c r="CB67" s="36">
        <v>1.7</v>
      </c>
      <c r="CC67" s="36">
        <v>1.7</v>
      </c>
      <c r="CD67" s="36">
        <v>1.7</v>
      </c>
      <c r="CE67" s="36">
        <v>1.7</v>
      </c>
      <c r="CF67" s="36">
        <v>1.7</v>
      </c>
      <c r="CG67" s="36">
        <v>0.68</v>
      </c>
      <c r="CH67" s="36">
        <v>0.68</v>
      </c>
      <c r="CI67" s="36">
        <v>0.68</v>
      </c>
      <c r="CJ67" s="36">
        <v>0.68</v>
      </c>
      <c r="CK67" s="36">
        <v>0.68</v>
      </c>
      <c r="CL67" s="36">
        <v>0.68</v>
      </c>
      <c r="CM67" s="36">
        <v>0.68</v>
      </c>
      <c r="CN67" s="36">
        <v>0</v>
      </c>
      <c r="CO67" s="36">
        <v>0</v>
      </c>
      <c r="CP67" s="36">
        <v>0</v>
      </c>
      <c r="CQ67" s="36">
        <v>0</v>
      </c>
      <c r="CR67" s="36">
        <v>0</v>
      </c>
      <c r="CS67" s="36">
        <v>0</v>
      </c>
      <c r="CT67" s="36">
        <v>0</v>
      </c>
      <c r="CU67" s="36">
        <v>0</v>
      </c>
      <c r="CV67" s="36">
        <v>0</v>
      </c>
      <c r="CW67" s="36">
        <v>0.75</v>
      </c>
      <c r="CX67" s="36">
        <v>0.75</v>
      </c>
      <c r="CY67" s="36">
        <v>0.75</v>
      </c>
      <c r="CZ67" s="36">
        <v>0</v>
      </c>
      <c r="DA67" s="36">
        <v>0</v>
      </c>
      <c r="DB67" s="36">
        <v>0</v>
      </c>
      <c r="DC67" s="36">
        <v>0</v>
      </c>
      <c r="DD67" s="36">
        <v>0</v>
      </c>
      <c r="DE67" s="36">
        <v>0</v>
      </c>
      <c r="DF67" s="36">
        <v>0</v>
      </c>
      <c r="DG67" s="36">
        <v>0</v>
      </c>
      <c r="DH67" s="36">
        <v>0</v>
      </c>
      <c r="DI67" s="36">
        <v>0.75</v>
      </c>
      <c r="DJ67" s="36">
        <v>0.75</v>
      </c>
      <c r="DK67" s="36">
        <v>0.75</v>
      </c>
      <c r="DL67" s="36">
        <v>0.75</v>
      </c>
      <c r="DM67" s="36">
        <v>0.75</v>
      </c>
      <c r="DN67" s="36">
        <v>0.85</v>
      </c>
      <c r="DO67" s="36">
        <v>0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</v>
      </c>
      <c r="DZ67" s="36">
        <v>0</v>
      </c>
      <c r="EA67" s="36">
        <v>0</v>
      </c>
      <c r="EB67" s="36">
        <v>0</v>
      </c>
      <c r="EC67" s="36">
        <v>0</v>
      </c>
      <c r="ED67" s="36">
        <v>1</v>
      </c>
      <c r="EE67" s="36">
        <v>1</v>
      </c>
      <c r="EF67" s="36">
        <v>1</v>
      </c>
      <c r="EG67" s="36">
        <v>1</v>
      </c>
      <c r="EH67" s="36">
        <v>1</v>
      </c>
      <c r="EI67" s="36">
        <v>1</v>
      </c>
      <c r="EJ67" s="36">
        <v>1</v>
      </c>
      <c r="EK67" s="36">
        <v>1</v>
      </c>
      <c r="EL67" s="36">
        <v>0</v>
      </c>
      <c r="EM67" s="36">
        <v>0</v>
      </c>
      <c r="EN67" s="36">
        <v>0</v>
      </c>
      <c r="EO67" s="36">
        <v>0</v>
      </c>
      <c r="EP67" s="36">
        <v>0</v>
      </c>
      <c r="EQ67" s="36">
        <v>0</v>
      </c>
      <c r="ER67" s="36">
        <v>0</v>
      </c>
      <c r="ES67" s="36">
        <v>0</v>
      </c>
      <c r="ET67" s="36">
        <v>0</v>
      </c>
      <c r="EU67" s="36">
        <v>0</v>
      </c>
      <c r="EV67" s="36">
        <v>0</v>
      </c>
      <c r="EW67" s="36">
        <v>0</v>
      </c>
      <c r="EX67" s="36">
        <v>0</v>
      </c>
      <c r="EY67" s="2">
        <f t="shared" si="8"/>
        <v>53.51</v>
      </c>
    </row>
    <row r="68" spans="1:155">
      <c r="A68" s="24" t="s">
        <v>53</v>
      </c>
      <c r="B68" s="36">
        <v>13.52</v>
      </c>
      <c r="C68" s="36">
        <v>13.74</v>
      </c>
      <c r="D68" s="36">
        <v>13.96</v>
      </c>
      <c r="E68" s="36">
        <v>14.18</v>
      </c>
      <c r="F68" s="36">
        <v>14.4</v>
      </c>
      <c r="G68" s="36">
        <v>14.62</v>
      </c>
      <c r="H68" s="36">
        <v>14.84</v>
      </c>
      <c r="I68" s="36">
        <v>15</v>
      </c>
      <c r="J68" s="36">
        <v>15</v>
      </c>
      <c r="K68" s="36">
        <v>15</v>
      </c>
      <c r="L68" s="36">
        <v>15</v>
      </c>
      <c r="M68" s="36">
        <v>15</v>
      </c>
      <c r="N68" s="36">
        <v>15</v>
      </c>
      <c r="O68" s="36">
        <v>15</v>
      </c>
      <c r="P68" s="36">
        <v>15</v>
      </c>
      <c r="Q68" s="36">
        <v>15</v>
      </c>
      <c r="R68" s="36">
        <v>15</v>
      </c>
      <c r="S68" s="36">
        <v>15</v>
      </c>
      <c r="T68" s="36">
        <v>15</v>
      </c>
      <c r="U68" s="36">
        <v>15</v>
      </c>
      <c r="V68" s="36">
        <v>15</v>
      </c>
      <c r="W68" s="36">
        <v>16.5</v>
      </c>
      <c r="X68" s="36">
        <v>18</v>
      </c>
      <c r="Y68" s="36">
        <v>18</v>
      </c>
      <c r="Z68" s="36">
        <v>17.71</v>
      </c>
      <c r="AA68" s="36">
        <v>17.420000000000002</v>
      </c>
      <c r="AB68" s="36">
        <v>17.13</v>
      </c>
      <c r="AC68" s="36">
        <v>16.84</v>
      </c>
      <c r="AD68" s="36">
        <v>16.55</v>
      </c>
      <c r="AE68" s="36">
        <v>16.260000000000002</v>
      </c>
      <c r="AF68" s="36">
        <v>15.97</v>
      </c>
      <c r="AG68" s="36">
        <v>15.68</v>
      </c>
      <c r="AH68" s="36">
        <v>15.39</v>
      </c>
      <c r="AI68" s="36">
        <v>15.1</v>
      </c>
      <c r="AJ68" s="36">
        <v>14.81</v>
      </c>
      <c r="AK68" s="36">
        <v>14.52</v>
      </c>
      <c r="AL68" s="36">
        <v>14.23</v>
      </c>
      <c r="AM68" s="36">
        <v>13.94</v>
      </c>
      <c r="AN68" s="36">
        <v>13.65</v>
      </c>
      <c r="AO68" s="36">
        <v>13.36</v>
      </c>
      <c r="AP68" s="36">
        <v>13</v>
      </c>
      <c r="AQ68" s="36">
        <v>14</v>
      </c>
      <c r="AR68" s="36">
        <v>14</v>
      </c>
      <c r="AS68" s="36">
        <v>14</v>
      </c>
      <c r="AT68" s="36">
        <v>14</v>
      </c>
      <c r="AU68" s="36">
        <v>14</v>
      </c>
      <c r="AV68" s="36">
        <v>14</v>
      </c>
      <c r="AW68" s="36">
        <v>14</v>
      </c>
      <c r="AX68" s="36">
        <v>14</v>
      </c>
      <c r="AY68" s="36">
        <v>15</v>
      </c>
      <c r="AZ68" s="36">
        <v>12</v>
      </c>
      <c r="BA68" s="36">
        <v>12.13</v>
      </c>
      <c r="BB68" s="36">
        <v>12.26</v>
      </c>
      <c r="BC68" s="36">
        <v>12.39</v>
      </c>
      <c r="BD68" s="36">
        <v>12.5</v>
      </c>
      <c r="BE68" s="36">
        <v>12</v>
      </c>
      <c r="BF68" s="36">
        <v>10</v>
      </c>
      <c r="BG68" s="36">
        <v>8</v>
      </c>
      <c r="BH68" s="36">
        <v>7</v>
      </c>
      <c r="BI68" s="36">
        <v>7</v>
      </c>
      <c r="BJ68" s="36">
        <v>7</v>
      </c>
      <c r="BK68" s="36">
        <v>7</v>
      </c>
      <c r="BL68" s="36">
        <v>9</v>
      </c>
      <c r="BM68" s="36">
        <v>9</v>
      </c>
      <c r="BN68" s="36">
        <v>9</v>
      </c>
      <c r="BO68" s="36">
        <v>9</v>
      </c>
      <c r="BP68" s="36">
        <v>9</v>
      </c>
      <c r="BQ68" s="36">
        <v>9</v>
      </c>
      <c r="BR68" s="36">
        <v>8</v>
      </c>
      <c r="BS68" s="36">
        <v>8</v>
      </c>
      <c r="BT68" s="36">
        <v>8</v>
      </c>
      <c r="BU68" s="36">
        <v>8</v>
      </c>
      <c r="BV68" s="36">
        <v>7</v>
      </c>
      <c r="BW68" s="36">
        <v>7</v>
      </c>
      <c r="BX68" s="36">
        <v>7</v>
      </c>
      <c r="BY68" s="36">
        <v>7</v>
      </c>
      <c r="BZ68" s="36">
        <v>7</v>
      </c>
      <c r="CA68" s="36">
        <v>11.5</v>
      </c>
      <c r="CB68" s="36">
        <v>16</v>
      </c>
      <c r="CC68" s="36">
        <v>16</v>
      </c>
      <c r="CD68" s="36">
        <v>16</v>
      </c>
      <c r="CE68" s="36">
        <v>16</v>
      </c>
      <c r="CF68" s="36">
        <v>16</v>
      </c>
      <c r="CG68" s="36">
        <v>10</v>
      </c>
      <c r="CH68" s="36">
        <v>10</v>
      </c>
      <c r="CI68" s="36">
        <v>10</v>
      </c>
      <c r="CJ68" s="36">
        <v>2</v>
      </c>
      <c r="CK68" s="36">
        <v>2</v>
      </c>
      <c r="CL68" s="36">
        <v>2</v>
      </c>
      <c r="CM68" s="36">
        <v>2</v>
      </c>
      <c r="CN68" s="36">
        <v>3.5</v>
      </c>
      <c r="CO68" s="36">
        <v>3.5</v>
      </c>
      <c r="CP68" s="36">
        <v>3.5</v>
      </c>
      <c r="CQ68" s="36">
        <v>3.5</v>
      </c>
      <c r="CR68" s="36">
        <v>3.5</v>
      </c>
      <c r="CS68" s="36">
        <v>3.5</v>
      </c>
      <c r="CT68" s="36">
        <v>3.5</v>
      </c>
      <c r="CU68" s="36">
        <v>1.6</v>
      </c>
      <c r="CV68" s="36">
        <v>1.6</v>
      </c>
      <c r="CW68" s="36">
        <v>1.6</v>
      </c>
      <c r="CX68" s="36">
        <v>1.6</v>
      </c>
      <c r="CY68" s="36">
        <v>1.6</v>
      </c>
      <c r="CZ68" s="36">
        <v>1.6</v>
      </c>
      <c r="DA68" s="36">
        <v>1.6</v>
      </c>
      <c r="DB68" s="36">
        <v>1.6</v>
      </c>
      <c r="DC68" s="36">
        <v>1.6</v>
      </c>
      <c r="DD68" s="36">
        <v>1.6</v>
      </c>
      <c r="DE68" s="36">
        <v>1.6</v>
      </c>
      <c r="DF68" s="36">
        <v>1.6</v>
      </c>
      <c r="DG68" s="36">
        <v>1.3</v>
      </c>
      <c r="DH68" s="36">
        <v>1</v>
      </c>
      <c r="DI68" s="36">
        <v>1.5</v>
      </c>
      <c r="DJ68" s="36">
        <v>1.5</v>
      </c>
      <c r="DK68" s="36">
        <v>1.5</v>
      </c>
      <c r="DL68" s="36">
        <v>1.5</v>
      </c>
      <c r="DM68" s="36">
        <v>1.5</v>
      </c>
      <c r="DN68" s="36">
        <v>1.5</v>
      </c>
      <c r="DO68" s="36">
        <v>3</v>
      </c>
      <c r="DP68" s="36">
        <v>6</v>
      </c>
      <c r="DQ68" s="36">
        <v>6</v>
      </c>
      <c r="DR68" s="36">
        <v>6</v>
      </c>
      <c r="DS68" s="36">
        <v>6</v>
      </c>
      <c r="DT68" s="36">
        <v>6</v>
      </c>
      <c r="DU68" s="36">
        <v>6</v>
      </c>
      <c r="DV68" s="36">
        <v>6</v>
      </c>
      <c r="DW68" s="36">
        <v>8</v>
      </c>
      <c r="DX68" s="36">
        <v>8</v>
      </c>
      <c r="DY68" s="36">
        <v>8</v>
      </c>
      <c r="DZ68" s="36">
        <v>7</v>
      </c>
      <c r="EA68" s="36">
        <v>7</v>
      </c>
      <c r="EB68" s="36">
        <v>7</v>
      </c>
      <c r="EC68" s="36">
        <v>7</v>
      </c>
      <c r="ED68" s="36">
        <v>7</v>
      </c>
      <c r="EE68" s="36">
        <v>7</v>
      </c>
      <c r="EF68" s="36">
        <v>7</v>
      </c>
      <c r="EG68" s="36">
        <v>9</v>
      </c>
      <c r="EH68" s="36">
        <v>9</v>
      </c>
      <c r="EI68" s="36">
        <v>9</v>
      </c>
      <c r="EJ68" s="36">
        <v>9</v>
      </c>
      <c r="EK68" s="36">
        <v>3</v>
      </c>
      <c r="EL68" s="36">
        <v>3</v>
      </c>
      <c r="EM68" s="36">
        <v>3</v>
      </c>
      <c r="EN68" s="36">
        <v>3</v>
      </c>
      <c r="EO68" s="36">
        <v>3</v>
      </c>
      <c r="EP68" s="36">
        <v>3</v>
      </c>
      <c r="EQ68" s="36">
        <v>3</v>
      </c>
      <c r="ER68" s="36">
        <v>8</v>
      </c>
      <c r="ES68" s="36">
        <v>8</v>
      </c>
      <c r="ET68" s="36">
        <v>8</v>
      </c>
      <c r="EU68" s="36">
        <v>8</v>
      </c>
      <c r="EV68" s="36">
        <v>8</v>
      </c>
      <c r="EW68" s="36">
        <v>8</v>
      </c>
      <c r="EX68" s="36">
        <v>8</v>
      </c>
      <c r="EY68" s="2">
        <f t="shared" si="8"/>
        <v>1406.0999999999988</v>
      </c>
    </row>
    <row r="69" spans="1:155">
      <c r="A69" s="24" t="s">
        <v>54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4.5</v>
      </c>
      <c r="X69" s="36">
        <v>9</v>
      </c>
      <c r="Y69" s="36">
        <v>9</v>
      </c>
      <c r="Z69" s="36">
        <v>8.25</v>
      </c>
      <c r="AA69" s="36">
        <v>7.5</v>
      </c>
      <c r="AB69" s="36">
        <v>6.75</v>
      </c>
      <c r="AC69" s="36">
        <v>6</v>
      </c>
      <c r="AD69" s="36">
        <v>5.25</v>
      </c>
      <c r="AE69" s="36">
        <v>4.5</v>
      </c>
      <c r="AF69" s="36">
        <v>4.5</v>
      </c>
      <c r="AG69" s="36">
        <v>5.35</v>
      </c>
      <c r="AH69" s="36">
        <v>6.2</v>
      </c>
      <c r="AI69" s="36">
        <v>7.05</v>
      </c>
      <c r="AJ69" s="36">
        <v>7.9</v>
      </c>
      <c r="AK69" s="36">
        <v>8.75</v>
      </c>
      <c r="AL69" s="36">
        <v>9.6</v>
      </c>
      <c r="AM69" s="36">
        <v>10.45</v>
      </c>
      <c r="AN69" s="36">
        <v>11.3</v>
      </c>
      <c r="AO69" s="36">
        <v>12.15</v>
      </c>
      <c r="AP69" s="36">
        <v>13</v>
      </c>
      <c r="AQ69" s="36">
        <v>13</v>
      </c>
      <c r="AR69" s="36">
        <v>13</v>
      </c>
      <c r="AS69" s="36">
        <v>13</v>
      </c>
      <c r="AT69" s="36">
        <v>13</v>
      </c>
      <c r="AU69" s="36">
        <v>13</v>
      </c>
      <c r="AV69" s="36">
        <v>13</v>
      </c>
      <c r="AW69" s="36">
        <v>13</v>
      </c>
      <c r="AX69" s="36">
        <v>13</v>
      </c>
      <c r="AY69" s="36">
        <v>9</v>
      </c>
      <c r="AZ69" s="36">
        <v>9</v>
      </c>
      <c r="BA69" s="36">
        <v>9</v>
      </c>
      <c r="BB69" s="36">
        <v>9</v>
      </c>
      <c r="BC69" s="36">
        <v>9</v>
      </c>
      <c r="BD69" s="36">
        <v>9</v>
      </c>
      <c r="BE69" s="36">
        <v>8</v>
      </c>
      <c r="BF69" s="36">
        <v>6</v>
      </c>
      <c r="BG69" s="36">
        <v>4</v>
      </c>
      <c r="BH69" s="36">
        <v>4</v>
      </c>
      <c r="BI69" s="36">
        <v>3.67</v>
      </c>
      <c r="BJ69" s="36">
        <v>3.34</v>
      </c>
      <c r="BK69" s="36">
        <v>3</v>
      </c>
      <c r="BL69" s="36">
        <v>2.8</v>
      </c>
      <c r="BM69" s="36">
        <v>2.74</v>
      </c>
      <c r="BN69" s="36">
        <v>2.68</v>
      </c>
      <c r="BO69" s="36">
        <v>2.62</v>
      </c>
      <c r="BP69" s="36">
        <v>2.56</v>
      </c>
      <c r="BQ69" s="36">
        <v>2.5</v>
      </c>
      <c r="BR69" s="36">
        <v>2.5</v>
      </c>
      <c r="BS69" s="36">
        <v>3</v>
      </c>
      <c r="BT69" s="36">
        <v>3.5</v>
      </c>
      <c r="BU69" s="36">
        <v>4</v>
      </c>
      <c r="BV69" s="36">
        <v>2.5</v>
      </c>
      <c r="BW69" s="36">
        <v>2.5</v>
      </c>
      <c r="BX69" s="36">
        <v>2.5</v>
      </c>
      <c r="BY69" s="36">
        <v>2.5</v>
      </c>
      <c r="BZ69" s="36">
        <v>1.6</v>
      </c>
      <c r="CA69" s="36">
        <v>1.6</v>
      </c>
      <c r="CB69" s="36">
        <v>1.6</v>
      </c>
      <c r="CC69" s="36">
        <v>1.5</v>
      </c>
      <c r="CD69" s="36">
        <v>1.5</v>
      </c>
      <c r="CE69" s="36">
        <v>1.5</v>
      </c>
      <c r="CF69" s="36">
        <v>1.5</v>
      </c>
      <c r="CG69" s="36">
        <v>1.5</v>
      </c>
      <c r="CH69" s="36">
        <v>1.5</v>
      </c>
      <c r="CI69" s="36">
        <v>1.5</v>
      </c>
      <c r="CJ69" s="36">
        <v>1.5</v>
      </c>
      <c r="CK69" s="36">
        <v>1.5</v>
      </c>
      <c r="CL69" s="36">
        <v>1.5</v>
      </c>
      <c r="CM69" s="36">
        <v>1.5</v>
      </c>
      <c r="CN69" s="36">
        <v>1</v>
      </c>
      <c r="CO69" s="36">
        <v>1</v>
      </c>
      <c r="CP69" s="36">
        <v>1</v>
      </c>
      <c r="CQ69" s="36">
        <v>1</v>
      </c>
      <c r="CR69" s="36">
        <v>1</v>
      </c>
      <c r="CS69" s="36">
        <v>1</v>
      </c>
      <c r="CT69" s="36">
        <v>1</v>
      </c>
      <c r="CU69" s="36">
        <v>1</v>
      </c>
      <c r="CV69" s="36">
        <v>1</v>
      </c>
      <c r="CW69" s="36">
        <v>1</v>
      </c>
      <c r="CX69" s="36">
        <v>1</v>
      </c>
      <c r="CY69" s="36">
        <v>1</v>
      </c>
      <c r="CZ69" s="36">
        <v>1</v>
      </c>
      <c r="DA69" s="36">
        <v>1</v>
      </c>
      <c r="DB69" s="36">
        <v>0.5</v>
      </c>
      <c r="DC69" s="36">
        <v>0.5</v>
      </c>
      <c r="DD69" s="36">
        <v>0.5</v>
      </c>
      <c r="DE69" s="36">
        <v>0.5</v>
      </c>
      <c r="DF69" s="36">
        <v>0</v>
      </c>
      <c r="DG69" s="36">
        <v>0</v>
      </c>
      <c r="DH69" s="36">
        <v>0</v>
      </c>
      <c r="DI69" s="36">
        <v>0</v>
      </c>
      <c r="DJ69" s="36">
        <v>0</v>
      </c>
      <c r="DK69" s="36">
        <v>0</v>
      </c>
      <c r="DL69" s="36">
        <v>0</v>
      </c>
      <c r="DM69" s="36">
        <v>0</v>
      </c>
      <c r="DN69" s="36">
        <v>0</v>
      </c>
      <c r="DO69" s="36">
        <v>0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0</v>
      </c>
      <c r="DZ69" s="36">
        <v>0</v>
      </c>
      <c r="EA69" s="36">
        <v>0</v>
      </c>
      <c r="EB69" s="36">
        <v>0</v>
      </c>
      <c r="EC69" s="36">
        <v>0</v>
      </c>
      <c r="ED69" s="36">
        <v>0</v>
      </c>
      <c r="EE69" s="36">
        <v>0</v>
      </c>
      <c r="EF69" s="36">
        <v>0</v>
      </c>
      <c r="EG69" s="36">
        <v>0</v>
      </c>
      <c r="EH69" s="36">
        <v>0</v>
      </c>
      <c r="EI69" s="36">
        <v>0</v>
      </c>
      <c r="EJ69" s="36">
        <v>0</v>
      </c>
      <c r="EK69" s="36">
        <v>0</v>
      </c>
      <c r="EL69" s="36">
        <v>0</v>
      </c>
      <c r="EM69" s="36">
        <v>0</v>
      </c>
      <c r="EN69" s="36">
        <v>0</v>
      </c>
      <c r="EO69" s="36">
        <v>0</v>
      </c>
      <c r="EP69" s="36">
        <v>0</v>
      </c>
      <c r="EQ69" s="36">
        <v>0</v>
      </c>
      <c r="ER69" s="36">
        <v>0</v>
      </c>
      <c r="ES69" s="36">
        <v>0</v>
      </c>
      <c r="ET69" s="36">
        <v>0</v>
      </c>
      <c r="EU69" s="36">
        <v>0</v>
      </c>
      <c r="EV69" s="36">
        <v>0</v>
      </c>
      <c r="EW69" s="36">
        <v>0</v>
      </c>
      <c r="EX69" s="36">
        <v>0</v>
      </c>
      <c r="EY69" s="2">
        <f t="shared" si="8"/>
        <v>423.21000000000009</v>
      </c>
    </row>
    <row r="70" spans="1:155">
      <c r="A70" s="24" t="s">
        <v>95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5</v>
      </c>
      <c r="AR70" s="36">
        <v>5</v>
      </c>
      <c r="AS70" s="36">
        <v>5</v>
      </c>
      <c r="AT70" s="36">
        <v>5</v>
      </c>
      <c r="AU70" s="36">
        <v>5</v>
      </c>
      <c r="AV70" s="36">
        <v>5</v>
      </c>
      <c r="AW70" s="36">
        <v>5</v>
      </c>
      <c r="AX70" s="36">
        <v>5</v>
      </c>
      <c r="AY70" s="36">
        <v>5</v>
      </c>
      <c r="AZ70" s="36">
        <v>5</v>
      </c>
      <c r="BA70" s="36">
        <v>5</v>
      </c>
      <c r="BB70" s="36">
        <v>5</v>
      </c>
      <c r="BC70" s="36">
        <v>5</v>
      </c>
      <c r="BD70" s="36">
        <v>5</v>
      </c>
      <c r="BE70" s="36">
        <v>3</v>
      </c>
      <c r="BF70" s="36">
        <v>3</v>
      </c>
      <c r="BG70" s="36">
        <v>3</v>
      </c>
      <c r="BH70" s="36">
        <v>3</v>
      </c>
      <c r="BI70" s="36">
        <v>3</v>
      </c>
      <c r="BJ70" s="36">
        <v>3</v>
      </c>
      <c r="BK70" s="36">
        <v>3</v>
      </c>
      <c r="BL70" s="36">
        <v>2.5</v>
      </c>
      <c r="BM70" s="36">
        <v>2.5</v>
      </c>
      <c r="BN70" s="36">
        <v>2.5</v>
      </c>
      <c r="BO70" s="36">
        <v>2.5</v>
      </c>
      <c r="BP70" s="36">
        <v>2.5</v>
      </c>
      <c r="BQ70" s="36">
        <v>2.5</v>
      </c>
      <c r="BR70" s="36">
        <v>2.5</v>
      </c>
      <c r="BS70" s="36">
        <v>2.5</v>
      </c>
      <c r="BT70" s="36">
        <v>2.5</v>
      </c>
      <c r="BU70" s="36">
        <v>2.5</v>
      </c>
      <c r="BV70" s="36">
        <v>2</v>
      </c>
      <c r="BW70" s="36">
        <v>2</v>
      </c>
      <c r="BX70" s="36">
        <v>2</v>
      </c>
      <c r="BY70" s="36">
        <v>2</v>
      </c>
      <c r="BZ70" s="36">
        <v>2</v>
      </c>
      <c r="CA70" s="36">
        <v>2</v>
      </c>
      <c r="CB70" s="36">
        <v>2</v>
      </c>
      <c r="CC70" s="36">
        <v>2</v>
      </c>
      <c r="CD70" s="36">
        <v>2</v>
      </c>
      <c r="CE70" s="36">
        <v>2</v>
      </c>
      <c r="CF70" s="36">
        <v>2</v>
      </c>
      <c r="CG70" s="36">
        <v>2</v>
      </c>
      <c r="CH70" s="36">
        <v>2</v>
      </c>
      <c r="CI70" s="36">
        <v>2</v>
      </c>
      <c r="CJ70" s="36">
        <v>2</v>
      </c>
      <c r="CK70" s="36">
        <v>2</v>
      </c>
      <c r="CL70" s="36">
        <v>2</v>
      </c>
      <c r="CM70" s="36">
        <v>2</v>
      </c>
      <c r="CN70" s="36">
        <v>2</v>
      </c>
      <c r="CO70" s="36">
        <v>2</v>
      </c>
      <c r="CP70" s="36">
        <v>2</v>
      </c>
      <c r="CQ70" s="36">
        <v>2</v>
      </c>
      <c r="CR70" s="36">
        <v>2</v>
      </c>
      <c r="CS70" s="36">
        <v>2</v>
      </c>
      <c r="CT70" s="36">
        <v>2</v>
      </c>
      <c r="CU70" s="36">
        <v>0.5</v>
      </c>
      <c r="CV70" s="36">
        <v>0.5</v>
      </c>
      <c r="CW70" s="36">
        <v>0.5</v>
      </c>
      <c r="CX70" s="36">
        <v>0.5</v>
      </c>
      <c r="CY70" s="36">
        <v>0.5</v>
      </c>
      <c r="CZ70" s="36">
        <v>0.5</v>
      </c>
      <c r="DA70" s="36">
        <v>0.5</v>
      </c>
      <c r="DB70" s="36">
        <v>0</v>
      </c>
      <c r="DC70" s="36">
        <v>0</v>
      </c>
      <c r="DD70" s="36">
        <v>0</v>
      </c>
      <c r="DE70" s="36">
        <v>0</v>
      </c>
      <c r="DF70" s="36">
        <v>0</v>
      </c>
      <c r="DG70" s="36">
        <v>0</v>
      </c>
      <c r="DH70" s="36">
        <v>0</v>
      </c>
      <c r="DI70" s="36">
        <v>0</v>
      </c>
      <c r="DJ70" s="36">
        <v>0</v>
      </c>
      <c r="DK70" s="36">
        <v>0</v>
      </c>
      <c r="DL70" s="36">
        <v>0</v>
      </c>
      <c r="DM70" s="36">
        <v>0</v>
      </c>
      <c r="DN70" s="36">
        <v>0</v>
      </c>
      <c r="DO70" s="36">
        <v>0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</v>
      </c>
      <c r="DZ70" s="36">
        <v>0</v>
      </c>
      <c r="EA70" s="36">
        <v>0</v>
      </c>
      <c r="EB70" s="36">
        <v>0</v>
      </c>
      <c r="EC70" s="36">
        <v>0</v>
      </c>
      <c r="ED70" s="36">
        <v>0</v>
      </c>
      <c r="EE70" s="36">
        <v>0</v>
      </c>
      <c r="EF70" s="36">
        <v>0</v>
      </c>
      <c r="EG70" s="36">
        <v>0</v>
      </c>
      <c r="EH70" s="36">
        <v>0</v>
      </c>
      <c r="EI70" s="36">
        <v>0</v>
      </c>
      <c r="EJ70" s="36">
        <v>0</v>
      </c>
      <c r="EK70" s="36">
        <v>0</v>
      </c>
      <c r="EL70" s="36">
        <v>0</v>
      </c>
      <c r="EM70" s="36">
        <v>0</v>
      </c>
      <c r="EN70" s="36">
        <v>0</v>
      </c>
      <c r="EO70" s="36">
        <v>0</v>
      </c>
      <c r="EP70" s="36">
        <v>0</v>
      </c>
      <c r="EQ70" s="36">
        <v>0</v>
      </c>
      <c r="ER70" s="36">
        <v>0</v>
      </c>
      <c r="ES70" s="36">
        <v>0</v>
      </c>
      <c r="ET70" s="36">
        <v>0</v>
      </c>
      <c r="EU70" s="36">
        <v>0</v>
      </c>
      <c r="EV70" s="36">
        <v>0</v>
      </c>
      <c r="EW70" s="36">
        <v>0</v>
      </c>
      <c r="EX70" s="36">
        <v>0</v>
      </c>
      <c r="EY70" s="2">
        <f t="shared" si="8"/>
        <v>169.5</v>
      </c>
    </row>
    <row r="71" spans="1:155">
      <c r="A71" s="24" t="s">
        <v>96</v>
      </c>
      <c r="B71" s="36">
        <v>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4</v>
      </c>
      <c r="L71" s="36">
        <v>4</v>
      </c>
      <c r="M71" s="36">
        <v>4</v>
      </c>
      <c r="N71" s="36">
        <v>4</v>
      </c>
      <c r="O71" s="36">
        <v>4</v>
      </c>
      <c r="P71" s="36">
        <v>4</v>
      </c>
      <c r="Q71" s="36">
        <v>4</v>
      </c>
      <c r="R71" s="36">
        <v>4</v>
      </c>
      <c r="S71" s="36">
        <v>4</v>
      </c>
      <c r="T71" s="36">
        <v>4</v>
      </c>
      <c r="U71" s="36">
        <v>4</v>
      </c>
      <c r="V71" s="36">
        <v>4</v>
      </c>
      <c r="W71" s="36">
        <v>4.1100000000000003</v>
      </c>
      <c r="X71" s="36">
        <v>4.22</v>
      </c>
      <c r="Y71" s="36">
        <v>4.33</v>
      </c>
      <c r="Z71" s="36">
        <v>4.4400000000000004</v>
      </c>
      <c r="AA71" s="36">
        <v>4.55</v>
      </c>
      <c r="AB71" s="36">
        <v>4.66</v>
      </c>
      <c r="AC71" s="36">
        <v>4.7699999999999996</v>
      </c>
      <c r="AD71" s="36">
        <v>4.88</v>
      </c>
      <c r="AE71" s="36">
        <v>5</v>
      </c>
      <c r="AF71" s="36">
        <v>5</v>
      </c>
      <c r="AG71" s="36">
        <v>4.8</v>
      </c>
      <c r="AH71" s="36">
        <v>4.5999999999999996</v>
      </c>
      <c r="AI71" s="36">
        <v>4.4000000000000004</v>
      </c>
      <c r="AJ71" s="36">
        <v>4.2</v>
      </c>
      <c r="AK71" s="36">
        <v>4</v>
      </c>
      <c r="AL71" s="36">
        <v>3.8</v>
      </c>
      <c r="AM71" s="36">
        <v>3.6</v>
      </c>
      <c r="AN71" s="36">
        <v>3.4</v>
      </c>
      <c r="AO71" s="36">
        <v>3.2</v>
      </c>
      <c r="AP71" s="36">
        <v>3</v>
      </c>
      <c r="AQ71" s="36">
        <v>2.8</v>
      </c>
      <c r="AR71" s="36">
        <v>2.8</v>
      </c>
      <c r="AS71" s="36">
        <v>2.8</v>
      </c>
      <c r="AT71" s="36">
        <v>2.8</v>
      </c>
      <c r="AU71" s="36">
        <v>2.8</v>
      </c>
      <c r="AV71" s="36">
        <v>2.8</v>
      </c>
      <c r="AW71" s="36">
        <v>2.8</v>
      </c>
      <c r="AX71" s="36">
        <v>2.8</v>
      </c>
      <c r="AY71" s="36">
        <v>2.8</v>
      </c>
      <c r="AZ71" s="36">
        <v>2.74</v>
      </c>
      <c r="BA71" s="36">
        <v>2.68</v>
      </c>
      <c r="BB71" s="36">
        <v>2.62</v>
      </c>
      <c r="BC71" s="36">
        <v>2.56</v>
      </c>
      <c r="BD71" s="36">
        <v>2.5</v>
      </c>
      <c r="BE71" s="36">
        <v>1</v>
      </c>
      <c r="BF71" s="36">
        <v>0.65</v>
      </c>
      <c r="BG71" s="36">
        <v>0.3</v>
      </c>
      <c r="BH71" s="36">
        <v>0.5</v>
      </c>
      <c r="BI71" s="36">
        <v>0.5</v>
      </c>
      <c r="BJ71" s="36">
        <v>0.5</v>
      </c>
      <c r="BK71" s="36">
        <v>0.5</v>
      </c>
      <c r="BL71" s="36">
        <v>0.5</v>
      </c>
      <c r="BM71" s="36">
        <v>0.5</v>
      </c>
      <c r="BN71" s="36">
        <v>0.5</v>
      </c>
      <c r="BO71" s="36">
        <v>0.5</v>
      </c>
      <c r="BP71" s="36">
        <v>0.5</v>
      </c>
      <c r="BQ71" s="36">
        <v>0.5</v>
      </c>
      <c r="BR71" s="36">
        <v>0.25</v>
      </c>
      <c r="BS71" s="36">
        <v>0.25</v>
      </c>
      <c r="BT71" s="36">
        <v>0.25</v>
      </c>
      <c r="BU71" s="36">
        <v>0.25</v>
      </c>
      <c r="BV71" s="36">
        <v>0</v>
      </c>
      <c r="BW71" s="36">
        <v>0</v>
      </c>
      <c r="BX71" s="36">
        <v>0</v>
      </c>
      <c r="BY71" s="36">
        <v>0</v>
      </c>
      <c r="BZ71" s="36">
        <v>0.25</v>
      </c>
      <c r="CA71" s="36">
        <v>0.25</v>
      </c>
      <c r="CB71" s="36">
        <v>0.25</v>
      </c>
      <c r="CC71" s="36">
        <v>0.25</v>
      </c>
      <c r="CD71" s="36">
        <v>0.25</v>
      </c>
      <c r="CE71" s="36">
        <v>0.25</v>
      </c>
      <c r="CF71" s="36">
        <v>0.25</v>
      </c>
      <c r="CG71" s="36">
        <v>0.5</v>
      </c>
      <c r="CH71" s="36">
        <v>0.5</v>
      </c>
      <c r="CI71" s="36">
        <v>0.5</v>
      </c>
      <c r="CJ71" s="36">
        <v>0.5</v>
      </c>
      <c r="CK71" s="36">
        <v>0.5</v>
      </c>
      <c r="CL71" s="36">
        <v>0.5</v>
      </c>
      <c r="CM71" s="36">
        <v>0.5</v>
      </c>
      <c r="CN71" s="36">
        <v>0.25</v>
      </c>
      <c r="CO71" s="36">
        <v>0.25</v>
      </c>
      <c r="CP71" s="36">
        <v>0.25</v>
      </c>
      <c r="CQ71" s="36">
        <v>0.25</v>
      </c>
      <c r="CR71" s="36">
        <v>0.25</v>
      </c>
      <c r="CS71" s="36">
        <v>0.25</v>
      </c>
      <c r="CT71" s="36">
        <v>0.25</v>
      </c>
      <c r="CU71" s="36">
        <v>0.25</v>
      </c>
      <c r="CV71" s="36">
        <v>0.25</v>
      </c>
      <c r="CW71" s="36">
        <v>0.25</v>
      </c>
      <c r="CX71" s="36">
        <v>0.25</v>
      </c>
      <c r="CY71" s="36">
        <v>0.25</v>
      </c>
      <c r="CZ71" s="36">
        <v>0.25</v>
      </c>
      <c r="DA71" s="36">
        <v>0.25</v>
      </c>
      <c r="DB71" s="36">
        <v>0</v>
      </c>
      <c r="DC71" s="36">
        <v>0</v>
      </c>
      <c r="DD71" s="36">
        <v>0</v>
      </c>
      <c r="DE71" s="36">
        <v>0</v>
      </c>
      <c r="DF71" s="36">
        <v>0</v>
      </c>
      <c r="DG71" s="36">
        <v>0</v>
      </c>
      <c r="DH71" s="36">
        <v>0</v>
      </c>
      <c r="DI71" s="36">
        <v>0</v>
      </c>
      <c r="DJ71" s="36">
        <v>0</v>
      </c>
      <c r="DK71" s="36">
        <v>0</v>
      </c>
      <c r="DL71" s="36">
        <v>0</v>
      </c>
      <c r="DM71" s="36">
        <v>0</v>
      </c>
      <c r="DN71" s="36">
        <v>0</v>
      </c>
      <c r="DO71" s="36">
        <v>0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</v>
      </c>
      <c r="DZ71" s="36">
        <v>0</v>
      </c>
      <c r="EA71" s="36">
        <v>0</v>
      </c>
      <c r="EB71" s="36">
        <v>0</v>
      </c>
      <c r="EC71" s="36">
        <v>0</v>
      </c>
      <c r="ED71" s="36">
        <v>0</v>
      </c>
      <c r="EE71" s="36">
        <v>0</v>
      </c>
      <c r="EF71" s="36">
        <v>0</v>
      </c>
      <c r="EG71" s="36">
        <v>0</v>
      </c>
      <c r="EH71" s="36">
        <v>0</v>
      </c>
      <c r="EI71" s="36">
        <v>0</v>
      </c>
      <c r="EJ71" s="36">
        <v>0</v>
      </c>
      <c r="EK71" s="36">
        <v>0</v>
      </c>
      <c r="EL71" s="36">
        <v>0</v>
      </c>
      <c r="EM71" s="36">
        <v>0</v>
      </c>
      <c r="EN71" s="36">
        <v>0</v>
      </c>
      <c r="EO71" s="36">
        <v>0</v>
      </c>
      <c r="EP71" s="36">
        <v>0</v>
      </c>
      <c r="EQ71" s="36">
        <v>0</v>
      </c>
      <c r="ER71" s="36">
        <v>0.5</v>
      </c>
      <c r="ES71" s="36">
        <v>0.5</v>
      </c>
      <c r="ET71" s="36">
        <v>0.5</v>
      </c>
      <c r="EU71" s="36">
        <v>0.5</v>
      </c>
      <c r="EV71" s="36">
        <v>0.5</v>
      </c>
      <c r="EW71" s="36">
        <v>0.5</v>
      </c>
      <c r="EX71" s="36">
        <v>0.5</v>
      </c>
      <c r="EY71" s="2">
        <f t="shared" si="8"/>
        <v>191.46000000000012</v>
      </c>
    </row>
    <row r="72" spans="1:155">
      <c r="A72" s="24" t="s">
        <v>55</v>
      </c>
      <c r="B72" s="36">
        <v>0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41</v>
      </c>
      <c r="I72" s="36">
        <v>43.9</v>
      </c>
      <c r="J72" s="36">
        <v>49</v>
      </c>
      <c r="K72" s="36">
        <v>49</v>
      </c>
      <c r="L72" s="36">
        <v>47.87</v>
      </c>
      <c r="M72" s="36">
        <v>46.74</v>
      </c>
      <c r="N72" s="36">
        <v>45.61</v>
      </c>
      <c r="O72" s="36">
        <v>44.48</v>
      </c>
      <c r="P72" s="36">
        <v>43.35</v>
      </c>
      <c r="Q72" s="36">
        <v>42.22</v>
      </c>
      <c r="R72" s="36">
        <v>41.09</v>
      </c>
      <c r="S72" s="36">
        <v>40</v>
      </c>
      <c r="T72" s="36">
        <v>40</v>
      </c>
      <c r="U72" s="36">
        <v>28</v>
      </c>
      <c r="V72" s="36">
        <v>30</v>
      </c>
      <c r="W72" s="36">
        <v>30.33</v>
      </c>
      <c r="X72" s="36">
        <v>30.66</v>
      </c>
      <c r="Y72" s="36">
        <v>30.99</v>
      </c>
      <c r="Z72" s="36">
        <v>31.32</v>
      </c>
      <c r="AA72" s="36">
        <v>31.65</v>
      </c>
      <c r="AB72" s="36">
        <v>31.98</v>
      </c>
      <c r="AC72" s="36">
        <v>32.31</v>
      </c>
      <c r="AD72" s="36">
        <v>32.64</v>
      </c>
      <c r="AE72" s="36">
        <v>33</v>
      </c>
      <c r="AF72" s="36">
        <v>33</v>
      </c>
      <c r="AG72" s="36">
        <v>32.5</v>
      </c>
      <c r="AH72" s="36">
        <v>32</v>
      </c>
      <c r="AI72" s="36">
        <v>31.5</v>
      </c>
      <c r="AJ72" s="36">
        <v>31</v>
      </c>
      <c r="AK72" s="36">
        <v>30.5</v>
      </c>
      <c r="AL72" s="36">
        <v>30</v>
      </c>
      <c r="AM72" s="36">
        <v>29.5</v>
      </c>
      <c r="AN72" s="36">
        <v>29</v>
      </c>
      <c r="AO72" s="36">
        <v>31</v>
      </c>
      <c r="AP72" s="36">
        <v>31</v>
      </c>
      <c r="AQ72" s="36">
        <v>34</v>
      </c>
      <c r="AR72" s="36">
        <v>34</v>
      </c>
      <c r="AS72" s="36">
        <v>34</v>
      </c>
      <c r="AT72" s="36">
        <v>34</v>
      </c>
      <c r="AU72" s="36">
        <v>34</v>
      </c>
      <c r="AV72" s="36">
        <v>43</v>
      </c>
      <c r="AW72" s="36">
        <v>52</v>
      </c>
      <c r="AX72" s="36">
        <v>3</v>
      </c>
      <c r="AY72" s="36">
        <v>45</v>
      </c>
      <c r="AZ72" s="36">
        <v>44</v>
      </c>
      <c r="BA72" s="36">
        <v>43</v>
      </c>
      <c r="BB72" s="36">
        <v>42</v>
      </c>
      <c r="BC72" s="36">
        <v>41</v>
      </c>
      <c r="BD72" s="36">
        <v>40</v>
      </c>
      <c r="BE72" s="36">
        <v>35</v>
      </c>
      <c r="BF72" s="36">
        <v>35</v>
      </c>
      <c r="BG72" s="36">
        <v>35</v>
      </c>
      <c r="BH72" s="36">
        <v>34</v>
      </c>
      <c r="BI72" s="36">
        <v>36</v>
      </c>
      <c r="BJ72" s="36">
        <v>38</v>
      </c>
      <c r="BK72" s="36">
        <v>40</v>
      </c>
      <c r="BL72" s="36">
        <v>40</v>
      </c>
      <c r="BM72" s="36">
        <v>40</v>
      </c>
      <c r="BN72" s="36">
        <v>40</v>
      </c>
      <c r="BO72" s="36">
        <v>40</v>
      </c>
      <c r="BP72" s="36">
        <v>40</v>
      </c>
      <c r="BQ72" s="36">
        <v>40</v>
      </c>
      <c r="BR72" s="36">
        <v>40</v>
      </c>
      <c r="BS72" s="36">
        <v>40.67</v>
      </c>
      <c r="BT72" s="36">
        <v>41.34</v>
      </c>
      <c r="BU72" s="36">
        <v>42</v>
      </c>
      <c r="BV72" s="36">
        <v>43</v>
      </c>
      <c r="BW72" s="36">
        <v>43.67</v>
      </c>
      <c r="BX72" s="36">
        <v>44.34</v>
      </c>
      <c r="BY72" s="36">
        <v>45</v>
      </c>
      <c r="BZ72" s="36">
        <v>41</v>
      </c>
      <c r="CA72" s="36">
        <v>41</v>
      </c>
      <c r="CB72" s="36">
        <v>41</v>
      </c>
      <c r="CC72" s="36">
        <v>41</v>
      </c>
      <c r="CD72" s="36">
        <v>39.67</v>
      </c>
      <c r="CE72" s="36">
        <v>38.340000000000003</v>
      </c>
      <c r="CF72" s="36">
        <v>37</v>
      </c>
      <c r="CG72" s="36">
        <v>37</v>
      </c>
      <c r="CH72" s="36">
        <v>41</v>
      </c>
      <c r="CI72" s="36">
        <v>45</v>
      </c>
      <c r="CJ72" s="36">
        <v>5</v>
      </c>
      <c r="CK72" s="36">
        <v>40</v>
      </c>
      <c r="CL72" s="36">
        <v>38.5</v>
      </c>
      <c r="CM72" s="36">
        <v>37</v>
      </c>
      <c r="CN72" s="36">
        <v>40</v>
      </c>
      <c r="CO72" s="36">
        <v>40</v>
      </c>
      <c r="CP72" s="36">
        <v>40</v>
      </c>
      <c r="CQ72" s="36">
        <v>40</v>
      </c>
      <c r="CR72" s="36">
        <v>40</v>
      </c>
      <c r="CS72" s="36">
        <v>40</v>
      </c>
      <c r="CT72" s="36">
        <v>40</v>
      </c>
      <c r="CU72" s="36">
        <v>40</v>
      </c>
      <c r="CV72" s="36">
        <v>42.5</v>
      </c>
      <c r="CW72" s="36">
        <v>45</v>
      </c>
      <c r="CX72" s="36">
        <v>47.5</v>
      </c>
      <c r="CY72" s="36">
        <v>50</v>
      </c>
      <c r="CZ72" s="36">
        <v>52.5</v>
      </c>
      <c r="DA72" s="36">
        <v>55</v>
      </c>
      <c r="DB72" s="36">
        <v>35</v>
      </c>
      <c r="DC72" s="36">
        <v>35.83</v>
      </c>
      <c r="DD72" s="36">
        <v>36.659999999999997</v>
      </c>
      <c r="DE72" s="36">
        <v>37.49</v>
      </c>
      <c r="DF72" s="36">
        <v>38.32</v>
      </c>
      <c r="DG72" s="36">
        <v>39.15</v>
      </c>
      <c r="DH72" s="36">
        <v>40</v>
      </c>
      <c r="DI72" s="36">
        <v>40</v>
      </c>
      <c r="DJ72" s="36">
        <v>40</v>
      </c>
      <c r="DK72" s="36">
        <v>40</v>
      </c>
      <c r="DL72" s="36">
        <v>34.5</v>
      </c>
      <c r="DM72" s="36">
        <v>34.58</v>
      </c>
      <c r="DN72" s="36">
        <v>34.659999999999997</v>
      </c>
      <c r="DO72" s="36">
        <v>34.75</v>
      </c>
      <c r="DP72" s="36">
        <v>35</v>
      </c>
      <c r="DQ72" s="36">
        <v>34.67</v>
      </c>
      <c r="DR72" s="36">
        <v>34.340000000000003</v>
      </c>
      <c r="DS72" s="36">
        <v>34</v>
      </c>
      <c r="DT72" s="36">
        <v>33.5</v>
      </c>
      <c r="DU72" s="36">
        <v>33.5</v>
      </c>
      <c r="DV72" s="36">
        <v>33.5</v>
      </c>
      <c r="DW72" s="36">
        <v>33.5</v>
      </c>
      <c r="DX72" s="36">
        <v>33.25</v>
      </c>
      <c r="DY72" s="36">
        <v>33</v>
      </c>
      <c r="DZ72" s="36">
        <v>36</v>
      </c>
      <c r="EA72" s="36">
        <v>36</v>
      </c>
      <c r="EB72" s="36">
        <v>36</v>
      </c>
      <c r="EC72" s="36">
        <v>36</v>
      </c>
      <c r="ED72" s="36">
        <v>35</v>
      </c>
      <c r="EE72" s="36">
        <v>34.5</v>
      </c>
      <c r="EF72" s="36">
        <v>34</v>
      </c>
      <c r="EG72" s="36">
        <v>34.5</v>
      </c>
      <c r="EH72" s="36">
        <v>35.17</v>
      </c>
      <c r="EI72" s="36">
        <v>35.840000000000003</v>
      </c>
      <c r="EJ72" s="36">
        <v>36.5</v>
      </c>
      <c r="EK72" s="36">
        <v>21</v>
      </c>
      <c r="EL72" s="36">
        <v>6</v>
      </c>
      <c r="EM72" s="36">
        <v>5.6</v>
      </c>
      <c r="EN72" s="36">
        <v>5</v>
      </c>
      <c r="EO72" s="36">
        <v>5</v>
      </c>
      <c r="EP72" s="36">
        <v>5</v>
      </c>
      <c r="EQ72" s="36">
        <v>5</v>
      </c>
      <c r="ER72" s="36">
        <v>5</v>
      </c>
      <c r="ES72" s="36">
        <v>5</v>
      </c>
      <c r="ET72" s="36">
        <v>18</v>
      </c>
      <c r="EU72" s="36">
        <v>35</v>
      </c>
      <c r="EV72" s="36">
        <v>35</v>
      </c>
      <c r="EW72" s="36">
        <v>35</v>
      </c>
      <c r="EX72" s="36">
        <v>35</v>
      </c>
      <c r="EY72" s="2">
        <f t="shared" si="8"/>
        <v>5218.4800000000014</v>
      </c>
    </row>
    <row r="73" spans="1:155">
      <c r="A73" s="24" t="s">
        <v>56</v>
      </c>
      <c r="B73" s="36">
        <v>18.8</v>
      </c>
      <c r="C73" s="36">
        <v>18.57</v>
      </c>
      <c r="D73" s="36">
        <v>18.34</v>
      </c>
      <c r="E73" s="36">
        <v>18.11</v>
      </c>
      <c r="F73" s="36">
        <v>17.88</v>
      </c>
      <c r="G73" s="36">
        <v>17.649999999999999</v>
      </c>
      <c r="H73" s="36">
        <v>17.420000000000002</v>
      </c>
      <c r="I73" s="36">
        <v>17.2</v>
      </c>
      <c r="J73" s="36">
        <v>16</v>
      </c>
      <c r="K73" s="36">
        <v>17</v>
      </c>
      <c r="L73" s="36">
        <v>16</v>
      </c>
      <c r="M73" s="36">
        <v>15</v>
      </c>
      <c r="N73" s="36">
        <v>14</v>
      </c>
      <c r="O73" s="36">
        <v>14</v>
      </c>
      <c r="P73" s="36">
        <v>15</v>
      </c>
      <c r="Q73" s="36">
        <v>16</v>
      </c>
      <c r="R73" s="36">
        <v>38</v>
      </c>
      <c r="S73" s="36">
        <v>38.33</v>
      </c>
      <c r="T73" s="36">
        <v>38.659999999999997</v>
      </c>
      <c r="U73" s="36">
        <v>39</v>
      </c>
      <c r="V73" s="36">
        <v>35</v>
      </c>
      <c r="W73" s="36">
        <v>34.5</v>
      </c>
      <c r="X73" s="36">
        <v>34</v>
      </c>
      <c r="Y73" s="36">
        <v>33.5</v>
      </c>
      <c r="Z73" s="36">
        <v>33</v>
      </c>
      <c r="AA73" s="36">
        <v>32.5</v>
      </c>
      <c r="AB73" s="36">
        <v>32</v>
      </c>
      <c r="AC73" s="36">
        <v>31.5</v>
      </c>
      <c r="AD73" s="36">
        <v>31</v>
      </c>
      <c r="AE73" s="36">
        <v>30.5</v>
      </c>
      <c r="AF73" s="36">
        <v>30</v>
      </c>
      <c r="AG73" s="36">
        <v>29.5</v>
      </c>
      <c r="AH73" s="36">
        <v>29</v>
      </c>
      <c r="AI73" s="36">
        <v>28.5</v>
      </c>
      <c r="AJ73" s="36">
        <v>28</v>
      </c>
      <c r="AK73" s="36">
        <v>27.5</v>
      </c>
      <c r="AL73" s="36">
        <v>27</v>
      </c>
      <c r="AM73" s="36">
        <v>26.5</v>
      </c>
      <c r="AN73" s="36">
        <v>26</v>
      </c>
      <c r="AO73" s="36">
        <v>25.5</v>
      </c>
      <c r="AP73" s="36">
        <v>25</v>
      </c>
      <c r="AQ73" s="36">
        <v>25</v>
      </c>
      <c r="AR73" s="36">
        <v>24.33</v>
      </c>
      <c r="AS73" s="36">
        <v>23.66</v>
      </c>
      <c r="AT73" s="36">
        <v>23</v>
      </c>
      <c r="AU73" s="36">
        <v>23</v>
      </c>
      <c r="AV73" s="36">
        <v>25.33</v>
      </c>
      <c r="AW73" s="36">
        <v>27.66</v>
      </c>
      <c r="AX73" s="36">
        <v>30</v>
      </c>
      <c r="AY73" s="36">
        <v>30.5</v>
      </c>
      <c r="AZ73" s="36">
        <v>30.4</v>
      </c>
      <c r="BA73" s="36">
        <v>30.3</v>
      </c>
      <c r="BB73" s="36">
        <v>30.2</v>
      </c>
      <c r="BC73" s="36">
        <v>30.1</v>
      </c>
      <c r="BD73" s="36">
        <v>30</v>
      </c>
      <c r="BE73" s="36">
        <v>30</v>
      </c>
      <c r="BF73" s="36">
        <v>30</v>
      </c>
      <c r="BG73" s="36">
        <v>30</v>
      </c>
      <c r="BH73" s="36">
        <v>29</v>
      </c>
      <c r="BI73" s="36">
        <v>29</v>
      </c>
      <c r="BJ73" s="36">
        <v>30</v>
      </c>
      <c r="BK73" s="36">
        <v>44</v>
      </c>
      <c r="BL73" s="36">
        <v>45.8</v>
      </c>
      <c r="BM73" s="36">
        <v>43.64</v>
      </c>
      <c r="BN73" s="36">
        <v>41.48</v>
      </c>
      <c r="BO73" s="36">
        <v>39.32</v>
      </c>
      <c r="BP73" s="36">
        <v>37.159999999999997</v>
      </c>
      <c r="BQ73" s="36">
        <v>35</v>
      </c>
      <c r="BR73" s="36">
        <v>35</v>
      </c>
      <c r="BS73" s="36">
        <v>34.67</v>
      </c>
      <c r="BT73" s="36">
        <v>34.340000000000003</v>
      </c>
      <c r="BU73" s="36">
        <v>34</v>
      </c>
      <c r="BV73" s="36">
        <v>34</v>
      </c>
      <c r="BW73" s="36">
        <v>34.33</v>
      </c>
      <c r="BX73" s="36">
        <v>34.659999999999997</v>
      </c>
      <c r="BY73" s="36">
        <v>35</v>
      </c>
      <c r="BZ73" s="36">
        <v>33</v>
      </c>
      <c r="CA73" s="36">
        <v>33</v>
      </c>
      <c r="CB73" s="36">
        <v>33</v>
      </c>
      <c r="CC73" s="36">
        <v>33</v>
      </c>
      <c r="CD73" s="36">
        <v>31.33</v>
      </c>
      <c r="CE73" s="36">
        <v>29.66</v>
      </c>
      <c r="CF73" s="36">
        <v>28</v>
      </c>
      <c r="CG73" s="36">
        <v>41</v>
      </c>
      <c r="CH73" s="36">
        <v>38</v>
      </c>
      <c r="CI73" s="36">
        <v>35</v>
      </c>
      <c r="CJ73" s="36">
        <v>32</v>
      </c>
      <c r="CK73" s="36">
        <v>29</v>
      </c>
      <c r="CL73" s="36">
        <v>26</v>
      </c>
      <c r="CM73" s="36">
        <v>23</v>
      </c>
      <c r="CN73" s="36">
        <v>23</v>
      </c>
      <c r="CO73" s="36">
        <v>22.67</v>
      </c>
      <c r="CP73" s="36">
        <v>22.34</v>
      </c>
      <c r="CQ73" s="36">
        <v>22.01</v>
      </c>
      <c r="CR73" s="36">
        <v>21.68</v>
      </c>
      <c r="CS73" s="36">
        <v>21.35</v>
      </c>
      <c r="CT73" s="36">
        <v>21</v>
      </c>
      <c r="CU73" s="36">
        <v>4</v>
      </c>
      <c r="CV73" s="36">
        <v>4</v>
      </c>
      <c r="CW73" s="36">
        <v>4</v>
      </c>
      <c r="CX73" s="36">
        <v>4</v>
      </c>
      <c r="CY73" s="36">
        <v>4</v>
      </c>
      <c r="CZ73" s="36">
        <v>4</v>
      </c>
      <c r="DA73" s="36">
        <v>4</v>
      </c>
      <c r="DB73" s="36">
        <v>4</v>
      </c>
      <c r="DC73" s="36">
        <v>3.42</v>
      </c>
      <c r="DD73" s="36">
        <v>2.84</v>
      </c>
      <c r="DE73" s="36">
        <v>2.2599999999999998</v>
      </c>
      <c r="DF73" s="36">
        <v>1.68</v>
      </c>
      <c r="DG73" s="36">
        <v>1.1000000000000001</v>
      </c>
      <c r="DH73" s="36">
        <v>0.5</v>
      </c>
      <c r="DI73" s="36">
        <v>0</v>
      </c>
      <c r="DJ73" s="36">
        <v>0</v>
      </c>
      <c r="DK73" s="36">
        <v>0</v>
      </c>
      <c r="DL73" s="36">
        <v>0</v>
      </c>
      <c r="DM73" s="36">
        <v>0</v>
      </c>
      <c r="DN73" s="36">
        <v>0</v>
      </c>
      <c r="DO73" s="36">
        <v>0</v>
      </c>
      <c r="DP73" s="36">
        <v>0</v>
      </c>
      <c r="DQ73" s="36">
        <v>0</v>
      </c>
      <c r="DR73" s="36">
        <v>0</v>
      </c>
      <c r="DS73" s="36">
        <v>0</v>
      </c>
      <c r="DT73" s="36">
        <v>0</v>
      </c>
      <c r="DU73" s="36">
        <v>0</v>
      </c>
      <c r="DV73" s="36">
        <v>0</v>
      </c>
      <c r="DW73" s="36">
        <v>0</v>
      </c>
      <c r="DX73" s="36">
        <v>0</v>
      </c>
      <c r="DY73" s="36">
        <v>0</v>
      </c>
      <c r="DZ73" s="36">
        <v>0</v>
      </c>
      <c r="EA73" s="36">
        <v>0</v>
      </c>
      <c r="EB73" s="36">
        <v>0</v>
      </c>
      <c r="EC73" s="36">
        <v>0</v>
      </c>
      <c r="ED73" s="36">
        <v>0</v>
      </c>
      <c r="EE73" s="36">
        <v>0</v>
      </c>
      <c r="EF73" s="36">
        <v>0</v>
      </c>
      <c r="EG73" s="36">
        <v>0</v>
      </c>
      <c r="EH73" s="36">
        <v>0</v>
      </c>
      <c r="EI73" s="36">
        <v>0</v>
      </c>
      <c r="EJ73" s="36">
        <v>0</v>
      </c>
      <c r="EK73" s="36">
        <v>0</v>
      </c>
      <c r="EL73" s="36">
        <v>0</v>
      </c>
      <c r="EM73" s="36">
        <v>0</v>
      </c>
      <c r="EN73" s="36">
        <v>0</v>
      </c>
      <c r="EO73" s="36">
        <v>0</v>
      </c>
      <c r="EP73" s="36">
        <v>0</v>
      </c>
      <c r="EQ73" s="36">
        <v>0</v>
      </c>
      <c r="ER73" s="36">
        <v>0</v>
      </c>
      <c r="ES73" s="36">
        <v>0</v>
      </c>
      <c r="ET73" s="36">
        <v>0</v>
      </c>
      <c r="EU73" s="36">
        <v>0</v>
      </c>
      <c r="EV73" s="36">
        <v>0</v>
      </c>
      <c r="EW73" s="36">
        <v>0</v>
      </c>
      <c r="EX73" s="36">
        <v>0</v>
      </c>
      <c r="EY73" s="2">
        <f t="shared" si="8"/>
        <v>2817.6800000000003</v>
      </c>
    </row>
    <row r="74" spans="1:155">
      <c r="A74" s="24" t="s">
        <v>57</v>
      </c>
      <c r="B74" s="36">
        <v>28</v>
      </c>
      <c r="C74" s="36">
        <v>30.14</v>
      </c>
      <c r="D74" s="36">
        <v>32.28</v>
      </c>
      <c r="E74" s="36">
        <v>34.42</v>
      </c>
      <c r="F74" s="36">
        <v>36.56</v>
      </c>
      <c r="G74" s="36">
        <v>38.700000000000003</v>
      </c>
      <c r="H74" s="36">
        <v>40.840000000000003</v>
      </c>
      <c r="I74" s="36">
        <v>43</v>
      </c>
      <c r="J74" s="36">
        <v>46</v>
      </c>
      <c r="K74" s="36">
        <v>58</v>
      </c>
      <c r="L74" s="36">
        <v>60.67</v>
      </c>
      <c r="M74" s="36">
        <v>63.34</v>
      </c>
      <c r="N74" s="36">
        <v>66</v>
      </c>
      <c r="O74" s="36">
        <v>65</v>
      </c>
      <c r="P74" s="36">
        <v>75.5</v>
      </c>
      <c r="Q74" s="36">
        <v>86</v>
      </c>
      <c r="R74" s="36">
        <v>86</v>
      </c>
      <c r="S74" s="36">
        <v>87.5</v>
      </c>
      <c r="T74" s="36">
        <v>70</v>
      </c>
      <c r="U74" s="36">
        <v>60</v>
      </c>
      <c r="V74" s="36">
        <v>60</v>
      </c>
      <c r="W74" s="36">
        <v>59.35</v>
      </c>
      <c r="X74" s="36">
        <v>58.7</v>
      </c>
      <c r="Y74" s="36">
        <v>58.05</v>
      </c>
      <c r="Z74" s="36">
        <v>57.4</v>
      </c>
      <c r="AA74" s="36">
        <v>56.75</v>
      </c>
      <c r="AB74" s="36">
        <v>56.1</v>
      </c>
      <c r="AC74" s="36">
        <v>55.45</v>
      </c>
      <c r="AD74" s="36">
        <v>54.8</v>
      </c>
      <c r="AE74" s="36">
        <v>54.15</v>
      </c>
      <c r="AF74" s="36">
        <v>53.5</v>
      </c>
      <c r="AG74" s="36">
        <v>52.85</v>
      </c>
      <c r="AH74" s="36">
        <v>52.2</v>
      </c>
      <c r="AI74" s="36">
        <v>51.55</v>
      </c>
      <c r="AJ74" s="36">
        <v>50.9</v>
      </c>
      <c r="AK74" s="36">
        <v>50.25</v>
      </c>
      <c r="AL74" s="36">
        <v>49.6</v>
      </c>
      <c r="AM74" s="36">
        <v>48.95</v>
      </c>
      <c r="AN74" s="36">
        <v>48.3</v>
      </c>
      <c r="AO74" s="36">
        <v>47.65</v>
      </c>
      <c r="AP74" s="36">
        <v>47</v>
      </c>
      <c r="AQ74" s="36">
        <v>51</v>
      </c>
      <c r="AR74" s="36">
        <v>53</v>
      </c>
      <c r="AS74" s="36">
        <v>55</v>
      </c>
      <c r="AT74" s="36">
        <v>57</v>
      </c>
      <c r="AU74" s="36">
        <v>59</v>
      </c>
      <c r="AV74" s="36">
        <v>60</v>
      </c>
      <c r="AW74" s="36">
        <v>60</v>
      </c>
      <c r="AX74" s="36">
        <v>60</v>
      </c>
      <c r="AY74" s="36">
        <v>56</v>
      </c>
      <c r="AZ74" s="36">
        <v>56</v>
      </c>
      <c r="BA74" s="36">
        <v>50</v>
      </c>
      <c r="BB74" s="36">
        <v>50</v>
      </c>
      <c r="BC74" s="36">
        <v>50</v>
      </c>
      <c r="BD74" s="36">
        <v>50</v>
      </c>
      <c r="BE74" s="36">
        <v>42</v>
      </c>
      <c r="BF74" s="36">
        <v>42</v>
      </c>
      <c r="BG74" s="36">
        <v>42</v>
      </c>
      <c r="BH74" s="36">
        <v>41</v>
      </c>
      <c r="BI74" s="36">
        <v>37.33</v>
      </c>
      <c r="BJ74" s="36">
        <v>33.659999999999997</v>
      </c>
      <c r="BK74" s="36">
        <v>30</v>
      </c>
      <c r="BL74" s="36">
        <v>12.3</v>
      </c>
      <c r="BM74" s="36">
        <v>13.2</v>
      </c>
      <c r="BN74" s="36">
        <v>14.1</v>
      </c>
      <c r="BO74" s="36">
        <v>15</v>
      </c>
      <c r="BP74" s="36">
        <v>30</v>
      </c>
      <c r="BQ74" s="36">
        <v>20</v>
      </c>
      <c r="BR74" s="36">
        <v>20</v>
      </c>
      <c r="BS74" s="36">
        <v>20</v>
      </c>
      <c r="BT74" s="36">
        <v>20</v>
      </c>
      <c r="BU74" s="36">
        <v>20</v>
      </c>
      <c r="BV74" s="36">
        <v>20</v>
      </c>
      <c r="BW74" s="36">
        <v>6</v>
      </c>
      <c r="BX74" s="36">
        <v>5</v>
      </c>
      <c r="BY74" s="36">
        <v>4</v>
      </c>
      <c r="BZ74" s="36">
        <v>4</v>
      </c>
      <c r="CA74" s="36">
        <v>3.5</v>
      </c>
      <c r="CB74" s="36">
        <v>3</v>
      </c>
      <c r="CC74" s="36">
        <v>3</v>
      </c>
      <c r="CD74" s="36">
        <v>3</v>
      </c>
      <c r="CE74" s="36">
        <v>3</v>
      </c>
      <c r="CF74" s="36">
        <v>3</v>
      </c>
      <c r="CG74" s="36">
        <v>6.5</v>
      </c>
      <c r="CH74" s="36">
        <v>6.5</v>
      </c>
      <c r="CI74" s="36">
        <v>6.5</v>
      </c>
      <c r="CJ74" s="36">
        <v>6.5</v>
      </c>
      <c r="CK74" s="36">
        <v>6.5</v>
      </c>
      <c r="CL74" s="36">
        <v>6.5</v>
      </c>
      <c r="CM74" s="36">
        <v>6.5</v>
      </c>
      <c r="CN74" s="36">
        <v>6</v>
      </c>
      <c r="CO74" s="36">
        <v>5.67</v>
      </c>
      <c r="CP74" s="36">
        <v>5.34</v>
      </c>
      <c r="CQ74" s="36">
        <v>5.01</v>
      </c>
      <c r="CR74" s="36">
        <v>4.68</v>
      </c>
      <c r="CS74" s="36">
        <v>4.3499999999999996</v>
      </c>
      <c r="CT74" s="36">
        <v>4</v>
      </c>
      <c r="CU74" s="36">
        <v>3.5</v>
      </c>
      <c r="CV74" s="36">
        <v>3.5</v>
      </c>
      <c r="CW74" s="36">
        <v>3.5</v>
      </c>
      <c r="CX74" s="36">
        <v>3.5</v>
      </c>
      <c r="CY74" s="36">
        <v>3.5</v>
      </c>
      <c r="CZ74" s="36">
        <v>3.5</v>
      </c>
      <c r="DA74" s="36">
        <v>3.5</v>
      </c>
      <c r="DB74" s="36">
        <v>3.7</v>
      </c>
      <c r="DC74" s="36">
        <v>3.7</v>
      </c>
      <c r="DD74" s="36">
        <v>3.7</v>
      </c>
      <c r="DE74" s="36">
        <v>3.7</v>
      </c>
      <c r="DF74" s="36">
        <v>3.7</v>
      </c>
      <c r="DG74" s="36">
        <v>3.7</v>
      </c>
      <c r="DH74" s="36">
        <v>3.7</v>
      </c>
      <c r="DI74" s="36">
        <v>3.7</v>
      </c>
      <c r="DJ74" s="36">
        <v>3.7</v>
      </c>
      <c r="DK74" s="36">
        <v>3.7</v>
      </c>
      <c r="DL74" s="36">
        <v>3.7</v>
      </c>
      <c r="DM74" s="36">
        <v>3.7</v>
      </c>
      <c r="DN74" s="36">
        <v>3.7</v>
      </c>
      <c r="DO74" s="36">
        <v>3.7</v>
      </c>
      <c r="DP74" s="36">
        <v>3.7</v>
      </c>
      <c r="DQ74" s="36">
        <v>3.7</v>
      </c>
      <c r="DR74" s="36">
        <v>3.7</v>
      </c>
      <c r="DS74" s="36">
        <v>5.5</v>
      </c>
      <c r="DT74" s="36">
        <v>5.5</v>
      </c>
      <c r="DU74" s="36">
        <v>5.5</v>
      </c>
      <c r="DV74" s="36">
        <v>5.5</v>
      </c>
      <c r="DW74" s="36">
        <v>5</v>
      </c>
      <c r="DX74" s="36">
        <v>5</v>
      </c>
      <c r="DY74" s="36">
        <v>5</v>
      </c>
      <c r="DZ74" s="36">
        <v>5.5</v>
      </c>
      <c r="EA74" s="36">
        <v>5.5</v>
      </c>
      <c r="EB74" s="36">
        <v>5.5</v>
      </c>
      <c r="EC74" s="36">
        <v>5.5</v>
      </c>
      <c r="ED74" s="36">
        <v>4.5</v>
      </c>
      <c r="EE74" s="36">
        <v>4.25</v>
      </c>
      <c r="EF74" s="36">
        <v>4</v>
      </c>
      <c r="EG74" s="36">
        <v>6</v>
      </c>
      <c r="EH74" s="36">
        <v>8</v>
      </c>
      <c r="EI74" s="36">
        <v>8</v>
      </c>
      <c r="EJ74" s="36">
        <v>8</v>
      </c>
      <c r="EK74" s="36">
        <v>9.5</v>
      </c>
      <c r="EL74" s="36">
        <v>9.75</v>
      </c>
      <c r="EM74" s="36">
        <v>10</v>
      </c>
      <c r="EN74" s="36">
        <v>10</v>
      </c>
      <c r="EO74" s="36">
        <v>10</v>
      </c>
      <c r="EP74" s="36">
        <v>10</v>
      </c>
      <c r="EQ74" s="36">
        <v>10</v>
      </c>
      <c r="ER74" s="36">
        <v>10</v>
      </c>
      <c r="ES74" s="36">
        <v>10</v>
      </c>
      <c r="ET74" s="36">
        <v>10</v>
      </c>
      <c r="EU74" s="36">
        <v>10</v>
      </c>
      <c r="EV74" s="36">
        <v>10</v>
      </c>
      <c r="EW74" s="36">
        <v>10</v>
      </c>
      <c r="EX74" s="36">
        <v>10</v>
      </c>
      <c r="EY74" s="2">
        <f t="shared" si="8"/>
        <v>3917.4899999999971</v>
      </c>
    </row>
    <row r="75" spans="1:155">
      <c r="A75" s="24" t="s">
        <v>58</v>
      </c>
      <c r="B75" s="36">
        <v>8</v>
      </c>
      <c r="C75" s="36">
        <v>11.43</v>
      </c>
      <c r="D75" s="36">
        <v>14.86</v>
      </c>
      <c r="E75" s="36">
        <v>18.29</v>
      </c>
      <c r="F75" s="36">
        <v>21.72</v>
      </c>
      <c r="G75" s="36">
        <v>25.15</v>
      </c>
      <c r="H75" s="36">
        <v>35</v>
      </c>
      <c r="I75" s="36">
        <v>32</v>
      </c>
      <c r="J75" s="36">
        <v>33</v>
      </c>
      <c r="K75" s="36">
        <v>44</v>
      </c>
      <c r="L75" s="36">
        <v>44</v>
      </c>
      <c r="M75" s="36">
        <v>38</v>
      </c>
      <c r="N75" s="36">
        <v>37</v>
      </c>
      <c r="O75" s="36">
        <v>28</v>
      </c>
      <c r="P75" s="36">
        <v>28.5</v>
      </c>
      <c r="Q75" s="36">
        <v>29</v>
      </c>
      <c r="R75" s="36">
        <v>29.5</v>
      </c>
      <c r="S75" s="36">
        <v>30</v>
      </c>
      <c r="T75" s="36">
        <v>30.5</v>
      </c>
      <c r="U75" s="36">
        <v>31</v>
      </c>
      <c r="V75" s="36">
        <v>31</v>
      </c>
      <c r="W75" s="36">
        <v>33.200000000000003</v>
      </c>
      <c r="X75" s="36">
        <v>35.4</v>
      </c>
      <c r="Y75" s="36">
        <v>37.6</v>
      </c>
      <c r="Z75" s="36">
        <v>39.799999999999997</v>
      </c>
      <c r="AA75" s="36">
        <v>42</v>
      </c>
      <c r="AB75" s="36">
        <v>30</v>
      </c>
      <c r="AC75" s="36">
        <v>30</v>
      </c>
      <c r="AD75" s="36">
        <v>30</v>
      </c>
      <c r="AE75" s="36">
        <v>30</v>
      </c>
      <c r="AF75" s="36">
        <v>30</v>
      </c>
      <c r="AG75" s="36">
        <v>30</v>
      </c>
      <c r="AH75" s="36">
        <v>30</v>
      </c>
      <c r="AI75" s="36">
        <v>30</v>
      </c>
      <c r="AJ75" s="36">
        <v>30</v>
      </c>
      <c r="AK75" s="36">
        <v>30</v>
      </c>
      <c r="AL75" s="36">
        <v>30</v>
      </c>
      <c r="AM75" s="36">
        <v>30</v>
      </c>
      <c r="AN75" s="36">
        <v>31</v>
      </c>
      <c r="AO75" s="36">
        <v>34</v>
      </c>
      <c r="AP75" s="36">
        <v>35</v>
      </c>
      <c r="AQ75" s="36">
        <v>25</v>
      </c>
      <c r="AR75" s="36">
        <v>24.5</v>
      </c>
      <c r="AS75" s="36">
        <v>24</v>
      </c>
      <c r="AT75" s="36">
        <v>23.5</v>
      </c>
      <c r="AU75" s="36">
        <v>23</v>
      </c>
      <c r="AV75" s="36">
        <v>22</v>
      </c>
      <c r="AW75" s="36">
        <v>5.5</v>
      </c>
      <c r="AX75" s="36">
        <v>40</v>
      </c>
      <c r="AY75" s="36">
        <v>42</v>
      </c>
      <c r="AZ75" s="36">
        <v>40.6</v>
      </c>
      <c r="BA75" s="36">
        <v>39.200000000000003</v>
      </c>
      <c r="BB75" s="36">
        <v>37.799999999999997</v>
      </c>
      <c r="BC75" s="36">
        <v>36.4</v>
      </c>
      <c r="BD75" s="36">
        <v>35</v>
      </c>
      <c r="BE75" s="36">
        <v>40</v>
      </c>
      <c r="BF75" s="36">
        <v>40</v>
      </c>
      <c r="BG75" s="36">
        <v>40</v>
      </c>
      <c r="BH75" s="36">
        <v>45</v>
      </c>
      <c r="BI75" s="36">
        <v>41.33</v>
      </c>
      <c r="BJ75" s="36">
        <v>37.659999999999997</v>
      </c>
      <c r="BK75" s="36">
        <v>34</v>
      </c>
      <c r="BL75" s="36">
        <v>46</v>
      </c>
      <c r="BM75" s="36">
        <v>46.4</v>
      </c>
      <c r="BN75" s="36">
        <v>46.8</v>
      </c>
      <c r="BO75" s="36">
        <v>47.2</v>
      </c>
      <c r="BP75" s="36">
        <v>47.6</v>
      </c>
      <c r="BQ75" s="36">
        <v>48</v>
      </c>
      <c r="BR75" s="36">
        <v>48</v>
      </c>
      <c r="BS75" s="36">
        <v>47.33</v>
      </c>
      <c r="BT75" s="36">
        <v>46.66</v>
      </c>
      <c r="BU75" s="36">
        <v>46</v>
      </c>
      <c r="BV75" s="36">
        <v>48</v>
      </c>
      <c r="BW75" s="36">
        <v>50</v>
      </c>
      <c r="BX75" s="36">
        <v>51.25</v>
      </c>
      <c r="BY75" s="36">
        <v>52.5</v>
      </c>
      <c r="BZ75" s="36">
        <v>51</v>
      </c>
      <c r="CA75" s="36">
        <v>25</v>
      </c>
      <c r="CB75" s="36">
        <v>20</v>
      </c>
      <c r="CC75" s="36">
        <v>47</v>
      </c>
      <c r="CD75" s="36">
        <v>40.33</v>
      </c>
      <c r="CE75" s="36">
        <v>33.659999999999997</v>
      </c>
      <c r="CF75" s="36">
        <v>27</v>
      </c>
      <c r="CG75" s="36">
        <v>25</v>
      </c>
      <c r="CH75" s="36">
        <v>27.5</v>
      </c>
      <c r="CI75" s="36">
        <v>30</v>
      </c>
      <c r="CJ75" s="36">
        <v>32.5</v>
      </c>
      <c r="CK75" s="36">
        <v>35</v>
      </c>
      <c r="CL75" s="36">
        <v>37.5</v>
      </c>
      <c r="CM75" s="36">
        <v>40</v>
      </c>
      <c r="CN75" s="36">
        <v>36</v>
      </c>
      <c r="CO75" s="36">
        <v>36</v>
      </c>
      <c r="CP75" s="36">
        <v>36</v>
      </c>
      <c r="CQ75" s="36">
        <v>32</v>
      </c>
      <c r="CR75" s="36">
        <v>31</v>
      </c>
      <c r="CS75" s="36">
        <v>35.5</v>
      </c>
      <c r="CT75" s="36">
        <v>45</v>
      </c>
      <c r="CU75" s="36">
        <v>45</v>
      </c>
      <c r="CV75" s="36">
        <v>45</v>
      </c>
      <c r="CW75" s="36">
        <v>45</v>
      </c>
      <c r="CX75" s="36">
        <v>45</v>
      </c>
      <c r="CY75" s="36">
        <v>45</v>
      </c>
      <c r="CZ75" s="36">
        <v>25</v>
      </c>
      <c r="DA75" s="36">
        <v>25</v>
      </c>
      <c r="DB75" s="36">
        <v>25</v>
      </c>
      <c r="DC75" s="36">
        <v>27.5</v>
      </c>
      <c r="DD75" s="36">
        <v>30</v>
      </c>
      <c r="DE75" s="36">
        <v>32.5</v>
      </c>
      <c r="DF75" s="36">
        <v>35</v>
      </c>
      <c r="DG75" s="36">
        <v>37.5</v>
      </c>
      <c r="DH75" s="36">
        <v>40</v>
      </c>
      <c r="DI75" s="36">
        <v>39</v>
      </c>
      <c r="DJ75" s="36">
        <v>34</v>
      </c>
      <c r="DK75" s="36">
        <v>28</v>
      </c>
      <c r="DL75" s="36">
        <v>31.33</v>
      </c>
      <c r="DM75" s="36">
        <v>34.659999999999997</v>
      </c>
      <c r="DN75" s="36">
        <v>38</v>
      </c>
      <c r="DO75" s="36">
        <v>36</v>
      </c>
      <c r="DP75" s="36">
        <v>30</v>
      </c>
      <c r="DQ75" s="36">
        <v>27.33</v>
      </c>
      <c r="DR75" s="36">
        <v>24.66</v>
      </c>
      <c r="DS75" s="36">
        <v>22</v>
      </c>
      <c r="DT75" s="36">
        <v>21</v>
      </c>
      <c r="DU75" s="36">
        <v>25</v>
      </c>
      <c r="DV75" s="36">
        <v>29</v>
      </c>
      <c r="DW75" s="36">
        <v>30</v>
      </c>
      <c r="DX75" s="36">
        <v>27</v>
      </c>
      <c r="DY75" s="36">
        <v>24</v>
      </c>
      <c r="DZ75" s="36">
        <v>26</v>
      </c>
      <c r="EA75" s="36">
        <v>28</v>
      </c>
      <c r="EB75" s="36">
        <v>30</v>
      </c>
      <c r="EC75" s="36">
        <v>32</v>
      </c>
      <c r="ED75" s="36">
        <v>32</v>
      </c>
      <c r="EE75" s="36">
        <v>32</v>
      </c>
      <c r="EF75" s="36">
        <v>28</v>
      </c>
      <c r="EG75" s="36">
        <v>27</v>
      </c>
      <c r="EH75" s="36">
        <v>28</v>
      </c>
      <c r="EI75" s="36">
        <v>32</v>
      </c>
      <c r="EJ75" s="36">
        <v>30</v>
      </c>
      <c r="EK75" s="36">
        <v>31</v>
      </c>
      <c r="EL75" s="36">
        <v>34</v>
      </c>
      <c r="EM75" s="36">
        <v>28</v>
      </c>
      <c r="EN75" s="36">
        <v>20</v>
      </c>
      <c r="EO75" s="36">
        <v>17</v>
      </c>
      <c r="EP75" s="36">
        <v>14</v>
      </c>
      <c r="EQ75" s="36">
        <v>11</v>
      </c>
      <c r="ER75" s="36">
        <v>10</v>
      </c>
      <c r="ES75" s="36">
        <v>10</v>
      </c>
      <c r="ET75" s="36">
        <v>12.5</v>
      </c>
      <c r="EU75" s="36">
        <v>12.5</v>
      </c>
      <c r="EV75" s="36">
        <v>12.5</v>
      </c>
      <c r="EW75" s="36">
        <v>12.5</v>
      </c>
      <c r="EX75" s="36">
        <v>12.5</v>
      </c>
      <c r="EY75" s="2">
        <f t="shared" si="8"/>
        <v>4905.1499999999996</v>
      </c>
    </row>
    <row r="76" spans="1:155">
      <c r="A76" s="24" t="s">
        <v>97</v>
      </c>
      <c r="B76" s="36">
        <v>0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2.2000000000000002</v>
      </c>
      <c r="AF76" s="36">
        <v>2.2000000000000002</v>
      </c>
      <c r="AG76" s="36">
        <v>2.2000000000000002</v>
      </c>
      <c r="AH76" s="36">
        <v>2.2000000000000002</v>
      </c>
      <c r="AI76" s="36">
        <v>2.2000000000000002</v>
      </c>
      <c r="AJ76" s="36">
        <v>2.2000000000000002</v>
      </c>
      <c r="AK76" s="36">
        <v>2.2000000000000002</v>
      </c>
      <c r="AL76" s="36">
        <v>2.2000000000000002</v>
      </c>
      <c r="AM76" s="36">
        <v>2.2000000000000002</v>
      </c>
      <c r="AN76" s="36">
        <v>2.2000000000000002</v>
      </c>
      <c r="AO76" s="36">
        <v>2.2000000000000002</v>
      </c>
      <c r="AP76" s="36">
        <v>2.2000000000000002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2.2000000000000002</v>
      </c>
      <c r="AY76" s="36">
        <v>2.2000000000000002</v>
      </c>
      <c r="AZ76" s="36">
        <v>2.2000000000000002</v>
      </c>
      <c r="BA76" s="36">
        <v>2.2000000000000002</v>
      </c>
      <c r="BB76" s="36">
        <v>2.2000000000000002</v>
      </c>
      <c r="BC76" s="36">
        <v>2.2000000000000002</v>
      </c>
      <c r="BD76" s="36">
        <v>2.2000000000000002</v>
      </c>
      <c r="BE76" s="36">
        <v>0</v>
      </c>
      <c r="BF76" s="36">
        <v>0</v>
      </c>
      <c r="BG76" s="36">
        <v>0</v>
      </c>
      <c r="BH76" s="36">
        <v>2.2000000000000002</v>
      </c>
      <c r="BI76" s="36">
        <v>2.2000000000000002</v>
      </c>
      <c r="BJ76" s="36">
        <v>2.2000000000000002</v>
      </c>
      <c r="BK76" s="36">
        <v>2.2000000000000002</v>
      </c>
      <c r="BL76" s="36">
        <v>0</v>
      </c>
      <c r="BM76" s="36">
        <v>0</v>
      </c>
      <c r="BN76" s="36">
        <v>0</v>
      </c>
      <c r="BO76" s="36">
        <v>0</v>
      </c>
      <c r="BP76" s="36">
        <v>0</v>
      </c>
      <c r="BQ76" s="36">
        <v>0</v>
      </c>
      <c r="BR76" s="36">
        <v>3</v>
      </c>
      <c r="BS76" s="36">
        <v>3</v>
      </c>
      <c r="BT76" s="36">
        <v>3</v>
      </c>
      <c r="BU76" s="36">
        <v>3</v>
      </c>
      <c r="BV76" s="36">
        <v>2.2000000000000002</v>
      </c>
      <c r="BW76" s="36">
        <v>2.2000000000000002</v>
      </c>
      <c r="BX76" s="36">
        <v>2.2000000000000002</v>
      </c>
      <c r="BY76" s="36">
        <v>2.2000000000000002</v>
      </c>
      <c r="BZ76" s="36">
        <v>1.7</v>
      </c>
      <c r="CA76" s="36">
        <v>1.7</v>
      </c>
      <c r="CB76" s="36">
        <v>1.7</v>
      </c>
      <c r="CC76" s="36">
        <v>1.7</v>
      </c>
      <c r="CD76" s="36">
        <v>1.7</v>
      </c>
      <c r="CE76" s="36">
        <v>1.7</v>
      </c>
      <c r="CF76" s="36">
        <v>1.7</v>
      </c>
      <c r="CG76" s="36">
        <v>3.8</v>
      </c>
      <c r="CH76" s="36">
        <v>3.8</v>
      </c>
      <c r="CI76" s="36">
        <v>3.8</v>
      </c>
      <c r="CJ76" s="36">
        <v>3.8</v>
      </c>
      <c r="CK76" s="36">
        <v>3.8</v>
      </c>
      <c r="CL76" s="36">
        <v>3.8</v>
      </c>
      <c r="CM76" s="36">
        <v>3.8</v>
      </c>
      <c r="CN76" s="36">
        <v>2.5</v>
      </c>
      <c r="CO76" s="36">
        <v>2.42</v>
      </c>
      <c r="CP76" s="36">
        <v>2.34</v>
      </c>
      <c r="CQ76" s="36">
        <v>2.2599999999999998</v>
      </c>
      <c r="CR76" s="36">
        <v>2.1800000000000002</v>
      </c>
      <c r="CS76" s="36">
        <v>2.1</v>
      </c>
      <c r="CT76" s="36">
        <v>2</v>
      </c>
      <c r="CU76" s="36">
        <v>3.6</v>
      </c>
      <c r="CV76" s="36">
        <v>3.6</v>
      </c>
      <c r="CW76" s="36">
        <v>3.6</v>
      </c>
      <c r="CX76" s="36">
        <v>3.6</v>
      </c>
      <c r="CY76" s="36">
        <v>3.6</v>
      </c>
      <c r="CZ76" s="36">
        <v>3.6</v>
      </c>
      <c r="DA76" s="36">
        <v>3.6</v>
      </c>
      <c r="DB76" s="36">
        <v>2.2999999999999998</v>
      </c>
      <c r="DC76" s="36">
        <v>2.2999999999999998</v>
      </c>
      <c r="DD76" s="36">
        <v>2.2999999999999998</v>
      </c>
      <c r="DE76" s="36">
        <v>2.2999999999999998</v>
      </c>
      <c r="DF76" s="36">
        <v>2.2999999999999998</v>
      </c>
      <c r="DG76" s="36">
        <v>2.2999999999999998</v>
      </c>
      <c r="DH76" s="36">
        <v>2.2999999999999998</v>
      </c>
      <c r="DI76" s="36">
        <v>2.5</v>
      </c>
      <c r="DJ76" s="36">
        <v>3</v>
      </c>
      <c r="DK76" s="36">
        <v>3</v>
      </c>
      <c r="DL76" s="36">
        <v>3</v>
      </c>
      <c r="DM76" s="36">
        <v>2.25</v>
      </c>
      <c r="DN76" s="36">
        <v>3</v>
      </c>
      <c r="DO76" s="36">
        <v>3</v>
      </c>
      <c r="DP76" s="36">
        <v>3</v>
      </c>
      <c r="DQ76" s="36">
        <v>3</v>
      </c>
      <c r="DR76" s="36">
        <v>3</v>
      </c>
      <c r="DS76" s="36">
        <v>3</v>
      </c>
      <c r="DT76" s="36">
        <v>3</v>
      </c>
      <c r="DU76" s="36">
        <v>3</v>
      </c>
      <c r="DV76" s="36">
        <v>3</v>
      </c>
      <c r="DW76" s="36">
        <v>3</v>
      </c>
      <c r="DX76" s="36">
        <v>3</v>
      </c>
      <c r="DY76" s="36">
        <v>3</v>
      </c>
      <c r="DZ76" s="36">
        <v>2.75</v>
      </c>
      <c r="EA76" s="36">
        <v>2.75</v>
      </c>
      <c r="EB76" s="36">
        <v>2.75</v>
      </c>
      <c r="EC76" s="36">
        <v>2.75</v>
      </c>
      <c r="ED76" s="36">
        <v>2.5</v>
      </c>
      <c r="EE76" s="36">
        <v>2.5</v>
      </c>
      <c r="EF76" s="36">
        <v>2.5</v>
      </c>
      <c r="EG76" s="36">
        <v>0</v>
      </c>
      <c r="EH76" s="36">
        <v>0</v>
      </c>
      <c r="EI76" s="36">
        <v>2.5</v>
      </c>
      <c r="EJ76" s="36">
        <v>2.5</v>
      </c>
      <c r="EK76" s="36">
        <v>2.5</v>
      </c>
      <c r="EL76" s="36">
        <v>2.5</v>
      </c>
      <c r="EM76" s="36">
        <v>2.5</v>
      </c>
      <c r="EN76" s="36">
        <v>2.5</v>
      </c>
      <c r="EO76" s="36">
        <v>0</v>
      </c>
      <c r="EP76" s="36">
        <v>0</v>
      </c>
      <c r="EQ76" s="36">
        <v>0</v>
      </c>
      <c r="ER76" s="36">
        <v>0</v>
      </c>
      <c r="ES76" s="36">
        <v>0</v>
      </c>
      <c r="ET76" s="36">
        <v>0</v>
      </c>
      <c r="EU76" s="36">
        <v>0</v>
      </c>
      <c r="EV76" s="36">
        <v>0</v>
      </c>
      <c r="EW76" s="36">
        <v>0</v>
      </c>
      <c r="EX76" s="36">
        <v>0</v>
      </c>
      <c r="EY76" s="2">
        <f t="shared" si="8"/>
        <v>250.25000000000009</v>
      </c>
    </row>
    <row r="77" spans="1:155" s="34" customFormat="1">
      <c r="A77" s="24" t="s">
        <v>108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2</v>
      </c>
      <c r="AF77" s="36">
        <v>2.0499999999999998</v>
      </c>
      <c r="AG77" s="36">
        <v>2.1</v>
      </c>
      <c r="AH77" s="36">
        <v>2.15</v>
      </c>
      <c r="AI77" s="36">
        <v>2.2000000000000002</v>
      </c>
      <c r="AJ77" s="36">
        <v>2.25</v>
      </c>
      <c r="AK77" s="36">
        <v>2.2999999999999998</v>
      </c>
      <c r="AL77" s="36">
        <v>2.35</v>
      </c>
      <c r="AM77" s="36">
        <v>2.4</v>
      </c>
      <c r="AN77" s="36">
        <v>2.4500000000000002</v>
      </c>
      <c r="AO77" s="36">
        <v>2.5</v>
      </c>
      <c r="AP77" s="36">
        <v>2.5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2.2000000000000002</v>
      </c>
      <c r="AX77" s="36">
        <v>2.2000000000000002</v>
      </c>
      <c r="AY77" s="36">
        <v>3.1</v>
      </c>
      <c r="AZ77" s="36">
        <v>3.1</v>
      </c>
      <c r="BA77" s="36">
        <v>3.1</v>
      </c>
      <c r="BB77" s="36">
        <v>3.1</v>
      </c>
      <c r="BC77" s="36">
        <v>3.1</v>
      </c>
      <c r="BD77" s="36">
        <v>3.1</v>
      </c>
      <c r="BE77" s="36">
        <v>0</v>
      </c>
      <c r="BF77" s="36">
        <v>0</v>
      </c>
      <c r="BG77" s="36">
        <v>0</v>
      </c>
      <c r="BH77" s="36">
        <v>3.1</v>
      </c>
      <c r="BI77" s="36">
        <v>3.1</v>
      </c>
      <c r="BJ77" s="36">
        <v>0</v>
      </c>
      <c r="BK77" s="36">
        <v>0</v>
      </c>
      <c r="BL77" s="36">
        <v>0</v>
      </c>
      <c r="BM77" s="36">
        <v>0</v>
      </c>
      <c r="BN77" s="36">
        <v>0</v>
      </c>
      <c r="BO77" s="36">
        <v>0</v>
      </c>
      <c r="BP77" s="36">
        <v>3</v>
      </c>
      <c r="BQ77" s="36">
        <v>3</v>
      </c>
      <c r="BR77" s="36">
        <v>2.7</v>
      </c>
      <c r="BS77" s="36">
        <v>2.7</v>
      </c>
      <c r="BT77" s="36">
        <v>2.7</v>
      </c>
      <c r="BU77" s="36">
        <v>2.7</v>
      </c>
      <c r="BV77" s="36">
        <v>2.2000000000000002</v>
      </c>
      <c r="BW77" s="36">
        <v>2.2000000000000002</v>
      </c>
      <c r="BX77" s="36">
        <v>2.2000000000000002</v>
      </c>
      <c r="BY77" s="36">
        <v>2.2000000000000002</v>
      </c>
      <c r="BZ77" s="36">
        <v>3</v>
      </c>
      <c r="CA77" s="36">
        <v>3</v>
      </c>
      <c r="CB77" s="36">
        <v>3</v>
      </c>
      <c r="CC77" s="36">
        <v>0</v>
      </c>
      <c r="CD77" s="36">
        <v>0</v>
      </c>
      <c r="CE77" s="36">
        <v>0</v>
      </c>
      <c r="CF77" s="36">
        <v>0</v>
      </c>
      <c r="CG77" s="36">
        <v>3.29</v>
      </c>
      <c r="CH77" s="36">
        <v>3.29</v>
      </c>
      <c r="CI77" s="36">
        <v>3.29</v>
      </c>
      <c r="CJ77" s="36">
        <v>3.29</v>
      </c>
      <c r="CK77" s="36">
        <v>3.29</v>
      </c>
      <c r="CL77" s="36">
        <v>3.29</v>
      </c>
      <c r="CM77" s="36">
        <v>3.29</v>
      </c>
      <c r="CN77" s="36">
        <v>3</v>
      </c>
      <c r="CO77" s="36">
        <v>3</v>
      </c>
      <c r="CP77" s="36">
        <v>3</v>
      </c>
      <c r="CQ77" s="36">
        <v>3</v>
      </c>
      <c r="CR77" s="36">
        <v>3</v>
      </c>
      <c r="CS77" s="36">
        <v>3</v>
      </c>
      <c r="CT77" s="36">
        <v>3</v>
      </c>
      <c r="CU77" s="36">
        <v>2.8</v>
      </c>
      <c r="CV77" s="36">
        <v>2.8</v>
      </c>
      <c r="CW77" s="36">
        <v>2.8</v>
      </c>
      <c r="CX77" s="36">
        <v>2.8</v>
      </c>
      <c r="CY77" s="36">
        <v>2.8</v>
      </c>
      <c r="CZ77" s="36">
        <v>2.8</v>
      </c>
      <c r="DA77" s="36">
        <v>2.8</v>
      </c>
      <c r="DB77" s="36">
        <v>3</v>
      </c>
      <c r="DC77" s="36">
        <v>3</v>
      </c>
      <c r="DD77" s="36">
        <v>3</v>
      </c>
      <c r="DE77" s="36">
        <v>3</v>
      </c>
      <c r="DF77" s="36">
        <v>3</v>
      </c>
      <c r="DG77" s="36">
        <v>3</v>
      </c>
      <c r="DH77" s="36">
        <v>3</v>
      </c>
      <c r="DI77" s="36">
        <v>2.8</v>
      </c>
      <c r="DJ77" s="36">
        <v>2.8</v>
      </c>
      <c r="DK77" s="36">
        <v>2.8</v>
      </c>
      <c r="DL77" s="36">
        <v>2.8</v>
      </c>
      <c r="DM77" s="36">
        <v>2.8</v>
      </c>
      <c r="DN77" s="36">
        <v>2.8</v>
      </c>
      <c r="DO77" s="36">
        <v>2.8</v>
      </c>
      <c r="DP77" s="36">
        <v>2.8</v>
      </c>
      <c r="DQ77" s="36">
        <v>2.8</v>
      </c>
      <c r="DR77" s="36">
        <v>2.8</v>
      </c>
      <c r="DS77" s="36">
        <v>2.8</v>
      </c>
      <c r="DT77" s="36">
        <v>0</v>
      </c>
      <c r="DU77" s="36">
        <v>2.5</v>
      </c>
      <c r="DV77" s="36">
        <v>2.5</v>
      </c>
      <c r="DW77" s="36">
        <v>2.5</v>
      </c>
      <c r="DX77" s="36">
        <v>2.5</v>
      </c>
      <c r="DY77" s="36">
        <v>3</v>
      </c>
      <c r="DZ77" s="36">
        <v>3</v>
      </c>
      <c r="EA77" s="36">
        <v>3</v>
      </c>
      <c r="EB77" s="36">
        <v>2.5</v>
      </c>
      <c r="EC77" s="36">
        <v>2.5</v>
      </c>
      <c r="ED77" s="36">
        <v>2.5</v>
      </c>
      <c r="EE77" s="36">
        <v>2.5</v>
      </c>
      <c r="EF77" s="36">
        <v>2.5</v>
      </c>
      <c r="EG77" s="36">
        <v>2.5</v>
      </c>
      <c r="EH77" s="36">
        <v>2.5</v>
      </c>
      <c r="EI77" s="36">
        <v>3</v>
      </c>
      <c r="EJ77" s="36">
        <v>3</v>
      </c>
      <c r="EK77" s="36">
        <v>3</v>
      </c>
      <c r="EL77" s="36">
        <v>3</v>
      </c>
      <c r="EM77" s="36">
        <v>0</v>
      </c>
      <c r="EN77" s="36">
        <v>3.1</v>
      </c>
      <c r="EO77" s="36">
        <v>3.1</v>
      </c>
      <c r="EP77" s="36">
        <v>3.1</v>
      </c>
      <c r="EQ77" s="36">
        <v>3.1</v>
      </c>
      <c r="ER77" s="36">
        <v>3.1</v>
      </c>
      <c r="ES77" s="36">
        <v>3.1</v>
      </c>
      <c r="ET77" s="36">
        <v>3.1</v>
      </c>
      <c r="EU77" s="36">
        <v>3.1</v>
      </c>
      <c r="EV77" s="36">
        <v>3.1</v>
      </c>
      <c r="EW77" s="36">
        <v>0</v>
      </c>
      <c r="EX77" s="36">
        <v>0</v>
      </c>
      <c r="EY77" s="35"/>
    </row>
    <row r="78" spans="1:155">
      <c r="A78" s="24" t="s">
        <v>59</v>
      </c>
      <c r="B78" s="36">
        <v>20</v>
      </c>
      <c r="C78" s="36">
        <v>20.71</v>
      </c>
      <c r="D78" s="36">
        <v>21.42</v>
      </c>
      <c r="E78" s="36">
        <v>22.13</v>
      </c>
      <c r="F78" s="36">
        <v>22.84</v>
      </c>
      <c r="G78" s="36">
        <v>23.55</v>
      </c>
      <c r="H78" s="36">
        <v>24.26</v>
      </c>
      <c r="I78" s="36">
        <v>47</v>
      </c>
      <c r="J78" s="36">
        <v>25</v>
      </c>
      <c r="K78" s="36">
        <v>40</v>
      </c>
      <c r="L78" s="36">
        <v>40</v>
      </c>
      <c r="M78" s="36">
        <v>40</v>
      </c>
      <c r="N78" s="36">
        <v>40</v>
      </c>
      <c r="O78" s="36">
        <v>70</v>
      </c>
      <c r="P78" s="36">
        <v>100</v>
      </c>
      <c r="Q78" s="36">
        <v>140</v>
      </c>
      <c r="R78" s="36">
        <v>140</v>
      </c>
      <c r="S78" s="36">
        <v>140</v>
      </c>
      <c r="T78" s="36">
        <v>140</v>
      </c>
      <c r="U78" s="36">
        <v>140</v>
      </c>
      <c r="V78" s="36">
        <v>150</v>
      </c>
      <c r="W78" s="36">
        <v>150</v>
      </c>
      <c r="X78" s="36">
        <v>150</v>
      </c>
      <c r="Y78" s="36">
        <v>150</v>
      </c>
      <c r="Z78" s="36">
        <v>150</v>
      </c>
      <c r="AA78" s="36">
        <v>150</v>
      </c>
      <c r="AB78" s="36">
        <v>150</v>
      </c>
      <c r="AC78" s="36">
        <v>150</v>
      </c>
      <c r="AD78" s="36">
        <v>150</v>
      </c>
      <c r="AE78" s="36">
        <v>150</v>
      </c>
      <c r="AF78" s="36">
        <v>150</v>
      </c>
      <c r="AG78" s="36">
        <v>150</v>
      </c>
      <c r="AH78" s="36">
        <v>130</v>
      </c>
      <c r="AI78" s="36">
        <v>140</v>
      </c>
      <c r="AJ78" s="36">
        <v>140</v>
      </c>
      <c r="AK78" s="36">
        <v>140</v>
      </c>
      <c r="AL78" s="36">
        <v>132</v>
      </c>
      <c r="AM78" s="36">
        <v>124</v>
      </c>
      <c r="AN78" s="36">
        <v>116</v>
      </c>
      <c r="AO78" s="36">
        <v>108</v>
      </c>
      <c r="AP78" s="36">
        <v>100</v>
      </c>
      <c r="AQ78" s="36">
        <v>120</v>
      </c>
      <c r="AR78" s="36">
        <v>130</v>
      </c>
      <c r="AS78" s="36">
        <v>140</v>
      </c>
      <c r="AT78" s="36">
        <v>100</v>
      </c>
      <c r="AU78" s="36">
        <v>100</v>
      </c>
      <c r="AV78" s="36">
        <v>100</v>
      </c>
      <c r="AW78" s="36">
        <v>75</v>
      </c>
      <c r="AX78" s="36">
        <v>50</v>
      </c>
      <c r="AY78" s="36">
        <v>70</v>
      </c>
      <c r="AZ78" s="36">
        <v>70</v>
      </c>
      <c r="BA78" s="36">
        <v>70</v>
      </c>
      <c r="BB78" s="36">
        <v>70</v>
      </c>
      <c r="BC78" s="36">
        <v>70</v>
      </c>
      <c r="BD78" s="36">
        <v>70</v>
      </c>
      <c r="BE78" s="36">
        <v>50</v>
      </c>
      <c r="BF78" s="36">
        <v>45</v>
      </c>
      <c r="BG78" s="36">
        <v>40</v>
      </c>
      <c r="BH78" s="36">
        <v>30</v>
      </c>
      <c r="BI78" s="36">
        <v>23.33</v>
      </c>
      <c r="BJ78" s="36">
        <v>16.66</v>
      </c>
      <c r="BK78" s="36">
        <v>10</v>
      </c>
      <c r="BL78" s="36">
        <v>10</v>
      </c>
      <c r="BM78" s="36">
        <v>10</v>
      </c>
      <c r="BN78" s="36">
        <v>0</v>
      </c>
      <c r="BO78" s="36">
        <v>0</v>
      </c>
      <c r="BP78" s="36">
        <v>0</v>
      </c>
      <c r="BQ78" s="36">
        <v>0</v>
      </c>
      <c r="BR78" s="36">
        <v>0</v>
      </c>
      <c r="BS78" s="36">
        <v>0</v>
      </c>
      <c r="BT78" s="36">
        <v>0</v>
      </c>
      <c r="BU78" s="36">
        <v>0</v>
      </c>
      <c r="BV78" s="36">
        <v>0</v>
      </c>
      <c r="BW78" s="36">
        <v>0</v>
      </c>
      <c r="BX78" s="3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6">
        <v>0</v>
      </c>
      <c r="CL78" s="36">
        <v>0</v>
      </c>
      <c r="CM78" s="36">
        <v>0</v>
      </c>
      <c r="CN78" s="36">
        <v>12</v>
      </c>
      <c r="CO78" s="36">
        <v>11.5</v>
      </c>
      <c r="CP78" s="36">
        <v>11</v>
      </c>
      <c r="CQ78" s="36">
        <v>10.5</v>
      </c>
      <c r="CR78" s="36">
        <v>10</v>
      </c>
      <c r="CS78" s="36">
        <v>8</v>
      </c>
      <c r="CT78" s="36">
        <v>8</v>
      </c>
      <c r="CU78" s="36">
        <v>3</v>
      </c>
      <c r="CV78" s="36">
        <v>3</v>
      </c>
      <c r="CW78" s="36">
        <v>3</v>
      </c>
      <c r="CX78" s="36">
        <v>3</v>
      </c>
      <c r="CY78" s="36">
        <v>3</v>
      </c>
      <c r="CZ78" s="36">
        <v>3</v>
      </c>
      <c r="DA78" s="36">
        <v>3</v>
      </c>
      <c r="DB78" s="36">
        <v>3</v>
      </c>
      <c r="DC78" s="36">
        <v>3</v>
      </c>
      <c r="DD78" s="36">
        <v>3</v>
      </c>
      <c r="DE78" s="36">
        <v>3</v>
      </c>
      <c r="DF78" s="36">
        <v>3</v>
      </c>
      <c r="DG78" s="36">
        <v>3</v>
      </c>
      <c r="DH78" s="36">
        <v>3</v>
      </c>
      <c r="DI78" s="36">
        <v>2.5</v>
      </c>
      <c r="DJ78" s="36">
        <v>2.5</v>
      </c>
      <c r="DK78" s="36">
        <v>2.5</v>
      </c>
      <c r="DL78" s="36">
        <v>2.5</v>
      </c>
      <c r="DM78" s="36">
        <v>2.5</v>
      </c>
      <c r="DN78" s="36">
        <v>2.5</v>
      </c>
      <c r="DO78" s="36">
        <v>2.5</v>
      </c>
      <c r="DP78" s="36">
        <v>2.5</v>
      </c>
      <c r="DQ78" s="36">
        <v>2.5</v>
      </c>
      <c r="DR78" s="36">
        <v>0</v>
      </c>
      <c r="DS78" s="36">
        <v>0</v>
      </c>
      <c r="DT78" s="36">
        <v>0</v>
      </c>
      <c r="DU78" s="36">
        <v>0</v>
      </c>
      <c r="DV78" s="36">
        <v>0</v>
      </c>
      <c r="DW78" s="36">
        <v>9</v>
      </c>
      <c r="DX78" s="36">
        <v>9</v>
      </c>
      <c r="DY78" s="36">
        <v>9</v>
      </c>
      <c r="DZ78" s="36">
        <v>8</v>
      </c>
      <c r="EA78" s="36">
        <v>8</v>
      </c>
      <c r="EB78" s="36">
        <v>8</v>
      </c>
      <c r="EC78" s="36">
        <v>8</v>
      </c>
      <c r="ED78" s="36">
        <v>8</v>
      </c>
      <c r="EE78" s="36">
        <v>8</v>
      </c>
      <c r="EF78" s="36">
        <v>8</v>
      </c>
      <c r="EG78" s="36">
        <v>8</v>
      </c>
      <c r="EH78" s="36">
        <v>5.33</v>
      </c>
      <c r="EI78" s="36">
        <v>2.66</v>
      </c>
      <c r="EJ78" s="36">
        <v>0</v>
      </c>
      <c r="EK78" s="36">
        <v>0</v>
      </c>
      <c r="EL78" s="36">
        <v>0</v>
      </c>
      <c r="EM78" s="36">
        <v>0</v>
      </c>
      <c r="EN78" s="36">
        <v>8</v>
      </c>
      <c r="EO78" s="36">
        <v>8.67</v>
      </c>
      <c r="EP78" s="36">
        <v>9.34</v>
      </c>
      <c r="EQ78" s="36">
        <v>10</v>
      </c>
      <c r="ER78" s="36">
        <v>8</v>
      </c>
      <c r="ES78" s="36">
        <v>8</v>
      </c>
      <c r="ET78" s="36">
        <v>8</v>
      </c>
      <c r="EU78" s="36">
        <v>7</v>
      </c>
      <c r="EV78" s="36">
        <v>7</v>
      </c>
      <c r="EW78" s="36">
        <v>7</v>
      </c>
      <c r="EX78" s="36">
        <v>7</v>
      </c>
      <c r="EY78" s="2">
        <f t="shared" si="8"/>
        <v>5979.4</v>
      </c>
    </row>
    <row r="79" spans="1:155">
      <c r="A79" s="24" t="s">
        <v>98</v>
      </c>
      <c r="B79" s="36">
        <v>0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2.5</v>
      </c>
      <c r="AM79" s="36">
        <v>2.5</v>
      </c>
      <c r="AN79" s="36">
        <v>2.5</v>
      </c>
      <c r="AO79" s="36">
        <v>2.5</v>
      </c>
      <c r="AP79" s="36">
        <v>2.5</v>
      </c>
      <c r="AQ79" s="36">
        <v>2.5</v>
      </c>
      <c r="AR79" s="36">
        <v>2.5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2.6</v>
      </c>
      <c r="BB79" s="36">
        <v>2.6</v>
      </c>
      <c r="BC79" s="36">
        <v>2.6</v>
      </c>
      <c r="BD79" s="36">
        <v>2.6</v>
      </c>
      <c r="BE79" s="36">
        <v>2.2999999999999998</v>
      </c>
      <c r="BF79" s="36">
        <v>2.2999999999999998</v>
      </c>
      <c r="BG79" s="36">
        <v>2.2999999999999998</v>
      </c>
      <c r="BH79" s="36">
        <v>2.2999999999999998</v>
      </c>
      <c r="BI79" s="36">
        <v>2.2999999999999998</v>
      </c>
      <c r="BJ79" s="36">
        <v>2.2999999999999998</v>
      </c>
      <c r="BK79" s="36">
        <v>2.2999999999999998</v>
      </c>
      <c r="BL79" s="36">
        <v>2.2999999999999998</v>
      </c>
      <c r="BM79" s="36">
        <v>2.2999999999999998</v>
      </c>
      <c r="BN79" s="36">
        <v>2.2999999999999998</v>
      </c>
      <c r="BO79" s="36">
        <v>0</v>
      </c>
      <c r="BP79" s="36">
        <v>0</v>
      </c>
      <c r="BQ79" s="36">
        <v>0</v>
      </c>
      <c r="BR79" s="36">
        <v>0</v>
      </c>
      <c r="BS79" s="36">
        <v>0</v>
      </c>
      <c r="BT79" s="36">
        <v>0</v>
      </c>
      <c r="BU79" s="36">
        <v>0</v>
      </c>
      <c r="BV79" s="36">
        <v>0</v>
      </c>
      <c r="BW79" s="36">
        <v>0</v>
      </c>
      <c r="BX79" s="36">
        <v>0</v>
      </c>
      <c r="BY79" s="36">
        <v>0</v>
      </c>
      <c r="BZ79" s="36">
        <v>0</v>
      </c>
      <c r="CA79" s="36">
        <v>0</v>
      </c>
      <c r="CB79" s="36">
        <v>0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6">
        <v>0</v>
      </c>
      <c r="CL79" s="36">
        <v>0</v>
      </c>
      <c r="CM79" s="36">
        <v>0</v>
      </c>
      <c r="CN79" s="36">
        <v>0</v>
      </c>
      <c r="CO79" s="36">
        <v>0</v>
      </c>
      <c r="CP79" s="36">
        <v>0</v>
      </c>
      <c r="CQ79" s="36">
        <v>0</v>
      </c>
      <c r="CR79" s="36">
        <v>0</v>
      </c>
      <c r="CS79" s="36">
        <v>0</v>
      </c>
      <c r="CT79" s="36">
        <v>2.6</v>
      </c>
      <c r="CU79" s="36">
        <v>2.77</v>
      </c>
      <c r="CV79" s="36">
        <v>2.77</v>
      </c>
      <c r="CW79" s="36">
        <v>2.77</v>
      </c>
      <c r="CX79" s="36">
        <v>0</v>
      </c>
      <c r="CY79" s="36">
        <v>0</v>
      </c>
      <c r="CZ79" s="36">
        <v>0</v>
      </c>
      <c r="DA79" s="36">
        <v>0</v>
      </c>
      <c r="DB79" s="36">
        <v>0</v>
      </c>
      <c r="DC79" s="36">
        <v>0</v>
      </c>
      <c r="DD79" s="36">
        <v>0</v>
      </c>
      <c r="DE79" s="36">
        <v>0</v>
      </c>
      <c r="DF79" s="36">
        <v>0</v>
      </c>
      <c r="DG79" s="36">
        <v>2.2999999999999998</v>
      </c>
      <c r="DH79" s="36">
        <v>2.2999999999999998</v>
      </c>
      <c r="DI79" s="36">
        <v>2.64</v>
      </c>
      <c r="DJ79" s="36">
        <v>2.64</v>
      </c>
      <c r="DK79" s="36">
        <v>2.64</v>
      </c>
      <c r="DL79" s="36">
        <v>2.64</v>
      </c>
      <c r="DM79" s="36">
        <v>2.64</v>
      </c>
      <c r="DN79" s="36">
        <v>2.64</v>
      </c>
      <c r="DO79" s="36">
        <v>2.6</v>
      </c>
      <c r="DP79" s="36">
        <v>2.6</v>
      </c>
      <c r="DQ79" s="36">
        <v>2.6</v>
      </c>
      <c r="DR79" s="36">
        <v>2.6</v>
      </c>
      <c r="DS79" s="36">
        <v>2.6</v>
      </c>
      <c r="DT79" s="36">
        <v>2.6</v>
      </c>
      <c r="DU79" s="36">
        <v>2.6</v>
      </c>
      <c r="DV79" s="36">
        <v>2.6</v>
      </c>
      <c r="DW79" s="36">
        <v>2.6</v>
      </c>
      <c r="DX79" s="36">
        <v>2.6</v>
      </c>
      <c r="DY79" s="36">
        <v>2.6</v>
      </c>
      <c r="DZ79" s="36">
        <v>3</v>
      </c>
      <c r="EA79" s="36">
        <v>1</v>
      </c>
      <c r="EB79" s="36">
        <v>2.6</v>
      </c>
      <c r="EC79" s="36">
        <v>2.6</v>
      </c>
      <c r="ED79" s="36">
        <v>2.6</v>
      </c>
      <c r="EE79" s="36">
        <v>2.6</v>
      </c>
      <c r="EF79" s="36">
        <v>2.6</v>
      </c>
      <c r="EG79" s="36">
        <v>2.6</v>
      </c>
      <c r="EH79" s="36">
        <v>2.6</v>
      </c>
      <c r="EI79" s="36">
        <v>0</v>
      </c>
      <c r="EJ79" s="36">
        <v>0</v>
      </c>
      <c r="EK79" s="36">
        <v>0</v>
      </c>
      <c r="EL79" s="36">
        <v>0</v>
      </c>
      <c r="EM79" s="36">
        <v>0</v>
      </c>
      <c r="EN79" s="36">
        <v>0</v>
      </c>
      <c r="EO79" s="36">
        <v>0</v>
      </c>
      <c r="EP79" s="36">
        <v>0</v>
      </c>
      <c r="EQ79" s="36">
        <v>0</v>
      </c>
      <c r="ER79" s="36">
        <v>0</v>
      </c>
      <c r="ES79" s="36">
        <v>0</v>
      </c>
      <c r="ET79" s="36">
        <v>0</v>
      </c>
      <c r="EU79" s="36">
        <v>0</v>
      </c>
      <c r="EV79" s="36">
        <v>0</v>
      </c>
      <c r="EW79" s="36">
        <v>0</v>
      </c>
      <c r="EX79" s="36">
        <v>0</v>
      </c>
      <c r="EY79" s="2">
        <f t="shared" si="8"/>
        <v>133.0499999999999</v>
      </c>
    </row>
    <row r="80" spans="1:155">
      <c r="A80" s="16" t="s">
        <v>60</v>
      </c>
      <c r="B80" s="2">
        <f t="shared" ref="B80:AG80" si="9">SUM(B66:B79)</f>
        <v>88.32</v>
      </c>
      <c r="C80" s="26">
        <f t="shared" si="9"/>
        <v>94.59</v>
      </c>
      <c r="D80" s="26">
        <f t="shared" si="9"/>
        <v>100.86</v>
      </c>
      <c r="E80" s="26">
        <f t="shared" si="9"/>
        <v>107.13</v>
      </c>
      <c r="F80" s="26">
        <f t="shared" si="9"/>
        <v>113.4</v>
      </c>
      <c r="G80" s="26">
        <f t="shared" si="9"/>
        <v>119.67</v>
      </c>
      <c r="H80" s="26">
        <f t="shared" si="9"/>
        <v>173.36</v>
      </c>
      <c r="I80" s="26">
        <f t="shared" si="9"/>
        <v>198.1</v>
      </c>
      <c r="J80" s="26">
        <f t="shared" si="9"/>
        <v>184</v>
      </c>
      <c r="K80" s="26">
        <f t="shared" si="9"/>
        <v>235.5</v>
      </c>
      <c r="L80" s="26">
        <f t="shared" si="9"/>
        <v>236.04000000000002</v>
      </c>
      <c r="M80" s="26">
        <f t="shared" si="9"/>
        <v>230.58</v>
      </c>
      <c r="N80" s="26">
        <f t="shared" si="9"/>
        <v>230.11</v>
      </c>
      <c r="O80" s="26">
        <f t="shared" si="9"/>
        <v>248.98</v>
      </c>
      <c r="P80" s="26">
        <f t="shared" si="9"/>
        <v>289.85000000000002</v>
      </c>
      <c r="Q80" s="26">
        <f t="shared" si="9"/>
        <v>340.72</v>
      </c>
      <c r="R80" s="26">
        <f t="shared" si="9"/>
        <v>362.09000000000003</v>
      </c>
      <c r="S80" s="26">
        <f t="shared" si="9"/>
        <v>363.33</v>
      </c>
      <c r="T80" s="26">
        <f t="shared" si="9"/>
        <v>346.65999999999997</v>
      </c>
      <c r="U80" s="26">
        <f t="shared" si="9"/>
        <v>325.5</v>
      </c>
      <c r="V80" s="26">
        <f t="shared" si="9"/>
        <v>333</v>
      </c>
      <c r="W80" s="26">
        <f t="shared" si="9"/>
        <v>340.82</v>
      </c>
      <c r="X80" s="26">
        <f t="shared" si="9"/>
        <v>348.64</v>
      </c>
      <c r="Y80" s="26">
        <f t="shared" si="9"/>
        <v>350.46000000000004</v>
      </c>
      <c r="Z80" s="26">
        <f t="shared" si="9"/>
        <v>351.24</v>
      </c>
      <c r="AA80" s="26">
        <f t="shared" si="9"/>
        <v>352.02</v>
      </c>
      <c r="AB80" s="26">
        <f t="shared" si="9"/>
        <v>338.6</v>
      </c>
      <c r="AC80" s="26">
        <f t="shared" si="9"/>
        <v>337.18</v>
      </c>
      <c r="AD80" s="26">
        <f t="shared" si="9"/>
        <v>335.76</v>
      </c>
      <c r="AE80" s="26">
        <f t="shared" si="9"/>
        <v>338.61</v>
      </c>
      <c r="AF80" s="26">
        <f t="shared" si="9"/>
        <v>337.22</v>
      </c>
      <c r="AG80" s="26">
        <f t="shared" si="9"/>
        <v>335.58</v>
      </c>
      <c r="AH80" s="26">
        <f t="shared" ref="AH80:BM80" si="10">SUM(AH66:AH79)</f>
        <v>313.94</v>
      </c>
      <c r="AI80" s="26">
        <f t="shared" si="10"/>
        <v>322.29999999999995</v>
      </c>
      <c r="AJ80" s="26">
        <f t="shared" si="10"/>
        <v>320.65999999999997</v>
      </c>
      <c r="AK80" s="26">
        <f t="shared" si="10"/>
        <v>319.02</v>
      </c>
      <c r="AL80" s="26">
        <f t="shared" si="10"/>
        <v>312.88</v>
      </c>
      <c r="AM80" s="26">
        <f t="shared" si="10"/>
        <v>303.24</v>
      </c>
      <c r="AN80" s="26">
        <f t="shared" si="10"/>
        <v>294.59999999999997</v>
      </c>
      <c r="AO80" s="26">
        <f t="shared" si="10"/>
        <v>290.45999999999998</v>
      </c>
      <c r="AP80" s="26">
        <f t="shared" si="10"/>
        <v>282.2</v>
      </c>
      <c r="AQ80" s="26">
        <f t="shared" si="10"/>
        <v>299.3</v>
      </c>
      <c r="AR80" s="26">
        <f t="shared" si="10"/>
        <v>310</v>
      </c>
      <c r="AS80" s="26">
        <f t="shared" si="10"/>
        <v>318.2</v>
      </c>
      <c r="AT80" s="26">
        <f t="shared" si="10"/>
        <v>278.90999999999997</v>
      </c>
      <c r="AU80" s="26">
        <f t="shared" si="10"/>
        <v>280.27999999999997</v>
      </c>
      <c r="AV80" s="26">
        <f t="shared" si="10"/>
        <v>291.48</v>
      </c>
      <c r="AW80" s="26">
        <f t="shared" si="10"/>
        <v>263.38</v>
      </c>
      <c r="AX80" s="26">
        <f t="shared" si="10"/>
        <v>228.28999999999996</v>
      </c>
      <c r="AY80" s="26">
        <f t="shared" si="10"/>
        <v>286.60000000000002</v>
      </c>
      <c r="AZ80" s="26">
        <f t="shared" si="10"/>
        <v>279.03999999999996</v>
      </c>
      <c r="BA80" s="26">
        <f t="shared" si="10"/>
        <v>273.21000000000004</v>
      </c>
      <c r="BB80" s="26">
        <f t="shared" si="10"/>
        <v>271.77999999999997</v>
      </c>
      <c r="BC80" s="26">
        <f t="shared" si="10"/>
        <v>269.35000000000002</v>
      </c>
      <c r="BD80" s="26">
        <f t="shared" si="10"/>
        <v>265.89999999999998</v>
      </c>
      <c r="BE80" s="26">
        <f t="shared" si="10"/>
        <v>226.3</v>
      </c>
      <c r="BF80" s="26">
        <f t="shared" si="10"/>
        <v>216.95000000000002</v>
      </c>
      <c r="BG80" s="26">
        <f t="shared" si="10"/>
        <v>207.60000000000002</v>
      </c>
      <c r="BH80" s="26">
        <f t="shared" si="10"/>
        <v>204.1</v>
      </c>
      <c r="BI80" s="26">
        <f t="shared" si="10"/>
        <v>191.76</v>
      </c>
      <c r="BJ80" s="26">
        <f t="shared" si="10"/>
        <v>177.32</v>
      </c>
      <c r="BK80" s="26">
        <f t="shared" si="10"/>
        <v>179</v>
      </c>
      <c r="BL80" s="26">
        <f t="shared" si="10"/>
        <v>173.2</v>
      </c>
      <c r="BM80" s="26">
        <f t="shared" si="10"/>
        <v>172.28</v>
      </c>
      <c r="BN80" s="26">
        <f t="shared" ref="BN80:CS80" si="11">SUM(BN66:BN79)</f>
        <v>161.36000000000001</v>
      </c>
      <c r="BO80" s="26">
        <f t="shared" si="11"/>
        <v>158.13999999999999</v>
      </c>
      <c r="BP80" s="26">
        <f t="shared" si="11"/>
        <v>174.32</v>
      </c>
      <c r="BQ80" s="26">
        <f t="shared" si="11"/>
        <v>162.5</v>
      </c>
      <c r="BR80" s="26">
        <f t="shared" si="11"/>
        <v>164.95</v>
      </c>
      <c r="BS80" s="26">
        <f t="shared" si="11"/>
        <v>165.12</v>
      </c>
      <c r="BT80" s="26">
        <f t="shared" si="11"/>
        <v>164.29</v>
      </c>
      <c r="BU80" s="26">
        <f t="shared" si="11"/>
        <v>165.45</v>
      </c>
      <c r="BV80" s="26">
        <f t="shared" si="11"/>
        <v>163.89999999999998</v>
      </c>
      <c r="BW80" s="26">
        <f t="shared" si="11"/>
        <v>152.89999999999998</v>
      </c>
      <c r="BX80" s="26">
        <f t="shared" si="11"/>
        <v>154.14999999999998</v>
      </c>
      <c r="BY80" s="26">
        <f t="shared" si="11"/>
        <v>155.39999999999998</v>
      </c>
      <c r="BZ80" s="26">
        <f t="shared" si="11"/>
        <v>146.5</v>
      </c>
      <c r="CA80" s="26">
        <f t="shared" si="11"/>
        <v>124.5</v>
      </c>
      <c r="CB80" s="26">
        <f t="shared" si="11"/>
        <v>123.5</v>
      </c>
      <c r="CC80" s="26">
        <f t="shared" si="11"/>
        <v>147.39999999999998</v>
      </c>
      <c r="CD80" s="26">
        <f t="shared" si="11"/>
        <v>137.72999999999999</v>
      </c>
      <c r="CE80" s="26">
        <f t="shared" si="11"/>
        <v>128.06</v>
      </c>
      <c r="CF80" s="26">
        <f t="shared" si="11"/>
        <v>118.4</v>
      </c>
      <c r="CG80" s="26">
        <f t="shared" si="11"/>
        <v>133.47</v>
      </c>
      <c r="CH80" s="26">
        <f t="shared" si="11"/>
        <v>136.97</v>
      </c>
      <c r="CI80" s="26">
        <f t="shared" si="11"/>
        <v>140.47</v>
      </c>
      <c r="CJ80" s="26">
        <f t="shared" si="11"/>
        <v>91.97</v>
      </c>
      <c r="CK80" s="26">
        <f t="shared" si="11"/>
        <v>126.47</v>
      </c>
      <c r="CL80" s="26">
        <f t="shared" si="11"/>
        <v>124.47</v>
      </c>
      <c r="CM80" s="26">
        <f t="shared" si="11"/>
        <v>122.47</v>
      </c>
      <c r="CN80" s="26">
        <f t="shared" si="11"/>
        <v>131.25</v>
      </c>
      <c r="CO80" s="26">
        <f t="shared" si="11"/>
        <v>130.01</v>
      </c>
      <c r="CP80" s="26">
        <f t="shared" si="11"/>
        <v>128.77000000000001</v>
      </c>
      <c r="CQ80" s="26">
        <f t="shared" si="11"/>
        <v>123.53000000000002</v>
      </c>
      <c r="CR80" s="26">
        <f t="shared" si="11"/>
        <v>121.29000000000002</v>
      </c>
      <c r="CS80" s="26">
        <f t="shared" si="11"/>
        <v>123.04999999999998</v>
      </c>
      <c r="CT80" s="26">
        <f t="shared" ref="CT80:DY80" si="12">SUM(CT66:CT79)</f>
        <v>134.35</v>
      </c>
      <c r="CU80" s="26">
        <f t="shared" si="12"/>
        <v>110.01999999999998</v>
      </c>
      <c r="CV80" s="26">
        <f t="shared" si="12"/>
        <v>112.51999999999998</v>
      </c>
      <c r="CW80" s="26">
        <f t="shared" si="12"/>
        <v>115.76999999999998</v>
      </c>
      <c r="CX80" s="26">
        <f t="shared" si="12"/>
        <v>115.49999999999999</v>
      </c>
      <c r="CY80" s="26">
        <f t="shared" si="12"/>
        <v>117.99999999999999</v>
      </c>
      <c r="CZ80" s="26">
        <f t="shared" si="12"/>
        <v>99.749999999999986</v>
      </c>
      <c r="DA80" s="26">
        <f t="shared" si="12"/>
        <v>102.24999999999999</v>
      </c>
      <c r="DB80" s="26">
        <f t="shared" si="12"/>
        <v>79.100000000000009</v>
      </c>
      <c r="DC80" s="26">
        <f t="shared" si="12"/>
        <v>81.850000000000009</v>
      </c>
      <c r="DD80" s="26">
        <f t="shared" si="12"/>
        <v>84.6</v>
      </c>
      <c r="DE80" s="26">
        <f t="shared" si="12"/>
        <v>87.350000000000009</v>
      </c>
      <c r="DF80" s="26">
        <f t="shared" si="12"/>
        <v>89.600000000000009</v>
      </c>
      <c r="DG80" s="26">
        <f t="shared" si="12"/>
        <v>95.1</v>
      </c>
      <c r="DH80" s="26">
        <f t="shared" si="12"/>
        <v>97.3</v>
      </c>
      <c r="DI80" s="26">
        <f t="shared" si="12"/>
        <v>96.89</v>
      </c>
      <c r="DJ80" s="26">
        <f t="shared" si="12"/>
        <v>92.39</v>
      </c>
      <c r="DK80" s="26">
        <f t="shared" si="12"/>
        <v>86.39</v>
      </c>
      <c r="DL80" s="26">
        <f t="shared" si="12"/>
        <v>84.22</v>
      </c>
      <c r="DM80" s="26">
        <f t="shared" si="12"/>
        <v>86.88</v>
      </c>
      <c r="DN80" s="26">
        <f t="shared" si="12"/>
        <v>91.15</v>
      </c>
      <c r="DO80" s="26">
        <f t="shared" si="12"/>
        <v>89.85</v>
      </c>
      <c r="DP80" s="26">
        <f t="shared" si="12"/>
        <v>86.6</v>
      </c>
      <c r="DQ80" s="26">
        <f t="shared" si="12"/>
        <v>83.6</v>
      </c>
      <c r="DR80" s="26">
        <f t="shared" si="12"/>
        <v>78.099999999999994</v>
      </c>
      <c r="DS80" s="26">
        <f t="shared" si="12"/>
        <v>76.899999999999991</v>
      </c>
      <c r="DT80" s="26">
        <f t="shared" si="12"/>
        <v>72.599999999999994</v>
      </c>
      <c r="DU80" s="26">
        <f t="shared" si="12"/>
        <v>79.099999999999994</v>
      </c>
      <c r="DV80" s="26">
        <f t="shared" si="12"/>
        <v>83.1</v>
      </c>
      <c r="DW80" s="26">
        <f t="shared" si="12"/>
        <v>94.6</v>
      </c>
      <c r="DX80" s="26">
        <f t="shared" si="12"/>
        <v>91.35</v>
      </c>
      <c r="DY80" s="26">
        <f t="shared" si="12"/>
        <v>88.6</v>
      </c>
      <c r="DZ80" s="26">
        <f t="shared" ref="DZ80:EX80" si="13">SUM(DZ66:DZ79)</f>
        <v>92.25</v>
      </c>
      <c r="EA80" s="26">
        <f t="shared" si="13"/>
        <v>92.25</v>
      </c>
      <c r="EB80" s="26">
        <f t="shared" si="13"/>
        <v>95.35</v>
      </c>
      <c r="EC80" s="26">
        <f t="shared" si="13"/>
        <v>97.35</v>
      </c>
      <c r="ED80" s="26">
        <f t="shared" si="13"/>
        <v>96.1</v>
      </c>
      <c r="EE80" s="26">
        <f t="shared" si="13"/>
        <v>95.35</v>
      </c>
      <c r="EF80" s="26">
        <f t="shared" si="13"/>
        <v>90.6</v>
      </c>
      <c r="EG80" s="26">
        <f t="shared" si="13"/>
        <v>91.6</v>
      </c>
      <c r="EH80" s="26">
        <f t="shared" si="13"/>
        <v>92.6</v>
      </c>
      <c r="EI80" s="26">
        <f t="shared" si="13"/>
        <v>95</v>
      </c>
      <c r="EJ80" s="26">
        <f t="shared" si="13"/>
        <v>91</v>
      </c>
      <c r="EK80" s="26">
        <f t="shared" si="13"/>
        <v>72</v>
      </c>
      <c r="EL80" s="26">
        <f t="shared" si="13"/>
        <v>59.25</v>
      </c>
      <c r="EM80" s="26">
        <f t="shared" si="13"/>
        <v>50.1</v>
      </c>
      <c r="EN80" s="26">
        <f t="shared" si="13"/>
        <v>52.6</v>
      </c>
      <c r="EO80" s="26">
        <f t="shared" si="13"/>
        <v>47.77</v>
      </c>
      <c r="EP80" s="26">
        <f t="shared" si="13"/>
        <v>45.44</v>
      </c>
      <c r="EQ80" s="26">
        <f t="shared" si="13"/>
        <v>43.1</v>
      </c>
      <c r="ER80" s="26">
        <f t="shared" si="13"/>
        <v>45.6</v>
      </c>
      <c r="ES80" s="26">
        <f t="shared" si="13"/>
        <v>45.6</v>
      </c>
      <c r="ET80" s="26">
        <f t="shared" si="13"/>
        <v>61.1</v>
      </c>
      <c r="EU80" s="26">
        <f t="shared" si="13"/>
        <v>79.099999999999994</v>
      </c>
      <c r="EV80" s="26">
        <f t="shared" si="13"/>
        <v>79.099999999999994</v>
      </c>
      <c r="EW80" s="26">
        <f t="shared" si="13"/>
        <v>76</v>
      </c>
      <c r="EX80" s="26">
        <f t="shared" si="13"/>
        <v>76</v>
      </c>
      <c r="EY80" s="2">
        <f t="shared" si="8"/>
        <v>26261.79999999997</v>
      </c>
    </row>
    <row r="81" spans="1:155">
      <c r="A81" t="s">
        <v>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5">
      <c r="A82" t="s">
        <v>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</row>
    <row r="83" spans="1:15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</row>
    <row r="84" spans="1:155">
      <c r="A84" t="s">
        <v>61</v>
      </c>
      <c r="B84" s="2">
        <f t="shared" ref="B84:BM84" si="14">B86+B92</f>
        <v>496.32976041177062</v>
      </c>
      <c r="C84" s="2">
        <f t="shared" si="14"/>
        <v>518.11513786636692</v>
      </c>
      <c r="D84" s="2">
        <f t="shared" si="14"/>
        <v>507.14122321555061</v>
      </c>
      <c r="E84" s="2">
        <f t="shared" si="14"/>
        <v>440.49764595115136</v>
      </c>
      <c r="F84" s="2">
        <f t="shared" si="14"/>
        <v>400.50539560014704</v>
      </c>
      <c r="G84" s="2">
        <f t="shared" si="14"/>
        <v>423.47411508251724</v>
      </c>
      <c r="H84" s="2">
        <f t="shared" si="14"/>
        <v>509.00056382074524</v>
      </c>
      <c r="I84" s="2">
        <f t="shared" si="14"/>
        <v>532.96931315140353</v>
      </c>
      <c r="J84" s="2">
        <f t="shared" si="14"/>
        <v>516.93230437983436</v>
      </c>
      <c r="K84" s="2">
        <f t="shared" si="14"/>
        <v>566.4817014038149</v>
      </c>
      <c r="L84" s="2">
        <f t="shared" si="14"/>
        <v>565.10206939910404</v>
      </c>
      <c r="M84" s="2">
        <f t="shared" si="14"/>
        <v>556.09124493424292</v>
      </c>
      <c r="N84" s="2">
        <f t="shared" si="14"/>
        <v>539.5868748812652</v>
      </c>
      <c r="O84" s="2">
        <f t="shared" si="14"/>
        <v>532.22090132357346</v>
      </c>
      <c r="P84" s="2">
        <f t="shared" si="14"/>
        <v>558.25590955315431</v>
      </c>
      <c r="Q84" s="2">
        <f t="shared" si="14"/>
        <v>607.90871365748728</v>
      </c>
      <c r="R84" s="2">
        <f t="shared" si="14"/>
        <v>627.78789970307093</v>
      </c>
      <c r="S84" s="2">
        <f t="shared" si="14"/>
        <v>650.91672788687242</v>
      </c>
      <c r="T84" s="2">
        <f t="shared" si="14"/>
        <v>701.00045799370344</v>
      </c>
      <c r="U84" s="2">
        <f t="shared" si="14"/>
        <v>696.18843990203573</v>
      </c>
      <c r="V84" s="2">
        <f t="shared" si="14"/>
        <v>732.74555835727574</v>
      </c>
      <c r="W84" s="2">
        <f t="shared" si="14"/>
        <v>723.71050438945849</v>
      </c>
      <c r="X84" s="2">
        <f t="shared" si="14"/>
        <v>705.86055242797181</v>
      </c>
      <c r="Y84" s="2">
        <f t="shared" si="14"/>
        <v>690.10684263106839</v>
      </c>
      <c r="Z84" s="2">
        <f t="shared" si="14"/>
        <v>701.82138094853553</v>
      </c>
      <c r="AA84" s="2">
        <f t="shared" si="14"/>
        <v>705.61865312143777</v>
      </c>
      <c r="AB84" s="2">
        <f t="shared" si="14"/>
        <v>685.79714667207588</v>
      </c>
      <c r="AC84" s="2">
        <f t="shared" si="14"/>
        <v>627.85930785965365</v>
      </c>
      <c r="AD84" s="2">
        <f t="shared" si="14"/>
        <v>634.04360301327063</v>
      </c>
      <c r="AE84" s="2">
        <f t="shared" si="14"/>
        <v>634.03946657011568</v>
      </c>
      <c r="AF84" s="2">
        <f t="shared" si="14"/>
        <v>630.22959026850901</v>
      </c>
      <c r="AG84" s="2">
        <f t="shared" si="14"/>
        <v>623.69761024304421</v>
      </c>
      <c r="AH84" s="2">
        <f t="shared" si="14"/>
        <v>598.76562107527502</v>
      </c>
      <c r="AI84" s="2">
        <f t="shared" si="14"/>
        <v>603.90370656444566</v>
      </c>
      <c r="AJ84" s="2">
        <f t="shared" si="14"/>
        <v>604.68549161052545</v>
      </c>
      <c r="AK84" s="2">
        <f t="shared" si="14"/>
        <v>607.69835031059506</v>
      </c>
      <c r="AL84" s="2">
        <f t="shared" si="14"/>
        <v>604.9588239366833</v>
      </c>
      <c r="AM84" s="2">
        <f t="shared" si="14"/>
        <v>594.20559831224011</v>
      </c>
      <c r="AN84" s="2">
        <f t="shared" si="14"/>
        <v>584.11337505496067</v>
      </c>
      <c r="AO84" s="2">
        <f t="shared" si="14"/>
        <v>582.01768243856441</v>
      </c>
      <c r="AP84" s="2">
        <f t="shared" si="14"/>
        <v>543.16952345442587</v>
      </c>
      <c r="AQ84" s="2">
        <f t="shared" si="14"/>
        <v>532.25776330962583</v>
      </c>
      <c r="AR84" s="2">
        <f t="shared" si="14"/>
        <v>532.9704540649517</v>
      </c>
      <c r="AS84" s="2">
        <f t="shared" si="14"/>
        <v>543.87180532511525</v>
      </c>
      <c r="AT84" s="2">
        <f t="shared" si="14"/>
        <v>505.85836451001114</v>
      </c>
      <c r="AU84" s="2">
        <f t="shared" si="14"/>
        <v>506.85325722453774</v>
      </c>
      <c r="AV84" s="2">
        <f t="shared" si="14"/>
        <v>514.13828532144612</v>
      </c>
      <c r="AW84" s="2">
        <f t="shared" si="14"/>
        <v>485.75495048923818</v>
      </c>
      <c r="AX84" s="2">
        <f t="shared" si="14"/>
        <v>438.8387873074787</v>
      </c>
      <c r="AY84" s="2">
        <f t="shared" si="14"/>
        <v>491.39357473244024</v>
      </c>
      <c r="AZ84" s="2">
        <f t="shared" si="14"/>
        <v>479.78007387405574</v>
      </c>
      <c r="BA84" s="2">
        <f t="shared" si="14"/>
        <v>471.21585486736603</v>
      </c>
      <c r="BB84" s="2">
        <f t="shared" si="14"/>
        <v>473.20944464629349</v>
      </c>
      <c r="BC84" s="2">
        <f t="shared" si="14"/>
        <v>467.66213257782829</v>
      </c>
      <c r="BD84" s="2">
        <f t="shared" si="14"/>
        <v>453.04719967629717</v>
      </c>
      <c r="BE84" s="2">
        <f t="shared" si="14"/>
        <v>403.88850418135911</v>
      </c>
      <c r="BF84" s="2">
        <f t="shared" si="14"/>
        <v>392.88432705061348</v>
      </c>
      <c r="BG84" s="2">
        <f t="shared" si="14"/>
        <v>379.60686217502382</v>
      </c>
      <c r="BH84" s="2">
        <f t="shared" si="14"/>
        <v>377.21166936597592</v>
      </c>
      <c r="BI84" s="2">
        <f t="shared" si="14"/>
        <v>364.37782864419046</v>
      </c>
      <c r="BJ84" s="2">
        <f t="shared" si="14"/>
        <v>345.789450681061</v>
      </c>
      <c r="BK84" s="2">
        <f t="shared" si="14"/>
        <v>332.30470541140176</v>
      </c>
      <c r="BL84" s="2">
        <f t="shared" si="14"/>
        <v>317.53450276857535</v>
      </c>
      <c r="BM84" s="2">
        <f t="shared" si="14"/>
        <v>315.24185058387468</v>
      </c>
      <c r="BN84" s="2">
        <f t="shared" ref="BN84:DY84" si="15">BN86+BN92</f>
        <v>303.67859266338439</v>
      </c>
      <c r="BO84" s="2">
        <f t="shared" si="15"/>
        <v>299.77833685294888</v>
      </c>
      <c r="BP84" s="2">
        <f t="shared" si="15"/>
        <v>334.35927619220081</v>
      </c>
      <c r="BQ84" s="2">
        <f t="shared" si="15"/>
        <v>319.43428636478598</v>
      </c>
      <c r="BR84" s="2">
        <f t="shared" si="15"/>
        <v>306.34596167495329</v>
      </c>
      <c r="BS84" s="2">
        <f t="shared" si="15"/>
        <v>300.79582344542018</v>
      </c>
      <c r="BT84" s="2">
        <f t="shared" si="15"/>
        <v>298.46114578063651</v>
      </c>
      <c r="BU84" s="2">
        <f t="shared" si="15"/>
        <v>295.68744936585358</v>
      </c>
      <c r="BV84" s="2">
        <f t="shared" si="15"/>
        <v>302.1260759297549</v>
      </c>
      <c r="BW84" s="2">
        <f t="shared" si="15"/>
        <v>292.54509220183979</v>
      </c>
      <c r="BX84" s="2">
        <f t="shared" si="15"/>
        <v>293.97239852800868</v>
      </c>
      <c r="BY84" s="2">
        <f t="shared" si="15"/>
        <v>291.7729928816733</v>
      </c>
      <c r="BZ84" s="2">
        <f t="shared" si="15"/>
        <v>285.62374087735935</v>
      </c>
      <c r="CA84" s="2">
        <f t="shared" si="15"/>
        <v>267.57859080020825</v>
      </c>
      <c r="CB84" s="2">
        <f t="shared" si="15"/>
        <v>272.41331256395807</v>
      </c>
      <c r="CC84" s="2">
        <f t="shared" si="15"/>
        <v>287.49384616254224</v>
      </c>
      <c r="CD84" s="2">
        <f t="shared" si="15"/>
        <v>277.53552038612605</v>
      </c>
      <c r="CE84" s="2">
        <f t="shared" si="15"/>
        <v>268.06120398471023</v>
      </c>
      <c r="CF84" s="2">
        <f t="shared" si="15"/>
        <v>247.53409070829494</v>
      </c>
      <c r="CG84" s="2">
        <f t="shared" si="15"/>
        <v>261.70843768214729</v>
      </c>
      <c r="CH84" s="2">
        <f t="shared" si="15"/>
        <v>262.29192499999476</v>
      </c>
      <c r="CI84" s="2">
        <f t="shared" si="15"/>
        <v>264.76918254072092</v>
      </c>
      <c r="CJ84" s="2">
        <f t="shared" si="15"/>
        <v>225.10122666223214</v>
      </c>
      <c r="CK84" s="2">
        <f t="shared" si="15"/>
        <v>254.60332765957247</v>
      </c>
      <c r="CL84" s="2">
        <f t="shared" si="15"/>
        <v>250.11541615691289</v>
      </c>
      <c r="CM84" s="2">
        <f t="shared" si="15"/>
        <v>233.91977527925289</v>
      </c>
      <c r="CN84" s="2">
        <f t="shared" si="15"/>
        <v>243.2016319015936</v>
      </c>
      <c r="CO84" s="2">
        <f t="shared" si="15"/>
        <v>241.28999900547171</v>
      </c>
      <c r="CP84" s="2">
        <f t="shared" si="15"/>
        <v>239.63573791415328</v>
      </c>
      <c r="CQ84" s="2">
        <f t="shared" si="15"/>
        <v>229.13317782917161</v>
      </c>
      <c r="CR84" s="2">
        <f t="shared" si="15"/>
        <v>225.32636149419048</v>
      </c>
      <c r="CS84" s="2">
        <f t="shared" si="15"/>
        <v>225.91155765920882</v>
      </c>
      <c r="CT84" s="2">
        <f t="shared" si="15"/>
        <v>234.41771944922738</v>
      </c>
      <c r="CU84" s="2">
        <f t="shared" si="15"/>
        <v>213.1320341750596</v>
      </c>
      <c r="CV84" s="2">
        <f t="shared" si="15"/>
        <v>208.01175152487809</v>
      </c>
      <c r="CW84" s="2">
        <f t="shared" si="15"/>
        <v>207.39430690208525</v>
      </c>
      <c r="CX84" s="2">
        <f t="shared" si="15"/>
        <v>206.48686227929238</v>
      </c>
      <c r="CY84" s="2">
        <f t="shared" si="15"/>
        <v>207.2692707814999</v>
      </c>
      <c r="CZ84" s="2">
        <f t="shared" si="15"/>
        <v>189.99097303370667</v>
      </c>
      <c r="DA84" s="2">
        <f t="shared" si="15"/>
        <v>189.9535284109138</v>
      </c>
      <c r="DB84" s="2">
        <f t="shared" si="15"/>
        <v>152.64608378812096</v>
      </c>
      <c r="DC84" s="2">
        <f t="shared" si="15"/>
        <v>158.6386391653281</v>
      </c>
      <c r="DD84" s="2">
        <f t="shared" si="15"/>
        <v>160.68492266753512</v>
      </c>
      <c r="DE84" s="2">
        <f t="shared" si="15"/>
        <v>162.33274991974235</v>
      </c>
      <c r="DF84" s="2">
        <f t="shared" si="15"/>
        <v>164.04530529694952</v>
      </c>
      <c r="DG84" s="2">
        <f t="shared" si="15"/>
        <v>169.52786067415667</v>
      </c>
      <c r="DH84" s="2">
        <f t="shared" si="15"/>
        <v>164.27489091492748</v>
      </c>
      <c r="DI84" s="2">
        <f t="shared" si="15"/>
        <v>160.79</v>
      </c>
      <c r="DJ84" s="2">
        <f t="shared" si="15"/>
        <v>156.25</v>
      </c>
      <c r="DK84" s="2">
        <f t="shared" si="15"/>
        <v>149.97</v>
      </c>
      <c r="DL84" s="2">
        <f t="shared" si="15"/>
        <v>147.32</v>
      </c>
      <c r="DM84" s="2">
        <f t="shared" si="15"/>
        <v>150.68</v>
      </c>
      <c r="DN84" s="2">
        <f t="shared" si="15"/>
        <v>158.44999999999999</v>
      </c>
      <c r="DO84" s="2">
        <f t="shared" si="15"/>
        <v>156.89999999999998</v>
      </c>
      <c r="DP84" s="2">
        <f t="shared" si="15"/>
        <v>157.66999999999999</v>
      </c>
      <c r="DQ84" s="2">
        <f t="shared" si="15"/>
        <v>155.76999999999998</v>
      </c>
      <c r="DR84" s="2">
        <f t="shared" si="15"/>
        <v>151.65</v>
      </c>
      <c r="DS84" s="2">
        <f t="shared" si="15"/>
        <v>148.97</v>
      </c>
      <c r="DT84" s="2">
        <f t="shared" si="15"/>
        <v>144.69</v>
      </c>
      <c r="DU84" s="2">
        <f t="shared" si="15"/>
        <v>144.44999999999999</v>
      </c>
      <c r="DV84" s="2">
        <f t="shared" si="15"/>
        <v>149.44</v>
      </c>
      <c r="DW84" s="2">
        <f t="shared" si="15"/>
        <v>163.66999999999999</v>
      </c>
      <c r="DX84" s="2">
        <f t="shared" si="15"/>
        <v>160.59</v>
      </c>
      <c r="DY84" s="2">
        <f t="shared" si="15"/>
        <v>157.72999999999999</v>
      </c>
      <c r="DZ84" s="2">
        <f t="shared" ref="DZ84:EX84" si="16">DZ86+DZ92</f>
        <v>160.13</v>
      </c>
      <c r="EA84" s="2">
        <f t="shared" si="16"/>
        <v>160.07</v>
      </c>
      <c r="EB84" s="2">
        <f t="shared" si="16"/>
        <v>163.1</v>
      </c>
      <c r="EC84" s="2">
        <f t="shared" si="16"/>
        <v>167.53</v>
      </c>
      <c r="ED84" s="2">
        <f t="shared" si="16"/>
        <v>164.29</v>
      </c>
      <c r="EE84" s="2">
        <f t="shared" si="16"/>
        <v>167.57</v>
      </c>
      <c r="EF84" s="2">
        <f t="shared" si="16"/>
        <v>165.25</v>
      </c>
      <c r="EG84" s="2">
        <f t="shared" si="16"/>
        <v>171.65</v>
      </c>
      <c r="EH84" s="2">
        <f t="shared" si="16"/>
        <v>177.60000000000002</v>
      </c>
      <c r="EI84" s="2">
        <f t="shared" si="16"/>
        <v>182.21</v>
      </c>
      <c r="EJ84" s="2">
        <f t="shared" si="16"/>
        <v>176.43</v>
      </c>
      <c r="EK84" s="2">
        <f t="shared" si="16"/>
        <v>158.56</v>
      </c>
      <c r="EL84" s="2">
        <f t="shared" si="16"/>
        <v>148.41</v>
      </c>
      <c r="EM84" s="2">
        <f t="shared" si="16"/>
        <v>138.64999999999998</v>
      </c>
      <c r="EN84" s="2">
        <f t="shared" si="16"/>
        <v>132.96</v>
      </c>
      <c r="EO84" s="2">
        <f t="shared" si="16"/>
        <v>119.80000000000001</v>
      </c>
      <c r="EP84" s="2">
        <f t="shared" si="16"/>
        <v>117.37</v>
      </c>
      <c r="EQ84" s="2">
        <f t="shared" si="16"/>
        <v>115.02999999999999</v>
      </c>
      <c r="ER84" s="2">
        <f t="shared" si="16"/>
        <v>159</v>
      </c>
      <c r="ES84" s="2">
        <f t="shared" si="16"/>
        <v>162.16</v>
      </c>
      <c r="ET84" s="2">
        <f t="shared" si="16"/>
        <v>184.44</v>
      </c>
      <c r="EU84" s="2">
        <f t="shared" si="16"/>
        <v>204.41</v>
      </c>
      <c r="EV84" s="2">
        <f t="shared" si="16"/>
        <v>201.66</v>
      </c>
      <c r="EW84" s="2">
        <f t="shared" si="16"/>
        <v>198.58</v>
      </c>
      <c r="EX84" s="2">
        <f t="shared" si="16"/>
        <v>202.06</v>
      </c>
      <c r="EY84" s="2">
        <f>SUM(B84:EX84)</f>
        <v>52696.168831299416</v>
      </c>
    </row>
    <row r="85" spans="1:15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2"/>
    </row>
    <row r="86" spans="1:155">
      <c r="A86" t="s">
        <v>62</v>
      </c>
      <c r="B86" s="2">
        <f t="shared" ref="B86:BM86" si="17">B63</f>
        <v>245.0097604117706</v>
      </c>
      <c r="C86" s="2">
        <f t="shared" si="17"/>
        <v>260.52513786636683</v>
      </c>
      <c r="D86" s="2">
        <f t="shared" si="17"/>
        <v>264.2812232155506</v>
      </c>
      <c r="E86" s="2">
        <f t="shared" si="17"/>
        <v>272.36764595115136</v>
      </c>
      <c r="F86" s="2">
        <f t="shared" si="17"/>
        <v>275.10539560014706</v>
      </c>
      <c r="G86" s="2">
        <f t="shared" si="17"/>
        <v>296.80411508251723</v>
      </c>
      <c r="H86" s="2">
        <f t="shared" si="17"/>
        <v>326.64056382074523</v>
      </c>
      <c r="I86" s="2">
        <f t="shared" si="17"/>
        <v>322.8693131514035</v>
      </c>
      <c r="J86" s="2">
        <f t="shared" si="17"/>
        <v>320.93230437983436</v>
      </c>
      <c r="K86" s="2">
        <f t="shared" si="17"/>
        <v>318.9817014038149</v>
      </c>
      <c r="L86" s="2">
        <f t="shared" si="17"/>
        <v>321.06206939910408</v>
      </c>
      <c r="M86" s="2">
        <f t="shared" si="17"/>
        <v>319.51124493424294</v>
      </c>
      <c r="N86" s="2">
        <f t="shared" si="17"/>
        <v>303.47687488126513</v>
      </c>
      <c r="O86" s="2">
        <f t="shared" si="17"/>
        <v>278.2409013235735</v>
      </c>
      <c r="P86" s="2">
        <f t="shared" si="17"/>
        <v>263.40590955315429</v>
      </c>
      <c r="Q86" s="2">
        <f t="shared" si="17"/>
        <v>253.18871365748728</v>
      </c>
      <c r="R86" s="2">
        <f t="shared" si="17"/>
        <v>247.69789970307087</v>
      </c>
      <c r="S86" s="2">
        <f t="shared" si="17"/>
        <v>247.58672788687244</v>
      </c>
      <c r="T86" s="2">
        <f t="shared" si="17"/>
        <v>244.34045799370344</v>
      </c>
      <c r="U86" s="2">
        <f t="shared" si="17"/>
        <v>260.68843990203578</v>
      </c>
      <c r="V86" s="2">
        <f t="shared" si="17"/>
        <v>264.74555835727574</v>
      </c>
      <c r="W86" s="2">
        <f t="shared" si="17"/>
        <v>257.8905043894585</v>
      </c>
      <c r="X86" s="2">
        <f t="shared" si="17"/>
        <v>247.2205524279718</v>
      </c>
      <c r="Y86" s="2">
        <f t="shared" si="17"/>
        <v>251.64684263106838</v>
      </c>
      <c r="Z86" s="2">
        <f t="shared" si="17"/>
        <v>267.58138094853547</v>
      </c>
      <c r="AA86" s="2">
        <f t="shared" si="17"/>
        <v>269.59865312143779</v>
      </c>
      <c r="AB86" s="2">
        <f t="shared" si="17"/>
        <v>269.19714667207586</v>
      </c>
      <c r="AC86" s="2">
        <f t="shared" si="17"/>
        <v>284.67930785965359</v>
      </c>
      <c r="AD86" s="2">
        <f t="shared" si="17"/>
        <v>292.28360301327064</v>
      </c>
      <c r="AE86" s="2">
        <f t="shared" si="17"/>
        <v>290.42946657011566</v>
      </c>
      <c r="AF86" s="2">
        <f t="shared" si="17"/>
        <v>285.00959026850899</v>
      </c>
      <c r="AG86" s="2">
        <f t="shared" si="17"/>
        <v>280.11761024304428</v>
      </c>
      <c r="AH86" s="2">
        <f t="shared" si="17"/>
        <v>279.82562107527502</v>
      </c>
      <c r="AI86" s="2">
        <f t="shared" si="17"/>
        <v>276.6037065644457</v>
      </c>
      <c r="AJ86" s="2">
        <f t="shared" si="17"/>
        <v>280.02549161052548</v>
      </c>
      <c r="AK86" s="2">
        <f t="shared" si="17"/>
        <v>284.67835031059508</v>
      </c>
      <c r="AL86" s="2">
        <f t="shared" si="17"/>
        <v>288.07882393668325</v>
      </c>
      <c r="AM86" s="2">
        <f t="shared" si="17"/>
        <v>286.9655983122401</v>
      </c>
      <c r="AN86" s="2">
        <f t="shared" si="17"/>
        <v>285.5133750549607</v>
      </c>
      <c r="AO86" s="2">
        <f t="shared" si="17"/>
        <v>287.55768243856448</v>
      </c>
      <c r="AP86" s="2">
        <f t="shared" si="17"/>
        <v>256.96952345442588</v>
      </c>
      <c r="AQ86" s="2">
        <f t="shared" si="17"/>
        <v>228.95776330962582</v>
      </c>
      <c r="AR86" s="2">
        <f t="shared" si="17"/>
        <v>215.97045406495167</v>
      </c>
      <c r="AS86" s="2">
        <f t="shared" si="17"/>
        <v>216.67180532511529</v>
      </c>
      <c r="AT86" s="2">
        <f t="shared" si="17"/>
        <v>217.94836451001117</v>
      </c>
      <c r="AU86" s="2">
        <f t="shared" si="17"/>
        <v>217.57325722453777</v>
      </c>
      <c r="AV86" s="2">
        <f t="shared" si="17"/>
        <v>215.65828532144604</v>
      </c>
      <c r="AW86" s="2">
        <f t="shared" si="17"/>
        <v>215.37495048923819</v>
      </c>
      <c r="AX86" s="2">
        <f t="shared" si="17"/>
        <v>203.54878730747876</v>
      </c>
      <c r="AY86" s="2">
        <f t="shared" si="17"/>
        <v>197.79357473244022</v>
      </c>
      <c r="AZ86" s="2">
        <f t="shared" si="17"/>
        <v>195.74007387405578</v>
      </c>
      <c r="BA86" s="2">
        <f t="shared" si="17"/>
        <v>193.00585486736603</v>
      </c>
      <c r="BB86" s="2">
        <f t="shared" si="17"/>
        <v>196.42944464629349</v>
      </c>
      <c r="BC86" s="2">
        <f t="shared" si="17"/>
        <v>193.31213257782824</v>
      </c>
      <c r="BD86" s="2">
        <f t="shared" si="17"/>
        <v>182.14719967629716</v>
      </c>
      <c r="BE86" s="2">
        <f t="shared" si="17"/>
        <v>172.5885041813591</v>
      </c>
      <c r="BF86" s="2">
        <f t="shared" si="17"/>
        <v>170.93432705061346</v>
      </c>
      <c r="BG86" s="2">
        <f t="shared" si="17"/>
        <v>167.0068621750238</v>
      </c>
      <c r="BH86" s="2">
        <f t="shared" si="17"/>
        <v>168.11166936597596</v>
      </c>
      <c r="BI86" s="2">
        <f t="shared" si="17"/>
        <v>167.61782864419044</v>
      </c>
      <c r="BJ86" s="2">
        <f t="shared" si="17"/>
        <v>163.46945068106103</v>
      </c>
      <c r="BK86" s="2">
        <f t="shared" si="17"/>
        <v>148.30470541140176</v>
      </c>
      <c r="BL86" s="2">
        <f t="shared" si="17"/>
        <v>140.33450276857536</v>
      </c>
      <c r="BM86" s="2">
        <f t="shared" si="17"/>
        <v>138.96185058387465</v>
      </c>
      <c r="BN86" s="2">
        <f t="shared" ref="BN86:DY86" si="18">BN63</f>
        <v>138.31859266338438</v>
      </c>
      <c r="BO86" s="2">
        <f t="shared" si="18"/>
        <v>137.6383368529489</v>
      </c>
      <c r="BP86" s="2">
        <f t="shared" si="18"/>
        <v>132.03927619220079</v>
      </c>
      <c r="BQ86" s="2">
        <f t="shared" si="18"/>
        <v>128.934286364786</v>
      </c>
      <c r="BR86" s="2">
        <f t="shared" si="18"/>
        <v>113.39596167495333</v>
      </c>
      <c r="BS86" s="2">
        <f t="shared" si="18"/>
        <v>107.67582344542018</v>
      </c>
      <c r="BT86" s="2">
        <f t="shared" si="18"/>
        <v>106.17114578063651</v>
      </c>
      <c r="BU86" s="2">
        <f t="shared" si="18"/>
        <v>102.23744936585358</v>
      </c>
      <c r="BV86" s="2">
        <f t="shared" si="18"/>
        <v>110.22607592975493</v>
      </c>
      <c r="BW86" s="2">
        <f t="shared" si="18"/>
        <v>111.6450922018398</v>
      </c>
      <c r="BX86" s="2">
        <f t="shared" si="18"/>
        <v>111.82239852800872</v>
      </c>
      <c r="BY86" s="2">
        <f t="shared" si="18"/>
        <v>108.3729928816733</v>
      </c>
      <c r="BZ86" s="2">
        <f t="shared" si="18"/>
        <v>111.12374087735935</v>
      </c>
      <c r="CA86" s="2">
        <f t="shared" si="18"/>
        <v>115.07859080020826</v>
      </c>
      <c r="CB86" s="2">
        <f t="shared" si="18"/>
        <v>112.91331256395807</v>
      </c>
      <c r="CC86" s="2">
        <f t="shared" si="18"/>
        <v>112.09384616254228</v>
      </c>
      <c r="CD86" s="2">
        <f t="shared" si="18"/>
        <v>111.80552038612606</v>
      </c>
      <c r="CE86" s="2">
        <f t="shared" si="18"/>
        <v>112.00120398471024</v>
      </c>
      <c r="CF86" s="2">
        <f t="shared" si="18"/>
        <v>102.13409070829493</v>
      </c>
      <c r="CG86" s="2">
        <f t="shared" si="18"/>
        <v>101.23843768214732</v>
      </c>
      <c r="CH86" s="2">
        <f t="shared" si="18"/>
        <v>98.321924999994735</v>
      </c>
      <c r="CI86" s="2">
        <f t="shared" si="18"/>
        <v>97.299182540720906</v>
      </c>
      <c r="CJ86" s="2">
        <f t="shared" si="18"/>
        <v>98.131226662232152</v>
      </c>
      <c r="CK86" s="2">
        <f t="shared" si="18"/>
        <v>98.133327659572487</v>
      </c>
      <c r="CL86" s="2">
        <f t="shared" si="18"/>
        <v>98.645416156912901</v>
      </c>
      <c r="CM86" s="2">
        <f t="shared" si="18"/>
        <v>96.44977527925289</v>
      </c>
      <c r="CN86" s="2">
        <f t="shared" si="18"/>
        <v>96.951631901593601</v>
      </c>
      <c r="CO86" s="2">
        <f t="shared" si="18"/>
        <v>96.279999005471737</v>
      </c>
      <c r="CP86" s="2">
        <f t="shared" si="18"/>
        <v>95.865737914153272</v>
      </c>
      <c r="CQ86" s="2">
        <f t="shared" si="18"/>
        <v>96.603177829171585</v>
      </c>
      <c r="CR86" s="2">
        <f t="shared" si="18"/>
        <v>95.036361494190459</v>
      </c>
      <c r="CS86" s="2">
        <f t="shared" si="18"/>
        <v>93.861557659208827</v>
      </c>
      <c r="CT86" s="2">
        <f t="shared" si="18"/>
        <v>92.067719449227397</v>
      </c>
      <c r="CU86" s="2">
        <f t="shared" si="18"/>
        <v>96.11203417505962</v>
      </c>
      <c r="CV86" s="2">
        <f t="shared" si="18"/>
        <v>89.491751524878097</v>
      </c>
      <c r="CW86" s="2">
        <f t="shared" si="18"/>
        <v>86.624306902085266</v>
      </c>
      <c r="CX86" s="2">
        <f t="shared" si="18"/>
        <v>87.986862279292396</v>
      </c>
      <c r="CY86" s="2">
        <f t="shared" si="18"/>
        <v>86.269270781499912</v>
      </c>
      <c r="CZ86" s="2">
        <f t="shared" si="18"/>
        <v>86.24097303370668</v>
      </c>
      <c r="DA86" s="2">
        <f t="shared" si="18"/>
        <v>83.703528410913805</v>
      </c>
      <c r="DB86" s="2">
        <f t="shared" si="18"/>
        <v>69.546083788120953</v>
      </c>
      <c r="DC86" s="2">
        <f t="shared" si="18"/>
        <v>72.788639165328092</v>
      </c>
      <c r="DD86" s="2">
        <f t="shared" si="18"/>
        <v>72.084922667535125</v>
      </c>
      <c r="DE86" s="2">
        <f t="shared" si="18"/>
        <v>70.982749919742361</v>
      </c>
      <c r="DF86" s="2">
        <f t="shared" si="18"/>
        <v>70.445305296949513</v>
      </c>
      <c r="DG86" s="2">
        <f t="shared" si="18"/>
        <v>70.427860674156662</v>
      </c>
      <c r="DH86" s="2">
        <f t="shared" si="18"/>
        <v>62.974890914927471</v>
      </c>
      <c r="DI86" s="2">
        <f t="shared" si="18"/>
        <v>59.9</v>
      </c>
      <c r="DJ86" s="2">
        <f t="shared" si="18"/>
        <v>59.86</v>
      </c>
      <c r="DK86" s="2">
        <f t="shared" si="18"/>
        <v>59.58</v>
      </c>
      <c r="DL86" s="2">
        <f t="shared" si="18"/>
        <v>59.1</v>
      </c>
      <c r="DM86" s="2">
        <f t="shared" si="18"/>
        <v>57.8</v>
      </c>
      <c r="DN86" s="2">
        <f t="shared" si="18"/>
        <v>57.3</v>
      </c>
      <c r="DO86" s="2">
        <f t="shared" si="18"/>
        <v>57.05</v>
      </c>
      <c r="DP86" s="2">
        <f t="shared" si="18"/>
        <v>59.07</v>
      </c>
      <c r="DQ86" s="2">
        <f t="shared" si="18"/>
        <v>59.17</v>
      </c>
      <c r="DR86" s="2">
        <f t="shared" si="18"/>
        <v>58.550000000000004</v>
      </c>
      <c r="DS86" s="2">
        <f t="shared" si="18"/>
        <v>59.07</v>
      </c>
      <c r="DT86" s="2">
        <f t="shared" si="18"/>
        <v>59.09</v>
      </c>
      <c r="DU86" s="2">
        <f t="shared" si="18"/>
        <v>59.35</v>
      </c>
      <c r="DV86" s="2">
        <f t="shared" si="18"/>
        <v>60.34</v>
      </c>
      <c r="DW86" s="2">
        <f t="shared" si="18"/>
        <v>63.07</v>
      </c>
      <c r="DX86" s="2">
        <f t="shared" si="18"/>
        <v>63.24</v>
      </c>
      <c r="DY86" s="2">
        <f t="shared" si="18"/>
        <v>63.13</v>
      </c>
      <c r="DZ86" s="2">
        <f t="shared" ref="DZ86:EX86" si="19">DZ63</f>
        <v>61.88</v>
      </c>
      <c r="EA86" s="2">
        <f t="shared" si="19"/>
        <v>60.82</v>
      </c>
      <c r="EB86" s="2">
        <f t="shared" si="19"/>
        <v>60.75</v>
      </c>
      <c r="EC86" s="2">
        <f t="shared" si="19"/>
        <v>63.180000000000007</v>
      </c>
      <c r="ED86" s="2">
        <f t="shared" si="19"/>
        <v>61.190000000000005</v>
      </c>
      <c r="EE86" s="2">
        <f t="shared" si="19"/>
        <v>65.22</v>
      </c>
      <c r="EF86" s="2">
        <f t="shared" si="19"/>
        <v>67.650000000000006</v>
      </c>
      <c r="EG86" s="2">
        <f t="shared" si="19"/>
        <v>66.050000000000011</v>
      </c>
      <c r="EH86" s="2">
        <f t="shared" si="19"/>
        <v>65.000000000000014</v>
      </c>
      <c r="EI86" s="2">
        <f t="shared" si="19"/>
        <v>67.210000000000008</v>
      </c>
      <c r="EJ86" s="2">
        <f t="shared" si="19"/>
        <v>65.430000000000007</v>
      </c>
      <c r="EK86" s="2">
        <f t="shared" si="19"/>
        <v>66.56</v>
      </c>
      <c r="EL86" s="2">
        <f t="shared" si="19"/>
        <v>67.16</v>
      </c>
      <c r="EM86" s="2">
        <f t="shared" si="19"/>
        <v>65.55</v>
      </c>
      <c r="EN86" s="2">
        <f t="shared" si="19"/>
        <v>57.360000000000007</v>
      </c>
      <c r="EO86" s="2">
        <f t="shared" si="19"/>
        <v>49.03</v>
      </c>
      <c r="EP86" s="2">
        <f t="shared" si="19"/>
        <v>48.93</v>
      </c>
      <c r="EQ86" s="2">
        <f t="shared" si="19"/>
        <v>48.929999999999993</v>
      </c>
      <c r="ER86" s="2">
        <f t="shared" si="19"/>
        <v>59.399999999999991</v>
      </c>
      <c r="ES86" s="2">
        <f t="shared" si="19"/>
        <v>62.559999999999995</v>
      </c>
      <c r="ET86" s="2">
        <f t="shared" si="19"/>
        <v>69.34</v>
      </c>
      <c r="EU86" s="2">
        <f t="shared" si="19"/>
        <v>71.31</v>
      </c>
      <c r="EV86" s="2">
        <f t="shared" si="19"/>
        <v>71.56</v>
      </c>
      <c r="EW86" s="2">
        <f t="shared" si="19"/>
        <v>71.580000000000013</v>
      </c>
      <c r="EX86" s="2">
        <f t="shared" si="19"/>
        <v>72.06</v>
      </c>
      <c r="EY86" s="2">
        <f>SUM(B86:EX86)</f>
        <v>23003.36883129942</v>
      </c>
    </row>
    <row r="87" spans="1:155">
      <c r="A87" t="s">
        <v>63</v>
      </c>
      <c r="B87" s="6">
        <f>B84*0.43</f>
        <v>213.42179697706138</v>
      </c>
      <c r="C87" s="6">
        <f t="shared" ref="C87:BN87" si="20">C84*0.43</f>
        <v>222.78950928253778</v>
      </c>
      <c r="D87" s="6">
        <f t="shared" si="20"/>
        <v>218.07072598268675</v>
      </c>
      <c r="E87" s="6">
        <f t="shared" si="20"/>
        <v>189.41398775899509</v>
      </c>
      <c r="F87" s="6">
        <f t="shared" si="20"/>
        <v>172.21732010806323</v>
      </c>
      <c r="G87" s="6">
        <f t="shared" si="20"/>
        <v>182.0938694854824</v>
      </c>
      <c r="H87" s="6">
        <f t="shared" si="20"/>
        <v>218.87024244292044</v>
      </c>
      <c r="I87" s="6">
        <f t="shared" si="20"/>
        <v>229.17680465510352</v>
      </c>
      <c r="J87" s="6">
        <f t="shared" si="20"/>
        <v>222.28089088332877</v>
      </c>
      <c r="K87" s="6">
        <f t="shared" si="20"/>
        <v>243.58713160364042</v>
      </c>
      <c r="L87" s="6">
        <f t="shared" si="20"/>
        <v>242.99388984161473</v>
      </c>
      <c r="M87" s="6">
        <f t="shared" si="20"/>
        <v>239.11923532172446</v>
      </c>
      <c r="N87" s="6">
        <f t="shared" si="20"/>
        <v>232.02235619894404</v>
      </c>
      <c r="O87" s="6">
        <f t="shared" si="20"/>
        <v>228.8549875691366</v>
      </c>
      <c r="P87" s="6">
        <f t="shared" si="20"/>
        <v>240.05004110785634</v>
      </c>
      <c r="Q87" s="6">
        <f t="shared" si="20"/>
        <v>261.40074687271954</v>
      </c>
      <c r="R87" s="6">
        <f t="shared" si="20"/>
        <v>269.94879687232049</v>
      </c>
      <c r="S87" s="6">
        <f t="shared" si="20"/>
        <v>279.89419299135511</v>
      </c>
      <c r="T87" s="6">
        <f t="shared" si="20"/>
        <v>301.43019693729246</v>
      </c>
      <c r="U87" s="6">
        <f t="shared" si="20"/>
        <v>299.36102915787535</v>
      </c>
      <c r="V87" s="6">
        <f t="shared" si="20"/>
        <v>315.08059009362859</v>
      </c>
      <c r="W87" s="6">
        <f t="shared" si="20"/>
        <v>311.19551688746714</v>
      </c>
      <c r="X87" s="6">
        <f t="shared" si="20"/>
        <v>303.5200375440279</v>
      </c>
      <c r="Y87" s="6">
        <f t="shared" si="20"/>
        <v>296.7459423313594</v>
      </c>
      <c r="Z87" s="6">
        <f t="shared" si="20"/>
        <v>301.78319380787025</v>
      </c>
      <c r="AA87" s="6">
        <f t="shared" si="20"/>
        <v>303.41602084221824</v>
      </c>
      <c r="AB87" s="6">
        <f t="shared" si="20"/>
        <v>294.8927730689926</v>
      </c>
      <c r="AC87" s="6">
        <f t="shared" si="20"/>
        <v>269.97950237965108</v>
      </c>
      <c r="AD87" s="6">
        <f t="shared" si="20"/>
        <v>272.63874929570636</v>
      </c>
      <c r="AE87" s="6">
        <f t="shared" si="20"/>
        <v>272.63697062514973</v>
      </c>
      <c r="AF87" s="6">
        <f t="shared" si="20"/>
        <v>270.99872381545885</v>
      </c>
      <c r="AG87" s="6">
        <f t="shared" si="20"/>
        <v>268.18997240450898</v>
      </c>
      <c r="AH87" s="37">
        <f t="shared" si="20"/>
        <v>257.46921706236827</v>
      </c>
      <c r="AI87" s="37">
        <f t="shared" si="20"/>
        <v>259.6785938227116</v>
      </c>
      <c r="AJ87" s="37">
        <f t="shared" si="20"/>
        <v>260.01476139252594</v>
      </c>
      <c r="AK87" s="37">
        <f t="shared" si="20"/>
        <v>261.31029063355589</v>
      </c>
      <c r="AL87" s="37">
        <f t="shared" si="20"/>
        <v>260.13229429277379</v>
      </c>
      <c r="AM87" s="37">
        <f t="shared" si="20"/>
        <v>255.50840727426325</v>
      </c>
      <c r="AN87" s="37">
        <f t="shared" si="20"/>
        <v>251.16875127363309</v>
      </c>
      <c r="AO87" s="37">
        <f t="shared" si="20"/>
        <v>250.26760344858269</v>
      </c>
      <c r="AP87" s="37">
        <f t="shared" si="20"/>
        <v>233.56289508540311</v>
      </c>
      <c r="AQ87" s="37">
        <f t="shared" si="20"/>
        <v>228.87083822313912</v>
      </c>
      <c r="AR87" s="37">
        <f t="shared" si="20"/>
        <v>229.17729524792924</v>
      </c>
      <c r="AS87" s="37">
        <f t="shared" si="20"/>
        <v>233.86487628979955</v>
      </c>
      <c r="AT87" s="37">
        <f t="shared" si="20"/>
        <v>217.51909673930479</v>
      </c>
      <c r="AU87" s="37">
        <f t="shared" si="20"/>
        <v>217.94690060655122</v>
      </c>
      <c r="AV87" s="37">
        <f t="shared" si="20"/>
        <v>221.07946268822184</v>
      </c>
      <c r="AW87" s="37">
        <f t="shared" si="20"/>
        <v>208.87462871037241</v>
      </c>
      <c r="AX87" s="37">
        <f t="shared" si="20"/>
        <v>188.70067854221583</v>
      </c>
      <c r="AY87" s="37">
        <f t="shared" si="20"/>
        <v>211.29923713494929</v>
      </c>
      <c r="AZ87" s="37">
        <f t="shared" si="20"/>
        <v>206.30543176584396</v>
      </c>
      <c r="BA87" s="37">
        <f t="shared" si="20"/>
        <v>202.62281759296738</v>
      </c>
      <c r="BB87" s="37">
        <f t="shared" si="20"/>
        <v>203.4800611979062</v>
      </c>
      <c r="BC87" s="37">
        <f t="shared" si="20"/>
        <v>201.09471700846615</v>
      </c>
      <c r="BD87" s="37">
        <f t="shared" si="20"/>
        <v>194.81029586080777</v>
      </c>
      <c r="BE87" s="37">
        <f t="shared" si="20"/>
        <v>173.67205679798442</v>
      </c>
      <c r="BF87" s="37">
        <f t="shared" si="20"/>
        <v>168.94026063176381</v>
      </c>
      <c r="BG87" s="37">
        <f t="shared" si="20"/>
        <v>163.23095073526025</v>
      </c>
      <c r="BH87" s="37">
        <f t="shared" si="20"/>
        <v>162.20101782736964</v>
      </c>
      <c r="BI87" s="37">
        <f t="shared" si="20"/>
        <v>156.68246631700188</v>
      </c>
      <c r="BJ87" s="37">
        <f t="shared" si="20"/>
        <v>148.68946379285623</v>
      </c>
      <c r="BK87" s="37">
        <f t="shared" si="20"/>
        <v>142.89102332690274</v>
      </c>
      <c r="BL87" s="37">
        <f t="shared" si="20"/>
        <v>136.53983619048739</v>
      </c>
      <c r="BM87" s="37">
        <f t="shared" si="20"/>
        <v>135.55399575106611</v>
      </c>
      <c r="BN87" s="37">
        <f t="shared" si="20"/>
        <v>130.58179484525527</v>
      </c>
      <c r="BO87" s="37">
        <f t="shared" ref="BO87:CJ87" si="21">BO84*0.43</f>
        <v>128.90468484676802</v>
      </c>
      <c r="BP87" s="37">
        <f t="shared" si="21"/>
        <v>143.77448876264634</v>
      </c>
      <c r="BQ87" s="37">
        <f t="shared" si="21"/>
        <v>137.35674313685797</v>
      </c>
      <c r="BR87" s="37">
        <f t="shared" si="21"/>
        <v>131.7287635202299</v>
      </c>
      <c r="BS87" s="37">
        <f t="shared" si="21"/>
        <v>129.34220408153067</v>
      </c>
      <c r="BT87" s="37">
        <f t="shared" si="21"/>
        <v>128.33829268567371</v>
      </c>
      <c r="BU87" s="37">
        <f t="shared" si="21"/>
        <v>127.14560322731704</v>
      </c>
      <c r="BV87" s="37">
        <f t="shared" si="21"/>
        <v>129.91421264979462</v>
      </c>
      <c r="BW87" s="37">
        <f t="shared" si="21"/>
        <v>125.7943896467911</v>
      </c>
      <c r="BX87" s="37">
        <f t="shared" si="21"/>
        <v>126.40813136704374</v>
      </c>
      <c r="BY87" s="37">
        <f t="shared" si="21"/>
        <v>125.46238693911953</v>
      </c>
      <c r="BZ87" s="37">
        <f t="shared" si="21"/>
        <v>122.81820857726451</v>
      </c>
      <c r="CA87" s="37">
        <f t="shared" si="21"/>
        <v>115.05879404408954</v>
      </c>
      <c r="CB87" s="37">
        <f t="shared" si="21"/>
        <v>117.13772440250197</v>
      </c>
      <c r="CC87" s="37">
        <f t="shared" si="21"/>
        <v>123.62235384989316</v>
      </c>
      <c r="CD87" s="37">
        <f t="shared" si="21"/>
        <v>119.3402737660342</v>
      </c>
      <c r="CE87" s="37">
        <f t="shared" si="21"/>
        <v>115.26631771342539</v>
      </c>
      <c r="CF87" s="37">
        <f t="shared" si="21"/>
        <v>106.43965900456682</v>
      </c>
      <c r="CG87" s="37">
        <f t="shared" si="21"/>
        <v>112.53462820332334</v>
      </c>
      <c r="CH87" s="37">
        <f t="shared" si="21"/>
        <v>112.78552774999774</v>
      </c>
      <c r="CI87" s="37">
        <f t="shared" si="21"/>
        <v>113.85074849250999</v>
      </c>
      <c r="CJ87" s="37">
        <f t="shared" si="21"/>
        <v>96.793527464759819</v>
      </c>
      <c r="CK87" s="6">
        <f t="shared" ref="CK87:DZ87" si="22">CK84*0.43</f>
        <v>109.47943089361615</v>
      </c>
      <c r="CL87" s="6">
        <f t="shared" si="22"/>
        <v>107.54962894747254</v>
      </c>
      <c r="CM87" s="6">
        <f t="shared" si="22"/>
        <v>100.58550337007874</v>
      </c>
      <c r="CN87" s="6">
        <f t="shared" si="22"/>
        <v>104.57670171768525</v>
      </c>
      <c r="CO87" s="6">
        <f t="shared" si="22"/>
        <v>103.75469957235283</v>
      </c>
      <c r="CP87" s="6">
        <f t="shared" si="22"/>
        <v>103.04336730308592</v>
      </c>
      <c r="CQ87" s="6">
        <f t="shared" si="22"/>
        <v>98.527266466543793</v>
      </c>
      <c r="CR87" s="6">
        <f t="shared" si="22"/>
        <v>96.890335442501907</v>
      </c>
      <c r="CS87" s="6">
        <f t="shared" si="22"/>
        <v>97.141969793459793</v>
      </c>
      <c r="CT87" s="6">
        <f t="shared" si="22"/>
        <v>100.79961936316776</v>
      </c>
      <c r="CU87" s="6">
        <f t="shared" si="22"/>
        <v>91.646774695275624</v>
      </c>
      <c r="CV87" s="6">
        <f t="shared" si="22"/>
        <v>89.445053155697579</v>
      </c>
      <c r="CW87" s="6">
        <f t="shared" si="22"/>
        <v>89.179551967896657</v>
      </c>
      <c r="CX87" s="6">
        <f t="shared" si="22"/>
        <v>88.789350780095717</v>
      </c>
      <c r="CY87" s="6">
        <f t="shared" si="22"/>
        <v>89.125786436044962</v>
      </c>
      <c r="CZ87" s="6">
        <f t="shared" si="22"/>
        <v>81.696118404493859</v>
      </c>
      <c r="DA87" s="6">
        <f t="shared" si="22"/>
        <v>81.680017216692931</v>
      </c>
      <c r="DB87" s="6">
        <f t="shared" si="22"/>
        <v>65.637816028892018</v>
      </c>
      <c r="DC87" s="6">
        <f t="shared" si="22"/>
        <v>68.214614841091077</v>
      </c>
      <c r="DD87" s="6">
        <f t="shared" si="22"/>
        <v>69.094516747040103</v>
      </c>
      <c r="DE87" s="6">
        <f t="shared" si="22"/>
        <v>69.803082465489211</v>
      </c>
      <c r="DF87" s="6">
        <f t="shared" si="22"/>
        <v>70.539481277688296</v>
      </c>
      <c r="DG87" s="6">
        <f t="shared" si="22"/>
        <v>72.896980089887364</v>
      </c>
      <c r="DH87" s="6">
        <f t="shared" si="22"/>
        <v>70.638203093418809</v>
      </c>
      <c r="DI87" s="6">
        <f t="shared" si="22"/>
        <v>69.139699999999991</v>
      </c>
      <c r="DJ87" s="6">
        <f t="shared" si="22"/>
        <v>67.1875</v>
      </c>
      <c r="DK87" s="6">
        <f t="shared" si="22"/>
        <v>64.487099999999998</v>
      </c>
      <c r="DL87" s="6">
        <f t="shared" si="22"/>
        <v>63.347599999999993</v>
      </c>
      <c r="DM87" s="6">
        <f t="shared" si="22"/>
        <v>64.792400000000001</v>
      </c>
      <c r="DN87" s="6">
        <f t="shared" si="22"/>
        <v>68.133499999999998</v>
      </c>
      <c r="DO87" s="6">
        <f t="shared" si="22"/>
        <v>67.466999999999985</v>
      </c>
      <c r="DP87" s="6">
        <f t="shared" si="22"/>
        <v>67.798099999999991</v>
      </c>
      <c r="DQ87" s="6">
        <f t="shared" si="22"/>
        <v>66.981099999999998</v>
      </c>
      <c r="DR87" s="6">
        <f t="shared" si="22"/>
        <v>65.209500000000006</v>
      </c>
      <c r="DS87" s="6">
        <f t="shared" si="22"/>
        <v>64.057100000000005</v>
      </c>
      <c r="DT87" s="6">
        <f t="shared" si="22"/>
        <v>62.216699999999996</v>
      </c>
      <c r="DU87" s="6">
        <f t="shared" si="22"/>
        <v>62.113499999999995</v>
      </c>
      <c r="DV87" s="6">
        <f t="shared" si="22"/>
        <v>64.259199999999993</v>
      </c>
      <c r="DW87" s="6">
        <f t="shared" si="22"/>
        <v>70.378099999999989</v>
      </c>
      <c r="DX87" s="6">
        <f t="shared" si="22"/>
        <v>69.053700000000006</v>
      </c>
      <c r="DY87" s="6">
        <f t="shared" si="22"/>
        <v>67.823899999999995</v>
      </c>
      <c r="DZ87" s="6">
        <f t="shared" si="22"/>
        <v>68.855899999999991</v>
      </c>
      <c r="EA87" s="6">
        <f t="shared" ref="EA87:EX87" si="23">EA84*0.43</f>
        <v>68.830100000000002</v>
      </c>
      <c r="EB87" s="6">
        <f t="shared" si="23"/>
        <v>70.132999999999996</v>
      </c>
      <c r="EC87" s="6">
        <f t="shared" si="23"/>
        <v>72.037899999999993</v>
      </c>
      <c r="ED87" s="6">
        <f t="shared" si="23"/>
        <v>70.6447</v>
      </c>
      <c r="EE87" s="6">
        <f t="shared" si="23"/>
        <v>72.055099999999996</v>
      </c>
      <c r="EF87" s="6">
        <f t="shared" si="23"/>
        <v>71.057500000000005</v>
      </c>
      <c r="EG87" s="6">
        <f t="shared" si="23"/>
        <v>73.8095</v>
      </c>
      <c r="EH87" s="6">
        <f t="shared" si="23"/>
        <v>76.368000000000009</v>
      </c>
      <c r="EI87" s="6">
        <f t="shared" si="23"/>
        <v>78.350300000000004</v>
      </c>
      <c r="EJ87" s="6">
        <f t="shared" si="23"/>
        <v>75.864900000000006</v>
      </c>
      <c r="EK87" s="6">
        <f t="shared" si="23"/>
        <v>68.180800000000005</v>
      </c>
      <c r="EL87" s="6">
        <f t="shared" si="23"/>
        <v>63.816299999999998</v>
      </c>
      <c r="EM87" s="6">
        <f t="shared" si="23"/>
        <v>59.619499999999988</v>
      </c>
      <c r="EN87" s="6">
        <f t="shared" si="23"/>
        <v>57.172800000000002</v>
      </c>
      <c r="EO87" s="6">
        <f t="shared" si="23"/>
        <v>51.514000000000003</v>
      </c>
      <c r="EP87" s="6">
        <f t="shared" si="23"/>
        <v>50.469100000000005</v>
      </c>
      <c r="EQ87" s="6">
        <f t="shared" si="23"/>
        <v>49.462899999999991</v>
      </c>
      <c r="ER87" s="6">
        <f t="shared" si="23"/>
        <v>68.37</v>
      </c>
      <c r="ES87" s="6">
        <f t="shared" si="23"/>
        <v>69.728799999999993</v>
      </c>
      <c r="ET87" s="6">
        <f t="shared" si="23"/>
        <v>79.309200000000004</v>
      </c>
      <c r="EU87" s="6">
        <f t="shared" si="23"/>
        <v>87.896299999999997</v>
      </c>
      <c r="EV87" s="6">
        <f t="shared" si="23"/>
        <v>86.713799999999992</v>
      </c>
      <c r="EW87" s="6">
        <f t="shared" si="23"/>
        <v>85.389400000000009</v>
      </c>
      <c r="EX87" s="6">
        <f t="shared" si="23"/>
        <v>86.885800000000003</v>
      </c>
      <c r="EY87" s="2">
        <f>SUM(B87:EX87)</f>
        <v>22659.352597458732</v>
      </c>
    </row>
    <row r="88" spans="1:15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2"/>
    </row>
    <row r="89" spans="1:155" s="17" customFormat="1">
      <c r="A89" s="17" t="s">
        <v>64</v>
      </c>
      <c r="B89" s="3">
        <f t="shared" ref="B89:BM89" si="24">B80</f>
        <v>88.32</v>
      </c>
      <c r="C89" s="3">
        <f t="shared" si="24"/>
        <v>94.59</v>
      </c>
      <c r="D89" s="3">
        <f t="shared" si="24"/>
        <v>100.86</v>
      </c>
      <c r="E89" s="3">
        <f t="shared" si="24"/>
        <v>107.13</v>
      </c>
      <c r="F89" s="3">
        <f t="shared" si="24"/>
        <v>113.4</v>
      </c>
      <c r="G89" s="3">
        <f t="shared" si="24"/>
        <v>119.67</v>
      </c>
      <c r="H89" s="3">
        <f t="shared" si="24"/>
        <v>173.36</v>
      </c>
      <c r="I89" s="3">
        <f t="shared" si="24"/>
        <v>198.1</v>
      </c>
      <c r="J89" s="3">
        <f t="shared" si="24"/>
        <v>184</v>
      </c>
      <c r="K89" s="3">
        <f t="shared" si="24"/>
        <v>235.5</v>
      </c>
      <c r="L89" s="3">
        <f t="shared" si="24"/>
        <v>236.04000000000002</v>
      </c>
      <c r="M89" s="3">
        <f t="shared" si="24"/>
        <v>230.58</v>
      </c>
      <c r="N89" s="3">
        <f t="shared" si="24"/>
        <v>230.11</v>
      </c>
      <c r="O89" s="3">
        <f t="shared" si="24"/>
        <v>248.98</v>
      </c>
      <c r="P89" s="3">
        <f t="shared" si="24"/>
        <v>289.85000000000002</v>
      </c>
      <c r="Q89" s="3">
        <f t="shared" si="24"/>
        <v>340.72</v>
      </c>
      <c r="R89" s="3">
        <f t="shared" si="24"/>
        <v>362.09000000000003</v>
      </c>
      <c r="S89" s="3">
        <f t="shared" si="24"/>
        <v>363.33</v>
      </c>
      <c r="T89" s="3">
        <f t="shared" si="24"/>
        <v>346.65999999999997</v>
      </c>
      <c r="U89" s="3">
        <f t="shared" si="24"/>
        <v>325.5</v>
      </c>
      <c r="V89" s="3">
        <f t="shared" si="24"/>
        <v>333</v>
      </c>
      <c r="W89" s="3">
        <f t="shared" si="24"/>
        <v>340.82</v>
      </c>
      <c r="X89" s="3">
        <f t="shared" si="24"/>
        <v>348.64</v>
      </c>
      <c r="Y89" s="3">
        <f t="shared" si="24"/>
        <v>350.46000000000004</v>
      </c>
      <c r="Z89" s="3">
        <f t="shared" si="24"/>
        <v>351.24</v>
      </c>
      <c r="AA89" s="3">
        <f t="shared" si="24"/>
        <v>352.02</v>
      </c>
      <c r="AB89" s="3">
        <f t="shared" si="24"/>
        <v>338.6</v>
      </c>
      <c r="AC89" s="3">
        <f t="shared" si="24"/>
        <v>337.18</v>
      </c>
      <c r="AD89" s="3">
        <f t="shared" si="24"/>
        <v>335.76</v>
      </c>
      <c r="AE89" s="3">
        <f t="shared" si="24"/>
        <v>338.61</v>
      </c>
      <c r="AF89" s="3">
        <f t="shared" si="24"/>
        <v>337.22</v>
      </c>
      <c r="AG89" s="3">
        <f t="shared" si="24"/>
        <v>335.58</v>
      </c>
      <c r="AH89" s="3">
        <f t="shared" si="24"/>
        <v>313.94</v>
      </c>
      <c r="AI89" s="3">
        <f t="shared" si="24"/>
        <v>322.29999999999995</v>
      </c>
      <c r="AJ89" s="3">
        <f t="shared" si="24"/>
        <v>320.65999999999997</v>
      </c>
      <c r="AK89" s="3">
        <f t="shared" si="24"/>
        <v>319.02</v>
      </c>
      <c r="AL89" s="3">
        <f t="shared" si="24"/>
        <v>312.88</v>
      </c>
      <c r="AM89" s="3">
        <f t="shared" si="24"/>
        <v>303.24</v>
      </c>
      <c r="AN89" s="3">
        <f t="shared" si="24"/>
        <v>294.59999999999997</v>
      </c>
      <c r="AO89" s="3">
        <f t="shared" si="24"/>
        <v>290.45999999999998</v>
      </c>
      <c r="AP89" s="3">
        <f t="shared" si="24"/>
        <v>282.2</v>
      </c>
      <c r="AQ89" s="3">
        <f t="shared" si="24"/>
        <v>299.3</v>
      </c>
      <c r="AR89" s="3">
        <f t="shared" si="24"/>
        <v>310</v>
      </c>
      <c r="AS89" s="3">
        <f t="shared" si="24"/>
        <v>318.2</v>
      </c>
      <c r="AT89" s="3">
        <f t="shared" si="24"/>
        <v>278.90999999999997</v>
      </c>
      <c r="AU89" s="3">
        <f t="shared" si="24"/>
        <v>280.27999999999997</v>
      </c>
      <c r="AV89" s="3">
        <f t="shared" si="24"/>
        <v>291.48</v>
      </c>
      <c r="AW89" s="3">
        <f t="shared" si="24"/>
        <v>263.38</v>
      </c>
      <c r="AX89" s="3">
        <f t="shared" si="24"/>
        <v>228.28999999999996</v>
      </c>
      <c r="AY89" s="3">
        <f t="shared" si="24"/>
        <v>286.60000000000002</v>
      </c>
      <c r="AZ89" s="3">
        <f t="shared" si="24"/>
        <v>279.03999999999996</v>
      </c>
      <c r="BA89" s="3">
        <f t="shared" si="24"/>
        <v>273.21000000000004</v>
      </c>
      <c r="BB89" s="3">
        <f t="shared" si="24"/>
        <v>271.77999999999997</v>
      </c>
      <c r="BC89" s="3">
        <f t="shared" si="24"/>
        <v>269.35000000000002</v>
      </c>
      <c r="BD89" s="3">
        <f t="shared" si="24"/>
        <v>265.89999999999998</v>
      </c>
      <c r="BE89" s="3">
        <f t="shared" si="24"/>
        <v>226.3</v>
      </c>
      <c r="BF89" s="3">
        <f t="shared" si="24"/>
        <v>216.95000000000002</v>
      </c>
      <c r="BG89" s="3">
        <f t="shared" si="24"/>
        <v>207.60000000000002</v>
      </c>
      <c r="BH89" s="3">
        <f t="shared" si="24"/>
        <v>204.1</v>
      </c>
      <c r="BI89" s="3">
        <f t="shared" si="24"/>
        <v>191.76</v>
      </c>
      <c r="BJ89" s="3">
        <f t="shared" si="24"/>
        <v>177.32</v>
      </c>
      <c r="BK89" s="3">
        <f t="shared" si="24"/>
        <v>179</v>
      </c>
      <c r="BL89" s="3">
        <f t="shared" si="24"/>
        <v>173.2</v>
      </c>
      <c r="BM89" s="3">
        <f t="shared" si="24"/>
        <v>172.28</v>
      </c>
      <c r="BN89" s="3">
        <f t="shared" ref="BN89:DY89" si="25">BN80</f>
        <v>161.36000000000001</v>
      </c>
      <c r="BO89" s="3">
        <f t="shared" si="25"/>
        <v>158.13999999999999</v>
      </c>
      <c r="BP89" s="3">
        <f t="shared" si="25"/>
        <v>174.32</v>
      </c>
      <c r="BQ89" s="3">
        <f t="shared" si="25"/>
        <v>162.5</v>
      </c>
      <c r="BR89" s="3">
        <f t="shared" si="25"/>
        <v>164.95</v>
      </c>
      <c r="BS89" s="3">
        <f t="shared" si="25"/>
        <v>165.12</v>
      </c>
      <c r="BT89" s="3">
        <f t="shared" si="25"/>
        <v>164.29</v>
      </c>
      <c r="BU89" s="3">
        <f t="shared" si="25"/>
        <v>165.45</v>
      </c>
      <c r="BV89" s="3">
        <f t="shared" si="25"/>
        <v>163.89999999999998</v>
      </c>
      <c r="BW89" s="3">
        <f t="shared" si="25"/>
        <v>152.89999999999998</v>
      </c>
      <c r="BX89" s="3">
        <f t="shared" si="25"/>
        <v>154.14999999999998</v>
      </c>
      <c r="BY89" s="3">
        <f t="shared" si="25"/>
        <v>155.39999999999998</v>
      </c>
      <c r="BZ89" s="3">
        <f t="shared" si="25"/>
        <v>146.5</v>
      </c>
      <c r="CA89" s="3">
        <f t="shared" si="25"/>
        <v>124.5</v>
      </c>
      <c r="CB89" s="3">
        <f t="shared" si="25"/>
        <v>123.5</v>
      </c>
      <c r="CC89" s="3">
        <f t="shared" si="25"/>
        <v>147.39999999999998</v>
      </c>
      <c r="CD89" s="3">
        <f t="shared" si="25"/>
        <v>137.72999999999999</v>
      </c>
      <c r="CE89" s="3">
        <f t="shared" si="25"/>
        <v>128.06</v>
      </c>
      <c r="CF89" s="3">
        <f t="shared" si="25"/>
        <v>118.4</v>
      </c>
      <c r="CG89" s="3">
        <f t="shared" si="25"/>
        <v>133.47</v>
      </c>
      <c r="CH89" s="3">
        <f t="shared" si="25"/>
        <v>136.97</v>
      </c>
      <c r="CI89" s="3">
        <f t="shared" si="25"/>
        <v>140.47</v>
      </c>
      <c r="CJ89" s="3">
        <f t="shared" si="25"/>
        <v>91.97</v>
      </c>
      <c r="CK89" s="3">
        <f t="shared" si="25"/>
        <v>126.47</v>
      </c>
      <c r="CL89" s="3">
        <f t="shared" si="25"/>
        <v>124.47</v>
      </c>
      <c r="CM89" s="3">
        <f t="shared" si="25"/>
        <v>122.47</v>
      </c>
      <c r="CN89" s="3">
        <f t="shared" si="25"/>
        <v>131.25</v>
      </c>
      <c r="CO89" s="3">
        <f t="shared" si="25"/>
        <v>130.01</v>
      </c>
      <c r="CP89" s="3">
        <f t="shared" si="25"/>
        <v>128.77000000000001</v>
      </c>
      <c r="CQ89" s="3">
        <f t="shared" si="25"/>
        <v>123.53000000000002</v>
      </c>
      <c r="CR89" s="3">
        <f t="shared" si="25"/>
        <v>121.29000000000002</v>
      </c>
      <c r="CS89" s="3">
        <f t="shared" si="25"/>
        <v>123.04999999999998</v>
      </c>
      <c r="CT89" s="3">
        <f t="shared" si="25"/>
        <v>134.35</v>
      </c>
      <c r="CU89" s="3">
        <f t="shared" si="25"/>
        <v>110.01999999999998</v>
      </c>
      <c r="CV89" s="3">
        <f t="shared" si="25"/>
        <v>112.51999999999998</v>
      </c>
      <c r="CW89" s="3">
        <f t="shared" si="25"/>
        <v>115.76999999999998</v>
      </c>
      <c r="CX89" s="3">
        <f t="shared" si="25"/>
        <v>115.49999999999999</v>
      </c>
      <c r="CY89" s="3">
        <f t="shared" si="25"/>
        <v>117.99999999999999</v>
      </c>
      <c r="CZ89" s="3">
        <f t="shared" si="25"/>
        <v>99.749999999999986</v>
      </c>
      <c r="DA89" s="3">
        <f t="shared" si="25"/>
        <v>102.24999999999999</v>
      </c>
      <c r="DB89" s="3">
        <f t="shared" si="25"/>
        <v>79.100000000000009</v>
      </c>
      <c r="DC89" s="3">
        <f t="shared" si="25"/>
        <v>81.850000000000009</v>
      </c>
      <c r="DD89" s="3">
        <f t="shared" si="25"/>
        <v>84.6</v>
      </c>
      <c r="DE89" s="3">
        <f t="shared" si="25"/>
        <v>87.350000000000009</v>
      </c>
      <c r="DF89" s="3">
        <f t="shared" si="25"/>
        <v>89.600000000000009</v>
      </c>
      <c r="DG89" s="3">
        <f t="shared" si="25"/>
        <v>95.1</v>
      </c>
      <c r="DH89" s="3">
        <f t="shared" si="25"/>
        <v>97.3</v>
      </c>
      <c r="DI89" s="3">
        <f t="shared" si="25"/>
        <v>96.89</v>
      </c>
      <c r="DJ89" s="3">
        <f t="shared" si="25"/>
        <v>92.39</v>
      </c>
      <c r="DK89" s="3">
        <f t="shared" si="25"/>
        <v>86.39</v>
      </c>
      <c r="DL89" s="3">
        <f t="shared" si="25"/>
        <v>84.22</v>
      </c>
      <c r="DM89" s="3">
        <f t="shared" si="25"/>
        <v>86.88</v>
      </c>
      <c r="DN89" s="3">
        <f t="shared" si="25"/>
        <v>91.15</v>
      </c>
      <c r="DO89" s="3">
        <f t="shared" si="25"/>
        <v>89.85</v>
      </c>
      <c r="DP89" s="3">
        <f t="shared" si="25"/>
        <v>86.6</v>
      </c>
      <c r="DQ89" s="3">
        <f t="shared" si="25"/>
        <v>83.6</v>
      </c>
      <c r="DR89" s="3">
        <f t="shared" si="25"/>
        <v>78.099999999999994</v>
      </c>
      <c r="DS89" s="3">
        <f t="shared" si="25"/>
        <v>76.899999999999991</v>
      </c>
      <c r="DT89" s="3">
        <f t="shared" si="25"/>
        <v>72.599999999999994</v>
      </c>
      <c r="DU89" s="3">
        <f t="shared" si="25"/>
        <v>79.099999999999994</v>
      </c>
      <c r="DV89" s="3">
        <f t="shared" si="25"/>
        <v>83.1</v>
      </c>
      <c r="DW89" s="3">
        <f t="shared" si="25"/>
        <v>94.6</v>
      </c>
      <c r="DX89" s="3">
        <f t="shared" si="25"/>
        <v>91.35</v>
      </c>
      <c r="DY89" s="3">
        <f t="shared" si="25"/>
        <v>88.6</v>
      </c>
      <c r="DZ89" s="3">
        <f t="shared" ref="DZ89:EX89" si="26">DZ80</f>
        <v>92.25</v>
      </c>
      <c r="EA89" s="3">
        <f t="shared" si="26"/>
        <v>92.25</v>
      </c>
      <c r="EB89" s="3">
        <f t="shared" si="26"/>
        <v>95.35</v>
      </c>
      <c r="EC89" s="3">
        <f t="shared" si="26"/>
        <v>97.35</v>
      </c>
      <c r="ED89" s="3">
        <f t="shared" si="26"/>
        <v>96.1</v>
      </c>
      <c r="EE89" s="3">
        <f t="shared" si="26"/>
        <v>95.35</v>
      </c>
      <c r="EF89" s="3">
        <f t="shared" si="26"/>
        <v>90.6</v>
      </c>
      <c r="EG89" s="3">
        <f t="shared" si="26"/>
        <v>91.6</v>
      </c>
      <c r="EH89" s="3">
        <f t="shared" si="26"/>
        <v>92.6</v>
      </c>
      <c r="EI89" s="3">
        <f t="shared" si="26"/>
        <v>95</v>
      </c>
      <c r="EJ89" s="3">
        <f t="shared" si="26"/>
        <v>91</v>
      </c>
      <c r="EK89" s="3">
        <f t="shared" si="26"/>
        <v>72</v>
      </c>
      <c r="EL89" s="3">
        <f t="shared" si="26"/>
        <v>59.25</v>
      </c>
      <c r="EM89" s="3">
        <f t="shared" si="26"/>
        <v>50.1</v>
      </c>
      <c r="EN89" s="3">
        <f t="shared" si="26"/>
        <v>52.6</v>
      </c>
      <c r="EO89" s="3">
        <f t="shared" si="26"/>
        <v>47.77</v>
      </c>
      <c r="EP89" s="3">
        <f t="shared" si="26"/>
        <v>45.44</v>
      </c>
      <c r="EQ89" s="3">
        <f t="shared" si="26"/>
        <v>43.1</v>
      </c>
      <c r="ER89" s="3">
        <f t="shared" si="26"/>
        <v>45.6</v>
      </c>
      <c r="ES89" s="3">
        <f t="shared" si="26"/>
        <v>45.6</v>
      </c>
      <c r="ET89" s="3">
        <f t="shared" si="26"/>
        <v>61.1</v>
      </c>
      <c r="EU89" s="3">
        <f t="shared" si="26"/>
        <v>79.099999999999994</v>
      </c>
      <c r="EV89" s="3">
        <f t="shared" si="26"/>
        <v>79.099999999999994</v>
      </c>
      <c r="EW89" s="3">
        <f t="shared" si="26"/>
        <v>76</v>
      </c>
      <c r="EX89" s="3">
        <f t="shared" si="26"/>
        <v>76</v>
      </c>
      <c r="EY89" s="3">
        <f>SUM(B89:EX89)</f>
        <v>26261.79999999997</v>
      </c>
    </row>
    <row r="90" spans="1:155" s="17" customFormat="1">
      <c r="A90" s="18" t="s">
        <v>65</v>
      </c>
      <c r="B90" s="19">
        <v>160</v>
      </c>
      <c r="C90" s="19">
        <v>160</v>
      </c>
      <c r="D90" s="19">
        <v>140</v>
      </c>
      <c r="E90" s="19">
        <v>60</v>
      </c>
      <c r="F90" s="19">
        <v>10</v>
      </c>
      <c r="G90" s="19">
        <v>5</v>
      </c>
      <c r="H90" s="19">
        <v>7</v>
      </c>
      <c r="I90" s="19">
        <v>7</v>
      </c>
      <c r="J90" s="19">
        <v>7</v>
      </c>
      <c r="K90" s="19">
        <v>7</v>
      </c>
      <c r="L90" s="19">
        <v>5</v>
      </c>
      <c r="M90" s="19">
        <v>3</v>
      </c>
      <c r="N90" s="19">
        <v>3</v>
      </c>
      <c r="O90" s="19">
        <v>3</v>
      </c>
      <c r="P90" s="19">
        <v>3</v>
      </c>
      <c r="Q90" s="19">
        <v>7</v>
      </c>
      <c r="R90" s="19">
        <v>8</v>
      </c>
      <c r="S90" s="19">
        <v>20</v>
      </c>
      <c r="T90" s="19">
        <v>100</v>
      </c>
      <c r="U90" s="19">
        <v>100</v>
      </c>
      <c r="V90" s="19">
        <v>125</v>
      </c>
      <c r="W90" s="19">
        <v>115</v>
      </c>
      <c r="X90" s="19">
        <v>100</v>
      </c>
      <c r="Y90" s="19">
        <v>80</v>
      </c>
      <c r="Z90" s="19">
        <v>75</v>
      </c>
      <c r="AA90" s="19">
        <v>81</v>
      </c>
      <c r="AB90" s="19">
        <v>75</v>
      </c>
      <c r="AC90" s="19">
        <v>3</v>
      </c>
      <c r="AD90" s="19">
        <v>3</v>
      </c>
      <c r="AE90" s="19">
        <v>2</v>
      </c>
      <c r="AF90" s="19">
        <v>5</v>
      </c>
      <c r="AG90" s="19">
        <v>5</v>
      </c>
      <c r="AH90" s="19">
        <v>2</v>
      </c>
      <c r="AI90" s="19">
        <v>2</v>
      </c>
      <c r="AJ90" s="19">
        <v>2</v>
      </c>
      <c r="AK90" s="19">
        <v>2</v>
      </c>
      <c r="AL90" s="19">
        <v>2</v>
      </c>
      <c r="AM90" s="19">
        <v>2</v>
      </c>
      <c r="AN90" s="19">
        <v>2</v>
      </c>
      <c r="AO90" s="19">
        <v>2</v>
      </c>
      <c r="AP90" s="19">
        <v>2</v>
      </c>
      <c r="AQ90" s="19">
        <v>2</v>
      </c>
      <c r="AR90" s="19">
        <v>3</v>
      </c>
      <c r="AS90" s="19">
        <v>4</v>
      </c>
      <c r="AT90" s="19">
        <v>4</v>
      </c>
      <c r="AU90" s="19">
        <v>4</v>
      </c>
      <c r="AV90" s="19">
        <v>3</v>
      </c>
      <c r="AW90" s="19">
        <v>3</v>
      </c>
      <c r="AX90" s="19">
        <v>3</v>
      </c>
      <c r="AY90" s="19">
        <v>3</v>
      </c>
      <c r="AZ90" s="19">
        <v>2</v>
      </c>
      <c r="BA90" s="19">
        <v>2</v>
      </c>
      <c r="BB90" s="19">
        <v>2</v>
      </c>
      <c r="BC90" s="19">
        <v>2</v>
      </c>
      <c r="BD90" s="19">
        <v>2</v>
      </c>
      <c r="BE90" s="19">
        <v>2</v>
      </c>
      <c r="BF90" s="19">
        <v>2</v>
      </c>
      <c r="BG90" s="19">
        <v>2</v>
      </c>
      <c r="BH90" s="19">
        <v>2</v>
      </c>
      <c r="BI90" s="19">
        <v>2</v>
      </c>
      <c r="BJ90" s="19">
        <v>2</v>
      </c>
      <c r="BK90" s="19">
        <v>2</v>
      </c>
      <c r="BL90" s="19">
        <v>2</v>
      </c>
      <c r="BM90" s="19">
        <v>2</v>
      </c>
      <c r="BN90" s="19">
        <v>2</v>
      </c>
      <c r="BO90" s="19">
        <v>2</v>
      </c>
      <c r="BP90" s="19">
        <v>27</v>
      </c>
      <c r="BQ90" s="19">
        <v>27</v>
      </c>
      <c r="BR90" s="19">
        <v>27</v>
      </c>
      <c r="BS90" s="19">
        <v>27</v>
      </c>
      <c r="BT90" s="19">
        <v>27</v>
      </c>
      <c r="BU90" s="19">
        <v>27</v>
      </c>
      <c r="BV90" s="19">
        <v>27</v>
      </c>
      <c r="BW90" s="19">
        <v>27</v>
      </c>
      <c r="BX90" s="19">
        <v>27</v>
      </c>
      <c r="BY90" s="19">
        <v>27</v>
      </c>
      <c r="BZ90" s="19">
        <v>27</v>
      </c>
      <c r="CA90" s="19">
        <v>27</v>
      </c>
      <c r="CB90" s="19">
        <v>35</v>
      </c>
      <c r="CC90" s="19">
        <v>27</v>
      </c>
      <c r="CD90" s="19">
        <v>27</v>
      </c>
      <c r="CE90" s="19">
        <v>27</v>
      </c>
      <c r="CF90" s="19">
        <v>27</v>
      </c>
      <c r="CG90" s="19">
        <v>27</v>
      </c>
      <c r="CH90" s="19">
        <v>27</v>
      </c>
      <c r="CI90" s="19">
        <v>27</v>
      </c>
      <c r="CJ90" s="19">
        <v>35</v>
      </c>
      <c r="CK90" s="19">
        <v>30</v>
      </c>
      <c r="CL90" s="19">
        <v>27</v>
      </c>
      <c r="CM90" s="19">
        <v>8</v>
      </c>
      <c r="CN90" s="19">
        <v>8</v>
      </c>
      <c r="CO90" s="19">
        <v>8</v>
      </c>
      <c r="CP90" s="19">
        <v>8</v>
      </c>
      <c r="CQ90" s="19">
        <v>6</v>
      </c>
      <c r="CR90" s="19">
        <v>6</v>
      </c>
      <c r="CS90" s="19">
        <v>6</v>
      </c>
      <c r="CT90" s="19">
        <v>6</v>
      </c>
      <c r="CU90" s="19">
        <v>5</v>
      </c>
      <c r="CV90" s="19">
        <v>4</v>
      </c>
      <c r="CW90" s="19">
        <v>3</v>
      </c>
      <c r="CX90" s="19">
        <v>2</v>
      </c>
      <c r="CY90" s="19">
        <v>2</v>
      </c>
      <c r="CZ90" s="19">
        <v>2</v>
      </c>
      <c r="DA90" s="19">
        <v>2</v>
      </c>
      <c r="DB90" s="19">
        <v>2</v>
      </c>
      <c r="DC90" s="19">
        <v>2</v>
      </c>
      <c r="DD90" s="19">
        <v>2</v>
      </c>
      <c r="DE90" s="19">
        <v>2</v>
      </c>
      <c r="DF90" s="19">
        <v>2</v>
      </c>
      <c r="DG90" s="19">
        <v>2</v>
      </c>
      <c r="DH90" s="19">
        <v>2</v>
      </c>
      <c r="DI90" s="19">
        <v>2</v>
      </c>
      <c r="DJ90" s="19">
        <v>2</v>
      </c>
      <c r="DK90" s="19">
        <v>2</v>
      </c>
      <c r="DL90" s="19">
        <v>2</v>
      </c>
      <c r="DM90" s="19">
        <v>3</v>
      </c>
      <c r="DN90" s="19">
        <v>5</v>
      </c>
      <c r="DO90" s="19">
        <v>5</v>
      </c>
      <c r="DP90" s="19">
        <v>5</v>
      </c>
      <c r="DQ90" s="19">
        <v>5</v>
      </c>
      <c r="DR90" s="19">
        <v>12</v>
      </c>
      <c r="DS90" s="19">
        <v>10</v>
      </c>
      <c r="DT90" s="19">
        <v>10</v>
      </c>
      <c r="DU90" s="19">
        <v>3</v>
      </c>
      <c r="DV90" s="19">
        <v>3</v>
      </c>
      <c r="DW90" s="19">
        <v>3</v>
      </c>
      <c r="DX90" s="19">
        <v>3</v>
      </c>
      <c r="DY90" s="19">
        <v>3</v>
      </c>
      <c r="DZ90" s="19">
        <v>3</v>
      </c>
      <c r="EA90" s="19">
        <v>3</v>
      </c>
      <c r="EB90" s="19">
        <v>3</v>
      </c>
      <c r="EC90" s="19">
        <v>3</v>
      </c>
      <c r="ED90" s="19">
        <v>3</v>
      </c>
      <c r="EE90" s="19">
        <v>3</v>
      </c>
      <c r="EF90" s="19">
        <v>3</v>
      </c>
      <c r="EG90" s="19">
        <v>10</v>
      </c>
      <c r="EH90" s="19">
        <v>18</v>
      </c>
      <c r="EI90" s="19">
        <v>18</v>
      </c>
      <c r="EJ90" s="19">
        <v>18</v>
      </c>
      <c r="EK90" s="27">
        <v>18</v>
      </c>
      <c r="EL90" s="27">
        <v>20</v>
      </c>
      <c r="EM90" s="27">
        <v>20</v>
      </c>
      <c r="EN90" s="27">
        <v>20</v>
      </c>
      <c r="EO90" s="27">
        <v>20</v>
      </c>
      <c r="EP90" s="27">
        <v>20</v>
      </c>
      <c r="EQ90" s="27">
        <v>20</v>
      </c>
      <c r="ER90" s="27">
        <v>51</v>
      </c>
      <c r="ES90" s="27">
        <v>51</v>
      </c>
      <c r="ET90" s="27">
        <v>51</v>
      </c>
      <c r="EU90" s="27">
        <v>51</v>
      </c>
      <c r="EV90" s="27">
        <v>48</v>
      </c>
      <c r="EW90" s="27">
        <v>48</v>
      </c>
      <c r="EX90" s="27">
        <v>51</v>
      </c>
      <c r="EY90" s="3">
        <f>SUM(B90:EX90)</f>
        <v>2945</v>
      </c>
    </row>
    <row r="91" spans="1:155" s="17" customFormat="1">
      <c r="A91" s="18" t="s">
        <v>66</v>
      </c>
      <c r="B91" s="19">
        <v>3</v>
      </c>
      <c r="C91" s="19">
        <v>3</v>
      </c>
      <c r="D91" s="19">
        <v>2</v>
      </c>
      <c r="E91" s="19">
        <v>1</v>
      </c>
      <c r="F91" s="19">
        <v>2</v>
      </c>
      <c r="G91" s="19">
        <v>2</v>
      </c>
      <c r="H91" s="19">
        <v>2</v>
      </c>
      <c r="I91" s="19">
        <v>5</v>
      </c>
      <c r="J91" s="19">
        <v>5</v>
      </c>
      <c r="K91" s="19">
        <v>5</v>
      </c>
      <c r="L91" s="19">
        <v>3</v>
      </c>
      <c r="M91" s="19">
        <v>3</v>
      </c>
      <c r="N91" s="19">
        <v>3</v>
      </c>
      <c r="O91" s="19">
        <v>2</v>
      </c>
      <c r="P91" s="19">
        <v>2</v>
      </c>
      <c r="Q91" s="19">
        <v>7</v>
      </c>
      <c r="R91" s="19">
        <v>10</v>
      </c>
      <c r="S91" s="19">
        <v>20</v>
      </c>
      <c r="T91" s="19">
        <v>10</v>
      </c>
      <c r="U91" s="19">
        <v>10</v>
      </c>
      <c r="V91" s="19">
        <v>10</v>
      </c>
      <c r="W91" s="19">
        <v>10</v>
      </c>
      <c r="X91" s="19">
        <v>10</v>
      </c>
      <c r="Y91" s="19">
        <v>8</v>
      </c>
      <c r="Z91" s="19">
        <v>8</v>
      </c>
      <c r="AA91" s="19">
        <v>3</v>
      </c>
      <c r="AB91" s="19">
        <v>3</v>
      </c>
      <c r="AC91" s="19">
        <v>3</v>
      </c>
      <c r="AD91" s="19">
        <v>3</v>
      </c>
      <c r="AE91" s="19">
        <v>3</v>
      </c>
      <c r="AF91" s="19">
        <v>3</v>
      </c>
      <c r="AG91" s="19">
        <v>3</v>
      </c>
      <c r="AH91" s="19">
        <v>3</v>
      </c>
      <c r="AI91" s="19">
        <v>3</v>
      </c>
      <c r="AJ91" s="19">
        <v>2</v>
      </c>
      <c r="AK91" s="19">
        <v>2</v>
      </c>
      <c r="AL91" s="19">
        <v>2</v>
      </c>
      <c r="AM91" s="19">
        <v>2</v>
      </c>
      <c r="AN91" s="19">
        <v>2</v>
      </c>
      <c r="AO91" s="19">
        <v>2</v>
      </c>
      <c r="AP91" s="19">
        <v>2</v>
      </c>
      <c r="AQ91" s="19">
        <v>2</v>
      </c>
      <c r="AR91" s="19">
        <v>4</v>
      </c>
      <c r="AS91" s="19">
        <v>5</v>
      </c>
      <c r="AT91" s="19">
        <v>5</v>
      </c>
      <c r="AU91" s="19">
        <v>5</v>
      </c>
      <c r="AV91" s="19">
        <v>4</v>
      </c>
      <c r="AW91" s="19">
        <v>4</v>
      </c>
      <c r="AX91" s="19">
        <v>4</v>
      </c>
      <c r="AY91" s="19">
        <v>4</v>
      </c>
      <c r="AZ91" s="19">
        <v>3</v>
      </c>
      <c r="BA91" s="19">
        <v>3</v>
      </c>
      <c r="BB91" s="19">
        <v>3</v>
      </c>
      <c r="BC91" s="19">
        <v>3</v>
      </c>
      <c r="BD91" s="19">
        <v>3</v>
      </c>
      <c r="BE91" s="19">
        <v>3</v>
      </c>
      <c r="BF91" s="19">
        <v>3</v>
      </c>
      <c r="BG91" s="19">
        <v>3</v>
      </c>
      <c r="BH91" s="19">
        <v>3</v>
      </c>
      <c r="BI91" s="19">
        <v>3</v>
      </c>
      <c r="BJ91" s="19">
        <v>3</v>
      </c>
      <c r="BK91" s="19">
        <v>3</v>
      </c>
      <c r="BL91" s="19">
        <v>2</v>
      </c>
      <c r="BM91" s="19">
        <v>2</v>
      </c>
      <c r="BN91" s="19">
        <v>2</v>
      </c>
      <c r="BO91" s="19">
        <v>2</v>
      </c>
      <c r="BP91" s="19">
        <v>1</v>
      </c>
      <c r="BQ91" s="19">
        <v>1</v>
      </c>
      <c r="BR91" s="19">
        <v>1</v>
      </c>
      <c r="BS91" s="19">
        <v>1</v>
      </c>
      <c r="BT91" s="19">
        <v>1</v>
      </c>
      <c r="BU91" s="19">
        <v>1</v>
      </c>
      <c r="BV91" s="19">
        <v>1</v>
      </c>
      <c r="BW91" s="19">
        <v>1</v>
      </c>
      <c r="BX91" s="19">
        <v>1</v>
      </c>
      <c r="BY91" s="19">
        <v>1</v>
      </c>
      <c r="BZ91" s="19">
        <v>1</v>
      </c>
      <c r="CA91" s="19">
        <v>1</v>
      </c>
      <c r="CB91" s="19">
        <v>1</v>
      </c>
      <c r="CC91" s="19">
        <v>1</v>
      </c>
      <c r="CD91" s="19">
        <v>1</v>
      </c>
      <c r="CE91" s="19">
        <v>1</v>
      </c>
      <c r="CF91" s="19">
        <v>0</v>
      </c>
      <c r="CG91" s="19">
        <v>0</v>
      </c>
      <c r="CH91" s="19">
        <v>0</v>
      </c>
      <c r="CI91" s="19">
        <v>0</v>
      </c>
      <c r="CJ91" s="19">
        <v>0</v>
      </c>
      <c r="CK91" s="19">
        <v>0</v>
      </c>
      <c r="CL91" s="19">
        <v>0</v>
      </c>
      <c r="CM91" s="19">
        <v>7</v>
      </c>
      <c r="CN91" s="19">
        <v>7</v>
      </c>
      <c r="CO91" s="19">
        <v>7</v>
      </c>
      <c r="CP91" s="19">
        <v>7</v>
      </c>
      <c r="CQ91" s="19">
        <v>3</v>
      </c>
      <c r="CR91" s="19">
        <v>3</v>
      </c>
      <c r="CS91" s="19">
        <v>3</v>
      </c>
      <c r="CT91" s="19">
        <v>2</v>
      </c>
      <c r="CU91" s="19">
        <v>2</v>
      </c>
      <c r="CV91" s="19">
        <v>2</v>
      </c>
      <c r="CW91" s="19">
        <v>2</v>
      </c>
      <c r="CX91" s="19">
        <v>1</v>
      </c>
      <c r="CY91" s="19">
        <v>1</v>
      </c>
      <c r="CZ91" s="19">
        <v>2</v>
      </c>
      <c r="DA91" s="19">
        <v>2</v>
      </c>
      <c r="DB91" s="19">
        <v>2</v>
      </c>
      <c r="DC91" s="19">
        <v>2</v>
      </c>
      <c r="DD91" s="19">
        <v>2</v>
      </c>
      <c r="DE91" s="19">
        <v>2</v>
      </c>
      <c r="DF91" s="19">
        <v>2</v>
      </c>
      <c r="DG91" s="19">
        <v>2</v>
      </c>
      <c r="DH91" s="19">
        <v>2</v>
      </c>
      <c r="DI91" s="19">
        <v>2</v>
      </c>
      <c r="DJ91" s="19">
        <v>2</v>
      </c>
      <c r="DK91" s="19">
        <v>2</v>
      </c>
      <c r="DL91" s="19">
        <v>2</v>
      </c>
      <c r="DM91" s="19">
        <v>3</v>
      </c>
      <c r="DN91" s="19">
        <v>5</v>
      </c>
      <c r="DO91" s="19">
        <v>5</v>
      </c>
      <c r="DP91" s="19">
        <v>7</v>
      </c>
      <c r="DQ91" s="19">
        <v>8</v>
      </c>
      <c r="DR91" s="19">
        <v>3</v>
      </c>
      <c r="DS91" s="19">
        <v>3</v>
      </c>
      <c r="DT91" s="19">
        <v>3</v>
      </c>
      <c r="DU91" s="19">
        <v>3</v>
      </c>
      <c r="DV91" s="19">
        <v>3</v>
      </c>
      <c r="DW91" s="19">
        <v>3</v>
      </c>
      <c r="DX91" s="19">
        <v>3</v>
      </c>
      <c r="DY91" s="19">
        <v>3</v>
      </c>
      <c r="DZ91" s="19">
        <v>3</v>
      </c>
      <c r="EA91" s="19">
        <v>4</v>
      </c>
      <c r="EB91" s="19">
        <v>4</v>
      </c>
      <c r="EC91" s="19">
        <v>4</v>
      </c>
      <c r="ED91" s="19">
        <v>4</v>
      </c>
      <c r="EE91" s="19">
        <v>4</v>
      </c>
      <c r="EF91" s="19">
        <v>4</v>
      </c>
      <c r="EG91" s="19">
        <v>4</v>
      </c>
      <c r="EH91" s="19">
        <v>2</v>
      </c>
      <c r="EI91" s="19">
        <v>2</v>
      </c>
      <c r="EJ91" s="19">
        <v>2</v>
      </c>
      <c r="EK91" s="19">
        <v>2</v>
      </c>
      <c r="EL91" s="19">
        <v>2</v>
      </c>
      <c r="EM91" s="19">
        <v>3</v>
      </c>
      <c r="EN91" s="19">
        <v>3</v>
      </c>
      <c r="EO91" s="19">
        <v>3</v>
      </c>
      <c r="EP91" s="19">
        <v>3</v>
      </c>
      <c r="EQ91" s="19">
        <v>3</v>
      </c>
      <c r="ER91" s="19">
        <v>3</v>
      </c>
      <c r="ES91" s="19">
        <v>3</v>
      </c>
      <c r="ET91" s="19">
        <v>3</v>
      </c>
      <c r="EU91" s="19">
        <v>3</v>
      </c>
      <c r="EV91" s="19">
        <v>3</v>
      </c>
      <c r="EW91" s="19">
        <v>3</v>
      </c>
      <c r="EX91" s="19">
        <v>3</v>
      </c>
      <c r="EY91" s="3">
        <f>SUM(B91:EX91)</f>
        <v>486</v>
      </c>
    </row>
    <row r="92" spans="1:155" s="17" customFormat="1">
      <c r="A92" s="17" t="s">
        <v>67</v>
      </c>
      <c r="B92" s="3">
        <f t="shared" ref="B92:BM92" si="27">SUM(B89:B91)</f>
        <v>251.32</v>
      </c>
      <c r="C92" s="3">
        <f t="shared" si="27"/>
        <v>257.59000000000003</v>
      </c>
      <c r="D92" s="3">
        <f t="shared" si="27"/>
        <v>242.86</v>
      </c>
      <c r="E92" s="3">
        <f t="shared" si="27"/>
        <v>168.13</v>
      </c>
      <c r="F92" s="3">
        <f t="shared" si="27"/>
        <v>125.4</v>
      </c>
      <c r="G92" s="3">
        <f t="shared" si="27"/>
        <v>126.67</v>
      </c>
      <c r="H92" s="3">
        <f t="shared" si="27"/>
        <v>182.36</v>
      </c>
      <c r="I92" s="3">
        <f t="shared" si="27"/>
        <v>210.1</v>
      </c>
      <c r="J92" s="3">
        <f t="shared" si="27"/>
        <v>196</v>
      </c>
      <c r="K92" s="3">
        <f t="shared" si="27"/>
        <v>247.5</v>
      </c>
      <c r="L92" s="3">
        <f t="shared" si="27"/>
        <v>244.04000000000002</v>
      </c>
      <c r="M92" s="3">
        <f t="shared" si="27"/>
        <v>236.58</v>
      </c>
      <c r="N92" s="3">
        <f t="shared" si="27"/>
        <v>236.11</v>
      </c>
      <c r="O92" s="3">
        <f t="shared" si="27"/>
        <v>253.98</v>
      </c>
      <c r="P92" s="3">
        <f t="shared" si="27"/>
        <v>294.85000000000002</v>
      </c>
      <c r="Q92" s="3">
        <f t="shared" si="27"/>
        <v>354.72</v>
      </c>
      <c r="R92" s="3">
        <f t="shared" si="27"/>
        <v>380.09000000000003</v>
      </c>
      <c r="S92" s="3">
        <f t="shared" si="27"/>
        <v>403.33</v>
      </c>
      <c r="T92" s="3">
        <f t="shared" si="27"/>
        <v>456.65999999999997</v>
      </c>
      <c r="U92" s="3">
        <f t="shared" si="27"/>
        <v>435.5</v>
      </c>
      <c r="V92" s="3">
        <f t="shared" si="27"/>
        <v>468</v>
      </c>
      <c r="W92" s="3">
        <f t="shared" si="27"/>
        <v>465.82</v>
      </c>
      <c r="X92" s="3">
        <f t="shared" si="27"/>
        <v>458.64</v>
      </c>
      <c r="Y92" s="3">
        <f t="shared" si="27"/>
        <v>438.46000000000004</v>
      </c>
      <c r="Z92" s="3">
        <f t="shared" si="27"/>
        <v>434.24</v>
      </c>
      <c r="AA92" s="3">
        <f t="shared" si="27"/>
        <v>436.02</v>
      </c>
      <c r="AB92" s="3">
        <f t="shared" si="27"/>
        <v>416.6</v>
      </c>
      <c r="AC92" s="3">
        <f t="shared" si="27"/>
        <v>343.18</v>
      </c>
      <c r="AD92" s="3">
        <f t="shared" si="27"/>
        <v>341.76</v>
      </c>
      <c r="AE92" s="3">
        <f t="shared" si="27"/>
        <v>343.61</v>
      </c>
      <c r="AF92" s="3">
        <f t="shared" si="27"/>
        <v>345.22</v>
      </c>
      <c r="AG92" s="3">
        <f t="shared" si="27"/>
        <v>343.58</v>
      </c>
      <c r="AH92" s="3">
        <f t="shared" si="27"/>
        <v>318.94</v>
      </c>
      <c r="AI92" s="3">
        <f t="shared" si="27"/>
        <v>327.29999999999995</v>
      </c>
      <c r="AJ92" s="3">
        <f t="shared" si="27"/>
        <v>324.65999999999997</v>
      </c>
      <c r="AK92" s="3">
        <f t="shared" si="27"/>
        <v>323.02</v>
      </c>
      <c r="AL92" s="3">
        <f t="shared" si="27"/>
        <v>316.88</v>
      </c>
      <c r="AM92" s="3">
        <f t="shared" si="27"/>
        <v>307.24</v>
      </c>
      <c r="AN92" s="3">
        <f t="shared" si="27"/>
        <v>298.59999999999997</v>
      </c>
      <c r="AO92" s="3">
        <f t="shared" si="27"/>
        <v>294.45999999999998</v>
      </c>
      <c r="AP92" s="3">
        <f t="shared" si="27"/>
        <v>286.2</v>
      </c>
      <c r="AQ92" s="3">
        <f t="shared" si="27"/>
        <v>303.3</v>
      </c>
      <c r="AR92" s="3">
        <f t="shared" si="27"/>
        <v>317</v>
      </c>
      <c r="AS92" s="3">
        <f t="shared" si="27"/>
        <v>327.2</v>
      </c>
      <c r="AT92" s="3">
        <f t="shared" si="27"/>
        <v>287.90999999999997</v>
      </c>
      <c r="AU92" s="3">
        <f t="shared" si="27"/>
        <v>289.27999999999997</v>
      </c>
      <c r="AV92" s="3">
        <f t="shared" si="27"/>
        <v>298.48</v>
      </c>
      <c r="AW92" s="3">
        <f t="shared" si="27"/>
        <v>270.38</v>
      </c>
      <c r="AX92" s="3">
        <f t="shared" si="27"/>
        <v>235.28999999999996</v>
      </c>
      <c r="AY92" s="3">
        <f t="shared" si="27"/>
        <v>293.60000000000002</v>
      </c>
      <c r="AZ92" s="3">
        <f t="shared" si="27"/>
        <v>284.03999999999996</v>
      </c>
      <c r="BA92" s="3">
        <f t="shared" si="27"/>
        <v>278.21000000000004</v>
      </c>
      <c r="BB92" s="3">
        <f t="shared" si="27"/>
        <v>276.77999999999997</v>
      </c>
      <c r="BC92" s="3">
        <f t="shared" si="27"/>
        <v>274.35000000000002</v>
      </c>
      <c r="BD92" s="3">
        <f t="shared" si="27"/>
        <v>270.89999999999998</v>
      </c>
      <c r="BE92" s="3">
        <f t="shared" si="27"/>
        <v>231.3</v>
      </c>
      <c r="BF92" s="3">
        <f t="shared" si="27"/>
        <v>221.95000000000002</v>
      </c>
      <c r="BG92" s="3">
        <f t="shared" si="27"/>
        <v>212.60000000000002</v>
      </c>
      <c r="BH92" s="3">
        <f t="shared" si="27"/>
        <v>209.1</v>
      </c>
      <c r="BI92" s="3">
        <f t="shared" si="27"/>
        <v>196.76</v>
      </c>
      <c r="BJ92" s="3">
        <f t="shared" si="27"/>
        <v>182.32</v>
      </c>
      <c r="BK92" s="3">
        <f t="shared" si="27"/>
        <v>184</v>
      </c>
      <c r="BL92" s="3">
        <f t="shared" si="27"/>
        <v>177.2</v>
      </c>
      <c r="BM92" s="3">
        <f t="shared" si="27"/>
        <v>176.28</v>
      </c>
      <c r="BN92" s="3">
        <f t="shared" ref="BN92:DY92" si="28">SUM(BN89:BN91)</f>
        <v>165.36</v>
      </c>
      <c r="BO92" s="3">
        <f t="shared" si="28"/>
        <v>162.13999999999999</v>
      </c>
      <c r="BP92" s="3">
        <f t="shared" si="28"/>
        <v>202.32</v>
      </c>
      <c r="BQ92" s="3">
        <f t="shared" si="28"/>
        <v>190.5</v>
      </c>
      <c r="BR92" s="3">
        <f t="shared" si="28"/>
        <v>192.95</v>
      </c>
      <c r="BS92" s="3">
        <f t="shared" si="28"/>
        <v>193.12</v>
      </c>
      <c r="BT92" s="3">
        <f t="shared" si="28"/>
        <v>192.29</v>
      </c>
      <c r="BU92" s="3">
        <f t="shared" si="28"/>
        <v>193.45</v>
      </c>
      <c r="BV92" s="3">
        <f t="shared" si="28"/>
        <v>191.89999999999998</v>
      </c>
      <c r="BW92" s="3">
        <f t="shared" si="28"/>
        <v>180.89999999999998</v>
      </c>
      <c r="BX92" s="3">
        <f t="shared" si="28"/>
        <v>182.14999999999998</v>
      </c>
      <c r="BY92" s="3">
        <f t="shared" si="28"/>
        <v>183.39999999999998</v>
      </c>
      <c r="BZ92" s="3">
        <f t="shared" si="28"/>
        <v>174.5</v>
      </c>
      <c r="CA92" s="3">
        <f t="shared" si="28"/>
        <v>152.5</v>
      </c>
      <c r="CB92" s="3">
        <f t="shared" si="28"/>
        <v>159.5</v>
      </c>
      <c r="CC92" s="3">
        <f t="shared" si="28"/>
        <v>175.39999999999998</v>
      </c>
      <c r="CD92" s="3">
        <f t="shared" si="28"/>
        <v>165.73</v>
      </c>
      <c r="CE92" s="3">
        <f t="shared" si="28"/>
        <v>156.06</v>
      </c>
      <c r="CF92" s="3">
        <f t="shared" si="28"/>
        <v>145.4</v>
      </c>
      <c r="CG92" s="3">
        <f t="shared" si="28"/>
        <v>160.47</v>
      </c>
      <c r="CH92" s="3">
        <f t="shared" si="28"/>
        <v>163.97</v>
      </c>
      <c r="CI92" s="3">
        <f t="shared" si="28"/>
        <v>167.47</v>
      </c>
      <c r="CJ92" s="3">
        <f t="shared" si="28"/>
        <v>126.97</v>
      </c>
      <c r="CK92" s="3">
        <f t="shared" si="28"/>
        <v>156.47</v>
      </c>
      <c r="CL92" s="3">
        <f t="shared" si="28"/>
        <v>151.47</v>
      </c>
      <c r="CM92" s="3">
        <f t="shared" si="28"/>
        <v>137.47</v>
      </c>
      <c r="CN92" s="3">
        <f t="shared" si="28"/>
        <v>146.25</v>
      </c>
      <c r="CO92" s="3">
        <f t="shared" si="28"/>
        <v>145.01</v>
      </c>
      <c r="CP92" s="3">
        <f t="shared" si="28"/>
        <v>143.77000000000001</v>
      </c>
      <c r="CQ92" s="3">
        <f t="shared" si="28"/>
        <v>132.53000000000003</v>
      </c>
      <c r="CR92" s="3">
        <f t="shared" si="28"/>
        <v>130.29000000000002</v>
      </c>
      <c r="CS92" s="3">
        <f t="shared" si="28"/>
        <v>132.04999999999998</v>
      </c>
      <c r="CT92" s="3">
        <f t="shared" si="28"/>
        <v>142.35</v>
      </c>
      <c r="CU92" s="3">
        <f t="shared" si="28"/>
        <v>117.01999999999998</v>
      </c>
      <c r="CV92" s="3">
        <f t="shared" si="28"/>
        <v>118.51999999999998</v>
      </c>
      <c r="CW92" s="3">
        <f t="shared" si="28"/>
        <v>120.76999999999998</v>
      </c>
      <c r="CX92" s="3">
        <f t="shared" si="28"/>
        <v>118.49999999999999</v>
      </c>
      <c r="CY92" s="3">
        <f t="shared" si="28"/>
        <v>120.99999999999999</v>
      </c>
      <c r="CZ92" s="3">
        <f t="shared" si="28"/>
        <v>103.74999999999999</v>
      </c>
      <c r="DA92" s="3">
        <f t="shared" si="28"/>
        <v>106.24999999999999</v>
      </c>
      <c r="DB92" s="3">
        <f t="shared" si="28"/>
        <v>83.100000000000009</v>
      </c>
      <c r="DC92" s="3">
        <f t="shared" si="28"/>
        <v>85.850000000000009</v>
      </c>
      <c r="DD92" s="3">
        <f t="shared" si="28"/>
        <v>88.6</v>
      </c>
      <c r="DE92" s="3">
        <f t="shared" si="28"/>
        <v>91.350000000000009</v>
      </c>
      <c r="DF92" s="3">
        <f t="shared" si="28"/>
        <v>93.600000000000009</v>
      </c>
      <c r="DG92" s="3">
        <f t="shared" si="28"/>
        <v>99.1</v>
      </c>
      <c r="DH92" s="3">
        <f t="shared" si="28"/>
        <v>101.3</v>
      </c>
      <c r="DI92" s="3">
        <f t="shared" si="28"/>
        <v>100.89</v>
      </c>
      <c r="DJ92" s="3">
        <f t="shared" si="28"/>
        <v>96.39</v>
      </c>
      <c r="DK92" s="3">
        <f t="shared" si="28"/>
        <v>90.39</v>
      </c>
      <c r="DL92" s="3">
        <f t="shared" si="28"/>
        <v>88.22</v>
      </c>
      <c r="DM92" s="3">
        <f t="shared" si="28"/>
        <v>92.88</v>
      </c>
      <c r="DN92" s="3">
        <f t="shared" si="28"/>
        <v>101.15</v>
      </c>
      <c r="DO92" s="3">
        <f t="shared" si="28"/>
        <v>99.85</v>
      </c>
      <c r="DP92" s="3">
        <f t="shared" si="28"/>
        <v>98.6</v>
      </c>
      <c r="DQ92" s="3">
        <f t="shared" si="28"/>
        <v>96.6</v>
      </c>
      <c r="DR92" s="3">
        <f t="shared" si="28"/>
        <v>93.1</v>
      </c>
      <c r="DS92" s="3">
        <f t="shared" si="28"/>
        <v>89.899999999999991</v>
      </c>
      <c r="DT92" s="3">
        <f t="shared" si="28"/>
        <v>85.6</v>
      </c>
      <c r="DU92" s="3">
        <f t="shared" si="28"/>
        <v>85.1</v>
      </c>
      <c r="DV92" s="3">
        <f t="shared" si="28"/>
        <v>89.1</v>
      </c>
      <c r="DW92" s="3">
        <f t="shared" si="28"/>
        <v>100.6</v>
      </c>
      <c r="DX92" s="3">
        <f t="shared" si="28"/>
        <v>97.35</v>
      </c>
      <c r="DY92" s="3">
        <f t="shared" si="28"/>
        <v>94.6</v>
      </c>
      <c r="DZ92" s="3">
        <f t="shared" ref="DZ92:EX92" si="29">SUM(DZ89:DZ91)</f>
        <v>98.25</v>
      </c>
      <c r="EA92" s="3">
        <f t="shared" si="29"/>
        <v>99.25</v>
      </c>
      <c r="EB92" s="3">
        <f t="shared" si="29"/>
        <v>102.35</v>
      </c>
      <c r="EC92" s="3">
        <f t="shared" si="29"/>
        <v>104.35</v>
      </c>
      <c r="ED92" s="3">
        <f t="shared" si="29"/>
        <v>103.1</v>
      </c>
      <c r="EE92" s="3">
        <f t="shared" si="29"/>
        <v>102.35</v>
      </c>
      <c r="EF92" s="3">
        <f t="shared" si="29"/>
        <v>97.6</v>
      </c>
      <c r="EG92" s="3">
        <f t="shared" si="29"/>
        <v>105.6</v>
      </c>
      <c r="EH92" s="3">
        <f t="shared" si="29"/>
        <v>112.6</v>
      </c>
      <c r="EI92" s="3">
        <f t="shared" si="29"/>
        <v>115</v>
      </c>
      <c r="EJ92" s="3">
        <f t="shared" si="29"/>
        <v>111</v>
      </c>
      <c r="EK92" s="3">
        <f t="shared" si="29"/>
        <v>92</v>
      </c>
      <c r="EL92" s="3">
        <f t="shared" si="29"/>
        <v>81.25</v>
      </c>
      <c r="EM92" s="3">
        <f t="shared" si="29"/>
        <v>73.099999999999994</v>
      </c>
      <c r="EN92" s="3">
        <f t="shared" si="29"/>
        <v>75.599999999999994</v>
      </c>
      <c r="EO92" s="3">
        <f t="shared" si="29"/>
        <v>70.77000000000001</v>
      </c>
      <c r="EP92" s="3">
        <f t="shared" si="29"/>
        <v>68.44</v>
      </c>
      <c r="EQ92" s="3">
        <f t="shared" si="29"/>
        <v>66.099999999999994</v>
      </c>
      <c r="ER92" s="3">
        <f t="shared" si="29"/>
        <v>99.6</v>
      </c>
      <c r="ES92" s="3">
        <f t="shared" si="29"/>
        <v>99.6</v>
      </c>
      <c r="ET92" s="3">
        <f t="shared" si="29"/>
        <v>115.1</v>
      </c>
      <c r="EU92" s="3">
        <f t="shared" si="29"/>
        <v>133.1</v>
      </c>
      <c r="EV92" s="3">
        <f t="shared" si="29"/>
        <v>130.1</v>
      </c>
      <c r="EW92" s="3">
        <f t="shared" si="29"/>
        <v>127</v>
      </c>
      <c r="EX92" s="3">
        <f t="shared" si="29"/>
        <v>130</v>
      </c>
      <c r="EY92" s="3">
        <f>SUM(B92:EX92)</f>
        <v>29692.799999999963</v>
      </c>
    </row>
    <row r="93" spans="1:155">
      <c r="A93" t="s">
        <v>68</v>
      </c>
      <c r="B93" s="6">
        <f>B84*0.57</f>
        <v>282.90796343470925</v>
      </c>
      <c r="C93" s="6">
        <f t="shared" ref="C93:BN93" si="30">C84*0.57</f>
        <v>295.32562858382914</v>
      </c>
      <c r="D93" s="6">
        <f t="shared" si="30"/>
        <v>289.07049723286383</v>
      </c>
      <c r="E93" s="6">
        <f t="shared" si="30"/>
        <v>251.08365819215626</v>
      </c>
      <c r="F93" s="6">
        <f t="shared" si="30"/>
        <v>228.28807549208381</v>
      </c>
      <c r="G93" s="6">
        <f t="shared" si="30"/>
        <v>241.38024559703481</v>
      </c>
      <c r="H93" s="6">
        <f t="shared" si="30"/>
        <v>290.13032137782477</v>
      </c>
      <c r="I93" s="6">
        <f t="shared" si="30"/>
        <v>303.7925084963</v>
      </c>
      <c r="J93" s="6">
        <f t="shared" si="30"/>
        <v>294.65141349650554</v>
      </c>
      <c r="K93" s="6">
        <f t="shared" si="30"/>
        <v>322.89456980017445</v>
      </c>
      <c r="L93" s="6">
        <f t="shared" si="30"/>
        <v>322.10817955748928</v>
      </c>
      <c r="M93" s="6">
        <f t="shared" si="30"/>
        <v>316.97200961251843</v>
      </c>
      <c r="N93" s="6">
        <f t="shared" si="30"/>
        <v>307.56451868232114</v>
      </c>
      <c r="O93" s="6">
        <f t="shared" si="30"/>
        <v>303.36591375443686</v>
      </c>
      <c r="P93" s="6">
        <f t="shared" si="30"/>
        <v>318.20586844529794</v>
      </c>
      <c r="Q93" s="6">
        <f t="shared" si="30"/>
        <v>346.50796678476775</v>
      </c>
      <c r="R93" s="6">
        <f t="shared" si="30"/>
        <v>357.83910283075039</v>
      </c>
      <c r="S93" s="6">
        <f t="shared" si="30"/>
        <v>371.02253489551725</v>
      </c>
      <c r="T93" s="6">
        <f t="shared" si="30"/>
        <v>399.57026105641091</v>
      </c>
      <c r="U93" s="6">
        <f t="shared" si="30"/>
        <v>396.82741074416032</v>
      </c>
      <c r="V93" s="6">
        <f t="shared" si="30"/>
        <v>417.66496826364715</v>
      </c>
      <c r="W93" s="6">
        <f t="shared" si="30"/>
        <v>412.5149875019913</v>
      </c>
      <c r="X93" s="6">
        <f t="shared" si="30"/>
        <v>402.34051488394391</v>
      </c>
      <c r="Y93" s="6">
        <f t="shared" si="30"/>
        <v>393.36090029970893</v>
      </c>
      <c r="Z93" s="6">
        <f t="shared" si="30"/>
        <v>400.03818714066523</v>
      </c>
      <c r="AA93" s="6">
        <f t="shared" si="30"/>
        <v>402.20263227921947</v>
      </c>
      <c r="AB93" s="6">
        <f t="shared" si="30"/>
        <v>390.90437360308323</v>
      </c>
      <c r="AC93" s="6">
        <f t="shared" si="30"/>
        <v>357.87980548000257</v>
      </c>
      <c r="AD93" s="6">
        <f t="shared" si="30"/>
        <v>361.40485371756421</v>
      </c>
      <c r="AE93" s="37">
        <f t="shared" si="30"/>
        <v>361.40249594496589</v>
      </c>
      <c r="AF93" s="37">
        <f t="shared" si="30"/>
        <v>359.23086645305011</v>
      </c>
      <c r="AG93" s="37">
        <f t="shared" si="30"/>
        <v>355.50763783853517</v>
      </c>
      <c r="AH93" s="37">
        <f t="shared" si="30"/>
        <v>341.29640401290675</v>
      </c>
      <c r="AI93" s="37">
        <f t="shared" si="30"/>
        <v>344.22511274173399</v>
      </c>
      <c r="AJ93" s="37">
        <f t="shared" si="30"/>
        <v>344.67073021799945</v>
      </c>
      <c r="AK93" s="37">
        <f t="shared" si="30"/>
        <v>346.38805967703917</v>
      </c>
      <c r="AL93" s="37">
        <f t="shared" si="30"/>
        <v>344.82652964390945</v>
      </c>
      <c r="AM93" s="37">
        <f t="shared" si="30"/>
        <v>338.69719103797684</v>
      </c>
      <c r="AN93" s="37">
        <f t="shared" si="30"/>
        <v>332.94462378132755</v>
      </c>
      <c r="AO93" s="37">
        <f t="shared" si="30"/>
        <v>331.75007898998166</v>
      </c>
      <c r="AP93" s="37">
        <f t="shared" si="30"/>
        <v>309.6066283690227</v>
      </c>
      <c r="AQ93" s="37">
        <f t="shared" si="30"/>
        <v>303.38692508648671</v>
      </c>
      <c r="AR93" s="37">
        <f t="shared" si="30"/>
        <v>303.79315881702246</v>
      </c>
      <c r="AS93" s="37">
        <f t="shared" si="30"/>
        <v>310.00692903531564</v>
      </c>
      <c r="AT93" s="37">
        <f t="shared" si="30"/>
        <v>288.33926777070633</v>
      </c>
      <c r="AU93" s="37">
        <f t="shared" si="30"/>
        <v>288.90635661798649</v>
      </c>
      <c r="AV93" s="37">
        <f t="shared" si="30"/>
        <v>293.05882263322428</v>
      </c>
      <c r="AW93" s="37">
        <f t="shared" si="30"/>
        <v>276.88032177886572</v>
      </c>
      <c r="AX93" s="37">
        <f t="shared" si="30"/>
        <v>250.13810876526284</v>
      </c>
      <c r="AY93" s="37">
        <f t="shared" si="30"/>
        <v>280.09433759749089</v>
      </c>
      <c r="AZ93" s="37">
        <f t="shared" si="30"/>
        <v>273.47464210821175</v>
      </c>
      <c r="BA93" s="37">
        <f t="shared" si="30"/>
        <v>268.59303727439863</v>
      </c>
      <c r="BB93" s="37">
        <f t="shared" si="30"/>
        <v>269.72938344838724</v>
      </c>
      <c r="BC93" s="37">
        <f t="shared" si="30"/>
        <v>266.56741556936208</v>
      </c>
      <c r="BD93" s="37">
        <f t="shared" si="30"/>
        <v>258.23690381548937</v>
      </c>
      <c r="BE93" s="37">
        <f t="shared" si="30"/>
        <v>230.21644738337469</v>
      </c>
      <c r="BF93" s="37">
        <f t="shared" si="30"/>
        <v>223.94406641884967</v>
      </c>
      <c r="BG93" s="37">
        <f t="shared" si="30"/>
        <v>216.37591143976357</v>
      </c>
      <c r="BH93" s="37">
        <f t="shared" si="30"/>
        <v>215.01065153860625</v>
      </c>
      <c r="BI93" s="37">
        <f t="shared" si="30"/>
        <v>207.69536232718855</v>
      </c>
      <c r="BJ93" s="37">
        <f t="shared" si="30"/>
        <v>197.09998688820474</v>
      </c>
      <c r="BK93" s="37">
        <f t="shared" si="30"/>
        <v>189.41368208449899</v>
      </c>
      <c r="BL93" s="37">
        <f t="shared" si="30"/>
        <v>180.99466657808793</v>
      </c>
      <c r="BM93" s="37">
        <f t="shared" si="30"/>
        <v>179.68785483280854</v>
      </c>
      <c r="BN93" s="37">
        <f t="shared" si="30"/>
        <v>173.09679781812909</v>
      </c>
      <c r="BO93" s="37">
        <f t="shared" ref="BO93:BY93" si="31">BO84*0.57</f>
        <v>170.87365200618086</v>
      </c>
      <c r="BP93" s="37">
        <f t="shared" si="31"/>
        <v>190.58478742955444</v>
      </c>
      <c r="BQ93" s="37">
        <f t="shared" si="31"/>
        <v>182.077543227928</v>
      </c>
      <c r="BR93" s="37">
        <f t="shared" si="31"/>
        <v>174.61719815472335</v>
      </c>
      <c r="BS93" s="37">
        <f t="shared" si="31"/>
        <v>171.45361936388949</v>
      </c>
      <c r="BT93" s="37">
        <f t="shared" si="31"/>
        <v>170.12285309496281</v>
      </c>
      <c r="BU93" s="37">
        <f t="shared" si="31"/>
        <v>168.54184613853653</v>
      </c>
      <c r="BV93" s="37">
        <f t="shared" si="31"/>
        <v>172.21186327996028</v>
      </c>
      <c r="BW93" s="37">
        <f t="shared" si="31"/>
        <v>166.75070255504866</v>
      </c>
      <c r="BX93" s="37">
        <f t="shared" si="31"/>
        <v>167.56426716096493</v>
      </c>
      <c r="BY93" s="37">
        <f t="shared" si="31"/>
        <v>166.31060594255376</v>
      </c>
      <c r="BZ93" s="6">
        <f t="shared" ref="BZ93:DZ93" si="32">BZ84*0.57</f>
        <v>162.80553230009482</v>
      </c>
      <c r="CA93" s="6">
        <f t="shared" si="32"/>
        <v>152.51979675611869</v>
      </c>
      <c r="CB93" s="6">
        <f t="shared" si="32"/>
        <v>155.27558816145608</v>
      </c>
      <c r="CC93" s="6">
        <f t="shared" si="32"/>
        <v>163.87149231264905</v>
      </c>
      <c r="CD93" s="6">
        <f t="shared" si="32"/>
        <v>158.19524662009184</v>
      </c>
      <c r="CE93" s="6">
        <f t="shared" si="32"/>
        <v>152.79488627128481</v>
      </c>
      <c r="CF93" s="6">
        <f t="shared" si="32"/>
        <v>141.09443170372811</v>
      </c>
      <c r="CG93" s="6">
        <f t="shared" si="32"/>
        <v>149.17380947882396</v>
      </c>
      <c r="CH93" s="6">
        <f t="shared" si="32"/>
        <v>149.50639724999701</v>
      </c>
      <c r="CI93" s="6">
        <f t="shared" si="32"/>
        <v>150.91843404821091</v>
      </c>
      <c r="CJ93" s="6">
        <f t="shared" si="32"/>
        <v>128.30769919747232</v>
      </c>
      <c r="CK93" s="6">
        <f t="shared" si="32"/>
        <v>145.12389676595629</v>
      </c>
      <c r="CL93" s="6">
        <f t="shared" si="32"/>
        <v>142.56578720944034</v>
      </c>
      <c r="CM93" s="6">
        <f t="shared" si="32"/>
        <v>133.33427190917413</v>
      </c>
      <c r="CN93" s="6">
        <f t="shared" si="32"/>
        <v>138.62493018390833</v>
      </c>
      <c r="CO93" s="6">
        <f t="shared" si="32"/>
        <v>137.53529943311887</v>
      </c>
      <c r="CP93" s="6">
        <f t="shared" si="32"/>
        <v>136.59237061106737</v>
      </c>
      <c r="CQ93" s="6">
        <f t="shared" si="32"/>
        <v>130.60591136262781</v>
      </c>
      <c r="CR93" s="6">
        <f t="shared" si="32"/>
        <v>128.43602605168857</v>
      </c>
      <c r="CS93" s="6">
        <f t="shared" si="32"/>
        <v>128.76958786574903</v>
      </c>
      <c r="CT93" s="6">
        <f t="shared" si="32"/>
        <v>133.6181000860596</v>
      </c>
      <c r="CU93" s="6">
        <f t="shared" si="32"/>
        <v>121.48525947978396</v>
      </c>
      <c r="CV93" s="6">
        <f t="shared" si="32"/>
        <v>118.5666983691805</v>
      </c>
      <c r="CW93" s="6">
        <f t="shared" si="32"/>
        <v>118.21475493418858</v>
      </c>
      <c r="CX93" s="6">
        <f t="shared" si="32"/>
        <v>117.69751149919665</v>
      </c>
      <c r="CY93" s="6">
        <f t="shared" si="32"/>
        <v>118.14348434545494</v>
      </c>
      <c r="CZ93" s="6">
        <f t="shared" si="32"/>
        <v>108.29485462921279</v>
      </c>
      <c r="DA93" s="6">
        <f t="shared" si="32"/>
        <v>108.27351119422086</v>
      </c>
      <c r="DB93" s="6">
        <f t="shared" si="32"/>
        <v>87.008267759228943</v>
      </c>
      <c r="DC93" s="6">
        <f t="shared" si="32"/>
        <v>90.42402432423701</v>
      </c>
      <c r="DD93" s="6">
        <f t="shared" si="32"/>
        <v>91.590405920495016</v>
      </c>
      <c r="DE93" s="6">
        <f t="shared" si="32"/>
        <v>92.529667454253129</v>
      </c>
      <c r="DF93" s="6">
        <f t="shared" si="32"/>
        <v>93.505824019261226</v>
      </c>
      <c r="DG93" s="6">
        <f t="shared" si="32"/>
        <v>96.630880584269292</v>
      </c>
      <c r="DH93" s="6">
        <f t="shared" si="32"/>
        <v>93.636687821508659</v>
      </c>
      <c r="DI93" s="6">
        <f t="shared" si="32"/>
        <v>91.650299999999987</v>
      </c>
      <c r="DJ93" s="6">
        <f t="shared" si="32"/>
        <v>89.062499999999986</v>
      </c>
      <c r="DK93" s="6">
        <f t="shared" si="32"/>
        <v>85.482899999999987</v>
      </c>
      <c r="DL93" s="6">
        <f t="shared" si="32"/>
        <v>83.972399999999993</v>
      </c>
      <c r="DM93" s="6">
        <f t="shared" si="32"/>
        <v>85.887599999999992</v>
      </c>
      <c r="DN93" s="6">
        <f t="shared" si="32"/>
        <v>90.316499999999991</v>
      </c>
      <c r="DO93" s="6">
        <f t="shared" si="32"/>
        <v>89.432999999999979</v>
      </c>
      <c r="DP93" s="6">
        <f t="shared" si="32"/>
        <v>89.871899999999982</v>
      </c>
      <c r="DQ93" s="6">
        <f t="shared" si="32"/>
        <v>88.788899999999984</v>
      </c>
      <c r="DR93" s="6">
        <f t="shared" si="32"/>
        <v>86.4405</v>
      </c>
      <c r="DS93" s="6">
        <f t="shared" si="32"/>
        <v>84.912899999999993</v>
      </c>
      <c r="DT93" s="6">
        <f t="shared" si="32"/>
        <v>82.473299999999995</v>
      </c>
      <c r="DU93" s="6">
        <f t="shared" si="32"/>
        <v>82.336499999999987</v>
      </c>
      <c r="DV93" s="6">
        <f t="shared" si="32"/>
        <v>85.180799999999991</v>
      </c>
      <c r="DW93" s="6">
        <f t="shared" si="32"/>
        <v>93.291899999999984</v>
      </c>
      <c r="DX93" s="6">
        <f t="shared" si="32"/>
        <v>91.536299999999997</v>
      </c>
      <c r="DY93" s="6">
        <f t="shared" si="32"/>
        <v>89.906099999999981</v>
      </c>
      <c r="DZ93" s="6">
        <f t="shared" si="32"/>
        <v>91.27409999999999</v>
      </c>
      <c r="EA93" s="6">
        <f t="shared" ref="EA93:EX93" si="33">EA84*0.57</f>
        <v>91.239899999999992</v>
      </c>
      <c r="EB93" s="6">
        <f t="shared" si="33"/>
        <v>92.966999999999985</v>
      </c>
      <c r="EC93" s="6">
        <f t="shared" si="33"/>
        <v>95.492099999999994</v>
      </c>
      <c r="ED93" s="6">
        <f t="shared" si="33"/>
        <v>93.645299999999992</v>
      </c>
      <c r="EE93" s="6">
        <f t="shared" si="33"/>
        <v>95.514899999999983</v>
      </c>
      <c r="EF93" s="6">
        <f t="shared" si="33"/>
        <v>94.192499999999995</v>
      </c>
      <c r="EG93" s="6">
        <f t="shared" si="33"/>
        <v>97.840499999999992</v>
      </c>
      <c r="EH93" s="6">
        <f t="shared" si="33"/>
        <v>101.232</v>
      </c>
      <c r="EI93" s="6">
        <f t="shared" si="33"/>
        <v>103.85969999999999</v>
      </c>
      <c r="EJ93" s="6">
        <f t="shared" si="33"/>
        <v>100.5651</v>
      </c>
      <c r="EK93" s="6">
        <f t="shared" si="33"/>
        <v>90.379199999999997</v>
      </c>
      <c r="EL93" s="6">
        <f t="shared" si="33"/>
        <v>84.593699999999984</v>
      </c>
      <c r="EM93" s="6">
        <f t="shared" si="33"/>
        <v>79.030499999999975</v>
      </c>
      <c r="EN93" s="6">
        <f t="shared" si="33"/>
        <v>75.787199999999999</v>
      </c>
      <c r="EO93" s="6">
        <f t="shared" si="33"/>
        <v>68.286000000000001</v>
      </c>
      <c r="EP93" s="6">
        <f t="shared" si="33"/>
        <v>66.900899999999993</v>
      </c>
      <c r="EQ93" s="6">
        <f t="shared" si="33"/>
        <v>65.567099999999982</v>
      </c>
      <c r="ER93" s="6">
        <f t="shared" si="33"/>
        <v>90.63</v>
      </c>
      <c r="ES93" s="6">
        <f t="shared" si="33"/>
        <v>92.43119999999999</v>
      </c>
      <c r="ET93" s="6">
        <f t="shared" si="33"/>
        <v>105.13079999999999</v>
      </c>
      <c r="EU93" s="6">
        <f t="shared" si="33"/>
        <v>116.51369999999999</v>
      </c>
      <c r="EV93" s="6">
        <f t="shared" si="33"/>
        <v>114.94619999999999</v>
      </c>
      <c r="EW93" s="6">
        <f t="shared" si="33"/>
        <v>113.1906</v>
      </c>
      <c r="EX93" s="6">
        <f t="shared" si="33"/>
        <v>115.17419999999998</v>
      </c>
      <c r="EY93" s="2">
        <f>SUM(B93:EX93)</f>
        <v>30036.816233840676</v>
      </c>
    </row>
    <row r="94" spans="1:155">
      <c r="A94" t="s">
        <v>50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</row>
    <row r="95" spans="1:155" s="24" customFormat="1">
      <c r="A95" s="24" t="s">
        <v>69</v>
      </c>
      <c r="B95" s="37">
        <v>142</v>
      </c>
      <c r="C95" s="37">
        <v>142</v>
      </c>
      <c r="D95" s="37">
        <v>132</v>
      </c>
      <c r="E95" s="37">
        <v>124</v>
      </c>
      <c r="F95" s="37">
        <v>118</v>
      </c>
      <c r="G95" s="37">
        <v>131</v>
      </c>
      <c r="H95" s="37">
        <v>156</v>
      </c>
      <c r="I95" s="37">
        <v>172</v>
      </c>
      <c r="J95" s="37">
        <v>172</v>
      </c>
      <c r="K95" s="23">
        <v>177</v>
      </c>
      <c r="L95" s="23">
        <v>182</v>
      </c>
      <c r="M95" s="23">
        <v>186</v>
      </c>
      <c r="N95" s="23">
        <v>196</v>
      </c>
      <c r="O95" s="23">
        <v>245</v>
      </c>
      <c r="P95" s="23">
        <v>304</v>
      </c>
      <c r="Q95" s="23">
        <v>315</v>
      </c>
      <c r="R95" s="23">
        <v>330</v>
      </c>
      <c r="S95" s="23">
        <v>337</v>
      </c>
      <c r="T95" s="23">
        <v>345</v>
      </c>
      <c r="U95" s="23">
        <v>321</v>
      </c>
      <c r="V95" s="23">
        <v>299</v>
      </c>
      <c r="W95" s="23">
        <v>287</v>
      </c>
      <c r="X95" s="23">
        <v>288</v>
      </c>
      <c r="Y95" s="23">
        <v>279</v>
      </c>
      <c r="Z95" s="23">
        <v>265</v>
      </c>
      <c r="AA95" s="23">
        <v>252</v>
      </c>
      <c r="AB95" s="23">
        <v>257</v>
      </c>
      <c r="AC95" s="23">
        <v>259</v>
      </c>
      <c r="AD95" s="23">
        <v>271</v>
      </c>
      <c r="AE95" s="23">
        <v>272</v>
      </c>
      <c r="AF95" s="23">
        <v>253</v>
      </c>
      <c r="AG95" s="23">
        <v>235</v>
      </c>
      <c r="AH95" s="23">
        <v>221</v>
      </c>
      <c r="AI95" s="23">
        <v>214</v>
      </c>
      <c r="AJ95" s="23">
        <v>213</v>
      </c>
      <c r="AK95" s="23">
        <v>218</v>
      </c>
      <c r="AL95" s="23">
        <v>217</v>
      </c>
      <c r="AM95" s="23">
        <v>219</v>
      </c>
      <c r="AN95" s="23">
        <v>224</v>
      </c>
      <c r="AO95" s="23">
        <v>231</v>
      </c>
      <c r="AP95" s="23">
        <v>248</v>
      </c>
      <c r="AQ95" s="23">
        <v>284</v>
      </c>
      <c r="AR95" s="23">
        <v>291</v>
      </c>
      <c r="AS95" s="23">
        <v>282</v>
      </c>
      <c r="AT95" s="23">
        <v>270</v>
      </c>
      <c r="AU95" s="23">
        <v>262</v>
      </c>
      <c r="AV95" s="23">
        <v>248</v>
      </c>
      <c r="AW95" s="23">
        <v>237</v>
      </c>
      <c r="AX95" s="23">
        <v>231</v>
      </c>
      <c r="AY95" s="23">
        <v>235</v>
      </c>
      <c r="AZ95" s="23">
        <v>221</v>
      </c>
      <c r="BA95" s="23">
        <v>218</v>
      </c>
      <c r="BB95" s="23">
        <v>210</v>
      </c>
      <c r="BC95" s="23">
        <v>200</v>
      </c>
      <c r="BD95" s="23">
        <v>194</v>
      </c>
      <c r="BE95" s="23">
        <v>194</v>
      </c>
      <c r="BF95" s="23">
        <v>192</v>
      </c>
      <c r="BG95" s="23">
        <v>180</v>
      </c>
      <c r="BH95" s="23">
        <v>176</v>
      </c>
      <c r="BI95" s="23">
        <v>173</v>
      </c>
      <c r="BJ95" s="23">
        <v>152</v>
      </c>
      <c r="BK95" s="23">
        <v>147</v>
      </c>
      <c r="BL95" s="23">
        <v>157</v>
      </c>
      <c r="BM95" s="23">
        <v>162</v>
      </c>
      <c r="BN95" s="23">
        <v>157</v>
      </c>
      <c r="BO95" s="23">
        <v>159</v>
      </c>
      <c r="BP95" s="23">
        <v>153</v>
      </c>
      <c r="BQ95" s="23">
        <v>149</v>
      </c>
      <c r="BR95" s="23">
        <v>146</v>
      </c>
      <c r="BS95" s="23">
        <v>160</v>
      </c>
      <c r="BT95" s="23">
        <v>159</v>
      </c>
      <c r="BU95" s="23">
        <v>153</v>
      </c>
      <c r="BV95" s="23">
        <v>150</v>
      </c>
      <c r="BW95" s="23">
        <v>145</v>
      </c>
      <c r="BX95" s="23">
        <v>154</v>
      </c>
      <c r="BY95" s="23">
        <v>142</v>
      </c>
      <c r="BZ95" s="23">
        <v>131</v>
      </c>
      <c r="CA95" s="23">
        <v>136</v>
      </c>
      <c r="CB95" s="23">
        <v>130</v>
      </c>
      <c r="CC95" s="23">
        <v>125</v>
      </c>
      <c r="CD95" s="23">
        <v>115</v>
      </c>
      <c r="CE95" s="23">
        <v>108</v>
      </c>
      <c r="CF95" s="23">
        <v>104</v>
      </c>
      <c r="CG95" s="23">
        <v>140</v>
      </c>
      <c r="CH95" s="23">
        <v>185</v>
      </c>
      <c r="CI95" s="23">
        <v>146</v>
      </c>
      <c r="CJ95" s="23">
        <v>131</v>
      </c>
      <c r="CK95" s="23">
        <v>126</v>
      </c>
      <c r="CL95" s="23">
        <v>126</v>
      </c>
      <c r="CM95" s="23">
        <v>126</v>
      </c>
      <c r="CN95" s="23">
        <v>121</v>
      </c>
      <c r="CO95" s="23">
        <v>115</v>
      </c>
      <c r="CP95" s="23">
        <v>107</v>
      </c>
      <c r="CQ95" s="23">
        <v>102</v>
      </c>
      <c r="CR95" s="23">
        <v>100</v>
      </c>
      <c r="CS95" s="23">
        <v>96</v>
      </c>
      <c r="CT95" s="23">
        <v>91</v>
      </c>
      <c r="CU95" s="23">
        <v>90</v>
      </c>
      <c r="CV95" s="23">
        <v>84</v>
      </c>
      <c r="CW95" s="23">
        <v>82</v>
      </c>
      <c r="CX95" s="23">
        <v>82</v>
      </c>
      <c r="CY95" s="23">
        <v>80</v>
      </c>
      <c r="CZ95" s="23">
        <v>77</v>
      </c>
      <c r="DA95" s="23">
        <v>77</v>
      </c>
      <c r="DB95" s="23">
        <v>76</v>
      </c>
      <c r="DC95" s="23">
        <v>79</v>
      </c>
      <c r="DD95" s="23">
        <v>79</v>
      </c>
      <c r="DE95" s="23">
        <v>77</v>
      </c>
      <c r="DF95" s="23">
        <v>76</v>
      </c>
      <c r="DG95" s="23">
        <v>75</v>
      </c>
      <c r="DH95" s="23">
        <v>74</v>
      </c>
      <c r="DI95" s="23">
        <v>78</v>
      </c>
      <c r="DJ95" s="23">
        <v>83</v>
      </c>
      <c r="DK95" s="23">
        <v>83</v>
      </c>
      <c r="DL95" s="23">
        <v>83</v>
      </c>
      <c r="DM95" s="23">
        <v>93</v>
      </c>
      <c r="DN95" s="23">
        <v>92</v>
      </c>
      <c r="DO95" s="23">
        <v>89</v>
      </c>
      <c r="DP95" s="23">
        <v>86</v>
      </c>
      <c r="DQ95" s="23">
        <v>86</v>
      </c>
      <c r="DR95" s="23">
        <v>83</v>
      </c>
      <c r="DS95" s="23">
        <v>81</v>
      </c>
      <c r="DT95" s="23">
        <v>78</v>
      </c>
      <c r="DU95" s="23">
        <v>75</v>
      </c>
      <c r="DV95" s="23">
        <v>74</v>
      </c>
      <c r="DW95" s="23">
        <v>78</v>
      </c>
      <c r="DX95" s="23">
        <v>76</v>
      </c>
      <c r="DY95" s="23">
        <v>72</v>
      </c>
      <c r="DZ95" s="23">
        <v>70</v>
      </c>
      <c r="EA95" s="23">
        <v>69</v>
      </c>
      <c r="EB95" s="23">
        <v>70</v>
      </c>
      <c r="EC95" s="23">
        <v>71</v>
      </c>
      <c r="ED95" s="23">
        <v>67</v>
      </c>
      <c r="EE95" s="23">
        <v>64</v>
      </c>
      <c r="EF95" s="23">
        <v>70</v>
      </c>
      <c r="EG95" s="23">
        <v>72</v>
      </c>
      <c r="EH95" s="23">
        <v>69</v>
      </c>
      <c r="EI95" s="23">
        <v>77</v>
      </c>
      <c r="EJ95" s="23">
        <v>80</v>
      </c>
      <c r="EK95" s="23">
        <v>79</v>
      </c>
      <c r="EL95" s="23">
        <v>83</v>
      </c>
      <c r="EM95" s="23">
        <v>82</v>
      </c>
      <c r="EN95" s="23">
        <v>76</v>
      </c>
      <c r="EO95" s="23">
        <v>80</v>
      </c>
      <c r="EP95" s="23">
        <v>74</v>
      </c>
      <c r="EQ95" s="23">
        <v>76</v>
      </c>
      <c r="ER95" s="23">
        <v>77</v>
      </c>
      <c r="ES95" s="23">
        <v>75</v>
      </c>
      <c r="ET95" s="23">
        <v>78</v>
      </c>
      <c r="EU95" s="23">
        <v>84</v>
      </c>
      <c r="EV95" s="23">
        <v>84</v>
      </c>
      <c r="EW95" s="23">
        <v>84</v>
      </c>
      <c r="EX95" s="23">
        <v>83</v>
      </c>
      <c r="EY95" s="23">
        <f>SUM(B95:EX95)</f>
        <v>23145</v>
      </c>
    </row>
    <row r="97" spans="1:154">
      <c r="B97" t="s">
        <v>70</v>
      </c>
      <c r="AG97" t="s">
        <v>70</v>
      </c>
      <c r="BK97" t="s">
        <v>70</v>
      </c>
      <c r="CP97" t="s">
        <v>70</v>
      </c>
      <c r="DU97" t="s">
        <v>70</v>
      </c>
    </row>
    <row r="99" spans="1:154">
      <c r="A99" s="11" t="s">
        <v>83</v>
      </c>
    </row>
    <row r="101" spans="1:154">
      <c r="A101" t="s">
        <v>62</v>
      </c>
      <c r="K101">
        <v>318</v>
      </c>
      <c r="Q101">
        <v>247</v>
      </c>
      <c r="R101" s="24"/>
      <c r="X101">
        <v>249</v>
      </c>
      <c r="AE101">
        <v>289</v>
      </c>
      <c r="AL101">
        <v>292</v>
      </c>
      <c r="AS101">
        <v>222</v>
      </c>
      <c r="AZ101">
        <v>203</v>
      </c>
      <c r="BG101">
        <v>181</v>
      </c>
      <c r="BO101">
        <v>144</v>
      </c>
      <c r="BU101">
        <v>105</v>
      </c>
      <c r="CB101">
        <v>120</v>
      </c>
      <c r="CI101">
        <v>101</v>
      </c>
      <c r="CP101">
        <v>101</v>
      </c>
      <c r="CW101">
        <v>92</v>
      </c>
      <c r="DD101">
        <v>71</v>
      </c>
      <c r="DK101">
        <v>58</v>
      </c>
      <c r="DR101">
        <v>60</v>
      </c>
      <c r="DY101">
        <v>64</v>
      </c>
      <c r="EF101" s="21">
        <v>67</v>
      </c>
      <c r="EM101" s="21">
        <v>67</v>
      </c>
      <c r="ET101" s="21">
        <v>67</v>
      </c>
    </row>
    <row r="102" spans="1:154" ht="1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2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</row>
    <row r="103" spans="1:154" ht="15">
      <c r="A103" t="s">
        <v>64</v>
      </c>
      <c r="B103" s="9"/>
      <c r="C103" s="9"/>
      <c r="D103" s="9"/>
      <c r="E103" s="9"/>
      <c r="F103" s="9"/>
      <c r="G103" s="9"/>
      <c r="H103" s="9"/>
      <c r="I103" s="9"/>
      <c r="J103" s="9"/>
      <c r="K103" s="9">
        <v>178</v>
      </c>
      <c r="L103" s="9"/>
      <c r="M103" s="9"/>
      <c r="N103" s="9"/>
      <c r="O103" s="9"/>
      <c r="P103" s="9"/>
      <c r="Q103" s="9">
        <v>276</v>
      </c>
      <c r="R103" s="28"/>
      <c r="S103" s="9"/>
      <c r="T103" s="9"/>
      <c r="U103" s="9"/>
      <c r="V103" s="9"/>
      <c r="W103" s="9"/>
      <c r="X103" s="9">
        <v>353</v>
      </c>
      <c r="Y103" s="9"/>
      <c r="Z103" s="9"/>
      <c r="AA103" s="9"/>
      <c r="AB103" s="9"/>
      <c r="AC103" s="9"/>
      <c r="AD103" s="9"/>
      <c r="AE103" s="9">
        <v>381</v>
      </c>
      <c r="AF103" s="9"/>
      <c r="AG103" s="9"/>
      <c r="AH103" s="9"/>
      <c r="AI103" s="9"/>
      <c r="AJ103" s="9"/>
      <c r="AK103" s="9"/>
      <c r="AL103" s="9">
        <v>281</v>
      </c>
      <c r="AM103" s="9"/>
      <c r="AN103" s="9"/>
      <c r="AO103" s="9"/>
      <c r="AP103" s="9"/>
      <c r="AQ103" s="9"/>
      <c r="AR103" s="9"/>
      <c r="AS103" s="9">
        <v>293</v>
      </c>
      <c r="AT103" s="9"/>
      <c r="AU103" s="9"/>
      <c r="AV103" s="9"/>
      <c r="AW103" s="9"/>
      <c r="AX103" s="9"/>
      <c r="AY103" s="9"/>
      <c r="AZ103" s="9">
        <v>261</v>
      </c>
      <c r="BA103" s="9"/>
      <c r="BB103" s="9"/>
      <c r="BC103" s="9"/>
      <c r="BD103" s="9"/>
      <c r="BE103" s="9"/>
      <c r="BF103" s="9"/>
      <c r="BG103" s="9">
        <v>210</v>
      </c>
      <c r="BH103" s="9"/>
      <c r="BI103" s="9"/>
      <c r="BJ103" s="9"/>
      <c r="BK103" s="9"/>
      <c r="BL103" s="9"/>
      <c r="BM103" s="9"/>
      <c r="BN103" s="9"/>
      <c r="BO103" s="9">
        <v>162</v>
      </c>
      <c r="BP103" s="9"/>
      <c r="BQ103" s="9"/>
      <c r="BR103" s="9"/>
      <c r="BS103" s="9"/>
      <c r="BT103" s="9"/>
      <c r="BU103" s="9">
        <v>161</v>
      </c>
      <c r="BV103" s="9"/>
      <c r="BW103" s="9"/>
      <c r="BX103" s="9"/>
      <c r="BY103" s="9"/>
      <c r="BZ103" s="9"/>
      <c r="CA103" s="9"/>
      <c r="CB103" s="9">
        <v>109</v>
      </c>
      <c r="CC103" s="9"/>
      <c r="CD103" s="9"/>
      <c r="CE103" s="9"/>
      <c r="CF103" s="9"/>
      <c r="CG103" s="9"/>
      <c r="CH103" s="9"/>
      <c r="CI103" s="9">
        <v>148</v>
      </c>
      <c r="CJ103" s="9"/>
      <c r="CK103" s="9"/>
      <c r="CL103" s="9"/>
      <c r="CM103" s="9"/>
      <c r="CN103" s="9"/>
      <c r="CO103" s="9"/>
      <c r="CP103" s="9">
        <v>124</v>
      </c>
      <c r="CQ103" s="9"/>
      <c r="CR103" s="9"/>
      <c r="CS103" s="9"/>
      <c r="CT103" s="9"/>
      <c r="CU103" s="9"/>
      <c r="CV103" s="9"/>
      <c r="CW103" s="9">
        <v>102</v>
      </c>
      <c r="CX103" s="9"/>
      <c r="CY103" s="9"/>
      <c r="CZ103" s="9"/>
      <c r="DA103" s="9"/>
      <c r="DB103" s="9"/>
      <c r="DC103" s="9"/>
      <c r="DD103" s="9">
        <v>86</v>
      </c>
      <c r="DE103" s="9"/>
      <c r="DF103" s="9"/>
      <c r="DG103" s="9"/>
      <c r="DH103" s="9"/>
      <c r="DI103" s="9"/>
      <c r="DJ103" s="9"/>
      <c r="DK103" s="9">
        <v>85</v>
      </c>
      <c r="DL103" s="9"/>
      <c r="DM103" s="9"/>
      <c r="DN103" s="9"/>
      <c r="DO103" s="9"/>
      <c r="DP103" s="9"/>
      <c r="DQ103" s="9"/>
      <c r="DR103" s="9">
        <v>78</v>
      </c>
      <c r="DS103" s="9"/>
      <c r="DT103" s="9"/>
      <c r="DU103" s="9"/>
      <c r="DV103" s="9"/>
      <c r="DW103" s="9"/>
      <c r="DX103" s="9"/>
      <c r="DY103" s="9">
        <v>88</v>
      </c>
      <c r="DZ103" s="9"/>
      <c r="EA103" s="9"/>
      <c r="EB103" s="9"/>
      <c r="EC103" s="9"/>
      <c r="ED103" s="9"/>
      <c r="EE103" s="9"/>
      <c r="EF103" s="9">
        <v>85</v>
      </c>
      <c r="EG103" s="9"/>
      <c r="EH103" s="9"/>
      <c r="EI103" s="9"/>
      <c r="EJ103" s="9"/>
      <c r="EK103" s="9"/>
      <c r="EL103" s="9"/>
      <c r="EM103" s="9">
        <v>44</v>
      </c>
      <c r="EN103" s="9"/>
      <c r="EO103" s="9"/>
      <c r="EP103" s="9"/>
      <c r="EQ103" s="9"/>
      <c r="ER103" s="9"/>
      <c r="ES103" s="9"/>
      <c r="ET103" s="9">
        <v>70</v>
      </c>
      <c r="EU103" s="9"/>
      <c r="EV103" s="9"/>
      <c r="EW103" s="9"/>
      <c r="EX103" s="9"/>
    </row>
    <row r="104" spans="1:154" ht="15">
      <c r="A104" t="s">
        <v>84</v>
      </c>
      <c r="B104" s="9"/>
      <c r="C104" s="9"/>
      <c r="D104" s="9"/>
      <c r="E104" s="9"/>
      <c r="F104" s="9"/>
      <c r="G104" s="9"/>
      <c r="H104" s="9"/>
      <c r="I104" s="9"/>
      <c r="J104" s="9"/>
      <c r="K104" s="9">
        <v>5</v>
      </c>
      <c r="L104" s="9"/>
      <c r="M104" s="9"/>
      <c r="N104" s="9"/>
      <c r="O104" s="9"/>
      <c r="P104" s="9"/>
      <c r="Q104" s="9">
        <v>14</v>
      </c>
      <c r="R104" s="28"/>
      <c r="S104" s="9"/>
      <c r="T104" s="9"/>
      <c r="U104" s="9"/>
      <c r="V104" s="9"/>
      <c r="W104" s="9"/>
      <c r="X104" s="9">
        <v>65</v>
      </c>
      <c r="Y104" s="9"/>
      <c r="Z104" s="9"/>
      <c r="AA104" s="9"/>
      <c r="AB104" s="9"/>
      <c r="AC104" s="9"/>
      <c r="AD104" s="9"/>
      <c r="AE104" s="9">
        <v>3</v>
      </c>
      <c r="AF104" s="9"/>
      <c r="AG104" s="9"/>
      <c r="AH104" s="9"/>
      <c r="AI104" s="9"/>
      <c r="AJ104" s="9"/>
      <c r="AK104" s="9"/>
      <c r="AL104" s="9">
        <v>2</v>
      </c>
      <c r="AM104" s="9"/>
      <c r="AN104" s="9"/>
      <c r="AO104" s="9"/>
      <c r="AP104" s="9"/>
      <c r="AQ104" s="9"/>
      <c r="AR104" s="9"/>
      <c r="AS104" s="9">
        <v>3</v>
      </c>
      <c r="AT104" s="9"/>
      <c r="AU104" s="9"/>
      <c r="AV104" s="9"/>
      <c r="AW104" s="9"/>
      <c r="AX104" s="9"/>
      <c r="AY104" s="9"/>
      <c r="AZ104" s="9">
        <v>3</v>
      </c>
      <c r="BA104" s="9"/>
      <c r="BB104" s="9"/>
      <c r="BC104" s="9"/>
      <c r="BD104" s="9"/>
      <c r="BE104" s="9"/>
      <c r="BF104" s="9"/>
      <c r="BG104" s="9">
        <v>3</v>
      </c>
      <c r="BH104" s="9"/>
      <c r="BI104" s="9"/>
      <c r="BJ104" s="9"/>
      <c r="BK104" s="9"/>
      <c r="BL104" s="9"/>
      <c r="BM104" s="9"/>
      <c r="BN104" s="9"/>
      <c r="BO104" s="9">
        <v>2</v>
      </c>
      <c r="BP104" s="9"/>
      <c r="BQ104" s="9"/>
      <c r="BR104" s="9"/>
      <c r="BS104" s="9"/>
      <c r="BT104" s="9"/>
      <c r="BU104" s="9">
        <v>27</v>
      </c>
      <c r="BV104" s="9"/>
      <c r="BW104" s="9"/>
      <c r="BX104" s="9"/>
      <c r="BY104" s="9"/>
      <c r="BZ104" s="9"/>
      <c r="CA104" s="9"/>
      <c r="CB104" s="9">
        <v>35</v>
      </c>
      <c r="CC104" s="9"/>
      <c r="CD104" s="9"/>
      <c r="CE104" s="9"/>
      <c r="CF104" s="9"/>
      <c r="CG104" s="9"/>
      <c r="CH104" s="9"/>
      <c r="CI104" s="9">
        <v>27</v>
      </c>
      <c r="CJ104" s="9"/>
      <c r="CK104" s="9"/>
      <c r="CL104" s="9"/>
      <c r="CM104" s="9"/>
      <c r="CN104" s="9"/>
      <c r="CO104" s="9"/>
      <c r="CP104" s="9">
        <v>8</v>
      </c>
      <c r="CQ104" s="9"/>
      <c r="CR104" s="9"/>
      <c r="CS104" s="9"/>
      <c r="CT104" s="9"/>
      <c r="CU104" s="9"/>
      <c r="CV104" s="9"/>
      <c r="CW104" s="9">
        <v>4</v>
      </c>
      <c r="CX104" s="9"/>
      <c r="CY104" s="9"/>
      <c r="CZ104" s="9"/>
      <c r="DA104" s="9"/>
      <c r="DB104" s="9"/>
      <c r="DC104" s="9"/>
      <c r="DD104" s="9">
        <v>3</v>
      </c>
      <c r="DE104" s="9"/>
      <c r="DF104" s="9"/>
      <c r="DG104" s="9"/>
      <c r="DH104" s="9"/>
      <c r="DI104" s="9"/>
      <c r="DJ104" s="9"/>
      <c r="DK104" s="9">
        <v>2</v>
      </c>
      <c r="DL104" s="9"/>
      <c r="DM104" s="9"/>
      <c r="DN104" s="9"/>
      <c r="DO104" s="9"/>
      <c r="DP104" s="9"/>
      <c r="DQ104" s="9"/>
      <c r="DR104" s="9">
        <v>11</v>
      </c>
      <c r="DS104" s="9"/>
      <c r="DT104" s="9"/>
      <c r="DU104" s="9"/>
      <c r="DV104" s="9"/>
      <c r="DW104" s="9"/>
      <c r="DX104" s="9"/>
      <c r="DY104" s="9">
        <v>3</v>
      </c>
      <c r="DZ104" s="9"/>
      <c r="EA104" s="9"/>
      <c r="EB104" s="9"/>
      <c r="EC104" s="9"/>
      <c r="ED104" s="9"/>
      <c r="EE104" s="9"/>
      <c r="EF104" s="9">
        <v>3</v>
      </c>
      <c r="EG104" s="9"/>
      <c r="EH104" s="9"/>
      <c r="EI104" s="9"/>
      <c r="EJ104" s="9"/>
      <c r="EK104" s="9"/>
      <c r="EL104" s="9"/>
      <c r="EM104" s="9">
        <v>24</v>
      </c>
      <c r="EN104" s="9"/>
      <c r="EO104" s="9"/>
      <c r="EP104" s="9"/>
      <c r="EQ104" s="9"/>
      <c r="ER104" s="9"/>
      <c r="ES104" s="9"/>
      <c r="ET104" s="9">
        <v>20</v>
      </c>
      <c r="EU104" s="9"/>
      <c r="EV104" s="9"/>
      <c r="EW104" s="9"/>
      <c r="EX104" s="9"/>
    </row>
    <row r="105" spans="1:154" ht="15">
      <c r="A105" t="s">
        <v>85</v>
      </c>
      <c r="B105" s="9"/>
      <c r="C105" s="9"/>
      <c r="D105" s="9"/>
      <c r="E105" s="9"/>
      <c r="F105" s="9"/>
      <c r="G105" s="9"/>
      <c r="H105" s="9"/>
      <c r="I105" s="9"/>
      <c r="J105" s="9"/>
      <c r="K105" s="9">
        <v>5</v>
      </c>
      <c r="L105" s="9"/>
      <c r="M105" s="9"/>
      <c r="N105" s="9"/>
      <c r="O105" s="9"/>
      <c r="P105" s="9"/>
      <c r="Q105" s="9">
        <v>5</v>
      </c>
      <c r="R105" s="28"/>
      <c r="S105" s="9"/>
      <c r="T105" s="9"/>
      <c r="U105" s="9"/>
      <c r="V105" s="9"/>
      <c r="W105" s="9"/>
      <c r="X105" s="9">
        <v>5</v>
      </c>
      <c r="Y105" s="9"/>
      <c r="Z105" s="9"/>
      <c r="AA105" s="9"/>
      <c r="AB105" s="9"/>
      <c r="AC105" s="9"/>
      <c r="AD105" s="9"/>
      <c r="AE105" s="9">
        <v>2</v>
      </c>
      <c r="AF105" s="9"/>
      <c r="AG105" s="9"/>
      <c r="AH105" s="9"/>
      <c r="AI105" s="9"/>
      <c r="AJ105" s="9"/>
      <c r="AK105" s="9"/>
      <c r="AL105" s="9">
        <v>2</v>
      </c>
      <c r="AM105" s="9"/>
      <c r="AN105" s="9"/>
      <c r="AO105" s="9"/>
      <c r="AP105" s="9"/>
      <c r="AQ105" s="9"/>
      <c r="AR105" s="9"/>
      <c r="AS105" s="9">
        <v>3</v>
      </c>
      <c r="AT105" s="9"/>
      <c r="AU105" s="9"/>
      <c r="AV105" s="9"/>
      <c r="AW105" s="9"/>
      <c r="AX105" s="9"/>
      <c r="AY105" s="9"/>
      <c r="AZ105" s="9">
        <v>3</v>
      </c>
      <c r="BA105" s="9"/>
      <c r="BB105" s="9"/>
      <c r="BC105" s="9"/>
      <c r="BD105" s="9"/>
      <c r="BE105" s="9"/>
      <c r="BF105" s="9"/>
      <c r="BG105" s="9">
        <v>1</v>
      </c>
      <c r="BH105" s="9"/>
      <c r="BI105" s="9"/>
      <c r="BJ105" s="9"/>
      <c r="BK105" s="9"/>
      <c r="BL105" s="9"/>
      <c r="BM105" s="9"/>
      <c r="BN105" s="9"/>
      <c r="BO105" s="9">
        <v>0</v>
      </c>
      <c r="BP105" s="9"/>
      <c r="BQ105" s="9"/>
      <c r="BR105" s="9"/>
      <c r="BS105" s="9"/>
      <c r="BT105" s="9"/>
      <c r="BU105" s="9">
        <v>0</v>
      </c>
      <c r="BV105" s="9"/>
      <c r="BW105" s="9"/>
      <c r="BX105" s="9"/>
      <c r="BY105" s="9"/>
      <c r="BZ105" s="9"/>
      <c r="CA105" s="9"/>
      <c r="CB105" s="9">
        <v>0</v>
      </c>
      <c r="CC105" s="9"/>
      <c r="CD105" s="9"/>
      <c r="CE105" s="9"/>
      <c r="CF105" s="9"/>
      <c r="CG105" s="9"/>
      <c r="CH105" s="9"/>
      <c r="CI105" s="9">
        <v>0</v>
      </c>
      <c r="CJ105" s="9"/>
      <c r="CK105" s="9"/>
      <c r="CL105" s="9"/>
      <c r="CM105" s="9"/>
      <c r="CN105" s="9"/>
      <c r="CO105" s="9"/>
      <c r="CP105" s="9">
        <v>7</v>
      </c>
      <c r="CQ105" s="9"/>
      <c r="CR105" s="9"/>
      <c r="CS105" s="9"/>
      <c r="CT105" s="9"/>
      <c r="CU105" s="9"/>
      <c r="CV105" s="9"/>
      <c r="CW105" s="9">
        <v>1</v>
      </c>
      <c r="CX105" s="9"/>
      <c r="CY105" s="9"/>
      <c r="CZ105" s="9"/>
      <c r="DA105" s="9"/>
      <c r="DB105" s="9"/>
      <c r="DC105" s="9"/>
      <c r="DD105" s="9">
        <v>0</v>
      </c>
      <c r="DE105" s="9"/>
      <c r="DF105" s="9"/>
      <c r="DG105" s="9"/>
      <c r="DH105" s="9"/>
      <c r="DI105" s="9"/>
      <c r="DJ105" s="9"/>
      <c r="DK105" s="9">
        <v>0</v>
      </c>
      <c r="DL105" s="9"/>
      <c r="DM105" s="9"/>
      <c r="DN105" s="9"/>
      <c r="DO105" s="9"/>
      <c r="DP105" s="9"/>
      <c r="DQ105" s="9"/>
      <c r="DR105" s="9">
        <v>0</v>
      </c>
      <c r="DS105" s="9"/>
      <c r="DT105" s="9"/>
      <c r="DU105" s="9"/>
      <c r="DV105" s="9"/>
      <c r="DW105" s="9"/>
      <c r="DX105" s="9"/>
      <c r="DY105" s="9">
        <v>0</v>
      </c>
      <c r="DZ105" s="9"/>
      <c r="EA105" s="9"/>
      <c r="EB105" s="9"/>
      <c r="EC105" s="9"/>
      <c r="ED105" s="9"/>
      <c r="EE105" s="9"/>
      <c r="EF105" s="9">
        <v>0</v>
      </c>
      <c r="EG105" s="9"/>
      <c r="EH105" s="9"/>
      <c r="EI105" s="9"/>
      <c r="EJ105" s="9"/>
      <c r="EK105" s="9"/>
      <c r="EL105" s="9"/>
      <c r="EM105" s="9">
        <v>3</v>
      </c>
      <c r="EN105" s="9"/>
      <c r="EO105" s="9"/>
      <c r="EP105" s="9"/>
      <c r="EQ105" s="9"/>
      <c r="ER105" s="9"/>
      <c r="ES105" s="9"/>
      <c r="ET105" s="9">
        <v>0</v>
      </c>
      <c r="EU105" s="9"/>
      <c r="EV105" s="9"/>
      <c r="EW105" s="9"/>
      <c r="EX105" s="9"/>
    </row>
    <row r="106" spans="1:154" ht="15">
      <c r="A106" t="s">
        <v>86</v>
      </c>
      <c r="B106" s="9" t="str">
        <f>IF(B103&gt;0,SUM(B103:B105),"")</f>
        <v/>
      </c>
      <c r="C106" s="9" t="str">
        <f t="shared" ref="C106:AT106" si="34">IF(C103&gt;0,SUM(C103:C105),"")</f>
        <v/>
      </c>
      <c r="D106" s="9" t="str">
        <f t="shared" si="34"/>
        <v/>
      </c>
      <c r="E106" s="9" t="str">
        <f t="shared" si="34"/>
        <v/>
      </c>
      <c r="F106" s="9" t="str">
        <f t="shared" si="34"/>
        <v/>
      </c>
      <c r="G106" s="9" t="str">
        <f t="shared" si="34"/>
        <v/>
      </c>
      <c r="H106" s="9" t="str">
        <f t="shared" si="34"/>
        <v/>
      </c>
      <c r="I106" s="9" t="str">
        <f t="shared" si="34"/>
        <v/>
      </c>
      <c r="J106" s="9" t="str">
        <f t="shared" si="34"/>
        <v/>
      </c>
      <c r="K106" s="9">
        <f t="shared" si="34"/>
        <v>188</v>
      </c>
      <c r="L106" s="9" t="str">
        <f t="shared" si="34"/>
        <v/>
      </c>
      <c r="M106" s="9" t="str">
        <f t="shared" si="34"/>
        <v/>
      </c>
      <c r="N106" s="9" t="str">
        <f t="shared" si="34"/>
        <v/>
      </c>
      <c r="O106" s="9" t="str">
        <f t="shared" si="34"/>
        <v/>
      </c>
      <c r="P106" s="9" t="str">
        <f t="shared" si="34"/>
        <v/>
      </c>
      <c r="Q106" s="9">
        <f t="shared" si="34"/>
        <v>295</v>
      </c>
      <c r="R106" s="28" t="str">
        <f t="shared" si="34"/>
        <v/>
      </c>
      <c r="S106" s="9" t="str">
        <f t="shared" si="34"/>
        <v/>
      </c>
      <c r="T106" s="9" t="str">
        <f t="shared" si="34"/>
        <v/>
      </c>
      <c r="U106" s="9" t="str">
        <f t="shared" si="34"/>
        <v/>
      </c>
      <c r="V106" s="9" t="str">
        <f t="shared" si="34"/>
        <v/>
      </c>
      <c r="W106" s="9" t="str">
        <f t="shared" si="34"/>
        <v/>
      </c>
      <c r="X106" s="9">
        <f t="shared" si="34"/>
        <v>423</v>
      </c>
      <c r="Y106" s="9" t="str">
        <f t="shared" si="34"/>
        <v/>
      </c>
      <c r="Z106" s="9" t="str">
        <f t="shared" si="34"/>
        <v/>
      </c>
      <c r="AA106" s="9" t="str">
        <f t="shared" si="34"/>
        <v/>
      </c>
      <c r="AB106" s="9" t="str">
        <f t="shared" si="34"/>
        <v/>
      </c>
      <c r="AC106" s="9" t="str">
        <f t="shared" si="34"/>
        <v/>
      </c>
      <c r="AD106" s="9" t="str">
        <f t="shared" si="34"/>
        <v/>
      </c>
      <c r="AE106" s="9">
        <f t="shared" si="34"/>
        <v>386</v>
      </c>
      <c r="AF106" s="9" t="str">
        <f t="shared" si="34"/>
        <v/>
      </c>
      <c r="AG106" s="9" t="str">
        <f t="shared" si="34"/>
        <v/>
      </c>
      <c r="AH106" s="9" t="str">
        <f t="shared" si="34"/>
        <v/>
      </c>
      <c r="AI106" s="9" t="str">
        <f t="shared" si="34"/>
        <v/>
      </c>
      <c r="AJ106" s="9" t="str">
        <f t="shared" si="34"/>
        <v/>
      </c>
      <c r="AK106" s="9" t="str">
        <f t="shared" si="34"/>
        <v/>
      </c>
      <c r="AL106" s="9">
        <f t="shared" si="34"/>
        <v>285</v>
      </c>
      <c r="AM106" s="9" t="str">
        <f t="shared" si="34"/>
        <v/>
      </c>
      <c r="AN106" s="9" t="str">
        <f t="shared" si="34"/>
        <v/>
      </c>
      <c r="AO106" s="9" t="str">
        <f t="shared" si="34"/>
        <v/>
      </c>
      <c r="AP106" s="9" t="str">
        <f t="shared" si="34"/>
        <v/>
      </c>
      <c r="AQ106" s="9" t="str">
        <f t="shared" si="34"/>
        <v/>
      </c>
      <c r="AR106" s="9" t="str">
        <f t="shared" si="34"/>
        <v/>
      </c>
      <c r="AS106" s="9">
        <f t="shared" si="34"/>
        <v>299</v>
      </c>
      <c r="AT106" s="9" t="str">
        <f t="shared" si="34"/>
        <v/>
      </c>
      <c r="AU106" s="9"/>
      <c r="AV106" s="9"/>
      <c r="AW106" s="9"/>
      <c r="AX106" s="9"/>
      <c r="AY106" s="9"/>
      <c r="AZ106" s="9">
        <f t="shared" ref="AZ106" si="35">IF(AZ103&gt;0,SUM(AZ103:AZ105),"")</f>
        <v>267</v>
      </c>
      <c r="BA106" s="9"/>
      <c r="BB106" s="9"/>
      <c r="BC106" s="9"/>
      <c r="BD106" s="9"/>
      <c r="BE106" s="9"/>
      <c r="BF106" s="9"/>
      <c r="BG106" s="9">
        <f t="shared" ref="BG106" si="36">IF(BG103&gt;0,SUM(BG103:BG105),"")</f>
        <v>214</v>
      </c>
      <c r="BH106" s="9"/>
      <c r="BI106" s="9"/>
      <c r="BJ106" s="9"/>
      <c r="BK106" s="9"/>
      <c r="BL106" s="9"/>
      <c r="BM106" s="9"/>
      <c r="BN106" s="9"/>
      <c r="BO106" s="9">
        <f t="shared" ref="BO106" si="37">IF(BO103&gt;0,SUM(BO103:BO105),"")</f>
        <v>164</v>
      </c>
      <c r="BP106" s="9"/>
      <c r="BQ106" s="9"/>
      <c r="BR106" s="9"/>
      <c r="BS106" s="9"/>
      <c r="BT106" s="9"/>
      <c r="BU106" s="9">
        <f t="shared" ref="BU106" si="38">IF(BU103&gt;0,SUM(BU103:BU105),"")</f>
        <v>188</v>
      </c>
      <c r="BV106" s="9"/>
      <c r="BW106" s="9"/>
      <c r="BX106" s="9"/>
      <c r="BY106" s="9"/>
      <c r="BZ106" s="9"/>
      <c r="CA106" s="9"/>
      <c r="CB106" s="9">
        <f t="shared" ref="CB106" si="39">IF(CB103&gt;0,SUM(CB103:CB105),"")</f>
        <v>144</v>
      </c>
      <c r="CC106" s="9"/>
      <c r="CD106" s="9"/>
      <c r="CE106" s="9"/>
      <c r="CF106" s="9"/>
      <c r="CG106" s="9"/>
      <c r="CH106" s="9"/>
      <c r="CI106" s="9">
        <f t="shared" ref="CI106" si="40">IF(CI103&gt;0,SUM(CI103:CI105),"")</f>
        <v>175</v>
      </c>
      <c r="CJ106" s="9"/>
      <c r="CK106" s="9"/>
      <c r="CL106" s="9"/>
      <c r="CM106" s="9"/>
      <c r="CN106" s="9"/>
      <c r="CO106" s="9"/>
      <c r="CP106" s="9">
        <f t="shared" ref="CP106" si="41">IF(CP103&gt;0,SUM(CP103:CP105),"")</f>
        <v>139</v>
      </c>
      <c r="CQ106" s="9"/>
      <c r="CR106" s="9"/>
      <c r="CS106" s="9"/>
      <c r="CT106" s="9"/>
      <c r="CU106" s="9"/>
      <c r="CV106" s="9"/>
      <c r="CW106" s="9">
        <f t="shared" ref="CW106" si="42">IF(CW103&gt;0,SUM(CW103:CW105),"")</f>
        <v>107</v>
      </c>
      <c r="CX106" s="9"/>
      <c r="CY106" s="9"/>
      <c r="CZ106" s="9"/>
      <c r="DA106" s="9"/>
      <c r="DB106" s="9"/>
      <c r="DC106" s="9"/>
      <c r="DD106" s="9">
        <f t="shared" ref="DD106" si="43">IF(DD103&gt;0,SUM(DD103:DD105),"")</f>
        <v>89</v>
      </c>
      <c r="DE106" s="9"/>
      <c r="DF106" s="9"/>
      <c r="DG106" s="9"/>
      <c r="DH106" s="9"/>
      <c r="DI106" s="9"/>
      <c r="DJ106" s="9"/>
      <c r="DK106" s="9">
        <f t="shared" ref="DK106" si="44">IF(DK103&gt;0,SUM(DK103:DK105),"")</f>
        <v>87</v>
      </c>
      <c r="DL106" s="9"/>
      <c r="DM106" s="9"/>
      <c r="DN106" s="9"/>
      <c r="DO106" s="9"/>
      <c r="DP106" s="9"/>
      <c r="DQ106" s="9"/>
      <c r="DR106" s="9">
        <f t="shared" ref="DR106" si="45">IF(DR103&gt;0,SUM(DR103:DR105),"")</f>
        <v>89</v>
      </c>
      <c r="DS106" s="9"/>
      <c r="DT106" s="9"/>
      <c r="DU106" s="9"/>
      <c r="DV106" s="9"/>
      <c r="DW106" s="9"/>
      <c r="DX106" s="9"/>
      <c r="DY106" s="9">
        <f t="shared" ref="DY106" si="46">IF(DY103&gt;0,SUM(DY103:DY105),"")</f>
        <v>91</v>
      </c>
      <c r="DZ106" s="9"/>
      <c r="EA106" s="9"/>
      <c r="EB106" s="9"/>
      <c r="EC106" s="9"/>
      <c r="ED106" s="9"/>
      <c r="EE106" s="9"/>
      <c r="EF106" s="9">
        <f t="shared" ref="EF106" si="47">IF(EF103&gt;0,SUM(EF103:EF105),"")</f>
        <v>88</v>
      </c>
      <c r="EG106" s="9"/>
      <c r="EH106" s="9"/>
      <c r="EI106" s="9"/>
      <c r="EJ106" s="9"/>
      <c r="EK106" s="9"/>
      <c r="EL106" s="9"/>
      <c r="EM106" s="9">
        <f t="shared" ref="EM106" si="48">IF(EM103&gt;0,SUM(EM103:EM105),"")</f>
        <v>71</v>
      </c>
      <c r="EN106" s="9"/>
      <c r="EO106" s="9"/>
      <c r="EP106" s="9"/>
      <c r="EQ106" s="9"/>
      <c r="ER106" s="9"/>
      <c r="ES106" s="9"/>
      <c r="ET106" s="9">
        <f t="shared" ref="ET106" si="49">IF(ET103&gt;0,SUM(ET103:ET105),"")</f>
        <v>90</v>
      </c>
      <c r="EU106" s="9"/>
      <c r="EV106" s="9" t="str">
        <f t="shared" ref="EV106:EX106" si="50">IF(EV103&gt;0,SUM(EV103:EV105),"")</f>
        <v/>
      </c>
      <c r="EW106" s="9" t="str">
        <f t="shared" si="50"/>
        <v/>
      </c>
      <c r="EX106" s="9" t="str">
        <f t="shared" si="50"/>
        <v/>
      </c>
    </row>
    <row r="107" spans="1:154" ht="1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2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s="12" customFormat="1" ht="15">
      <c r="A108" s="12" t="s">
        <v>61</v>
      </c>
      <c r="B108" s="13" t="str">
        <f>IF(B101&gt;0,B101+B106,"")</f>
        <v/>
      </c>
      <c r="C108" s="13" t="str">
        <f t="shared" ref="C108:BN108" si="51">IF(C101&gt;0,C101+C106,"")</f>
        <v/>
      </c>
      <c r="D108" s="13" t="str">
        <f t="shared" si="51"/>
        <v/>
      </c>
      <c r="E108" s="13" t="str">
        <f t="shared" si="51"/>
        <v/>
      </c>
      <c r="F108" s="13" t="str">
        <f t="shared" si="51"/>
        <v/>
      </c>
      <c r="G108" s="13" t="str">
        <f t="shared" si="51"/>
        <v/>
      </c>
      <c r="H108" s="13" t="str">
        <f t="shared" si="51"/>
        <v/>
      </c>
      <c r="I108" s="13" t="str">
        <f t="shared" si="51"/>
        <v/>
      </c>
      <c r="J108" s="13" t="str">
        <f t="shared" si="51"/>
        <v/>
      </c>
      <c r="K108" s="13">
        <f t="shared" si="51"/>
        <v>506</v>
      </c>
      <c r="L108" s="13" t="str">
        <f t="shared" si="51"/>
        <v/>
      </c>
      <c r="M108" s="13" t="str">
        <f t="shared" si="51"/>
        <v/>
      </c>
      <c r="N108" s="13" t="str">
        <f t="shared" si="51"/>
        <v/>
      </c>
      <c r="O108" s="13" t="str">
        <f t="shared" si="51"/>
        <v/>
      </c>
      <c r="P108" s="13" t="str">
        <f t="shared" si="51"/>
        <v/>
      </c>
      <c r="Q108" s="13">
        <f t="shared" si="51"/>
        <v>542</v>
      </c>
      <c r="R108" s="29" t="str">
        <f t="shared" si="51"/>
        <v/>
      </c>
      <c r="S108" s="13" t="str">
        <f t="shared" si="51"/>
        <v/>
      </c>
      <c r="T108" s="13" t="str">
        <f t="shared" si="51"/>
        <v/>
      </c>
      <c r="U108" s="13" t="str">
        <f t="shared" si="51"/>
        <v/>
      </c>
      <c r="V108" s="13" t="str">
        <f t="shared" si="51"/>
        <v/>
      </c>
      <c r="W108" s="13" t="str">
        <f t="shared" si="51"/>
        <v/>
      </c>
      <c r="X108" s="13">
        <f t="shared" si="51"/>
        <v>672</v>
      </c>
      <c r="Y108" s="13" t="str">
        <f t="shared" si="51"/>
        <v/>
      </c>
      <c r="Z108" s="13" t="str">
        <f t="shared" si="51"/>
        <v/>
      </c>
      <c r="AA108" s="13" t="str">
        <f t="shared" si="51"/>
        <v/>
      </c>
      <c r="AB108" s="13" t="str">
        <f t="shared" si="51"/>
        <v/>
      </c>
      <c r="AC108" s="13" t="str">
        <f t="shared" si="51"/>
        <v/>
      </c>
      <c r="AD108" s="13" t="str">
        <f t="shared" si="51"/>
        <v/>
      </c>
      <c r="AE108" s="13">
        <f t="shared" si="51"/>
        <v>675</v>
      </c>
      <c r="AF108" s="13" t="str">
        <f t="shared" si="51"/>
        <v/>
      </c>
      <c r="AG108" s="13" t="str">
        <f t="shared" si="51"/>
        <v/>
      </c>
      <c r="AH108" s="13" t="str">
        <f t="shared" si="51"/>
        <v/>
      </c>
      <c r="AI108" s="13" t="str">
        <f t="shared" si="51"/>
        <v/>
      </c>
      <c r="AJ108" s="13" t="str">
        <f t="shared" si="51"/>
        <v/>
      </c>
      <c r="AK108" s="13" t="str">
        <f t="shared" si="51"/>
        <v/>
      </c>
      <c r="AL108" s="13">
        <f t="shared" si="51"/>
        <v>577</v>
      </c>
      <c r="AM108" s="13" t="str">
        <f t="shared" si="51"/>
        <v/>
      </c>
      <c r="AN108" s="13" t="str">
        <f t="shared" si="51"/>
        <v/>
      </c>
      <c r="AO108" s="13" t="str">
        <f t="shared" si="51"/>
        <v/>
      </c>
      <c r="AP108" s="13" t="str">
        <f t="shared" si="51"/>
        <v/>
      </c>
      <c r="AQ108" s="13" t="str">
        <f t="shared" si="51"/>
        <v/>
      </c>
      <c r="AR108" s="13" t="str">
        <f t="shared" si="51"/>
        <v/>
      </c>
      <c r="AS108" s="13">
        <f t="shared" si="51"/>
        <v>521</v>
      </c>
      <c r="AT108" s="13" t="str">
        <f t="shared" si="51"/>
        <v/>
      </c>
      <c r="AU108" s="13" t="str">
        <f t="shared" si="51"/>
        <v/>
      </c>
      <c r="AV108" s="13" t="str">
        <f t="shared" si="51"/>
        <v/>
      </c>
      <c r="AW108" s="13" t="str">
        <f t="shared" si="51"/>
        <v/>
      </c>
      <c r="AX108" s="13" t="str">
        <f t="shared" si="51"/>
        <v/>
      </c>
      <c r="AY108" s="13" t="str">
        <f t="shared" si="51"/>
        <v/>
      </c>
      <c r="AZ108" s="13">
        <f t="shared" si="51"/>
        <v>470</v>
      </c>
      <c r="BA108" s="13" t="str">
        <f t="shared" si="51"/>
        <v/>
      </c>
      <c r="BB108" s="13" t="str">
        <f t="shared" si="51"/>
        <v/>
      </c>
      <c r="BC108" s="13" t="str">
        <f t="shared" si="51"/>
        <v/>
      </c>
      <c r="BD108" s="13" t="str">
        <f t="shared" si="51"/>
        <v/>
      </c>
      <c r="BE108" s="13" t="str">
        <f t="shared" si="51"/>
        <v/>
      </c>
      <c r="BF108" s="13" t="str">
        <f t="shared" si="51"/>
        <v/>
      </c>
      <c r="BG108" s="13">
        <f t="shared" si="51"/>
        <v>395</v>
      </c>
      <c r="BH108" s="13" t="str">
        <f t="shared" si="51"/>
        <v/>
      </c>
      <c r="BI108" s="13" t="str">
        <f t="shared" si="51"/>
        <v/>
      </c>
      <c r="BJ108" s="13" t="str">
        <f t="shared" si="51"/>
        <v/>
      </c>
      <c r="BK108" s="13" t="str">
        <f t="shared" si="51"/>
        <v/>
      </c>
      <c r="BL108" s="13" t="str">
        <f t="shared" si="51"/>
        <v/>
      </c>
      <c r="BM108" s="13" t="str">
        <f t="shared" si="51"/>
        <v/>
      </c>
      <c r="BN108" s="13" t="str">
        <f t="shared" si="51"/>
        <v/>
      </c>
      <c r="BO108" s="13">
        <f t="shared" ref="BO108:DZ108" si="52">IF(BO101&gt;0,BO101+BO106,"")</f>
        <v>308</v>
      </c>
      <c r="BP108" s="13" t="str">
        <f t="shared" si="52"/>
        <v/>
      </c>
      <c r="BQ108" s="13" t="str">
        <f t="shared" si="52"/>
        <v/>
      </c>
      <c r="BR108" s="13" t="str">
        <f t="shared" si="52"/>
        <v/>
      </c>
      <c r="BS108" s="13" t="str">
        <f t="shared" si="52"/>
        <v/>
      </c>
      <c r="BT108" s="13" t="str">
        <f t="shared" si="52"/>
        <v/>
      </c>
      <c r="BU108" s="13">
        <f t="shared" si="52"/>
        <v>293</v>
      </c>
      <c r="BV108" s="13" t="str">
        <f t="shared" si="52"/>
        <v/>
      </c>
      <c r="BW108" s="13" t="str">
        <f t="shared" si="52"/>
        <v/>
      </c>
      <c r="BX108" s="13" t="str">
        <f t="shared" si="52"/>
        <v/>
      </c>
      <c r="BY108" s="13" t="str">
        <f t="shared" si="52"/>
        <v/>
      </c>
      <c r="BZ108" s="13" t="str">
        <f t="shared" si="52"/>
        <v/>
      </c>
      <c r="CA108" s="13" t="str">
        <f t="shared" si="52"/>
        <v/>
      </c>
      <c r="CB108" s="13">
        <f t="shared" si="52"/>
        <v>264</v>
      </c>
      <c r="CC108" s="13" t="str">
        <f t="shared" si="52"/>
        <v/>
      </c>
      <c r="CD108" s="13" t="str">
        <f t="shared" si="52"/>
        <v/>
      </c>
      <c r="CE108" s="13" t="str">
        <f t="shared" si="52"/>
        <v/>
      </c>
      <c r="CF108" s="13" t="str">
        <f t="shared" si="52"/>
        <v/>
      </c>
      <c r="CG108" s="13" t="str">
        <f t="shared" si="52"/>
        <v/>
      </c>
      <c r="CH108" s="13" t="str">
        <f t="shared" si="52"/>
        <v/>
      </c>
      <c r="CI108" s="13">
        <f t="shared" si="52"/>
        <v>276</v>
      </c>
      <c r="CJ108" s="13" t="str">
        <f t="shared" si="52"/>
        <v/>
      </c>
      <c r="CK108" s="13" t="str">
        <f t="shared" si="52"/>
        <v/>
      </c>
      <c r="CL108" s="13" t="str">
        <f t="shared" si="52"/>
        <v/>
      </c>
      <c r="CM108" s="13" t="str">
        <f t="shared" si="52"/>
        <v/>
      </c>
      <c r="CN108" s="13" t="str">
        <f t="shared" si="52"/>
        <v/>
      </c>
      <c r="CO108" s="13" t="str">
        <f t="shared" si="52"/>
        <v/>
      </c>
      <c r="CP108" s="13">
        <f t="shared" si="52"/>
        <v>240</v>
      </c>
      <c r="CQ108" s="13" t="str">
        <f t="shared" si="52"/>
        <v/>
      </c>
      <c r="CR108" s="13" t="str">
        <f t="shared" si="52"/>
        <v/>
      </c>
      <c r="CS108" s="13" t="str">
        <f t="shared" si="52"/>
        <v/>
      </c>
      <c r="CT108" s="13" t="str">
        <f t="shared" si="52"/>
        <v/>
      </c>
      <c r="CU108" s="13" t="str">
        <f t="shared" si="52"/>
        <v/>
      </c>
      <c r="CV108" s="13" t="str">
        <f t="shared" si="52"/>
        <v/>
      </c>
      <c r="CW108" s="13">
        <f t="shared" si="52"/>
        <v>199</v>
      </c>
      <c r="CX108" s="13" t="str">
        <f t="shared" si="52"/>
        <v/>
      </c>
      <c r="CY108" s="13" t="str">
        <f t="shared" si="52"/>
        <v/>
      </c>
      <c r="CZ108" s="13" t="str">
        <f t="shared" si="52"/>
        <v/>
      </c>
      <c r="DA108" s="13" t="str">
        <f t="shared" si="52"/>
        <v/>
      </c>
      <c r="DB108" s="13" t="str">
        <f t="shared" si="52"/>
        <v/>
      </c>
      <c r="DC108" s="13" t="str">
        <f t="shared" si="52"/>
        <v/>
      </c>
      <c r="DD108" s="13">
        <f t="shared" si="52"/>
        <v>160</v>
      </c>
      <c r="DE108" s="13" t="str">
        <f t="shared" si="52"/>
        <v/>
      </c>
      <c r="DF108" s="13" t="str">
        <f t="shared" si="52"/>
        <v/>
      </c>
      <c r="DG108" s="13" t="str">
        <f t="shared" si="52"/>
        <v/>
      </c>
      <c r="DH108" s="13" t="str">
        <f t="shared" si="52"/>
        <v/>
      </c>
      <c r="DI108" s="13" t="str">
        <f t="shared" si="52"/>
        <v/>
      </c>
      <c r="DJ108" s="13" t="str">
        <f t="shared" si="52"/>
        <v/>
      </c>
      <c r="DK108" s="13">
        <f t="shared" si="52"/>
        <v>145</v>
      </c>
      <c r="DL108" s="13" t="str">
        <f t="shared" si="52"/>
        <v/>
      </c>
      <c r="DM108" s="13" t="str">
        <f t="shared" si="52"/>
        <v/>
      </c>
      <c r="DN108" s="13" t="str">
        <f t="shared" si="52"/>
        <v/>
      </c>
      <c r="DO108" s="13" t="str">
        <f t="shared" si="52"/>
        <v/>
      </c>
      <c r="DP108" s="13" t="str">
        <f t="shared" si="52"/>
        <v/>
      </c>
      <c r="DQ108" s="13" t="str">
        <f t="shared" si="52"/>
        <v/>
      </c>
      <c r="DR108" s="13">
        <f t="shared" si="52"/>
        <v>149</v>
      </c>
      <c r="DS108" s="13" t="str">
        <f t="shared" si="52"/>
        <v/>
      </c>
      <c r="DT108" s="13" t="str">
        <f t="shared" si="52"/>
        <v/>
      </c>
      <c r="DU108" s="13" t="str">
        <f t="shared" si="52"/>
        <v/>
      </c>
      <c r="DV108" s="13" t="str">
        <f t="shared" si="52"/>
        <v/>
      </c>
      <c r="DW108" s="13" t="str">
        <f t="shared" si="52"/>
        <v/>
      </c>
      <c r="DX108" s="13" t="str">
        <f t="shared" si="52"/>
        <v/>
      </c>
      <c r="DY108" s="13">
        <f t="shared" si="52"/>
        <v>155</v>
      </c>
      <c r="DZ108" s="13" t="str">
        <f t="shared" si="52"/>
        <v/>
      </c>
      <c r="EA108" s="13" t="str">
        <f t="shared" ref="EA108:EX108" si="53">IF(EA101&gt;0,EA101+EA106,"")</f>
        <v/>
      </c>
      <c r="EB108" s="13" t="str">
        <f t="shared" si="53"/>
        <v/>
      </c>
      <c r="EC108" s="13" t="str">
        <f t="shared" si="53"/>
        <v/>
      </c>
      <c r="ED108" s="13" t="str">
        <f t="shared" si="53"/>
        <v/>
      </c>
      <c r="EE108" s="13" t="str">
        <f t="shared" si="53"/>
        <v/>
      </c>
      <c r="EF108" s="13">
        <f t="shared" si="53"/>
        <v>155</v>
      </c>
      <c r="EG108" s="13" t="str">
        <f t="shared" si="53"/>
        <v/>
      </c>
      <c r="EH108" s="13" t="str">
        <f t="shared" si="53"/>
        <v/>
      </c>
      <c r="EI108" s="13" t="str">
        <f t="shared" si="53"/>
        <v/>
      </c>
      <c r="EJ108" s="13" t="str">
        <f t="shared" si="53"/>
        <v/>
      </c>
      <c r="EK108" s="13" t="str">
        <f t="shared" si="53"/>
        <v/>
      </c>
      <c r="EL108" s="13" t="str">
        <f t="shared" si="53"/>
        <v/>
      </c>
      <c r="EM108" s="13">
        <f t="shared" si="53"/>
        <v>138</v>
      </c>
      <c r="EN108" s="13" t="str">
        <f t="shared" si="53"/>
        <v/>
      </c>
      <c r="EO108" s="13" t="str">
        <f t="shared" si="53"/>
        <v/>
      </c>
      <c r="EP108" s="13" t="str">
        <f t="shared" si="53"/>
        <v/>
      </c>
      <c r="EQ108" s="13" t="str">
        <f t="shared" si="53"/>
        <v/>
      </c>
      <c r="ER108" s="13" t="str">
        <f t="shared" si="53"/>
        <v/>
      </c>
      <c r="ES108" s="13" t="str">
        <f t="shared" si="53"/>
        <v/>
      </c>
      <c r="ET108" s="13">
        <f t="shared" si="53"/>
        <v>157</v>
      </c>
      <c r="EU108" s="13" t="str">
        <f t="shared" si="53"/>
        <v/>
      </c>
      <c r="EV108" s="13" t="str">
        <f t="shared" si="53"/>
        <v/>
      </c>
      <c r="EW108" s="13" t="str">
        <f t="shared" si="53"/>
        <v/>
      </c>
      <c r="EX108" s="13" t="str">
        <f t="shared" si="53"/>
        <v/>
      </c>
    </row>
    <row r="109" spans="1:154" ht="1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2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>
      <c r="A110" t="s">
        <v>87</v>
      </c>
      <c r="R110" s="24"/>
      <c r="EF110" s="21"/>
      <c r="EM110" s="21"/>
      <c r="ET110" s="21"/>
    </row>
    <row r="111" spans="1:154" ht="15">
      <c r="A111" t="s">
        <v>88</v>
      </c>
      <c r="B111" s="9" t="e">
        <f>IF(B108&gt;0,ROUND(B108*0.43,0),"")</f>
        <v>#VALUE!</v>
      </c>
      <c r="C111" s="9" t="e">
        <f t="shared" ref="C111:BN111" si="54">IF(C108&gt;0,ROUND(C108*0.43,0),"")</f>
        <v>#VALUE!</v>
      </c>
      <c r="D111" s="9" t="e">
        <f t="shared" si="54"/>
        <v>#VALUE!</v>
      </c>
      <c r="E111" s="9" t="e">
        <f t="shared" si="54"/>
        <v>#VALUE!</v>
      </c>
      <c r="F111" s="9" t="e">
        <f t="shared" si="54"/>
        <v>#VALUE!</v>
      </c>
      <c r="G111" s="9" t="e">
        <f t="shared" si="54"/>
        <v>#VALUE!</v>
      </c>
      <c r="H111" s="9" t="e">
        <f t="shared" si="54"/>
        <v>#VALUE!</v>
      </c>
      <c r="I111" s="9" t="e">
        <f t="shared" si="54"/>
        <v>#VALUE!</v>
      </c>
      <c r="J111" s="9" t="e">
        <f t="shared" si="54"/>
        <v>#VALUE!</v>
      </c>
      <c r="K111" s="9">
        <f t="shared" si="54"/>
        <v>218</v>
      </c>
      <c r="L111" s="9" t="e">
        <f t="shared" si="54"/>
        <v>#VALUE!</v>
      </c>
      <c r="M111" s="9" t="e">
        <f t="shared" si="54"/>
        <v>#VALUE!</v>
      </c>
      <c r="N111" s="9" t="e">
        <f t="shared" si="54"/>
        <v>#VALUE!</v>
      </c>
      <c r="O111" s="9" t="e">
        <f t="shared" si="54"/>
        <v>#VALUE!</v>
      </c>
      <c r="P111" s="9" t="e">
        <f t="shared" si="54"/>
        <v>#VALUE!</v>
      </c>
      <c r="Q111" s="9">
        <f t="shared" si="54"/>
        <v>233</v>
      </c>
      <c r="R111" s="28" t="e">
        <f t="shared" si="54"/>
        <v>#VALUE!</v>
      </c>
      <c r="S111" s="9" t="e">
        <f t="shared" si="54"/>
        <v>#VALUE!</v>
      </c>
      <c r="T111" s="9" t="e">
        <f t="shared" si="54"/>
        <v>#VALUE!</v>
      </c>
      <c r="U111" s="9" t="e">
        <f t="shared" si="54"/>
        <v>#VALUE!</v>
      </c>
      <c r="V111" s="9" t="e">
        <f t="shared" si="54"/>
        <v>#VALUE!</v>
      </c>
      <c r="W111" s="9" t="e">
        <f t="shared" si="54"/>
        <v>#VALUE!</v>
      </c>
      <c r="X111" s="9">
        <f t="shared" si="54"/>
        <v>289</v>
      </c>
      <c r="Y111" s="9" t="e">
        <f t="shared" si="54"/>
        <v>#VALUE!</v>
      </c>
      <c r="Z111" s="9" t="e">
        <f t="shared" si="54"/>
        <v>#VALUE!</v>
      </c>
      <c r="AA111" s="9" t="e">
        <f t="shared" si="54"/>
        <v>#VALUE!</v>
      </c>
      <c r="AB111" s="9" t="e">
        <f t="shared" si="54"/>
        <v>#VALUE!</v>
      </c>
      <c r="AC111" s="9" t="e">
        <f t="shared" si="54"/>
        <v>#VALUE!</v>
      </c>
      <c r="AD111" s="9" t="e">
        <f t="shared" si="54"/>
        <v>#VALUE!</v>
      </c>
      <c r="AE111" s="9">
        <f t="shared" si="54"/>
        <v>290</v>
      </c>
      <c r="AF111" s="9" t="e">
        <f t="shared" si="54"/>
        <v>#VALUE!</v>
      </c>
      <c r="AG111" s="9" t="e">
        <f t="shared" si="54"/>
        <v>#VALUE!</v>
      </c>
      <c r="AH111" s="9" t="e">
        <f t="shared" si="54"/>
        <v>#VALUE!</v>
      </c>
      <c r="AI111" s="9" t="e">
        <f t="shared" si="54"/>
        <v>#VALUE!</v>
      </c>
      <c r="AJ111" s="9" t="e">
        <f t="shared" si="54"/>
        <v>#VALUE!</v>
      </c>
      <c r="AK111" s="9" t="e">
        <f t="shared" si="54"/>
        <v>#VALUE!</v>
      </c>
      <c r="AL111" s="9">
        <f t="shared" si="54"/>
        <v>248</v>
      </c>
      <c r="AM111" s="9" t="e">
        <f t="shared" si="54"/>
        <v>#VALUE!</v>
      </c>
      <c r="AN111" s="9" t="e">
        <f t="shared" si="54"/>
        <v>#VALUE!</v>
      </c>
      <c r="AO111" s="9" t="e">
        <f t="shared" si="54"/>
        <v>#VALUE!</v>
      </c>
      <c r="AP111" s="9" t="e">
        <f t="shared" si="54"/>
        <v>#VALUE!</v>
      </c>
      <c r="AQ111" s="9" t="e">
        <f t="shared" si="54"/>
        <v>#VALUE!</v>
      </c>
      <c r="AR111" s="9" t="e">
        <f t="shared" si="54"/>
        <v>#VALUE!</v>
      </c>
      <c r="AS111" s="9">
        <f t="shared" si="54"/>
        <v>224</v>
      </c>
      <c r="AT111" s="9" t="e">
        <f t="shared" si="54"/>
        <v>#VALUE!</v>
      </c>
      <c r="AU111" s="9" t="e">
        <f t="shared" si="54"/>
        <v>#VALUE!</v>
      </c>
      <c r="AV111" s="9" t="e">
        <f t="shared" si="54"/>
        <v>#VALUE!</v>
      </c>
      <c r="AW111" s="9" t="e">
        <f t="shared" si="54"/>
        <v>#VALUE!</v>
      </c>
      <c r="AX111" s="9" t="e">
        <f t="shared" si="54"/>
        <v>#VALUE!</v>
      </c>
      <c r="AY111" s="9" t="e">
        <f t="shared" si="54"/>
        <v>#VALUE!</v>
      </c>
      <c r="AZ111" s="9">
        <f t="shared" si="54"/>
        <v>202</v>
      </c>
      <c r="BA111" s="9" t="e">
        <f t="shared" si="54"/>
        <v>#VALUE!</v>
      </c>
      <c r="BB111" s="9" t="e">
        <f t="shared" si="54"/>
        <v>#VALUE!</v>
      </c>
      <c r="BC111" s="9" t="e">
        <f t="shared" si="54"/>
        <v>#VALUE!</v>
      </c>
      <c r="BD111" s="9" t="e">
        <f t="shared" si="54"/>
        <v>#VALUE!</v>
      </c>
      <c r="BE111" s="9" t="e">
        <f t="shared" si="54"/>
        <v>#VALUE!</v>
      </c>
      <c r="BF111" s="9" t="e">
        <f t="shared" si="54"/>
        <v>#VALUE!</v>
      </c>
      <c r="BG111" s="9">
        <f t="shared" si="54"/>
        <v>170</v>
      </c>
      <c r="BH111" s="9" t="e">
        <f t="shared" si="54"/>
        <v>#VALUE!</v>
      </c>
      <c r="BI111" s="9" t="e">
        <f t="shared" si="54"/>
        <v>#VALUE!</v>
      </c>
      <c r="BJ111" s="9" t="e">
        <f t="shared" si="54"/>
        <v>#VALUE!</v>
      </c>
      <c r="BK111" s="9" t="e">
        <f t="shared" si="54"/>
        <v>#VALUE!</v>
      </c>
      <c r="BL111" s="9" t="e">
        <f t="shared" si="54"/>
        <v>#VALUE!</v>
      </c>
      <c r="BM111" s="9" t="e">
        <f t="shared" si="54"/>
        <v>#VALUE!</v>
      </c>
      <c r="BN111" s="9" t="e">
        <f t="shared" si="54"/>
        <v>#VALUE!</v>
      </c>
      <c r="BO111" s="9">
        <f t="shared" ref="BO111:DZ111" si="55">IF(BO108&gt;0,ROUND(BO108*0.43,0),"")</f>
        <v>132</v>
      </c>
      <c r="BP111" s="9" t="e">
        <f t="shared" si="55"/>
        <v>#VALUE!</v>
      </c>
      <c r="BQ111" s="9" t="e">
        <f t="shared" si="55"/>
        <v>#VALUE!</v>
      </c>
      <c r="BR111" s="9" t="e">
        <f t="shared" si="55"/>
        <v>#VALUE!</v>
      </c>
      <c r="BS111" s="9" t="e">
        <f t="shared" si="55"/>
        <v>#VALUE!</v>
      </c>
      <c r="BT111" s="9" t="e">
        <f t="shared" si="55"/>
        <v>#VALUE!</v>
      </c>
      <c r="BU111" s="9">
        <f t="shared" si="55"/>
        <v>126</v>
      </c>
      <c r="BV111" s="9" t="e">
        <f t="shared" si="55"/>
        <v>#VALUE!</v>
      </c>
      <c r="BW111" s="9" t="e">
        <f t="shared" si="55"/>
        <v>#VALUE!</v>
      </c>
      <c r="BX111" s="9" t="e">
        <f t="shared" si="55"/>
        <v>#VALUE!</v>
      </c>
      <c r="BY111" s="9" t="e">
        <f t="shared" si="55"/>
        <v>#VALUE!</v>
      </c>
      <c r="BZ111" s="9" t="e">
        <f t="shared" si="55"/>
        <v>#VALUE!</v>
      </c>
      <c r="CA111" s="9" t="e">
        <f t="shared" si="55"/>
        <v>#VALUE!</v>
      </c>
      <c r="CB111" s="9">
        <f t="shared" si="55"/>
        <v>114</v>
      </c>
      <c r="CC111" s="9" t="e">
        <f t="shared" si="55"/>
        <v>#VALUE!</v>
      </c>
      <c r="CD111" s="9" t="e">
        <f t="shared" si="55"/>
        <v>#VALUE!</v>
      </c>
      <c r="CE111" s="9" t="e">
        <f t="shared" si="55"/>
        <v>#VALUE!</v>
      </c>
      <c r="CF111" s="9" t="e">
        <f t="shared" si="55"/>
        <v>#VALUE!</v>
      </c>
      <c r="CG111" s="9" t="e">
        <f t="shared" si="55"/>
        <v>#VALUE!</v>
      </c>
      <c r="CH111" s="9" t="e">
        <f t="shared" si="55"/>
        <v>#VALUE!</v>
      </c>
      <c r="CI111" s="9">
        <f t="shared" si="55"/>
        <v>119</v>
      </c>
      <c r="CJ111" s="9" t="e">
        <f t="shared" si="55"/>
        <v>#VALUE!</v>
      </c>
      <c r="CK111" s="9" t="e">
        <f t="shared" si="55"/>
        <v>#VALUE!</v>
      </c>
      <c r="CL111" s="9" t="e">
        <f t="shared" si="55"/>
        <v>#VALUE!</v>
      </c>
      <c r="CM111" s="9" t="e">
        <f t="shared" si="55"/>
        <v>#VALUE!</v>
      </c>
      <c r="CN111" s="9" t="e">
        <f t="shared" si="55"/>
        <v>#VALUE!</v>
      </c>
      <c r="CO111" s="9" t="e">
        <f t="shared" si="55"/>
        <v>#VALUE!</v>
      </c>
      <c r="CP111" s="9">
        <f t="shared" si="55"/>
        <v>103</v>
      </c>
      <c r="CQ111" s="9" t="e">
        <f t="shared" si="55"/>
        <v>#VALUE!</v>
      </c>
      <c r="CR111" s="9" t="e">
        <f t="shared" si="55"/>
        <v>#VALUE!</v>
      </c>
      <c r="CS111" s="9" t="e">
        <f t="shared" si="55"/>
        <v>#VALUE!</v>
      </c>
      <c r="CT111" s="9" t="e">
        <f t="shared" si="55"/>
        <v>#VALUE!</v>
      </c>
      <c r="CU111" s="9" t="e">
        <f t="shared" si="55"/>
        <v>#VALUE!</v>
      </c>
      <c r="CV111" s="9" t="e">
        <f t="shared" si="55"/>
        <v>#VALUE!</v>
      </c>
      <c r="CW111" s="9">
        <f t="shared" si="55"/>
        <v>86</v>
      </c>
      <c r="CX111" s="9" t="e">
        <f t="shared" si="55"/>
        <v>#VALUE!</v>
      </c>
      <c r="CY111" s="9" t="e">
        <f t="shared" si="55"/>
        <v>#VALUE!</v>
      </c>
      <c r="CZ111" s="9" t="e">
        <f t="shared" si="55"/>
        <v>#VALUE!</v>
      </c>
      <c r="DA111" s="9" t="e">
        <f t="shared" si="55"/>
        <v>#VALUE!</v>
      </c>
      <c r="DB111" s="9" t="e">
        <f t="shared" si="55"/>
        <v>#VALUE!</v>
      </c>
      <c r="DC111" s="9" t="e">
        <f t="shared" si="55"/>
        <v>#VALUE!</v>
      </c>
      <c r="DD111" s="9">
        <f t="shared" si="55"/>
        <v>69</v>
      </c>
      <c r="DE111" s="9" t="e">
        <f t="shared" si="55"/>
        <v>#VALUE!</v>
      </c>
      <c r="DF111" s="9" t="e">
        <f t="shared" si="55"/>
        <v>#VALUE!</v>
      </c>
      <c r="DG111" s="9" t="e">
        <f t="shared" si="55"/>
        <v>#VALUE!</v>
      </c>
      <c r="DH111" s="9" t="e">
        <f t="shared" si="55"/>
        <v>#VALUE!</v>
      </c>
      <c r="DI111" s="9" t="e">
        <f t="shared" si="55"/>
        <v>#VALUE!</v>
      </c>
      <c r="DJ111" s="9" t="e">
        <f t="shared" si="55"/>
        <v>#VALUE!</v>
      </c>
      <c r="DK111" s="9">
        <f t="shared" si="55"/>
        <v>62</v>
      </c>
      <c r="DL111" s="9" t="e">
        <f t="shared" si="55"/>
        <v>#VALUE!</v>
      </c>
      <c r="DM111" s="9" t="e">
        <f t="shared" si="55"/>
        <v>#VALUE!</v>
      </c>
      <c r="DN111" s="9" t="e">
        <f t="shared" si="55"/>
        <v>#VALUE!</v>
      </c>
      <c r="DO111" s="9" t="e">
        <f t="shared" si="55"/>
        <v>#VALUE!</v>
      </c>
      <c r="DP111" s="9" t="e">
        <f t="shared" si="55"/>
        <v>#VALUE!</v>
      </c>
      <c r="DQ111" s="9" t="e">
        <f t="shared" si="55"/>
        <v>#VALUE!</v>
      </c>
      <c r="DR111" s="9">
        <f t="shared" si="55"/>
        <v>64</v>
      </c>
      <c r="DS111" s="9" t="e">
        <f t="shared" si="55"/>
        <v>#VALUE!</v>
      </c>
      <c r="DT111" s="9" t="e">
        <f t="shared" si="55"/>
        <v>#VALUE!</v>
      </c>
      <c r="DU111" s="9" t="e">
        <f t="shared" si="55"/>
        <v>#VALUE!</v>
      </c>
      <c r="DV111" s="9" t="e">
        <f t="shared" si="55"/>
        <v>#VALUE!</v>
      </c>
      <c r="DW111" s="9" t="e">
        <f t="shared" si="55"/>
        <v>#VALUE!</v>
      </c>
      <c r="DX111" s="9" t="e">
        <f t="shared" si="55"/>
        <v>#VALUE!</v>
      </c>
      <c r="DY111" s="9">
        <f t="shared" si="55"/>
        <v>67</v>
      </c>
      <c r="DZ111" s="9" t="e">
        <f t="shared" si="55"/>
        <v>#VALUE!</v>
      </c>
      <c r="EA111" s="9" t="e">
        <f t="shared" ref="EA111:EX111" si="56">IF(EA108&gt;0,ROUND(EA108*0.43,0),"")</f>
        <v>#VALUE!</v>
      </c>
      <c r="EB111" s="9" t="e">
        <f t="shared" si="56"/>
        <v>#VALUE!</v>
      </c>
      <c r="EC111" s="9" t="e">
        <f t="shared" si="56"/>
        <v>#VALUE!</v>
      </c>
      <c r="ED111" s="9" t="e">
        <f t="shared" si="56"/>
        <v>#VALUE!</v>
      </c>
      <c r="EE111" s="9" t="e">
        <f t="shared" si="56"/>
        <v>#VALUE!</v>
      </c>
      <c r="EF111" s="9">
        <f t="shared" si="56"/>
        <v>67</v>
      </c>
      <c r="EG111" s="9" t="e">
        <f t="shared" si="56"/>
        <v>#VALUE!</v>
      </c>
      <c r="EH111" s="9" t="e">
        <f t="shared" si="56"/>
        <v>#VALUE!</v>
      </c>
      <c r="EI111" s="9" t="e">
        <f t="shared" si="56"/>
        <v>#VALUE!</v>
      </c>
      <c r="EJ111" s="9" t="e">
        <f t="shared" si="56"/>
        <v>#VALUE!</v>
      </c>
      <c r="EK111" s="9" t="e">
        <f t="shared" si="56"/>
        <v>#VALUE!</v>
      </c>
      <c r="EL111" s="9" t="e">
        <f t="shared" si="56"/>
        <v>#VALUE!</v>
      </c>
      <c r="EM111" s="9">
        <f t="shared" si="56"/>
        <v>59</v>
      </c>
      <c r="EN111" s="9" t="e">
        <f t="shared" si="56"/>
        <v>#VALUE!</v>
      </c>
      <c r="EO111" s="9" t="e">
        <f t="shared" si="56"/>
        <v>#VALUE!</v>
      </c>
      <c r="EP111" s="9" t="e">
        <f t="shared" si="56"/>
        <v>#VALUE!</v>
      </c>
      <c r="EQ111" s="9" t="e">
        <f t="shared" si="56"/>
        <v>#VALUE!</v>
      </c>
      <c r="ER111" s="9" t="e">
        <f t="shared" si="56"/>
        <v>#VALUE!</v>
      </c>
      <c r="ES111" s="9" t="e">
        <f t="shared" si="56"/>
        <v>#VALUE!</v>
      </c>
      <c r="ET111" s="9">
        <f t="shared" si="56"/>
        <v>68</v>
      </c>
      <c r="EU111" s="9" t="e">
        <f t="shared" si="56"/>
        <v>#VALUE!</v>
      </c>
      <c r="EV111" s="9" t="e">
        <f t="shared" si="56"/>
        <v>#VALUE!</v>
      </c>
      <c r="EW111" s="9" t="e">
        <f t="shared" si="56"/>
        <v>#VALUE!</v>
      </c>
      <c r="EX111" s="9" t="e">
        <f t="shared" si="56"/>
        <v>#VALUE!</v>
      </c>
    </row>
    <row r="112" spans="1:154" ht="15">
      <c r="A112" t="s">
        <v>89</v>
      </c>
      <c r="B112" s="9" t="e">
        <f>IF(B108&gt;0,ROUND(B108*0.57,0),"")</f>
        <v>#VALUE!</v>
      </c>
      <c r="C112" s="9" t="e">
        <f t="shared" ref="C112:BN112" si="57">IF(C108&gt;0,ROUND(C108*0.57,0),"")</f>
        <v>#VALUE!</v>
      </c>
      <c r="D112" s="9" t="e">
        <f t="shared" si="57"/>
        <v>#VALUE!</v>
      </c>
      <c r="E112" s="9" t="e">
        <f t="shared" si="57"/>
        <v>#VALUE!</v>
      </c>
      <c r="F112" s="9" t="e">
        <f t="shared" si="57"/>
        <v>#VALUE!</v>
      </c>
      <c r="G112" s="9" t="e">
        <f t="shared" si="57"/>
        <v>#VALUE!</v>
      </c>
      <c r="H112" s="9" t="e">
        <f t="shared" si="57"/>
        <v>#VALUE!</v>
      </c>
      <c r="I112" s="9" t="e">
        <f t="shared" si="57"/>
        <v>#VALUE!</v>
      </c>
      <c r="J112" s="9" t="e">
        <f t="shared" si="57"/>
        <v>#VALUE!</v>
      </c>
      <c r="K112" s="9">
        <f t="shared" si="57"/>
        <v>288</v>
      </c>
      <c r="L112" s="9" t="e">
        <f t="shared" si="57"/>
        <v>#VALUE!</v>
      </c>
      <c r="M112" s="9" t="e">
        <f t="shared" si="57"/>
        <v>#VALUE!</v>
      </c>
      <c r="N112" s="9" t="e">
        <f t="shared" si="57"/>
        <v>#VALUE!</v>
      </c>
      <c r="O112" s="9" t="e">
        <f t="shared" si="57"/>
        <v>#VALUE!</v>
      </c>
      <c r="P112" s="9" t="e">
        <f t="shared" si="57"/>
        <v>#VALUE!</v>
      </c>
      <c r="Q112" s="9">
        <f t="shared" si="57"/>
        <v>309</v>
      </c>
      <c r="R112" s="28" t="e">
        <f t="shared" si="57"/>
        <v>#VALUE!</v>
      </c>
      <c r="S112" s="9" t="e">
        <f t="shared" si="57"/>
        <v>#VALUE!</v>
      </c>
      <c r="T112" s="9" t="e">
        <f t="shared" si="57"/>
        <v>#VALUE!</v>
      </c>
      <c r="U112" s="9" t="e">
        <f t="shared" si="57"/>
        <v>#VALUE!</v>
      </c>
      <c r="V112" s="9" t="e">
        <f t="shared" si="57"/>
        <v>#VALUE!</v>
      </c>
      <c r="W112" s="9" t="e">
        <f t="shared" si="57"/>
        <v>#VALUE!</v>
      </c>
      <c r="X112" s="9">
        <f t="shared" si="57"/>
        <v>383</v>
      </c>
      <c r="Y112" s="9" t="e">
        <f t="shared" si="57"/>
        <v>#VALUE!</v>
      </c>
      <c r="Z112" s="9" t="e">
        <f t="shared" si="57"/>
        <v>#VALUE!</v>
      </c>
      <c r="AA112" s="9" t="e">
        <f t="shared" si="57"/>
        <v>#VALUE!</v>
      </c>
      <c r="AB112" s="9" t="e">
        <f t="shared" si="57"/>
        <v>#VALUE!</v>
      </c>
      <c r="AC112" s="9" t="e">
        <f t="shared" si="57"/>
        <v>#VALUE!</v>
      </c>
      <c r="AD112" s="9" t="e">
        <f t="shared" si="57"/>
        <v>#VALUE!</v>
      </c>
      <c r="AE112" s="9">
        <f t="shared" si="57"/>
        <v>385</v>
      </c>
      <c r="AF112" s="9" t="e">
        <f t="shared" si="57"/>
        <v>#VALUE!</v>
      </c>
      <c r="AG112" s="9" t="e">
        <f t="shared" si="57"/>
        <v>#VALUE!</v>
      </c>
      <c r="AH112" s="9" t="e">
        <f t="shared" si="57"/>
        <v>#VALUE!</v>
      </c>
      <c r="AI112" s="9" t="e">
        <f t="shared" si="57"/>
        <v>#VALUE!</v>
      </c>
      <c r="AJ112" s="9" t="e">
        <f t="shared" si="57"/>
        <v>#VALUE!</v>
      </c>
      <c r="AK112" s="9" t="e">
        <f t="shared" si="57"/>
        <v>#VALUE!</v>
      </c>
      <c r="AL112" s="9">
        <f t="shared" si="57"/>
        <v>329</v>
      </c>
      <c r="AM112" s="9" t="e">
        <f t="shared" si="57"/>
        <v>#VALUE!</v>
      </c>
      <c r="AN112" s="9" t="e">
        <f t="shared" si="57"/>
        <v>#VALUE!</v>
      </c>
      <c r="AO112" s="9" t="e">
        <f t="shared" si="57"/>
        <v>#VALUE!</v>
      </c>
      <c r="AP112" s="9" t="e">
        <f t="shared" si="57"/>
        <v>#VALUE!</v>
      </c>
      <c r="AQ112" s="9" t="e">
        <f t="shared" si="57"/>
        <v>#VALUE!</v>
      </c>
      <c r="AR112" s="9" t="e">
        <f t="shared" si="57"/>
        <v>#VALUE!</v>
      </c>
      <c r="AS112" s="9">
        <f t="shared" si="57"/>
        <v>297</v>
      </c>
      <c r="AT112" s="9" t="e">
        <f t="shared" si="57"/>
        <v>#VALUE!</v>
      </c>
      <c r="AU112" s="9" t="e">
        <f t="shared" si="57"/>
        <v>#VALUE!</v>
      </c>
      <c r="AV112" s="9" t="e">
        <f t="shared" si="57"/>
        <v>#VALUE!</v>
      </c>
      <c r="AW112" s="9" t="e">
        <f t="shared" si="57"/>
        <v>#VALUE!</v>
      </c>
      <c r="AX112" s="9" t="e">
        <f t="shared" si="57"/>
        <v>#VALUE!</v>
      </c>
      <c r="AY112" s="9" t="e">
        <f t="shared" si="57"/>
        <v>#VALUE!</v>
      </c>
      <c r="AZ112" s="9">
        <f t="shared" si="57"/>
        <v>268</v>
      </c>
      <c r="BA112" s="9" t="e">
        <f t="shared" si="57"/>
        <v>#VALUE!</v>
      </c>
      <c r="BB112" s="9" t="e">
        <f t="shared" si="57"/>
        <v>#VALUE!</v>
      </c>
      <c r="BC112" s="9" t="e">
        <f t="shared" si="57"/>
        <v>#VALUE!</v>
      </c>
      <c r="BD112" s="9" t="e">
        <f t="shared" si="57"/>
        <v>#VALUE!</v>
      </c>
      <c r="BE112" s="9" t="e">
        <f t="shared" si="57"/>
        <v>#VALUE!</v>
      </c>
      <c r="BF112" s="9" t="e">
        <f t="shared" si="57"/>
        <v>#VALUE!</v>
      </c>
      <c r="BG112" s="9">
        <f t="shared" si="57"/>
        <v>225</v>
      </c>
      <c r="BH112" s="9" t="e">
        <f t="shared" si="57"/>
        <v>#VALUE!</v>
      </c>
      <c r="BI112" s="9" t="e">
        <f t="shared" si="57"/>
        <v>#VALUE!</v>
      </c>
      <c r="BJ112" s="9" t="e">
        <f t="shared" si="57"/>
        <v>#VALUE!</v>
      </c>
      <c r="BK112" s="9" t="e">
        <f t="shared" si="57"/>
        <v>#VALUE!</v>
      </c>
      <c r="BL112" s="9" t="e">
        <f t="shared" si="57"/>
        <v>#VALUE!</v>
      </c>
      <c r="BM112" s="9" t="e">
        <f t="shared" si="57"/>
        <v>#VALUE!</v>
      </c>
      <c r="BN112" s="9" t="e">
        <f t="shared" si="57"/>
        <v>#VALUE!</v>
      </c>
      <c r="BO112" s="9">
        <f t="shared" ref="BO112:DZ112" si="58">IF(BO108&gt;0,ROUND(BO108*0.57,0),"")</f>
        <v>176</v>
      </c>
      <c r="BP112" s="9" t="e">
        <f t="shared" si="58"/>
        <v>#VALUE!</v>
      </c>
      <c r="BQ112" s="9" t="e">
        <f t="shared" si="58"/>
        <v>#VALUE!</v>
      </c>
      <c r="BR112" s="9" t="e">
        <f t="shared" si="58"/>
        <v>#VALUE!</v>
      </c>
      <c r="BS112" s="9" t="e">
        <f t="shared" si="58"/>
        <v>#VALUE!</v>
      </c>
      <c r="BT112" s="9" t="e">
        <f t="shared" si="58"/>
        <v>#VALUE!</v>
      </c>
      <c r="BU112" s="9">
        <f t="shared" si="58"/>
        <v>167</v>
      </c>
      <c r="BV112" s="9" t="e">
        <f t="shared" si="58"/>
        <v>#VALUE!</v>
      </c>
      <c r="BW112" s="9" t="e">
        <f t="shared" si="58"/>
        <v>#VALUE!</v>
      </c>
      <c r="BX112" s="9" t="e">
        <f t="shared" si="58"/>
        <v>#VALUE!</v>
      </c>
      <c r="BY112" s="9" t="e">
        <f t="shared" si="58"/>
        <v>#VALUE!</v>
      </c>
      <c r="BZ112" s="9" t="e">
        <f t="shared" si="58"/>
        <v>#VALUE!</v>
      </c>
      <c r="CA112" s="9" t="e">
        <f t="shared" si="58"/>
        <v>#VALUE!</v>
      </c>
      <c r="CB112" s="9">
        <f t="shared" si="58"/>
        <v>150</v>
      </c>
      <c r="CC112" s="9" t="e">
        <f t="shared" si="58"/>
        <v>#VALUE!</v>
      </c>
      <c r="CD112" s="9" t="e">
        <f t="shared" si="58"/>
        <v>#VALUE!</v>
      </c>
      <c r="CE112" s="9" t="e">
        <f t="shared" si="58"/>
        <v>#VALUE!</v>
      </c>
      <c r="CF112" s="9" t="e">
        <f t="shared" si="58"/>
        <v>#VALUE!</v>
      </c>
      <c r="CG112" s="9" t="e">
        <f t="shared" si="58"/>
        <v>#VALUE!</v>
      </c>
      <c r="CH112" s="9" t="e">
        <f t="shared" si="58"/>
        <v>#VALUE!</v>
      </c>
      <c r="CI112" s="9">
        <f t="shared" si="58"/>
        <v>157</v>
      </c>
      <c r="CJ112" s="9" t="e">
        <f t="shared" si="58"/>
        <v>#VALUE!</v>
      </c>
      <c r="CK112" s="9" t="e">
        <f t="shared" si="58"/>
        <v>#VALUE!</v>
      </c>
      <c r="CL112" s="9" t="e">
        <f t="shared" si="58"/>
        <v>#VALUE!</v>
      </c>
      <c r="CM112" s="9" t="e">
        <f t="shared" si="58"/>
        <v>#VALUE!</v>
      </c>
      <c r="CN112" s="9" t="e">
        <f t="shared" si="58"/>
        <v>#VALUE!</v>
      </c>
      <c r="CO112" s="9" t="e">
        <f t="shared" si="58"/>
        <v>#VALUE!</v>
      </c>
      <c r="CP112" s="9">
        <f t="shared" si="58"/>
        <v>137</v>
      </c>
      <c r="CQ112" s="9" t="e">
        <f t="shared" si="58"/>
        <v>#VALUE!</v>
      </c>
      <c r="CR112" s="9" t="e">
        <f t="shared" si="58"/>
        <v>#VALUE!</v>
      </c>
      <c r="CS112" s="9" t="e">
        <f t="shared" si="58"/>
        <v>#VALUE!</v>
      </c>
      <c r="CT112" s="9" t="e">
        <f t="shared" si="58"/>
        <v>#VALUE!</v>
      </c>
      <c r="CU112" s="9" t="e">
        <f t="shared" si="58"/>
        <v>#VALUE!</v>
      </c>
      <c r="CV112" s="9" t="e">
        <f t="shared" si="58"/>
        <v>#VALUE!</v>
      </c>
      <c r="CW112" s="9">
        <f t="shared" si="58"/>
        <v>113</v>
      </c>
      <c r="CX112" s="9" t="e">
        <f t="shared" si="58"/>
        <v>#VALUE!</v>
      </c>
      <c r="CY112" s="9" t="e">
        <f t="shared" si="58"/>
        <v>#VALUE!</v>
      </c>
      <c r="CZ112" s="9" t="e">
        <f t="shared" si="58"/>
        <v>#VALUE!</v>
      </c>
      <c r="DA112" s="9" t="e">
        <f t="shared" si="58"/>
        <v>#VALUE!</v>
      </c>
      <c r="DB112" s="9" t="e">
        <f t="shared" si="58"/>
        <v>#VALUE!</v>
      </c>
      <c r="DC112" s="9" t="e">
        <f t="shared" si="58"/>
        <v>#VALUE!</v>
      </c>
      <c r="DD112" s="9">
        <f t="shared" si="58"/>
        <v>91</v>
      </c>
      <c r="DE112" s="9" t="e">
        <f t="shared" si="58"/>
        <v>#VALUE!</v>
      </c>
      <c r="DF112" s="9" t="e">
        <f t="shared" si="58"/>
        <v>#VALUE!</v>
      </c>
      <c r="DG112" s="9" t="e">
        <f t="shared" si="58"/>
        <v>#VALUE!</v>
      </c>
      <c r="DH112" s="9" t="e">
        <f t="shared" si="58"/>
        <v>#VALUE!</v>
      </c>
      <c r="DI112" s="9" t="e">
        <f t="shared" si="58"/>
        <v>#VALUE!</v>
      </c>
      <c r="DJ112" s="9" t="e">
        <f t="shared" si="58"/>
        <v>#VALUE!</v>
      </c>
      <c r="DK112" s="9">
        <f t="shared" si="58"/>
        <v>83</v>
      </c>
      <c r="DL112" s="9" t="e">
        <f t="shared" si="58"/>
        <v>#VALUE!</v>
      </c>
      <c r="DM112" s="9" t="e">
        <f t="shared" si="58"/>
        <v>#VALUE!</v>
      </c>
      <c r="DN112" s="9" t="e">
        <f t="shared" si="58"/>
        <v>#VALUE!</v>
      </c>
      <c r="DO112" s="9" t="e">
        <f t="shared" si="58"/>
        <v>#VALUE!</v>
      </c>
      <c r="DP112" s="9" t="e">
        <f t="shared" si="58"/>
        <v>#VALUE!</v>
      </c>
      <c r="DQ112" s="9" t="e">
        <f t="shared" si="58"/>
        <v>#VALUE!</v>
      </c>
      <c r="DR112" s="9">
        <f t="shared" si="58"/>
        <v>85</v>
      </c>
      <c r="DS112" s="9" t="e">
        <f t="shared" si="58"/>
        <v>#VALUE!</v>
      </c>
      <c r="DT112" s="9" t="e">
        <f t="shared" si="58"/>
        <v>#VALUE!</v>
      </c>
      <c r="DU112" s="9" t="e">
        <f t="shared" si="58"/>
        <v>#VALUE!</v>
      </c>
      <c r="DV112" s="9" t="e">
        <f t="shared" si="58"/>
        <v>#VALUE!</v>
      </c>
      <c r="DW112" s="9" t="e">
        <f t="shared" si="58"/>
        <v>#VALUE!</v>
      </c>
      <c r="DX112" s="9" t="e">
        <f t="shared" si="58"/>
        <v>#VALUE!</v>
      </c>
      <c r="DY112" s="9">
        <f t="shared" si="58"/>
        <v>88</v>
      </c>
      <c r="DZ112" s="9" t="e">
        <f t="shared" si="58"/>
        <v>#VALUE!</v>
      </c>
      <c r="EA112" s="9" t="e">
        <f t="shared" ref="EA112:EX112" si="59">IF(EA108&gt;0,ROUND(EA108*0.57,0),"")</f>
        <v>#VALUE!</v>
      </c>
      <c r="EB112" s="9" t="e">
        <f t="shared" si="59"/>
        <v>#VALUE!</v>
      </c>
      <c r="EC112" s="9" t="e">
        <f t="shared" si="59"/>
        <v>#VALUE!</v>
      </c>
      <c r="ED112" s="9" t="e">
        <f t="shared" si="59"/>
        <v>#VALUE!</v>
      </c>
      <c r="EE112" s="9" t="e">
        <f t="shared" si="59"/>
        <v>#VALUE!</v>
      </c>
      <c r="EF112" s="9">
        <f t="shared" si="59"/>
        <v>88</v>
      </c>
      <c r="EG112" s="9" t="e">
        <f t="shared" si="59"/>
        <v>#VALUE!</v>
      </c>
      <c r="EH112" s="9" t="e">
        <f t="shared" si="59"/>
        <v>#VALUE!</v>
      </c>
      <c r="EI112" s="9" t="e">
        <f t="shared" si="59"/>
        <v>#VALUE!</v>
      </c>
      <c r="EJ112" s="9" t="e">
        <f t="shared" si="59"/>
        <v>#VALUE!</v>
      </c>
      <c r="EK112" s="9" t="e">
        <f t="shared" si="59"/>
        <v>#VALUE!</v>
      </c>
      <c r="EL112" s="9" t="e">
        <f t="shared" si="59"/>
        <v>#VALUE!</v>
      </c>
      <c r="EM112" s="9">
        <f t="shared" si="59"/>
        <v>79</v>
      </c>
      <c r="EN112" s="9" t="e">
        <f t="shared" si="59"/>
        <v>#VALUE!</v>
      </c>
      <c r="EO112" s="9" t="e">
        <f t="shared" si="59"/>
        <v>#VALUE!</v>
      </c>
      <c r="EP112" s="9" t="e">
        <f t="shared" si="59"/>
        <v>#VALUE!</v>
      </c>
      <c r="EQ112" s="9" t="e">
        <f t="shared" si="59"/>
        <v>#VALUE!</v>
      </c>
      <c r="ER112" s="9" t="e">
        <f t="shared" si="59"/>
        <v>#VALUE!</v>
      </c>
      <c r="ES112" s="9" t="e">
        <f t="shared" si="59"/>
        <v>#VALUE!</v>
      </c>
      <c r="ET112" s="9">
        <f t="shared" si="59"/>
        <v>89</v>
      </c>
      <c r="EU112" s="9" t="e">
        <f t="shared" si="59"/>
        <v>#VALUE!</v>
      </c>
      <c r="EV112" s="9" t="e">
        <f t="shared" si="59"/>
        <v>#VALUE!</v>
      </c>
      <c r="EW112" s="9" t="e">
        <f t="shared" si="59"/>
        <v>#VALUE!</v>
      </c>
      <c r="EX112" s="9" t="e">
        <f t="shared" si="59"/>
        <v>#VALUE!</v>
      </c>
    </row>
    <row r="113" spans="1:154" ht="1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</row>
    <row r="114" spans="1:154" s="14" customFormat="1" ht="15">
      <c r="A114" s="14" t="s">
        <v>90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>
        <v>578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>
        <v>678</v>
      </c>
      <c r="AM114" s="15"/>
      <c r="AN114" s="15"/>
      <c r="AO114" s="15"/>
      <c r="AP114" s="15"/>
      <c r="AQ114" s="15"/>
      <c r="AR114" s="15"/>
      <c r="AS114" s="15">
        <v>527</v>
      </c>
      <c r="AT114" s="15"/>
      <c r="AU114" s="15"/>
      <c r="AV114" s="15"/>
      <c r="AW114" s="15"/>
      <c r="AX114" s="15"/>
      <c r="AY114" s="15"/>
      <c r="AZ114" s="15">
        <v>471</v>
      </c>
      <c r="BA114" s="15"/>
      <c r="BB114" s="15"/>
      <c r="BC114" s="15"/>
      <c r="BD114" s="15"/>
      <c r="BE114" s="15"/>
      <c r="BF114" s="15"/>
      <c r="BG114" s="15">
        <v>420</v>
      </c>
      <c r="BI114" s="15"/>
      <c r="BJ114" s="15"/>
      <c r="BK114" s="15"/>
      <c r="BL114" s="15"/>
      <c r="BM114" s="15"/>
      <c r="BN114" s="15"/>
      <c r="BO114" s="15">
        <v>335</v>
      </c>
      <c r="BP114" s="15"/>
      <c r="BQ114" s="15"/>
      <c r="BR114" s="15"/>
      <c r="BS114" s="15"/>
      <c r="BT114" s="15"/>
      <c r="BU114" s="15">
        <v>245</v>
      </c>
      <c r="BV114" s="15"/>
      <c r="BW114" s="15"/>
      <c r="BX114" s="15"/>
      <c r="BY114" s="15"/>
      <c r="BZ114" s="15"/>
      <c r="CA114" s="15"/>
      <c r="CB114" s="15">
        <v>278</v>
      </c>
      <c r="CC114" s="15"/>
      <c r="CD114" s="15"/>
      <c r="CE114" s="15"/>
      <c r="CF114" s="15"/>
      <c r="CG114" s="15"/>
      <c r="CH114" s="15"/>
      <c r="CI114" s="15">
        <v>234</v>
      </c>
      <c r="CJ114" s="20"/>
      <c r="CK114" s="15"/>
      <c r="CL114" s="15"/>
      <c r="CM114" s="15"/>
      <c r="CN114" s="15"/>
      <c r="CO114" s="15"/>
      <c r="CP114" s="15">
        <v>234</v>
      </c>
      <c r="CQ114" s="20"/>
      <c r="CR114" s="15"/>
      <c r="CS114" s="15"/>
      <c r="CT114" s="15"/>
      <c r="CU114" s="15"/>
      <c r="CV114" s="15"/>
      <c r="CW114" s="15">
        <v>215</v>
      </c>
      <c r="CX114" s="20"/>
      <c r="CY114" s="15"/>
      <c r="CZ114" s="15"/>
      <c r="DA114" s="15"/>
      <c r="DB114" s="15"/>
      <c r="DC114" s="15"/>
      <c r="DD114" s="15">
        <v>165</v>
      </c>
      <c r="DE114" s="20"/>
      <c r="DF114" s="15"/>
      <c r="DG114" s="15"/>
      <c r="DH114" s="15"/>
      <c r="DI114" s="15"/>
      <c r="DJ114" s="15"/>
      <c r="DK114" s="15">
        <v>135</v>
      </c>
      <c r="DL114" s="20"/>
      <c r="DM114" s="15"/>
      <c r="DN114" s="15"/>
      <c r="DO114" s="15"/>
      <c r="DP114" s="15"/>
      <c r="DQ114" s="15"/>
      <c r="DR114" s="15">
        <v>140</v>
      </c>
      <c r="DS114" s="20"/>
      <c r="DT114" s="15"/>
      <c r="DU114" s="15"/>
      <c r="DV114" s="15"/>
      <c r="DW114" s="15"/>
      <c r="DX114" s="15"/>
      <c r="DY114" s="15">
        <v>149</v>
      </c>
      <c r="DZ114" s="15"/>
      <c r="EA114" s="15"/>
      <c r="EB114" s="15"/>
      <c r="EC114" s="15"/>
      <c r="ED114" s="15"/>
      <c r="EE114" s="15"/>
      <c r="EF114" s="15">
        <v>156</v>
      </c>
      <c r="EG114" s="15"/>
      <c r="EH114" s="15"/>
      <c r="EI114" s="15"/>
      <c r="EJ114" s="15"/>
      <c r="EK114" s="15"/>
      <c r="EL114" s="15"/>
      <c r="EM114" s="15">
        <v>156</v>
      </c>
      <c r="EN114" s="15"/>
      <c r="EO114" s="15"/>
      <c r="EP114" s="15"/>
      <c r="EQ114" s="15"/>
      <c r="ER114" s="15"/>
      <c r="ES114" s="15"/>
      <c r="ET114" s="15">
        <v>156</v>
      </c>
      <c r="EU114" s="15"/>
      <c r="EV114" s="15"/>
      <c r="EW114" s="15"/>
      <c r="EX114" s="15">
        <v>157</v>
      </c>
    </row>
    <row r="115" spans="1:154" s="14" customFormat="1" ht="15">
      <c r="A115" s="14" t="s">
        <v>91</v>
      </c>
      <c r="B115" s="15" t="str">
        <f>IF(B114&gt;0,ROUND(B114*0.43,0),"")</f>
        <v/>
      </c>
      <c r="C115" s="15" t="str">
        <f t="shared" ref="C115:BF115" si="60">IF(C114&gt;0,ROUND(C114*0.43,0),"")</f>
        <v/>
      </c>
      <c r="D115" s="15" t="str">
        <f t="shared" si="60"/>
        <v/>
      </c>
      <c r="E115" s="15" t="str">
        <f t="shared" si="60"/>
        <v/>
      </c>
      <c r="F115" s="15" t="str">
        <f t="shared" si="60"/>
        <v/>
      </c>
      <c r="G115" s="15" t="str">
        <f t="shared" si="60"/>
        <v/>
      </c>
      <c r="H115" s="15" t="str">
        <f t="shared" si="60"/>
        <v/>
      </c>
      <c r="I115" s="15" t="str">
        <f t="shared" si="60"/>
        <v/>
      </c>
      <c r="J115" s="15" t="str">
        <f t="shared" si="60"/>
        <v/>
      </c>
      <c r="K115" s="15" t="str">
        <f t="shared" si="60"/>
        <v/>
      </c>
      <c r="L115" s="15" t="str">
        <f t="shared" si="60"/>
        <v/>
      </c>
      <c r="M115" s="15" t="str">
        <f t="shared" si="60"/>
        <v/>
      </c>
      <c r="N115" s="15" t="str">
        <f t="shared" si="60"/>
        <v/>
      </c>
      <c r="O115" s="15" t="str">
        <f t="shared" si="60"/>
        <v/>
      </c>
      <c r="P115" s="15" t="str">
        <f t="shared" si="60"/>
        <v/>
      </c>
      <c r="Q115" s="15" t="str">
        <f t="shared" si="60"/>
        <v/>
      </c>
      <c r="R115" s="15" t="str">
        <f t="shared" si="60"/>
        <v/>
      </c>
      <c r="S115" s="15" t="str">
        <f t="shared" si="60"/>
        <v/>
      </c>
      <c r="T115" s="15" t="str">
        <f t="shared" si="60"/>
        <v/>
      </c>
      <c r="U115" s="15" t="str">
        <f t="shared" si="60"/>
        <v/>
      </c>
      <c r="V115" s="15" t="str">
        <f t="shared" si="60"/>
        <v/>
      </c>
      <c r="W115" s="15" t="str">
        <f t="shared" si="60"/>
        <v/>
      </c>
      <c r="X115" s="15">
        <f t="shared" si="60"/>
        <v>249</v>
      </c>
      <c r="Y115" s="15" t="str">
        <f t="shared" si="60"/>
        <v/>
      </c>
      <c r="Z115" s="15" t="str">
        <f t="shared" si="60"/>
        <v/>
      </c>
      <c r="AA115" s="15" t="str">
        <f t="shared" si="60"/>
        <v/>
      </c>
      <c r="AB115" s="15" t="str">
        <f t="shared" si="60"/>
        <v/>
      </c>
      <c r="AC115" s="15" t="str">
        <f t="shared" si="60"/>
        <v/>
      </c>
      <c r="AD115" s="15" t="str">
        <f t="shared" si="60"/>
        <v/>
      </c>
      <c r="AE115" s="15" t="str">
        <f t="shared" si="60"/>
        <v/>
      </c>
      <c r="AF115" s="15" t="str">
        <f t="shared" si="60"/>
        <v/>
      </c>
      <c r="AG115" s="15" t="str">
        <f t="shared" si="60"/>
        <v/>
      </c>
      <c r="AH115" s="15" t="str">
        <f t="shared" si="60"/>
        <v/>
      </c>
      <c r="AI115" s="15" t="str">
        <f t="shared" si="60"/>
        <v/>
      </c>
      <c r="AJ115" s="15" t="str">
        <f t="shared" si="60"/>
        <v/>
      </c>
      <c r="AK115" s="15" t="str">
        <f t="shared" si="60"/>
        <v/>
      </c>
      <c r="AL115" s="15">
        <f t="shared" si="60"/>
        <v>292</v>
      </c>
      <c r="AM115" s="15" t="str">
        <f t="shared" si="60"/>
        <v/>
      </c>
      <c r="AN115" s="15" t="str">
        <f t="shared" si="60"/>
        <v/>
      </c>
      <c r="AO115" s="15" t="str">
        <f t="shared" si="60"/>
        <v/>
      </c>
      <c r="AP115" s="15" t="str">
        <f t="shared" si="60"/>
        <v/>
      </c>
      <c r="AQ115" s="15" t="str">
        <f t="shared" si="60"/>
        <v/>
      </c>
      <c r="AR115" s="15" t="str">
        <f t="shared" si="60"/>
        <v/>
      </c>
      <c r="AS115" s="15">
        <f t="shared" si="60"/>
        <v>227</v>
      </c>
      <c r="AT115" s="15" t="str">
        <f t="shared" si="60"/>
        <v/>
      </c>
      <c r="AU115" s="15" t="str">
        <f t="shared" si="60"/>
        <v/>
      </c>
      <c r="AV115" s="15" t="str">
        <f t="shared" si="60"/>
        <v/>
      </c>
      <c r="AW115" s="15" t="str">
        <f t="shared" si="60"/>
        <v/>
      </c>
      <c r="AX115" s="15" t="str">
        <f t="shared" si="60"/>
        <v/>
      </c>
      <c r="AY115" s="15" t="str">
        <f t="shared" si="60"/>
        <v/>
      </c>
      <c r="AZ115" s="15">
        <f t="shared" si="60"/>
        <v>203</v>
      </c>
      <c r="BA115" s="15" t="str">
        <f t="shared" si="60"/>
        <v/>
      </c>
      <c r="BB115" s="15" t="str">
        <f t="shared" si="60"/>
        <v/>
      </c>
      <c r="BC115" s="15" t="str">
        <f t="shared" si="60"/>
        <v/>
      </c>
      <c r="BD115" s="15" t="str">
        <f t="shared" si="60"/>
        <v/>
      </c>
      <c r="BE115" s="15" t="str">
        <f t="shared" si="60"/>
        <v/>
      </c>
      <c r="BF115" s="15" t="str">
        <f t="shared" si="60"/>
        <v/>
      </c>
      <c r="BG115" s="15">
        <f t="shared" ref="BG115" si="61">IF(BG114&gt;0,ROUND(BG114*0.43,0),"")</f>
        <v>181</v>
      </c>
      <c r="BI115" s="15"/>
      <c r="BJ115" s="15"/>
      <c r="BK115" s="15"/>
      <c r="BL115" s="15"/>
      <c r="BM115" s="15"/>
      <c r="BN115" s="15"/>
      <c r="BO115" s="15">
        <f t="shared" ref="BO115" si="62">IF(BO114&gt;0,ROUND(BO114*0.43,0),"")</f>
        <v>144</v>
      </c>
      <c r="BP115" s="15"/>
      <c r="BQ115" s="15" t="str">
        <f t="shared" ref="BQ115:CF115" si="63">IF(BQ114&gt;0,ROUND(BQ114*0.43,0),"")</f>
        <v/>
      </c>
      <c r="BR115" s="15" t="str">
        <f t="shared" si="63"/>
        <v/>
      </c>
      <c r="BS115" s="15" t="str">
        <f t="shared" si="63"/>
        <v/>
      </c>
      <c r="BT115" s="15" t="str">
        <f t="shared" si="63"/>
        <v/>
      </c>
      <c r="BU115" s="15">
        <f t="shared" si="63"/>
        <v>105</v>
      </c>
      <c r="BV115" s="15" t="str">
        <f t="shared" si="63"/>
        <v/>
      </c>
      <c r="BW115" s="15" t="str">
        <f t="shared" si="63"/>
        <v/>
      </c>
      <c r="BX115" s="15" t="str">
        <f t="shared" si="63"/>
        <v/>
      </c>
      <c r="BY115" s="15" t="str">
        <f t="shared" si="63"/>
        <v/>
      </c>
      <c r="BZ115" s="15" t="str">
        <f t="shared" si="63"/>
        <v/>
      </c>
      <c r="CA115" s="15" t="str">
        <f t="shared" si="63"/>
        <v/>
      </c>
      <c r="CB115" s="15">
        <f t="shared" ref="CB115" si="64">IF(CB114&gt;0,ROUND(CB114*0.43,0),"")</f>
        <v>120</v>
      </c>
      <c r="CC115" s="15" t="str">
        <f t="shared" si="63"/>
        <v/>
      </c>
      <c r="CD115" s="15" t="str">
        <f t="shared" si="63"/>
        <v/>
      </c>
      <c r="CE115" s="15" t="str">
        <f t="shared" si="63"/>
        <v/>
      </c>
      <c r="CF115" s="15" t="str">
        <f t="shared" si="63"/>
        <v/>
      </c>
      <c r="CG115" s="15"/>
      <c r="CH115" s="15"/>
      <c r="CI115" s="15">
        <f t="shared" ref="CI115" si="65">IF(CI114&gt;0,ROUND(CI114*0.43,0),"")</f>
        <v>101</v>
      </c>
      <c r="CJ115" s="20"/>
      <c r="CK115" s="15"/>
      <c r="CL115" s="15"/>
      <c r="CM115" s="15"/>
      <c r="CN115" s="15"/>
      <c r="CO115" s="15"/>
      <c r="CP115" s="15">
        <f t="shared" ref="CP115" si="66">IF(CP114&gt;0,ROUND(CP114*0.43,0),"")</f>
        <v>101</v>
      </c>
      <c r="CQ115" s="20"/>
      <c r="CR115" s="15"/>
      <c r="CS115" s="15"/>
      <c r="CT115" s="15"/>
      <c r="CU115" s="15"/>
      <c r="CV115" s="15"/>
      <c r="CW115" s="15">
        <f t="shared" ref="CW115" si="67">IF(CW114&gt;0,ROUND(CW114*0.43,0),"")</f>
        <v>92</v>
      </c>
      <c r="CX115" s="20"/>
      <c r="CY115" s="15"/>
      <c r="CZ115" s="15"/>
      <c r="DA115" s="15"/>
      <c r="DB115" s="15"/>
      <c r="DC115" s="15"/>
      <c r="DD115" s="15">
        <f t="shared" ref="DD115" si="68">IF(DD114&gt;0,ROUND(DD114*0.43,0),"")</f>
        <v>71</v>
      </c>
      <c r="DE115" s="20"/>
      <c r="DF115" s="15"/>
      <c r="DG115" s="15"/>
      <c r="DH115" s="15"/>
      <c r="DI115" s="15"/>
      <c r="DJ115" s="15"/>
      <c r="DK115" s="15">
        <f t="shared" ref="DK115" si="69">IF(DK114&gt;0,ROUND(DK114*0.43,0),"")</f>
        <v>58</v>
      </c>
      <c r="DL115" s="20"/>
      <c r="DM115" s="15"/>
      <c r="DN115" s="15"/>
      <c r="DO115" s="15"/>
      <c r="DP115" s="15"/>
      <c r="DQ115" s="15"/>
      <c r="DR115" s="15">
        <f t="shared" ref="DR115" si="70">IF(DR114&gt;0,ROUND(DR114*0.43,0),"")</f>
        <v>60</v>
      </c>
      <c r="DS115" s="20"/>
      <c r="DT115" s="15"/>
      <c r="DU115" s="15"/>
      <c r="DV115" s="15"/>
      <c r="DW115" s="15"/>
      <c r="DX115" s="15"/>
      <c r="DY115" s="15">
        <f t="shared" ref="DY115" si="71">IF(DY114&gt;0,ROUND(DY114*0.43,0),"")</f>
        <v>64</v>
      </c>
      <c r="DZ115" s="15"/>
      <c r="EA115" s="15"/>
      <c r="EB115" s="15"/>
      <c r="EC115" s="15"/>
      <c r="ED115" s="15"/>
      <c r="EE115" s="15"/>
      <c r="EF115" s="15">
        <f t="shared" ref="EF115" si="72">IF(EF114&gt;0,ROUND(EF114*0.43,0),"")</f>
        <v>67</v>
      </c>
      <c r="EG115" s="15"/>
      <c r="EH115" s="15"/>
      <c r="EI115" s="15"/>
      <c r="EJ115" s="15"/>
      <c r="EK115" s="15"/>
      <c r="EL115" s="15"/>
      <c r="EM115" s="15">
        <f t="shared" ref="EM115" si="73">IF(EM114&gt;0,ROUND(EM114*0.43,0),"")</f>
        <v>67</v>
      </c>
      <c r="EN115" s="15"/>
      <c r="EO115" s="15"/>
      <c r="EP115" s="15"/>
      <c r="EQ115" s="15"/>
      <c r="ER115" s="15"/>
      <c r="ES115" s="15"/>
      <c r="ET115" s="15">
        <f t="shared" ref="ET115" si="74">IF(ET114&gt;0,ROUND(ET114*0.43,0),"")</f>
        <v>67</v>
      </c>
      <c r="EU115" s="15"/>
      <c r="EV115" s="15"/>
      <c r="EW115" s="15"/>
      <c r="EX115" s="15">
        <f t="shared" ref="EX115" si="75">IF(EX114&gt;0,ROUND(EX114*0.43,0),"")</f>
        <v>68</v>
      </c>
    </row>
    <row r="116" spans="1:154" s="14" customFormat="1" ht="15">
      <c r="A116" s="14" t="s">
        <v>92</v>
      </c>
      <c r="B116" s="15" t="str">
        <f>IF(B114&gt;0,ROUND(B114*0.57,0),"")</f>
        <v/>
      </c>
      <c r="C116" s="15" t="str">
        <f t="shared" ref="C116:BF116" si="76">IF(C114&gt;0,ROUND(C114*0.57,0),"")</f>
        <v/>
      </c>
      <c r="D116" s="15" t="str">
        <f t="shared" si="76"/>
        <v/>
      </c>
      <c r="E116" s="15" t="str">
        <f t="shared" si="76"/>
        <v/>
      </c>
      <c r="F116" s="15" t="str">
        <f t="shared" si="76"/>
        <v/>
      </c>
      <c r="G116" s="15" t="str">
        <f t="shared" si="76"/>
        <v/>
      </c>
      <c r="H116" s="15" t="str">
        <f t="shared" si="76"/>
        <v/>
      </c>
      <c r="I116" s="15" t="str">
        <f t="shared" si="76"/>
        <v/>
      </c>
      <c r="J116" s="15" t="str">
        <f t="shared" si="76"/>
        <v/>
      </c>
      <c r="K116" s="15" t="str">
        <f t="shared" si="76"/>
        <v/>
      </c>
      <c r="L116" s="15" t="str">
        <f t="shared" si="76"/>
        <v/>
      </c>
      <c r="M116" s="15" t="str">
        <f t="shared" si="76"/>
        <v/>
      </c>
      <c r="N116" s="15" t="str">
        <f t="shared" si="76"/>
        <v/>
      </c>
      <c r="O116" s="15" t="str">
        <f t="shared" si="76"/>
        <v/>
      </c>
      <c r="P116" s="15" t="str">
        <f t="shared" si="76"/>
        <v/>
      </c>
      <c r="Q116" s="15" t="str">
        <f t="shared" si="76"/>
        <v/>
      </c>
      <c r="R116" s="15" t="str">
        <f t="shared" si="76"/>
        <v/>
      </c>
      <c r="S116" s="15" t="str">
        <f t="shared" si="76"/>
        <v/>
      </c>
      <c r="T116" s="15" t="str">
        <f t="shared" si="76"/>
        <v/>
      </c>
      <c r="U116" s="15" t="str">
        <f t="shared" si="76"/>
        <v/>
      </c>
      <c r="V116" s="15" t="str">
        <f t="shared" si="76"/>
        <v/>
      </c>
      <c r="W116" s="15" t="str">
        <f t="shared" si="76"/>
        <v/>
      </c>
      <c r="X116" s="15">
        <f t="shared" si="76"/>
        <v>329</v>
      </c>
      <c r="Y116" s="15" t="str">
        <f t="shared" si="76"/>
        <v/>
      </c>
      <c r="Z116" s="15" t="str">
        <f t="shared" si="76"/>
        <v/>
      </c>
      <c r="AA116" s="15" t="str">
        <f t="shared" si="76"/>
        <v/>
      </c>
      <c r="AB116" s="15" t="str">
        <f t="shared" si="76"/>
        <v/>
      </c>
      <c r="AC116" s="15" t="str">
        <f t="shared" si="76"/>
        <v/>
      </c>
      <c r="AD116" s="15" t="str">
        <f t="shared" si="76"/>
        <v/>
      </c>
      <c r="AE116" s="15" t="str">
        <f t="shared" si="76"/>
        <v/>
      </c>
      <c r="AF116" s="15" t="str">
        <f t="shared" si="76"/>
        <v/>
      </c>
      <c r="AG116" s="15" t="str">
        <f t="shared" si="76"/>
        <v/>
      </c>
      <c r="AH116" s="15" t="str">
        <f t="shared" si="76"/>
        <v/>
      </c>
      <c r="AI116" s="15" t="str">
        <f t="shared" si="76"/>
        <v/>
      </c>
      <c r="AJ116" s="15" t="str">
        <f t="shared" si="76"/>
        <v/>
      </c>
      <c r="AK116" s="15" t="str">
        <f t="shared" si="76"/>
        <v/>
      </c>
      <c r="AL116" s="15">
        <f t="shared" si="76"/>
        <v>386</v>
      </c>
      <c r="AM116" s="15" t="str">
        <f t="shared" si="76"/>
        <v/>
      </c>
      <c r="AN116" s="15" t="str">
        <f t="shared" si="76"/>
        <v/>
      </c>
      <c r="AO116" s="15" t="str">
        <f t="shared" si="76"/>
        <v/>
      </c>
      <c r="AP116" s="15" t="str">
        <f t="shared" si="76"/>
        <v/>
      </c>
      <c r="AQ116" s="15" t="str">
        <f t="shared" si="76"/>
        <v/>
      </c>
      <c r="AR116" s="15" t="str">
        <f t="shared" si="76"/>
        <v/>
      </c>
      <c r="AS116" s="15">
        <f t="shared" si="76"/>
        <v>300</v>
      </c>
      <c r="AT116" s="15" t="str">
        <f t="shared" si="76"/>
        <v/>
      </c>
      <c r="AU116" s="15" t="str">
        <f t="shared" si="76"/>
        <v/>
      </c>
      <c r="AV116" s="15" t="str">
        <f t="shared" si="76"/>
        <v/>
      </c>
      <c r="AW116" s="15" t="str">
        <f t="shared" si="76"/>
        <v/>
      </c>
      <c r="AX116" s="15" t="str">
        <f t="shared" si="76"/>
        <v/>
      </c>
      <c r="AY116" s="15" t="str">
        <f t="shared" si="76"/>
        <v/>
      </c>
      <c r="AZ116" s="15">
        <f t="shared" si="76"/>
        <v>268</v>
      </c>
      <c r="BA116" s="15" t="str">
        <f t="shared" si="76"/>
        <v/>
      </c>
      <c r="BB116" s="15" t="str">
        <f t="shared" si="76"/>
        <v/>
      </c>
      <c r="BC116" s="15" t="str">
        <f t="shared" si="76"/>
        <v/>
      </c>
      <c r="BD116" s="15" t="str">
        <f t="shared" si="76"/>
        <v/>
      </c>
      <c r="BE116" s="15" t="str">
        <f t="shared" si="76"/>
        <v/>
      </c>
      <c r="BF116" s="15" t="str">
        <f t="shared" si="76"/>
        <v/>
      </c>
      <c r="BG116" s="15">
        <f t="shared" ref="BG116" si="77">IF(BG114&gt;0,ROUND(BG114*0.57,0),"")</f>
        <v>239</v>
      </c>
      <c r="BI116" s="15"/>
      <c r="BJ116" s="15"/>
      <c r="BK116" s="15"/>
      <c r="BL116" s="15"/>
      <c r="BM116" s="15"/>
      <c r="BN116" s="15"/>
      <c r="BO116" s="15">
        <f t="shared" ref="BO116" si="78">IF(BO114&gt;0,ROUND(BO114*0.57,0),"")</f>
        <v>191</v>
      </c>
      <c r="BP116" s="15"/>
      <c r="BQ116" s="15" t="str">
        <f t="shared" ref="BQ116:CF116" si="79">IF(BQ114&gt;0,ROUND(BQ114*0.57,0),"")</f>
        <v/>
      </c>
      <c r="BR116" s="15" t="str">
        <f t="shared" si="79"/>
        <v/>
      </c>
      <c r="BS116" s="15" t="str">
        <f t="shared" si="79"/>
        <v/>
      </c>
      <c r="BT116" s="15" t="str">
        <f t="shared" si="79"/>
        <v/>
      </c>
      <c r="BU116" s="15">
        <f t="shared" si="79"/>
        <v>140</v>
      </c>
      <c r="BV116" s="15" t="str">
        <f t="shared" si="79"/>
        <v/>
      </c>
      <c r="BW116" s="15" t="str">
        <f t="shared" si="79"/>
        <v/>
      </c>
      <c r="BX116" s="15" t="str">
        <f t="shared" si="79"/>
        <v/>
      </c>
      <c r="BY116" s="15" t="str">
        <f t="shared" si="79"/>
        <v/>
      </c>
      <c r="BZ116" s="15" t="str">
        <f t="shared" si="79"/>
        <v/>
      </c>
      <c r="CA116" s="15" t="str">
        <f t="shared" si="79"/>
        <v/>
      </c>
      <c r="CB116" s="15">
        <f t="shared" ref="CB116" si="80">IF(CB114&gt;0,ROUND(CB114*0.57,0),"")</f>
        <v>158</v>
      </c>
      <c r="CC116" s="15" t="str">
        <f t="shared" si="79"/>
        <v/>
      </c>
      <c r="CD116" s="15" t="str">
        <f t="shared" si="79"/>
        <v/>
      </c>
      <c r="CE116" s="15" t="str">
        <f t="shared" si="79"/>
        <v/>
      </c>
      <c r="CF116" s="15" t="str">
        <f t="shared" si="79"/>
        <v/>
      </c>
      <c r="CG116" s="15"/>
      <c r="CH116" s="15"/>
      <c r="CI116" s="15">
        <f t="shared" ref="CI116" si="81">IF(CI114&gt;0,ROUND(CI114*0.57,0),"")</f>
        <v>133</v>
      </c>
      <c r="CJ116" s="20"/>
      <c r="CK116" s="15"/>
      <c r="CL116" s="15"/>
      <c r="CM116" s="15"/>
      <c r="CN116" s="15"/>
      <c r="CO116" s="15"/>
      <c r="CP116" s="15">
        <f t="shared" ref="CP116" si="82">IF(CP114&gt;0,ROUND(CP114*0.57,0),"")</f>
        <v>133</v>
      </c>
      <c r="CQ116" s="20"/>
      <c r="CR116" s="15"/>
      <c r="CS116" s="15"/>
      <c r="CT116" s="15"/>
      <c r="CU116" s="15"/>
      <c r="CV116" s="15"/>
      <c r="CW116" s="15">
        <f t="shared" ref="CW116" si="83">IF(CW114&gt;0,ROUND(CW114*0.57,0),"")</f>
        <v>123</v>
      </c>
      <c r="CX116" s="20"/>
      <c r="CY116" s="15"/>
      <c r="CZ116" s="15"/>
      <c r="DA116" s="15"/>
      <c r="DB116" s="15"/>
      <c r="DC116" s="15"/>
      <c r="DD116" s="15">
        <f t="shared" ref="DD116" si="84">IF(DD114&gt;0,ROUND(DD114*0.57,0),"")</f>
        <v>94</v>
      </c>
      <c r="DE116" s="20"/>
      <c r="DF116" s="15"/>
      <c r="DG116" s="15"/>
      <c r="DH116" s="15"/>
      <c r="DI116" s="15"/>
      <c r="DJ116" s="15"/>
      <c r="DK116" s="15">
        <f t="shared" ref="DK116" si="85">IF(DK114&gt;0,ROUND(DK114*0.57,0),"")</f>
        <v>77</v>
      </c>
      <c r="DL116" s="20"/>
      <c r="DM116" s="15"/>
      <c r="DN116" s="15"/>
      <c r="DO116" s="15"/>
      <c r="DP116" s="15"/>
      <c r="DQ116" s="15"/>
      <c r="DR116" s="15">
        <f t="shared" ref="DR116" si="86">IF(DR114&gt;0,ROUND(DR114*0.57,0),"")</f>
        <v>80</v>
      </c>
      <c r="DS116" s="20"/>
      <c r="DT116" s="15"/>
      <c r="DU116" s="15"/>
      <c r="DV116" s="15"/>
      <c r="DW116" s="15"/>
      <c r="DX116" s="15"/>
      <c r="DY116" s="15">
        <f t="shared" ref="DY116" si="87">IF(DY114&gt;0,ROUND(DY114*0.57,0),"")</f>
        <v>85</v>
      </c>
      <c r="DZ116" s="15"/>
      <c r="EA116" s="15"/>
      <c r="EB116" s="15"/>
      <c r="EC116" s="15"/>
      <c r="ED116" s="15"/>
      <c r="EE116" s="15"/>
      <c r="EF116" s="15">
        <f t="shared" ref="EF116" si="88">IF(EF114&gt;0,ROUND(EF114*0.57,0),"")</f>
        <v>89</v>
      </c>
      <c r="EG116" s="15"/>
      <c r="EH116" s="15"/>
      <c r="EI116" s="15"/>
      <c r="EJ116" s="15"/>
      <c r="EK116" s="15"/>
      <c r="EL116" s="15"/>
      <c r="EM116" s="15">
        <f t="shared" ref="EM116" si="89">IF(EM114&gt;0,ROUND(EM114*0.57,0),"")</f>
        <v>89</v>
      </c>
      <c r="EN116" s="15"/>
      <c r="EO116" s="15"/>
      <c r="EP116" s="15"/>
      <c r="EQ116" s="15"/>
      <c r="ER116" s="15"/>
      <c r="ES116" s="15"/>
      <c r="ET116" s="15">
        <f t="shared" ref="ET116" si="90">IF(ET114&gt;0,ROUND(ET114*0.57,0),"")</f>
        <v>89</v>
      </c>
      <c r="EU116" s="15"/>
      <c r="EV116" s="15"/>
      <c r="EW116" s="15"/>
      <c r="EX116" s="15">
        <f t="shared" ref="EX116" si="91">IF(EX114&gt;0,ROUND(EX114*0.57,0),"")</f>
        <v>89</v>
      </c>
    </row>
    <row r="117" spans="1:154" ht="1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</row>
    <row r="118" spans="1:154" ht="15">
      <c r="A118" t="s">
        <v>93</v>
      </c>
      <c r="B118" s="9" t="e">
        <f>IF(B106&gt;0,B106-B95,"")</f>
        <v>#VALUE!</v>
      </c>
      <c r="C118" s="9" t="e">
        <f t="shared" ref="C118:BN118" si="92">IF(C106&gt;0,C106-C95,"")</f>
        <v>#VALUE!</v>
      </c>
      <c r="D118" s="9" t="e">
        <f t="shared" si="92"/>
        <v>#VALUE!</v>
      </c>
      <c r="E118" s="9" t="e">
        <f t="shared" si="92"/>
        <v>#VALUE!</v>
      </c>
      <c r="F118" s="9" t="e">
        <f t="shared" si="92"/>
        <v>#VALUE!</v>
      </c>
      <c r="G118" s="9" t="e">
        <f t="shared" si="92"/>
        <v>#VALUE!</v>
      </c>
      <c r="H118" s="9" t="e">
        <f t="shared" si="92"/>
        <v>#VALUE!</v>
      </c>
      <c r="I118" s="9" t="e">
        <f t="shared" si="92"/>
        <v>#VALUE!</v>
      </c>
      <c r="J118" s="9" t="e">
        <f t="shared" si="92"/>
        <v>#VALUE!</v>
      </c>
      <c r="K118" s="9">
        <f t="shared" si="92"/>
        <v>11</v>
      </c>
      <c r="L118" s="9" t="e">
        <f t="shared" si="92"/>
        <v>#VALUE!</v>
      </c>
      <c r="M118" s="9" t="e">
        <f t="shared" si="92"/>
        <v>#VALUE!</v>
      </c>
      <c r="N118" s="9" t="e">
        <f t="shared" si="92"/>
        <v>#VALUE!</v>
      </c>
      <c r="O118" s="9" t="e">
        <f t="shared" si="92"/>
        <v>#VALUE!</v>
      </c>
      <c r="P118" s="9" t="e">
        <f t="shared" si="92"/>
        <v>#VALUE!</v>
      </c>
      <c r="Q118" s="9">
        <f t="shared" si="92"/>
        <v>-20</v>
      </c>
      <c r="R118" s="9" t="e">
        <f t="shared" si="92"/>
        <v>#VALUE!</v>
      </c>
      <c r="S118" s="9" t="e">
        <f t="shared" si="92"/>
        <v>#VALUE!</v>
      </c>
      <c r="T118" s="9" t="e">
        <f t="shared" si="92"/>
        <v>#VALUE!</v>
      </c>
      <c r="U118" s="9" t="e">
        <f t="shared" si="92"/>
        <v>#VALUE!</v>
      </c>
      <c r="V118" s="9" t="e">
        <f t="shared" si="92"/>
        <v>#VALUE!</v>
      </c>
      <c r="W118" s="9" t="e">
        <f t="shared" si="92"/>
        <v>#VALUE!</v>
      </c>
      <c r="X118" s="9">
        <f t="shared" si="92"/>
        <v>135</v>
      </c>
      <c r="Y118" s="9" t="e">
        <f t="shared" si="92"/>
        <v>#VALUE!</v>
      </c>
      <c r="Z118" s="9" t="e">
        <f t="shared" si="92"/>
        <v>#VALUE!</v>
      </c>
      <c r="AA118" s="9" t="e">
        <f t="shared" si="92"/>
        <v>#VALUE!</v>
      </c>
      <c r="AB118" s="9" t="e">
        <f t="shared" si="92"/>
        <v>#VALUE!</v>
      </c>
      <c r="AC118" s="9" t="e">
        <f t="shared" si="92"/>
        <v>#VALUE!</v>
      </c>
      <c r="AD118" s="9" t="e">
        <f t="shared" si="92"/>
        <v>#VALUE!</v>
      </c>
      <c r="AE118" s="9">
        <f t="shared" si="92"/>
        <v>114</v>
      </c>
      <c r="AF118" s="9" t="e">
        <f t="shared" si="92"/>
        <v>#VALUE!</v>
      </c>
      <c r="AG118" s="9" t="e">
        <f t="shared" si="92"/>
        <v>#VALUE!</v>
      </c>
      <c r="AH118" s="9" t="e">
        <f t="shared" si="92"/>
        <v>#VALUE!</v>
      </c>
      <c r="AI118" s="9" t="e">
        <f t="shared" si="92"/>
        <v>#VALUE!</v>
      </c>
      <c r="AJ118" s="9" t="e">
        <f t="shared" si="92"/>
        <v>#VALUE!</v>
      </c>
      <c r="AK118" s="9" t="e">
        <f t="shared" si="92"/>
        <v>#VALUE!</v>
      </c>
      <c r="AL118" s="9">
        <f t="shared" si="92"/>
        <v>68</v>
      </c>
      <c r="AM118" s="9" t="e">
        <f t="shared" si="92"/>
        <v>#VALUE!</v>
      </c>
      <c r="AN118" s="9" t="e">
        <f t="shared" si="92"/>
        <v>#VALUE!</v>
      </c>
      <c r="AO118" s="9" t="e">
        <f t="shared" si="92"/>
        <v>#VALUE!</v>
      </c>
      <c r="AP118" s="9" t="e">
        <f t="shared" si="92"/>
        <v>#VALUE!</v>
      </c>
      <c r="AQ118" s="9" t="e">
        <f t="shared" si="92"/>
        <v>#VALUE!</v>
      </c>
      <c r="AR118" s="9" t="e">
        <f t="shared" si="92"/>
        <v>#VALUE!</v>
      </c>
      <c r="AS118" s="9">
        <f t="shared" si="92"/>
        <v>17</v>
      </c>
      <c r="AT118" s="9" t="e">
        <f t="shared" si="92"/>
        <v>#VALUE!</v>
      </c>
      <c r="AU118" s="9" t="str">
        <f t="shared" si="92"/>
        <v/>
      </c>
      <c r="AV118" s="9" t="str">
        <f t="shared" si="92"/>
        <v/>
      </c>
      <c r="AW118" s="9" t="str">
        <f t="shared" si="92"/>
        <v/>
      </c>
      <c r="AX118" s="9" t="str">
        <f t="shared" si="92"/>
        <v/>
      </c>
      <c r="AY118" s="9" t="str">
        <f t="shared" si="92"/>
        <v/>
      </c>
      <c r="AZ118" s="9">
        <f t="shared" si="92"/>
        <v>46</v>
      </c>
      <c r="BA118" s="9" t="str">
        <f t="shared" si="92"/>
        <v/>
      </c>
      <c r="BB118" s="9" t="str">
        <f t="shared" si="92"/>
        <v/>
      </c>
      <c r="BC118" s="9" t="str">
        <f t="shared" si="92"/>
        <v/>
      </c>
      <c r="BD118" s="9" t="str">
        <f t="shared" si="92"/>
        <v/>
      </c>
      <c r="BE118" s="9" t="str">
        <f t="shared" si="92"/>
        <v/>
      </c>
      <c r="BF118" s="9" t="str">
        <f t="shared" si="92"/>
        <v/>
      </c>
      <c r="BG118" s="9">
        <f t="shared" ref="BG118" si="93">IF(BG106&gt;0,BG106-BG95,"")</f>
        <v>34</v>
      </c>
      <c r="BH118" s="9" t="str">
        <f t="shared" si="92"/>
        <v/>
      </c>
      <c r="BI118" s="9" t="str">
        <f t="shared" si="92"/>
        <v/>
      </c>
      <c r="BJ118" s="9" t="str">
        <f t="shared" si="92"/>
        <v/>
      </c>
      <c r="BK118" s="9" t="str">
        <f t="shared" si="92"/>
        <v/>
      </c>
      <c r="BL118" s="9" t="str">
        <f t="shared" si="92"/>
        <v/>
      </c>
      <c r="BM118" s="9" t="str">
        <f t="shared" si="92"/>
        <v/>
      </c>
      <c r="BN118" s="9" t="str">
        <f t="shared" si="92"/>
        <v/>
      </c>
      <c r="BO118" s="9">
        <f t="shared" ref="BO118" si="94">IF(BO106&gt;0,BO106-BO95,"")</f>
        <v>5</v>
      </c>
      <c r="BP118" s="9" t="str">
        <f t="shared" ref="BP118:DZ118" si="95">IF(BP106&gt;0,BP106-BP95,"")</f>
        <v/>
      </c>
      <c r="BQ118" s="9" t="str">
        <f t="shared" si="95"/>
        <v/>
      </c>
      <c r="BR118" s="9" t="str">
        <f t="shared" si="95"/>
        <v/>
      </c>
      <c r="BS118" s="9" t="str">
        <f t="shared" si="95"/>
        <v/>
      </c>
      <c r="BT118" s="9" t="str">
        <f t="shared" si="95"/>
        <v/>
      </c>
      <c r="BU118" s="9">
        <f t="shared" si="95"/>
        <v>35</v>
      </c>
      <c r="BV118" s="9" t="str">
        <f t="shared" si="95"/>
        <v/>
      </c>
      <c r="BW118" s="9" t="str">
        <f t="shared" si="95"/>
        <v/>
      </c>
      <c r="BX118" s="9" t="str">
        <f t="shared" si="95"/>
        <v/>
      </c>
      <c r="BY118" s="9" t="str">
        <f t="shared" si="95"/>
        <v/>
      </c>
      <c r="BZ118" s="9" t="str">
        <f t="shared" si="95"/>
        <v/>
      </c>
      <c r="CA118" s="9" t="str">
        <f t="shared" si="95"/>
        <v/>
      </c>
      <c r="CB118" s="9">
        <f t="shared" ref="CB118" si="96">IF(CB106&gt;0,CB106-CB95,"")</f>
        <v>14</v>
      </c>
      <c r="CC118" s="9" t="str">
        <f t="shared" si="95"/>
        <v/>
      </c>
      <c r="CD118" s="9" t="str">
        <f t="shared" si="95"/>
        <v/>
      </c>
      <c r="CE118" s="9" t="str">
        <f t="shared" si="95"/>
        <v/>
      </c>
      <c r="CF118" s="9" t="str">
        <f t="shared" si="95"/>
        <v/>
      </c>
      <c r="CG118" s="9" t="str">
        <f t="shared" si="95"/>
        <v/>
      </c>
      <c r="CH118" s="9" t="str">
        <f t="shared" si="95"/>
        <v/>
      </c>
      <c r="CI118" s="9">
        <f t="shared" si="95"/>
        <v>29</v>
      </c>
      <c r="CJ118" s="9" t="str">
        <f t="shared" si="95"/>
        <v/>
      </c>
      <c r="CK118" s="9" t="str">
        <f t="shared" si="95"/>
        <v/>
      </c>
      <c r="CL118" s="9" t="str">
        <f t="shared" si="95"/>
        <v/>
      </c>
      <c r="CM118" s="9" t="str">
        <f t="shared" si="95"/>
        <v/>
      </c>
      <c r="CN118" s="9" t="str">
        <f t="shared" si="95"/>
        <v/>
      </c>
      <c r="CO118" s="9" t="str">
        <f t="shared" si="95"/>
        <v/>
      </c>
      <c r="CP118" s="9">
        <f t="shared" ref="CP118" si="97">IF(CP106&gt;0,CP106-CP95,"")</f>
        <v>32</v>
      </c>
      <c r="CQ118" s="9" t="str">
        <f t="shared" si="95"/>
        <v/>
      </c>
      <c r="CR118" s="9" t="str">
        <f t="shared" si="95"/>
        <v/>
      </c>
      <c r="CS118" s="9" t="str">
        <f t="shared" si="95"/>
        <v/>
      </c>
      <c r="CT118" s="9" t="str">
        <f t="shared" si="95"/>
        <v/>
      </c>
      <c r="CU118" s="9" t="str">
        <f t="shared" si="95"/>
        <v/>
      </c>
      <c r="CV118" s="9" t="str">
        <f t="shared" si="95"/>
        <v/>
      </c>
      <c r="CW118" s="9">
        <f t="shared" si="95"/>
        <v>25</v>
      </c>
      <c r="CX118" s="9" t="str">
        <f t="shared" si="95"/>
        <v/>
      </c>
      <c r="CY118" s="9" t="str">
        <f t="shared" si="95"/>
        <v/>
      </c>
      <c r="CZ118" s="9" t="str">
        <f t="shared" si="95"/>
        <v/>
      </c>
      <c r="DA118" s="9" t="str">
        <f t="shared" si="95"/>
        <v/>
      </c>
      <c r="DB118" s="9" t="str">
        <f t="shared" si="95"/>
        <v/>
      </c>
      <c r="DC118" s="9" t="str">
        <f t="shared" si="95"/>
        <v/>
      </c>
      <c r="DD118" s="9">
        <f t="shared" si="95"/>
        <v>10</v>
      </c>
      <c r="DE118" s="9" t="str">
        <f t="shared" si="95"/>
        <v/>
      </c>
      <c r="DF118" s="9" t="str">
        <f t="shared" si="95"/>
        <v/>
      </c>
      <c r="DG118" s="9" t="str">
        <f t="shared" si="95"/>
        <v/>
      </c>
      <c r="DH118" s="9" t="str">
        <f t="shared" si="95"/>
        <v/>
      </c>
      <c r="DI118" s="9" t="str">
        <f t="shared" si="95"/>
        <v/>
      </c>
      <c r="DJ118" s="9" t="str">
        <f t="shared" si="95"/>
        <v/>
      </c>
      <c r="DK118" s="9">
        <f t="shared" ref="DK118" si="98">IF(DK106&gt;0,DK106-DK95,"")</f>
        <v>4</v>
      </c>
      <c r="DL118" s="9" t="str">
        <f t="shared" si="95"/>
        <v/>
      </c>
      <c r="DM118" s="9" t="str">
        <f t="shared" si="95"/>
        <v/>
      </c>
      <c r="DN118" s="9" t="str">
        <f t="shared" si="95"/>
        <v/>
      </c>
      <c r="DO118" s="9" t="str">
        <f t="shared" si="95"/>
        <v/>
      </c>
      <c r="DP118" s="9" t="str">
        <f t="shared" si="95"/>
        <v/>
      </c>
      <c r="DQ118" s="9" t="str">
        <f t="shared" si="95"/>
        <v/>
      </c>
      <c r="DR118" s="9">
        <f t="shared" si="95"/>
        <v>6</v>
      </c>
      <c r="DS118" s="9" t="str">
        <f t="shared" si="95"/>
        <v/>
      </c>
      <c r="DT118" s="9" t="str">
        <f t="shared" si="95"/>
        <v/>
      </c>
      <c r="DU118" s="9" t="str">
        <f t="shared" si="95"/>
        <v/>
      </c>
      <c r="DV118" s="9" t="str">
        <f t="shared" si="95"/>
        <v/>
      </c>
      <c r="DW118" s="9" t="str">
        <f t="shared" si="95"/>
        <v/>
      </c>
      <c r="DX118" s="9" t="str">
        <f t="shared" si="95"/>
        <v/>
      </c>
      <c r="DY118" s="9">
        <f t="shared" ref="DY118" si="99">IF(DY106&gt;0,DY106-DY95,"")</f>
        <v>19</v>
      </c>
      <c r="DZ118" s="9" t="str">
        <f t="shared" si="95"/>
        <v/>
      </c>
      <c r="EA118" s="9" t="str">
        <f t="shared" ref="EA118:EW118" si="100">IF(EA106&gt;0,EA106-EA95,"")</f>
        <v/>
      </c>
      <c r="EB118" s="9" t="str">
        <f t="shared" si="100"/>
        <v/>
      </c>
      <c r="EC118" s="9" t="str">
        <f t="shared" si="100"/>
        <v/>
      </c>
      <c r="ED118" s="9" t="str">
        <f t="shared" si="100"/>
        <v/>
      </c>
      <c r="EE118" s="9" t="str">
        <f t="shared" si="100"/>
        <v/>
      </c>
      <c r="EF118" s="9">
        <f t="shared" si="100"/>
        <v>18</v>
      </c>
      <c r="EG118" s="9" t="str">
        <f t="shared" si="100"/>
        <v/>
      </c>
      <c r="EH118" s="9" t="str">
        <f t="shared" si="100"/>
        <v/>
      </c>
      <c r="EI118" s="9" t="str">
        <f t="shared" si="100"/>
        <v/>
      </c>
      <c r="EJ118" s="9" t="str">
        <f t="shared" si="100"/>
        <v/>
      </c>
      <c r="EK118" s="9" t="str">
        <f t="shared" si="100"/>
        <v/>
      </c>
      <c r="EL118" s="9" t="str">
        <f t="shared" si="100"/>
        <v/>
      </c>
      <c r="EM118" s="9">
        <f t="shared" si="100"/>
        <v>-11</v>
      </c>
      <c r="EN118" s="9" t="str">
        <f t="shared" si="100"/>
        <v/>
      </c>
      <c r="EO118" s="9" t="str">
        <f t="shared" si="100"/>
        <v/>
      </c>
      <c r="EP118" s="9" t="str">
        <f t="shared" si="100"/>
        <v/>
      </c>
      <c r="EQ118" s="9" t="str">
        <f t="shared" si="100"/>
        <v/>
      </c>
      <c r="ER118" s="9" t="str">
        <f t="shared" si="100"/>
        <v/>
      </c>
      <c r="ES118" s="9" t="str">
        <f t="shared" si="100"/>
        <v/>
      </c>
      <c r="ET118" s="9">
        <f t="shared" si="100"/>
        <v>12</v>
      </c>
      <c r="EU118" s="9" t="str">
        <f t="shared" si="100"/>
        <v/>
      </c>
      <c r="EV118" s="9" t="e">
        <f t="shared" si="100"/>
        <v>#VALUE!</v>
      </c>
      <c r="EW118" s="9" t="e">
        <f t="shared" si="100"/>
        <v>#VALUE!</v>
      </c>
      <c r="EX118" s="9" t="e">
        <f t="shared" ref="EX118" si="101">IF(EX106&gt;0,EX106-EX95,"")</f>
        <v>#VALUE!</v>
      </c>
    </row>
    <row r="119" spans="1:154" ht="15">
      <c r="B119" s="9"/>
      <c r="D119" s="10"/>
    </row>
    <row r="120" spans="1:154" ht="15">
      <c r="B120" s="9"/>
      <c r="D120" s="10"/>
    </row>
    <row r="121" spans="1:154">
      <c r="B121">
        <v>870</v>
      </c>
      <c r="C121">
        <v>870</v>
      </c>
      <c r="D121">
        <v>870</v>
      </c>
      <c r="E121">
        <v>870</v>
      </c>
      <c r="F121">
        <v>870</v>
      </c>
      <c r="G121">
        <v>870</v>
      </c>
      <c r="H121">
        <v>870</v>
      </c>
      <c r="I121">
        <v>870</v>
      </c>
      <c r="J121">
        <v>870</v>
      </c>
      <c r="K121">
        <v>870</v>
      </c>
      <c r="L121">
        <v>870</v>
      </c>
      <c r="M121">
        <v>870</v>
      </c>
      <c r="N121">
        <v>870</v>
      </c>
      <c r="O121">
        <v>870</v>
      </c>
      <c r="P121">
        <v>870</v>
      </c>
      <c r="Q121">
        <v>870</v>
      </c>
      <c r="R121">
        <v>870</v>
      </c>
      <c r="S121">
        <v>870</v>
      </c>
      <c r="T121">
        <v>870</v>
      </c>
      <c r="U121">
        <v>870</v>
      </c>
      <c r="V121">
        <v>870</v>
      </c>
      <c r="W121">
        <v>870</v>
      </c>
      <c r="X121">
        <v>870</v>
      </c>
      <c r="Y121">
        <v>870</v>
      </c>
      <c r="Z121">
        <v>870</v>
      </c>
      <c r="AA121">
        <v>870</v>
      </c>
      <c r="AB121">
        <v>870</v>
      </c>
      <c r="AC121">
        <v>870</v>
      </c>
      <c r="AD121">
        <v>870</v>
      </c>
      <c r="AE121">
        <v>870</v>
      </c>
      <c r="AF121">
        <v>870</v>
      </c>
      <c r="AG121">
        <v>870</v>
      </c>
      <c r="AH121">
        <v>870</v>
      </c>
      <c r="AI121">
        <v>870</v>
      </c>
      <c r="AJ121">
        <v>870</v>
      </c>
      <c r="AK121">
        <v>870</v>
      </c>
      <c r="AL121">
        <v>870</v>
      </c>
      <c r="AM121">
        <v>870</v>
      </c>
      <c r="AN121">
        <v>870</v>
      </c>
      <c r="AO121">
        <v>870</v>
      </c>
      <c r="AP121">
        <v>870</v>
      </c>
      <c r="AQ121">
        <v>870</v>
      </c>
      <c r="AR121">
        <v>870</v>
      </c>
      <c r="AS121">
        <v>870</v>
      </c>
      <c r="AT121">
        <v>870</v>
      </c>
      <c r="AU121">
        <v>870</v>
      </c>
      <c r="AV121">
        <v>870</v>
      </c>
      <c r="AW121">
        <v>870</v>
      </c>
      <c r="AX121">
        <v>870</v>
      </c>
      <c r="AY121">
        <v>870</v>
      </c>
      <c r="AZ121">
        <v>870</v>
      </c>
      <c r="BA121">
        <v>870</v>
      </c>
      <c r="BB121">
        <v>870</v>
      </c>
      <c r="BC121">
        <v>870</v>
      </c>
      <c r="BD121">
        <v>870</v>
      </c>
      <c r="BE121">
        <v>870</v>
      </c>
      <c r="BF121">
        <v>870</v>
      </c>
      <c r="BG121">
        <v>870</v>
      </c>
      <c r="BH121">
        <v>870</v>
      </c>
      <c r="BI121">
        <v>870</v>
      </c>
      <c r="BJ121">
        <v>870</v>
      </c>
      <c r="BK121">
        <v>870</v>
      </c>
      <c r="BL121">
        <v>870</v>
      </c>
      <c r="BM121">
        <v>870</v>
      </c>
      <c r="BN121">
        <v>870</v>
      </c>
      <c r="BO121">
        <v>870</v>
      </c>
      <c r="BP121">
        <v>870</v>
      </c>
      <c r="BQ121">
        <v>870</v>
      </c>
      <c r="BR121">
        <v>870</v>
      </c>
      <c r="BS121">
        <v>870</v>
      </c>
      <c r="BT121">
        <v>870</v>
      </c>
      <c r="BU121">
        <v>870</v>
      </c>
      <c r="BV121">
        <v>870</v>
      </c>
      <c r="BW121">
        <v>870</v>
      </c>
      <c r="BX121">
        <v>870</v>
      </c>
      <c r="BY121">
        <v>870</v>
      </c>
      <c r="BZ121">
        <v>870</v>
      </c>
      <c r="CA121">
        <v>870</v>
      </c>
      <c r="CB121">
        <v>870</v>
      </c>
      <c r="CC121">
        <v>870</v>
      </c>
      <c r="CD121">
        <v>870</v>
      </c>
      <c r="CE121">
        <v>870</v>
      </c>
      <c r="CF121">
        <v>870</v>
      </c>
      <c r="CG121">
        <v>870</v>
      </c>
      <c r="CH121">
        <v>870</v>
      </c>
      <c r="CI121">
        <v>870</v>
      </c>
      <c r="CJ121">
        <v>870</v>
      </c>
      <c r="CK121">
        <v>870</v>
      </c>
      <c r="CL121">
        <v>870</v>
      </c>
      <c r="CM121">
        <v>870</v>
      </c>
      <c r="CN121">
        <v>870</v>
      </c>
      <c r="CO121">
        <v>870</v>
      </c>
      <c r="CP121">
        <v>870</v>
      </c>
      <c r="CQ121">
        <v>870</v>
      </c>
      <c r="CR121">
        <v>870</v>
      </c>
      <c r="CS121">
        <v>870</v>
      </c>
      <c r="CT121">
        <v>870</v>
      </c>
      <c r="CU121">
        <v>870</v>
      </c>
      <c r="CV121">
        <v>870</v>
      </c>
      <c r="CW121">
        <v>870</v>
      </c>
      <c r="CX121">
        <v>870</v>
      </c>
      <c r="CY121">
        <v>870</v>
      </c>
      <c r="CZ121">
        <v>870</v>
      </c>
      <c r="DA121">
        <v>870</v>
      </c>
      <c r="DB121">
        <v>870</v>
      </c>
      <c r="DC121">
        <v>870</v>
      </c>
      <c r="DD121">
        <v>870</v>
      </c>
      <c r="DE121">
        <v>870</v>
      </c>
      <c r="DF121">
        <v>870</v>
      </c>
      <c r="DG121">
        <v>870</v>
      </c>
      <c r="DH121">
        <v>870</v>
      </c>
      <c r="DI121">
        <v>870</v>
      </c>
      <c r="DJ121">
        <v>870</v>
      </c>
      <c r="DK121">
        <v>870</v>
      </c>
      <c r="DL121">
        <v>870</v>
      </c>
      <c r="DM121">
        <v>870</v>
      </c>
      <c r="DN121">
        <v>870</v>
      </c>
      <c r="DO121">
        <v>870</v>
      </c>
      <c r="DP121">
        <v>870</v>
      </c>
      <c r="DQ121">
        <v>870</v>
      </c>
      <c r="DR121">
        <v>870</v>
      </c>
      <c r="DS121">
        <v>870</v>
      </c>
      <c r="DT121">
        <v>870</v>
      </c>
      <c r="DU121">
        <v>870</v>
      </c>
      <c r="DV121">
        <v>870</v>
      </c>
      <c r="DW121">
        <v>870</v>
      </c>
      <c r="DX121">
        <v>870</v>
      </c>
      <c r="DY121">
        <v>870</v>
      </c>
      <c r="DZ121">
        <v>870</v>
      </c>
      <c r="EA121">
        <v>870</v>
      </c>
      <c r="EB121">
        <v>870</v>
      </c>
      <c r="EC121">
        <v>870</v>
      </c>
      <c r="ED121">
        <v>870</v>
      </c>
      <c r="EE121">
        <v>870</v>
      </c>
      <c r="EF121">
        <v>870</v>
      </c>
      <c r="EG121">
        <v>870</v>
      </c>
      <c r="EH121">
        <v>870</v>
      </c>
      <c r="EI121">
        <v>870</v>
      </c>
      <c r="EJ121">
        <v>870</v>
      </c>
      <c r="EK121">
        <v>870</v>
      </c>
      <c r="EL121">
        <v>870</v>
      </c>
      <c r="EM121">
        <v>870</v>
      </c>
      <c r="EN121">
        <v>870</v>
      </c>
      <c r="EO121">
        <v>870</v>
      </c>
      <c r="EP121">
        <v>870</v>
      </c>
      <c r="EQ121">
        <v>870</v>
      </c>
      <c r="ER121">
        <v>870</v>
      </c>
      <c r="ES121">
        <v>870</v>
      </c>
      <c r="ET121">
        <v>870</v>
      </c>
      <c r="EU121">
        <v>870</v>
      </c>
      <c r="EV121">
        <v>870</v>
      </c>
      <c r="EW121">
        <v>870</v>
      </c>
      <c r="EX121">
        <v>870</v>
      </c>
    </row>
    <row r="122" spans="1:154" ht="15">
      <c r="B122" s="9"/>
      <c r="D122" s="10"/>
    </row>
    <row r="123" spans="1:154" ht="15">
      <c r="B123" s="9"/>
      <c r="D123" s="10" t="s">
        <v>106</v>
      </c>
    </row>
    <row r="124" spans="1:154" ht="15">
      <c r="B124" s="9"/>
      <c r="D124" s="10"/>
      <c r="E124" s="33">
        <f>SUM(K124:EX124)</f>
        <v>79663.059000000008</v>
      </c>
      <c r="J124" s="4" t="s">
        <v>101</v>
      </c>
      <c r="K124" s="30">
        <f>K108*1.983*7</f>
        <v>7023.7860000000001</v>
      </c>
      <c r="Q124" s="30">
        <f>Q108*1.983*7</f>
        <v>7523.5020000000004</v>
      </c>
      <c r="X124" s="30">
        <f>X108*1.983*7</f>
        <v>9328.0319999999992</v>
      </c>
      <c r="AE124" s="30">
        <f>AE108*1.983*7</f>
        <v>9369.6750000000011</v>
      </c>
      <c r="AL124" s="30">
        <f>AL108*1.983*7</f>
        <v>8009.3370000000004</v>
      </c>
      <c r="AS124" s="30">
        <f>AS108*1.983*7</f>
        <v>7232.0010000000002</v>
      </c>
      <c r="AZ124" s="30">
        <f>AZ108*1.983*7</f>
        <v>6524.07</v>
      </c>
      <c r="BG124" s="30">
        <f>BG108*1.983*7</f>
        <v>5482.9950000000008</v>
      </c>
      <c r="BO124" s="30">
        <f>BO108*1.983*7</f>
        <v>4275.348</v>
      </c>
      <c r="BU124" s="30">
        <f>BU108*1.983*7</f>
        <v>4067.1329999999998</v>
      </c>
      <c r="CB124" s="30">
        <f>CB108*1.983*7</f>
        <v>3664.5840000000003</v>
      </c>
      <c r="CI124" s="30">
        <f>CI108*1.983*7</f>
        <v>3831.1559999999999</v>
      </c>
      <c r="CP124" s="30">
        <f>CP108*1.983*7</f>
        <v>3331.44</v>
      </c>
    </row>
    <row r="125" spans="1:154" ht="15">
      <c r="B125" s="9"/>
      <c r="D125" s="10"/>
      <c r="K125" s="30"/>
      <c r="Q125" s="30"/>
      <c r="X125" s="30"/>
      <c r="AE125" s="30"/>
      <c r="AL125" s="30"/>
      <c r="AS125" s="30"/>
      <c r="AZ125" s="30"/>
      <c r="BG125" s="30"/>
      <c r="BO125" s="30"/>
      <c r="BU125" s="30"/>
      <c r="CB125" s="30"/>
      <c r="CI125" s="30"/>
      <c r="CP125" s="30"/>
    </row>
    <row r="126" spans="1:154" ht="15">
      <c r="B126" s="9"/>
      <c r="D126" s="10"/>
      <c r="E126" s="33">
        <f>SUM(K126:EX126)</f>
        <v>1443.6240000000005</v>
      </c>
      <c r="J126" s="4" t="s">
        <v>102</v>
      </c>
      <c r="K126" s="30">
        <f>(K101-K111)*1.983*7</f>
        <v>1388.1000000000001</v>
      </c>
      <c r="Q126" s="30">
        <f>(Q101-Q111)*1.983*7</f>
        <v>194.334</v>
      </c>
      <c r="X126" s="30">
        <f>(X101-X111)*1.983*7</f>
        <v>-555.24</v>
      </c>
      <c r="AE126" s="30">
        <f>(AE101-AE111)*1.983*7</f>
        <v>-13.881</v>
      </c>
      <c r="AL126" s="30">
        <f>(AL101-AL111)*1.983*7</f>
        <v>610.76400000000012</v>
      </c>
      <c r="AS126" s="30">
        <f>(AS101-AS111)*1.983*7</f>
        <v>-27.762</v>
      </c>
      <c r="AZ126" s="30">
        <f>(AZ101-AZ111)*1.983*7</f>
        <v>13.881</v>
      </c>
      <c r="BG126" s="30">
        <f>(BG101-BG111)*1.983*7</f>
        <v>152.69100000000003</v>
      </c>
      <c r="BO126" s="30">
        <f>(BO101-BO111)*1.983*7</f>
        <v>166.572</v>
      </c>
      <c r="BU126" s="30">
        <f>(BU101-BU111)*1.983*7</f>
        <v>-291.50099999999998</v>
      </c>
      <c r="CB126" s="30">
        <f>(CB101-CB111)*1.983*7</f>
        <v>83.286000000000001</v>
      </c>
      <c r="CI126" s="30">
        <f>(CI101-CI111)*1.983*7</f>
        <v>-249.858</v>
      </c>
      <c r="CP126" s="30">
        <f>(CP101-CP111)*1.983*7</f>
        <v>-27.762</v>
      </c>
    </row>
    <row r="127" spans="1:154" ht="15">
      <c r="B127" s="9"/>
      <c r="D127" s="10"/>
      <c r="J127" s="4" t="s">
        <v>103</v>
      </c>
      <c r="K127" s="31">
        <f>K101/K111</f>
        <v>1.4587155963302751</v>
      </c>
      <c r="Q127" s="31">
        <f>Q101/Q111</f>
        <v>1.0600858369098713</v>
      </c>
      <c r="X127" s="31">
        <f>X101/X111</f>
        <v>0.86159169550173009</v>
      </c>
      <c r="AE127" s="31">
        <f>AE101/AE111</f>
        <v>0.99655172413793103</v>
      </c>
      <c r="AL127" s="31">
        <f>AL101/AL111</f>
        <v>1.1774193548387097</v>
      </c>
      <c r="AS127" s="31">
        <f>AS101/AS111</f>
        <v>0.9910714285714286</v>
      </c>
      <c r="AZ127" s="31">
        <f>AZ101/AZ111</f>
        <v>1.004950495049505</v>
      </c>
      <c r="BG127" s="31">
        <f>BG101/BG111</f>
        <v>1.0647058823529412</v>
      </c>
      <c r="BO127" s="31">
        <f>BO101/BO111</f>
        <v>1.0909090909090908</v>
      </c>
      <c r="BU127" s="31">
        <f>BU101/BU111</f>
        <v>0.83333333333333337</v>
      </c>
      <c r="CB127" s="31">
        <f>CB101/CB111</f>
        <v>1.0526315789473684</v>
      </c>
      <c r="CI127" s="31">
        <f>CI101/CI111</f>
        <v>0.84873949579831931</v>
      </c>
      <c r="CP127" s="31">
        <f>CP101/CP111</f>
        <v>0.98058252427184467</v>
      </c>
    </row>
    <row r="128" spans="1:154" ht="15">
      <c r="B128" s="9"/>
      <c r="D128" s="10"/>
      <c r="K128" s="30"/>
      <c r="Q128" s="30"/>
      <c r="X128" s="30"/>
      <c r="AE128" s="30"/>
      <c r="AL128" s="30"/>
      <c r="AS128" s="30"/>
      <c r="AZ128" s="30"/>
      <c r="BG128" s="30"/>
      <c r="BO128" s="30"/>
      <c r="BU128" s="30"/>
      <c r="CB128" s="30"/>
      <c r="CI128" s="30"/>
      <c r="CP128" s="30"/>
    </row>
    <row r="129" spans="2:94" ht="15">
      <c r="B129" s="9"/>
      <c r="D129" s="10"/>
      <c r="E129" s="33">
        <f>SUM(K129:EX129)</f>
        <v>-1443.6240000000005</v>
      </c>
      <c r="J129" s="4" t="s">
        <v>104</v>
      </c>
      <c r="K129" s="30">
        <f>(K106-K112)*1.983*7</f>
        <v>-1388.1000000000001</v>
      </c>
      <c r="Q129" s="30">
        <f>(Q106-Q112)*1.983*7</f>
        <v>-194.334</v>
      </c>
      <c r="X129" s="30">
        <f>(X106-X112)*1.983*7</f>
        <v>555.24</v>
      </c>
      <c r="AE129" s="30">
        <f>(AE106-AE112)*1.983*7</f>
        <v>13.881</v>
      </c>
      <c r="AL129" s="30">
        <f>(AL106-AL112)*1.983*7</f>
        <v>-610.76400000000012</v>
      </c>
      <c r="AS129" s="30">
        <f>(AS106-AS112)*1.983*7</f>
        <v>27.762</v>
      </c>
      <c r="AZ129" s="30">
        <f>(AZ106-AZ112)*1.983*7</f>
        <v>-13.881</v>
      </c>
      <c r="BG129" s="30">
        <f>(BG106-BG112)*1.983*7</f>
        <v>-152.69100000000003</v>
      </c>
      <c r="BO129" s="30">
        <f>(BO106-BO112)*1.983*7</f>
        <v>-166.572</v>
      </c>
      <c r="BU129" s="30">
        <f>(BU106-BU112)*1.983*7</f>
        <v>291.50099999999998</v>
      </c>
      <c r="CB129" s="30">
        <f>(CB106-CB112)*1.983*7</f>
        <v>-83.286000000000001</v>
      </c>
      <c r="CI129" s="30">
        <f>(CI106-CI112)*1.983*7</f>
        <v>249.858</v>
      </c>
      <c r="CP129" s="30">
        <f>(CP106-CP112)*1.983*7</f>
        <v>27.762</v>
      </c>
    </row>
    <row r="130" spans="2:94" ht="15">
      <c r="B130" s="9"/>
      <c r="D130" s="10"/>
      <c r="J130" s="4" t="s">
        <v>105</v>
      </c>
      <c r="K130" s="32">
        <f>K106/K112</f>
        <v>0.65277777777777779</v>
      </c>
      <c r="Q130" s="32">
        <f>Q106/Q112</f>
        <v>0.95469255663430419</v>
      </c>
      <c r="X130" s="32">
        <f>X106/X112</f>
        <v>1.1044386422976502</v>
      </c>
      <c r="AE130" s="32">
        <f>AE106/AE112</f>
        <v>1.0025974025974025</v>
      </c>
      <c r="AL130" s="32">
        <f>AL106/AL112</f>
        <v>0.86626139817629177</v>
      </c>
      <c r="AS130" s="32">
        <f>AS106/AS112</f>
        <v>1.0067340067340067</v>
      </c>
      <c r="AZ130" s="32">
        <f>AZ106/AZ112</f>
        <v>0.99626865671641796</v>
      </c>
      <c r="BG130" s="32">
        <f>BG106/BG112</f>
        <v>0.95111111111111113</v>
      </c>
      <c r="BO130" s="32">
        <f>BO106/BO112</f>
        <v>0.93181818181818177</v>
      </c>
      <c r="BU130" s="32">
        <f>BU106/BU112</f>
        <v>1.125748502994012</v>
      </c>
      <c r="CB130" s="32">
        <f>CB106/CB112</f>
        <v>0.96</v>
      </c>
      <c r="CI130" s="32">
        <f>CI106/CI112</f>
        <v>1.1146496815286624</v>
      </c>
      <c r="CP130" s="32">
        <f>CP106/CP112</f>
        <v>1.0145985401459854</v>
      </c>
    </row>
    <row r="131" spans="2:94" ht="15">
      <c r="B131" s="9"/>
      <c r="D131" s="10"/>
    </row>
    <row r="132" spans="2:94" ht="15">
      <c r="B132" s="9"/>
      <c r="D132" s="10"/>
    </row>
    <row r="133" spans="2:94" ht="15">
      <c r="B133" s="9"/>
      <c r="D133" s="10"/>
    </row>
    <row r="134" spans="2:94" ht="15">
      <c r="B134" s="9"/>
      <c r="D134" s="10"/>
    </row>
    <row r="135" spans="2:94" ht="15">
      <c r="B135" s="9"/>
      <c r="D135" s="10"/>
    </row>
    <row r="136" spans="2:94" ht="15">
      <c r="B136" s="9"/>
      <c r="D136" s="10"/>
    </row>
    <row r="137" spans="2:94" ht="15">
      <c r="B137" s="9"/>
      <c r="D137" s="10"/>
    </row>
    <row r="138" spans="2:94" ht="15">
      <c r="B138" s="9"/>
      <c r="D138" s="10"/>
    </row>
    <row r="139" spans="2:94" ht="15">
      <c r="B139" s="9"/>
      <c r="D139" s="10"/>
    </row>
    <row r="140" spans="2:94" ht="15">
      <c r="B140" s="9"/>
      <c r="D140" s="10"/>
    </row>
    <row r="141" spans="2:94" ht="15">
      <c r="B141" s="9"/>
      <c r="D141" s="10"/>
    </row>
    <row r="142" spans="2:94" ht="15">
      <c r="B142" s="9"/>
      <c r="D142" s="10"/>
    </row>
    <row r="143" spans="2:94" ht="15">
      <c r="B143" s="9"/>
      <c r="D143" s="10"/>
    </row>
    <row r="144" spans="2:94" ht="15">
      <c r="B144" s="9"/>
      <c r="D144" s="10"/>
    </row>
    <row r="145" spans="2:4" ht="15">
      <c r="B145" s="9"/>
      <c r="D145" s="10"/>
    </row>
    <row r="146" spans="2:4" ht="15">
      <c r="B146" s="9"/>
      <c r="D146" s="10"/>
    </row>
    <row r="147" spans="2:4" ht="15">
      <c r="B147" s="9"/>
      <c r="D147" s="10"/>
    </row>
    <row r="148" spans="2:4" ht="15">
      <c r="B148" s="9"/>
      <c r="D148" s="10"/>
    </row>
    <row r="149" spans="2:4" ht="15">
      <c r="B149" s="9"/>
      <c r="D149" s="10"/>
    </row>
    <row r="150" spans="2:4" ht="15">
      <c r="B150" s="9"/>
      <c r="D150" s="10"/>
    </row>
    <row r="151" spans="2:4" ht="15">
      <c r="B151" s="9"/>
      <c r="D151" s="10"/>
    </row>
    <row r="152" spans="2:4" ht="15">
      <c r="B152" s="9"/>
      <c r="D152" s="10"/>
    </row>
    <row r="153" spans="2:4" ht="15">
      <c r="B153" s="9"/>
      <c r="D153" s="10"/>
    </row>
    <row r="154" spans="2:4" ht="15">
      <c r="B154" s="9"/>
      <c r="D154" s="10"/>
    </row>
    <row r="155" spans="2:4" ht="15">
      <c r="B155" s="9"/>
      <c r="D155" s="10"/>
    </row>
    <row r="156" spans="2:4" ht="15">
      <c r="B156" s="9"/>
      <c r="D156" s="10"/>
    </row>
    <row r="157" spans="2:4" ht="15">
      <c r="B157" s="9"/>
      <c r="D157" s="10"/>
    </row>
    <row r="158" spans="2:4" ht="15">
      <c r="B158" s="9"/>
      <c r="D158" s="10"/>
    </row>
    <row r="159" spans="2:4" ht="15">
      <c r="B159" s="9"/>
      <c r="D159" s="10"/>
    </row>
    <row r="160" spans="2:4" ht="15">
      <c r="B160" s="9"/>
      <c r="D160" s="10"/>
    </row>
    <row r="161" spans="2:4" ht="15">
      <c r="B161" s="9"/>
      <c r="D161" s="10"/>
    </row>
    <row r="162" spans="2:4" ht="15">
      <c r="B162" s="9"/>
      <c r="D162" s="10"/>
    </row>
    <row r="163" spans="2:4" ht="15">
      <c r="B163" s="9"/>
      <c r="D163" s="10"/>
    </row>
    <row r="164" spans="2:4" ht="15">
      <c r="B164" s="9"/>
      <c r="D164" s="10"/>
    </row>
    <row r="165" spans="2:4" ht="15">
      <c r="B165" s="9"/>
      <c r="D165" s="10"/>
    </row>
    <row r="166" spans="2:4" ht="15">
      <c r="B166" s="9"/>
      <c r="D166" s="10"/>
    </row>
    <row r="167" spans="2:4" ht="15">
      <c r="B167" s="9"/>
      <c r="D167" s="10"/>
    </row>
    <row r="168" spans="2:4" ht="15">
      <c r="B168" s="9"/>
      <c r="D168" s="10"/>
    </row>
    <row r="169" spans="2:4" ht="15">
      <c r="B169" s="9"/>
      <c r="D169" s="10"/>
    </row>
    <row r="170" spans="2:4" ht="15">
      <c r="B170" s="9"/>
      <c r="D170" s="10"/>
    </row>
    <row r="171" spans="2:4" ht="15">
      <c r="B171" s="9"/>
      <c r="D171" s="10"/>
    </row>
    <row r="172" spans="2:4" ht="15">
      <c r="B172" s="9"/>
      <c r="D172" s="10"/>
    </row>
    <row r="173" spans="2:4" ht="15">
      <c r="B173" s="9"/>
      <c r="D173" s="10"/>
    </row>
    <row r="174" spans="2:4" ht="15">
      <c r="B174" s="9"/>
      <c r="D174" s="10"/>
    </row>
    <row r="175" spans="2:4" ht="15">
      <c r="B175" s="9"/>
      <c r="D175" s="10"/>
    </row>
    <row r="176" spans="2:4" ht="15">
      <c r="B176" s="9"/>
      <c r="D176" s="10"/>
    </row>
    <row r="177" spans="2:4" ht="15">
      <c r="B177" s="9"/>
      <c r="D177" s="10"/>
    </row>
    <row r="178" spans="2:4" ht="15">
      <c r="B178" s="9"/>
      <c r="D178" s="10"/>
    </row>
    <row r="179" spans="2:4" ht="15">
      <c r="B179" s="9"/>
      <c r="D179" s="10"/>
    </row>
    <row r="180" spans="2:4" ht="15">
      <c r="B180" s="9"/>
      <c r="D180" s="10"/>
    </row>
    <row r="181" spans="2:4" ht="15">
      <c r="B181" s="9"/>
      <c r="D181" s="10"/>
    </row>
    <row r="182" spans="2:4" ht="15">
      <c r="B182" s="9"/>
      <c r="D182" s="10"/>
    </row>
    <row r="183" spans="2:4" ht="15">
      <c r="B183" s="9"/>
      <c r="D183" s="10"/>
    </row>
    <row r="184" spans="2:4" ht="15">
      <c r="B184" s="9"/>
      <c r="D184" s="10"/>
    </row>
    <row r="185" spans="2:4" ht="15">
      <c r="B185" s="9"/>
      <c r="D185" s="10"/>
    </row>
    <row r="186" spans="2:4" ht="15">
      <c r="B186" s="9"/>
      <c r="D186" s="10"/>
    </row>
    <row r="187" spans="2:4" ht="15">
      <c r="B187" s="9"/>
      <c r="D187" s="10"/>
    </row>
    <row r="188" spans="2:4" ht="15">
      <c r="B188" s="9"/>
      <c r="D188" s="10"/>
    </row>
    <row r="189" spans="2:4" ht="15">
      <c r="B189" s="9"/>
      <c r="D189" s="10"/>
    </row>
    <row r="190" spans="2:4" ht="15">
      <c r="B190" s="9"/>
      <c r="D190" s="10"/>
    </row>
    <row r="191" spans="2:4" ht="15">
      <c r="B191" s="9"/>
      <c r="D191" s="10"/>
    </row>
    <row r="192" spans="2:4" ht="15">
      <c r="B192" s="9"/>
      <c r="D192" s="10"/>
    </row>
    <row r="193" spans="2:4" ht="15">
      <c r="B193" s="9"/>
      <c r="D193" s="10"/>
    </row>
    <row r="194" spans="2:4" ht="15">
      <c r="B194" s="9"/>
      <c r="D194" s="10"/>
    </row>
    <row r="195" spans="2:4" ht="15">
      <c r="B195" s="9"/>
      <c r="D195" s="10"/>
    </row>
    <row r="196" spans="2:4" ht="15">
      <c r="B196" s="9"/>
      <c r="D196" s="10"/>
    </row>
    <row r="197" spans="2:4" ht="15">
      <c r="B197" s="9"/>
      <c r="D197" s="10"/>
    </row>
    <row r="198" spans="2:4" ht="15">
      <c r="B198" s="9"/>
      <c r="D198" s="10"/>
    </row>
    <row r="199" spans="2:4" ht="15">
      <c r="B199" s="9"/>
      <c r="D199" s="10"/>
    </row>
    <row r="200" spans="2:4" ht="15">
      <c r="B200" s="9"/>
      <c r="D200" s="10"/>
    </row>
    <row r="201" spans="2:4" ht="15">
      <c r="B201" s="9"/>
      <c r="D201" s="10"/>
    </row>
    <row r="202" spans="2:4" ht="15">
      <c r="B202" s="9"/>
      <c r="D202" s="10"/>
    </row>
    <row r="203" spans="2:4" ht="15">
      <c r="B203" s="9"/>
      <c r="D203" s="10"/>
    </row>
    <row r="204" spans="2:4" ht="15">
      <c r="B204" s="9"/>
      <c r="D204" s="10"/>
    </row>
    <row r="205" spans="2:4" ht="15">
      <c r="B205" s="9"/>
      <c r="D205" s="10"/>
    </row>
  </sheetData>
  <phoneticPr fontId="5" type="noConversion"/>
  <printOptions horizontalCentered="1" verticalCentered="1"/>
  <pageMargins left="0.75" right="0.75" top="0.56000000000000005" bottom="0.59" header="0.56999999999999995" footer="0.59"/>
  <pageSetup scale="44" orientation="landscape" verticalDpi="0" r:id="rId1"/>
  <headerFooter differentFirst="1" alignWithMargins="0">
    <oddFooter>&amp;R&amp;14Figure 2013.14 (cont.)</oddFooter>
    <firstFooter>&amp;R&amp;14Figure 2013.14</firstFooter>
  </headerFooter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Sheet4</vt:lpstr>
      <vt:lpstr>Wyoming</vt:lpstr>
      <vt:lpstr>Wyoming (2)</vt:lpstr>
      <vt:lpstr>Idaho</vt:lpstr>
      <vt:lpstr>Wyoming (old)</vt:lpstr>
      <vt:lpstr>Idaho (old)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2014-04-10T21:48:32Z</cp:lastPrinted>
  <dcterms:created xsi:type="dcterms:W3CDTF">2007-04-14T17:46:43Z</dcterms:created>
  <dcterms:modified xsi:type="dcterms:W3CDTF">2014-04-10T21:50:32Z</dcterms:modified>
</cp:coreProperties>
</file>