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7115" windowHeight="9720"/>
  </bookViews>
  <sheets>
    <sheet name="Data" sheetId="1" r:id="rId1"/>
    <sheet name="Wyoming" sheetId="4" r:id="rId2"/>
    <sheet name="Utah" sheetId="7" r:id="rId3"/>
    <sheet name="Sheet2" sheetId="2" r:id="rId4"/>
    <sheet name="Sheet3" sheetId="3" r:id="rId5"/>
    <sheet name="Sheet1" sheetId="8" r:id="rId6"/>
  </sheets>
  <definedNames>
    <definedName name="_xlnm.Print_Area" localSheetId="0">Data!$B$3:$EY$119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DC114" i="1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B127"/>
  <c r="C127"/>
  <c r="EY96"/>
  <c r="EY91"/>
  <c r="EY83" l="1"/>
  <c r="EY79"/>
  <c r="EY77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EY65" s="1"/>
  <c r="EY100"/>
  <c r="EX98"/>
  <c r="EX85"/>
  <c r="EX87"/>
  <c r="EX132" s="1"/>
  <c r="EW98"/>
  <c r="EW85"/>
  <c r="EW87"/>
  <c r="EV98"/>
  <c r="EV85"/>
  <c r="EV87"/>
  <c r="EV132" s="1"/>
  <c r="EU98"/>
  <c r="EU85"/>
  <c r="EU87"/>
  <c r="ET98"/>
  <c r="ET85"/>
  <c r="ET87"/>
  <c r="ET132" s="1"/>
  <c r="ES98"/>
  <c r="ES85"/>
  <c r="ES87"/>
  <c r="ER98"/>
  <c r="ER85"/>
  <c r="ER87"/>
  <c r="ER132" s="1"/>
  <c r="EQ98"/>
  <c r="EQ85"/>
  <c r="EQ87"/>
  <c r="EP98"/>
  <c r="EP85"/>
  <c r="EP87"/>
  <c r="EP132" s="1"/>
  <c r="EO98"/>
  <c r="EO85"/>
  <c r="EO87"/>
  <c r="EN98"/>
  <c r="EN85"/>
  <c r="EN87"/>
  <c r="EN132" s="1"/>
  <c r="EM98"/>
  <c r="EM85"/>
  <c r="EM87"/>
  <c r="EL98"/>
  <c r="EL85"/>
  <c r="EL87"/>
  <c r="EL132" s="1"/>
  <c r="EK98"/>
  <c r="EK85"/>
  <c r="EK87"/>
  <c r="EJ98"/>
  <c r="EJ85"/>
  <c r="EJ87"/>
  <c r="EJ132" s="1"/>
  <c r="EI98"/>
  <c r="EI85"/>
  <c r="EI87"/>
  <c r="EH98"/>
  <c r="EH85"/>
  <c r="EH87"/>
  <c r="EH132" s="1"/>
  <c r="EG98"/>
  <c r="EG85"/>
  <c r="EG87"/>
  <c r="EF98"/>
  <c r="EF85"/>
  <c r="EF87"/>
  <c r="EE98"/>
  <c r="EE85"/>
  <c r="EE87"/>
  <c r="ED98"/>
  <c r="ED85"/>
  <c r="ED87"/>
  <c r="EC98"/>
  <c r="EC85"/>
  <c r="EC87"/>
  <c r="EB98"/>
  <c r="EB85"/>
  <c r="EB87"/>
  <c r="EA98"/>
  <c r="EA85"/>
  <c r="EA87"/>
  <c r="DZ98"/>
  <c r="DZ85"/>
  <c r="DZ87"/>
  <c r="DY98"/>
  <c r="DY85"/>
  <c r="DY87"/>
  <c r="DX98"/>
  <c r="DX85"/>
  <c r="DX87"/>
  <c r="DW98"/>
  <c r="DW85"/>
  <c r="DW87"/>
  <c r="DV98"/>
  <c r="DV85"/>
  <c r="DV87"/>
  <c r="DU98"/>
  <c r="DU85"/>
  <c r="DU87"/>
  <c r="DT98"/>
  <c r="DT85"/>
  <c r="DT87"/>
  <c r="DS98"/>
  <c r="DS85"/>
  <c r="DS87"/>
  <c r="DR98"/>
  <c r="DR85"/>
  <c r="DR87"/>
  <c r="DQ98"/>
  <c r="DQ85"/>
  <c r="DQ87"/>
  <c r="DP98"/>
  <c r="DP85"/>
  <c r="DP87"/>
  <c r="DO98"/>
  <c r="DO85"/>
  <c r="DO87"/>
  <c r="DN98"/>
  <c r="DN85"/>
  <c r="DN87"/>
  <c r="DM98"/>
  <c r="DM85"/>
  <c r="DM87"/>
  <c r="DL98"/>
  <c r="DL85"/>
  <c r="DL87"/>
  <c r="DK98"/>
  <c r="DK85"/>
  <c r="DK87"/>
  <c r="DJ98"/>
  <c r="DJ85"/>
  <c r="DJ87"/>
  <c r="DI98"/>
  <c r="DI85"/>
  <c r="DI87"/>
  <c r="DH98"/>
  <c r="DH85"/>
  <c r="DH87"/>
  <c r="DG98"/>
  <c r="DG85"/>
  <c r="DG87"/>
  <c r="DG132" s="1"/>
  <c r="DF98"/>
  <c r="DF85"/>
  <c r="DF87"/>
  <c r="DE98"/>
  <c r="DE85"/>
  <c r="DE87"/>
  <c r="DD98"/>
  <c r="DD85"/>
  <c r="DD87"/>
  <c r="DC98"/>
  <c r="DC85"/>
  <c r="DC87"/>
  <c r="DC132" s="1"/>
  <c r="DB98"/>
  <c r="DB85"/>
  <c r="DB87"/>
  <c r="DA98"/>
  <c r="DA85"/>
  <c r="DA87"/>
  <c r="CZ98"/>
  <c r="CZ85"/>
  <c r="CZ87"/>
  <c r="CY98"/>
  <c r="CY85"/>
  <c r="CY87"/>
  <c r="CX98"/>
  <c r="CX85"/>
  <c r="CX87"/>
  <c r="CW98"/>
  <c r="CW85"/>
  <c r="CW87"/>
  <c r="CV98"/>
  <c r="CV85"/>
  <c r="CV87"/>
  <c r="CU98"/>
  <c r="CU85"/>
  <c r="CU87"/>
  <c r="CT98"/>
  <c r="CT85"/>
  <c r="CT87"/>
  <c r="CS98"/>
  <c r="CS85"/>
  <c r="CS87"/>
  <c r="CR98"/>
  <c r="CR85"/>
  <c r="CR87"/>
  <c r="CQ98"/>
  <c r="CQ85"/>
  <c r="CQ87"/>
  <c r="CP98"/>
  <c r="CP85"/>
  <c r="CP87"/>
  <c r="CO98"/>
  <c r="CO85"/>
  <c r="CO87"/>
  <c r="CN98"/>
  <c r="CN85"/>
  <c r="CN87"/>
  <c r="CM98"/>
  <c r="CM85"/>
  <c r="CM87"/>
  <c r="CL98"/>
  <c r="CL85"/>
  <c r="CL87"/>
  <c r="CK98"/>
  <c r="CK85"/>
  <c r="CK87"/>
  <c r="CJ98"/>
  <c r="CJ85"/>
  <c r="CJ87"/>
  <c r="CI98"/>
  <c r="CI85"/>
  <c r="CI87"/>
  <c r="CH98"/>
  <c r="CH85"/>
  <c r="CH87"/>
  <c r="CG98"/>
  <c r="CG85"/>
  <c r="CG87"/>
  <c r="CG132" s="1"/>
  <c r="CF98"/>
  <c r="CF85"/>
  <c r="CF87"/>
  <c r="CE98"/>
  <c r="CE85"/>
  <c r="CE87"/>
  <c r="CD98"/>
  <c r="CD85"/>
  <c r="CD87"/>
  <c r="CC98"/>
  <c r="CC85"/>
  <c r="CC87"/>
  <c r="CB98"/>
  <c r="CB85"/>
  <c r="CB87"/>
  <c r="CA98"/>
  <c r="CA85"/>
  <c r="CA87"/>
  <c r="BZ98"/>
  <c r="BZ85"/>
  <c r="BZ87"/>
  <c r="BY98"/>
  <c r="BY85"/>
  <c r="BY87"/>
  <c r="BX98"/>
  <c r="BX85"/>
  <c r="BX87"/>
  <c r="BW98"/>
  <c r="BW85"/>
  <c r="BW87"/>
  <c r="BV98"/>
  <c r="BV85"/>
  <c r="BV87"/>
  <c r="BU98"/>
  <c r="BU85"/>
  <c r="BU87"/>
  <c r="BT98"/>
  <c r="BT85"/>
  <c r="BT87"/>
  <c r="BS98"/>
  <c r="BS85"/>
  <c r="BS87"/>
  <c r="BR98"/>
  <c r="BR85"/>
  <c r="BR87"/>
  <c r="BQ98"/>
  <c r="BQ85"/>
  <c r="BQ87"/>
  <c r="BP98"/>
  <c r="BP85"/>
  <c r="BP87"/>
  <c r="BO98"/>
  <c r="BO85"/>
  <c r="BO87"/>
  <c r="BN98"/>
  <c r="BN85"/>
  <c r="BN87"/>
  <c r="BM98"/>
  <c r="BM85"/>
  <c r="BM87"/>
  <c r="BL98"/>
  <c r="BL85"/>
  <c r="BL87"/>
  <c r="BK98"/>
  <c r="BK85"/>
  <c r="BK87"/>
  <c r="BJ98"/>
  <c r="BJ85"/>
  <c r="BJ87"/>
  <c r="BI98"/>
  <c r="BI85"/>
  <c r="BI87"/>
  <c r="BH98"/>
  <c r="BH85"/>
  <c r="BH87"/>
  <c r="BG98"/>
  <c r="BG85"/>
  <c r="BG87"/>
  <c r="BF98"/>
  <c r="BF85"/>
  <c r="BF87"/>
  <c r="BE98"/>
  <c r="BE85"/>
  <c r="BE87"/>
  <c r="BD98"/>
  <c r="BD85"/>
  <c r="BD87"/>
  <c r="BC98"/>
  <c r="BC85"/>
  <c r="BC87"/>
  <c r="BB98"/>
  <c r="BB85"/>
  <c r="BB87"/>
  <c r="BA98"/>
  <c r="BA85"/>
  <c r="BA87"/>
  <c r="AZ98"/>
  <c r="AZ85"/>
  <c r="AZ87"/>
  <c r="AY98"/>
  <c r="AY85"/>
  <c r="AY87"/>
  <c r="AY132" s="1"/>
  <c r="AX98"/>
  <c r="AX85"/>
  <c r="AX87"/>
  <c r="AW98"/>
  <c r="AW85"/>
  <c r="AW87"/>
  <c r="AV98"/>
  <c r="AV85"/>
  <c r="AV87"/>
  <c r="AU98"/>
  <c r="AU85"/>
  <c r="AU87"/>
  <c r="AT98"/>
  <c r="AT85"/>
  <c r="AT87"/>
  <c r="AS98"/>
  <c r="AS85"/>
  <c r="AS87"/>
  <c r="AS132" s="1"/>
  <c r="AR98"/>
  <c r="AR85"/>
  <c r="AR87"/>
  <c r="AQ98"/>
  <c r="AQ85"/>
  <c r="AQ87"/>
  <c r="AP98"/>
  <c r="AP85"/>
  <c r="AP87"/>
  <c r="AO98"/>
  <c r="AO85"/>
  <c r="AO87"/>
  <c r="AO132" s="1"/>
  <c r="AN98"/>
  <c r="AN85"/>
  <c r="AN87"/>
  <c r="AM98"/>
  <c r="AM85"/>
  <c r="AM87"/>
  <c r="AM132" s="1"/>
  <c r="AL98"/>
  <c r="AL85"/>
  <c r="AL87"/>
  <c r="AK98"/>
  <c r="AK85"/>
  <c r="AK87"/>
  <c r="AJ98"/>
  <c r="AJ85"/>
  <c r="AJ87"/>
  <c r="AI98"/>
  <c r="AI85"/>
  <c r="AI87"/>
  <c r="AH98"/>
  <c r="AH85"/>
  <c r="AH87"/>
  <c r="AG98"/>
  <c r="AG85"/>
  <c r="AG87"/>
  <c r="AF98"/>
  <c r="AF85"/>
  <c r="AF87"/>
  <c r="AE98"/>
  <c r="AE85"/>
  <c r="AE87"/>
  <c r="AE128" s="1"/>
  <c r="AE130" s="1"/>
  <c r="AD98"/>
  <c r="AD85"/>
  <c r="AD87"/>
  <c r="AC98"/>
  <c r="AC85"/>
  <c r="AC87"/>
  <c r="AC132" s="1"/>
  <c r="AB98"/>
  <c r="AB85"/>
  <c r="AB87"/>
  <c r="AA98"/>
  <c r="AA85"/>
  <c r="AA87"/>
  <c r="AA132" s="1"/>
  <c r="Z98"/>
  <c r="Z85"/>
  <c r="Z87"/>
  <c r="Y98"/>
  <c r="Y85"/>
  <c r="Y87"/>
  <c r="Y128" s="1"/>
  <c r="Y130" s="1"/>
  <c r="X98"/>
  <c r="X85"/>
  <c r="X87"/>
  <c r="W98"/>
  <c r="W85"/>
  <c r="W87"/>
  <c r="W132" s="1"/>
  <c r="V98"/>
  <c r="V85"/>
  <c r="V87"/>
  <c r="U98"/>
  <c r="U85"/>
  <c r="U87"/>
  <c r="U132" s="1"/>
  <c r="T98"/>
  <c r="T85"/>
  <c r="T87"/>
  <c r="S98"/>
  <c r="S85"/>
  <c r="S87"/>
  <c r="S132" s="1"/>
  <c r="R98"/>
  <c r="R85"/>
  <c r="R87"/>
  <c r="Q98"/>
  <c r="Q85"/>
  <c r="Q87"/>
  <c r="P98"/>
  <c r="P85"/>
  <c r="P87"/>
  <c r="O98"/>
  <c r="O85"/>
  <c r="O87"/>
  <c r="N98"/>
  <c r="N85"/>
  <c r="N87"/>
  <c r="M98"/>
  <c r="M85"/>
  <c r="M87"/>
  <c r="L98"/>
  <c r="L85"/>
  <c r="L87"/>
  <c r="K98"/>
  <c r="K85"/>
  <c r="K87"/>
  <c r="J98"/>
  <c r="J85"/>
  <c r="J87"/>
  <c r="I98"/>
  <c r="I85"/>
  <c r="I87"/>
  <c r="H98"/>
  <c r="H85"/>
  <c r="H87"/>
  <c r="G98"/>
  <c r="G85"/>
  <c r="G87"/>
  <c r="F98"/>
  <c r="F85"/>
  <c r="F87"/>
  <c r="E98"/>
  <c r="E85"/>
  <c r="E87"/>
  <c r="E132" s="1"/>
  <c r="D98"/>
  <c r="D85"/>
  <c r="D87"/>
  <c r="C98"/>
  <c r="C85"/>
  <c r="C87"/>
  <c r="B98"/>
  <c r="B85"/>
  <c r="B87"/>
  <c r="EW132"/>
  <c r="EU132"/>
  <c r="ES132"/>
  <c r="EQ132"/>
  <c r="EO132"/>
  <c r="EM132"/>
  <c r="EK132"/>
  <c r="EI132"/>
  <c r="EF132"/>
  <c r="ED132"/>
  <c r="EB132"/>
  <c r="DZ132"/>
  <c r="DX132"/>
  <c r="DV132"/>
  <c r="DT132"/>
  <c r="DR132"/>
  <c r="DP132"/>
  <c r="DN132"/>
  <c r="DL132"/>
  <c r="DJ132"/>
  <c r="DH132"/>
  <c r="DF132"/>
  <c r="DD132"/>
  <c r="DB132"/>
  <c r="CZ132"/>
  <c r="CX132"/>
  <c r="CV132"/>
  <c r="CT132"/>
  <c r="CR132"/>
  <c r="CP132"/>
  <c r="CN132"/>
  <c r="CL132"/>
  <c r="CJ132"/>
  <c r="CH132"/>
  <c r="CF132"/>
  <c r="CD132"/>
  <c r="CB132"/>
  <c r="BZ132"/>
  <c r="BX132"/>
  <c r="BV132"/>
  <c r="BT132"/>
  <c r="BR132"/>
  <c r="BP132"/>
  <c r="BN132"/>
  <c r="BL132"/>
  <c r="BJ132"/>
  <c r="BG132"/>
  <c r="BD132"/>
  <c r="BA132"/>
  <c r="AW132"/>
  <c r="AV132"/>
  <c r="AU132"/>
  <c r="AQ132"/>
  <c r="AN132"/>
  <c r="AK132"/>
  <c r="AG132"/>
  <c r="AF132"/>
  <c r="AE132"/>
  <c r="AD132"/>
  <c r="AB132"/>
  <c r="Z132"/>
  <c r="X132"/>
  <c r="V132"/>
  <c r="T132"/>
  <c r="O132"/>
  <c r="L132"/>
  <c r="I132"/>
  <c r="D132"/>
  <c r="EQ128"/>
  <c r="EQ109" s="1"/>
  <c r="EK128"/>
  <c r="EK130" s="1"/>
  <c r="EI128"/>
  <c r="EI109" s="1"/>
  <c r="EH128"/>
  <c r="EF128"/>
  <c r="EF130" s="1"/>
  <c r="EE128"/>
  <c r="EE109" s="1"/>
  <c r="ED128"/>
  <c r="ED130" s="1"/>
  <c r="ED112" s="1"/>
  <c r="DX128"/>
  <c r="DX130" s="1"/>
  <c r="DV128"/>
  <c r="DV130" s="1"/>
  <c r="DV112" s="1"/>
  <c r="DT128"/>
  <c r="DT130" s="1"/>
  <c r="DR128"/>
  <c r="DR130" s="1"/>
  <c r="DP128"/>
  <c r="DP130" s="1"/>
  <c r="DN128"/>
  <c r="DN130" s="1"/>
  <c r="DB128"/>
  <c r="DB130" s="1"/>
  <c r="DB112" s="1"/>
  <c r="CZ128"/>
  <c r="CZ130" s="1"/>
  <c r="CZ112" s="1"/>
  <c r="CX128"/>
  <c r="CX130" s="1"/>
  <c r="CX112" s="1"/>
  <c r="CV128"/>
  <c r="CV130" s="1"/>
  <c r="CV112" s="1"/>
  <c r="CP128"/>
  <c r="CP130" s="1"/>
  <c r="CP112" s="1"/>
  <c r="CN128"/>
  <c r="CN130" s="1"/>
  <c r="CN112" s="1"/>
  <c r="CL128"/>
  <c r="CL130" s="1"/>
  <c r="CK128"/>
  <c r="CJ128"/>
  <c r="CJ130" s="1"/>
  <c r="CJ112" s="1"/>
  <c r="CH128"/>
  <c r="CH130" s="1"/>
  <c r="CG128"/>
  <c r="CG130" s="1"/>
  <c r="CF128"/>
  <c r="CF130" s="1"/>
  <c r="CA128"/>
  <c r="CA130" s="1"/>
  <c r="BZ128"/>
  <c r="BZ130" s="1"/>
  <c r="BY128"/>
  <c r="BY130" s="1"/>
  <c r="BX128"/>
  <c r="BX130" s="1"/>
  <c r="BW128"/>
  <c r="BW109" s="1"/>
  <c r="BV128"/>
  <c r="BV130" s="1"/>
  <c r="BV112" s="1"/>
  <c r="BT128"/>
  <c r="BT130" s="1"/>
  <c r="BS128"/>
  <c r="BS109" s="1"/>
  <c r="BR128"/>
  <c r="BR130" s="1"/>
  <c r="BQ128"/>
  <c r="BQ130" s="1"/>
  <c r="BQ112" s="1"/>
  <c r="BP128"/>
  <c r="BP130" s="1"/>
  <c r="BO128"/>
  <c r="BO130" s="1"/>
  <c r="BO112" s="1"/>
  <c r="BN128"/>
  <c r="BN130" s="1"/>
  <c r="BN112" s="1"/>
  <c r="BL128"/>
  <c r="BL130" s="1"/>
  <c r="BL112" s="1"/>
  <c r="BJ128"/>
  <c r="BJ130" s="1"/>
  <c r="BI128"/>
  <c r="BI130" s="1"/>
  <c r="BH128"/>
  <c r="BH130" s="1"/>
  <c r="BG128"/>
  <c r="BG130" s="1"/>
  <c r="BF128"/>
  <c r="BF130" s="1"/>
  <c r="BF112" s="1"/>
  <c r="BD128"/>
  <c r="BD130" s="1"/>
  <c r="BD112" s="1"/>
  <c r="BB128"/>
  <c r="BB130" s="1"/>
  <c r="BA128"/>
  <c r="AZ128"/>
  <c r="AZ130" s="1"/>
  <c r="AY128"/>
  <c r="AY130" s="1"/>
  <c r="AX128"/>
  <c r="AX130" s="1"/>
  <c r="AW128"/>
  <c r="AW130" s="1"/>
  <c r="AV128"/>
  <c r="AV130" s="1"/>
  <c r="AU128"/>
  <c r="AT128"/>
  <c r="AT130" s="1"/>
  <c r="AS128"/>
  <c r="AS130" s="1"/>
  <c r="AR128"/>
  <c r="AR130" s="1"/>
  <c r="AQ128"/>
  <c r="AP128"/>
  <c r="AP130" s="1"/>
  <c r="AO128"/>
  <c r="AO130" s="1"/>
  <c r="AN128"/>
  <c r="AN130" s="1"/>
  <c r="AM128"/>
  <c r="AM109" s="1"/>
  <c r="AL128"/>
  <c r="AL130" s="1"/>
  <c r="AK128"/>
  <c r="AJ128"/>
  <c r="AJ130" s="1"/>
  <c r="AI128"/>
  <c r="AI130" s="1"/>
  <c r="AH128"/>
  <c r="AH130" s="1"/>
  <c r="AG128"/>
  <c r="AG130" s="1"/>
  <c r="W128"/>
  <c r="W109" s="1"/>
  <c r="V128"/>
  <c r="V130" s="1"/>
  <c r="S128"/>
  <c r="S109" s="1"/>
  <c r="R128"/>
  <c r="Q128"/>
  <c r="Q130" s="1"/>
  <c r="P128"/>
  <c r="P130" s="1"/>
  <c r="O128"/>
  <c r="O109" s="1"/>
  <c r="N128"/>
  <c r="N130" s="1"/>
  <c r="M128"/>
  <c r="M109" s="1"/>
  <c r="D128"/>
  <c r="D130" s="1"/>
  <c r="EW128"/>
  <c r="EW109" s="1"/>
  <c r="EU128"/>
  <c r="EU109" s="1"/>
  <c r="ES128"/>
  <c r="ES109" s="1"/>
  <c r="EO128"/>
  <c r="EO109" s="1"/>
  <c r="EM128"/>
  <c r="EM109" s="1"/>
  <c r="EB128"/>
  <c r="EB109" s="1"/>
  <c r="DZ128"/>
  <c r="DZ130" s="1"/>
  <c r="DY128"/>
  <c r="DY109" s="1"/>
  <c r="DL128"/>
  <c r="DL130" s="1"/>
  <c r="DK128"/>
  <c r="DK109" s="1"/>
  <c r="DJ128"/>
  <c r="DJ130" s="1"/>
  <c r="DI128"/>
  <c r="DI109" s="1"/>
  <c r="DH128"/>
  <c r="DG128"/>
  <c r="DG109" s="1"/>
  <c r="DF128"/>
  <c r="DF130" s="1"/>
  <c r="DE128"/>
  <c r="DE109" s="1"/>
  <c r="DD128"/>
  <c r="DC128"/>
  <c r="DC130" s="1"/>
  <c r="DC112" s="1"/>
  <c r="CT128"/>
  <c r="CT130" s="1"/>
  <c r="CT112" s="1"/>
  <c r="CR128"/>
  <c r="CR130" s="1"/>
  <c r="CR112" s="1"/>
  <c r="CD128"/>
  <c r="CD130" s="1"/>
  <c r="CD112" s="1"/>
  <c r="CB128"/>
  <c r="CB130" s="1"/>
  <c r="AF128"/>
  <c r="AF130" s="1"/>
  <c r="AF112" s="1"/>
  <c r="AD128"/>
  <c r="AD130" s="1"/>
  <c r="AD112" s="1"/>
  <c r="AB128"/>
  <c r="AB130" s="1"/>
  <c r="Z128"/>
  <c r="Z130" s="1"/>
  <c r="Z112" s="1"/>
  <c r="X128"/>
  <c r="X130" s="1"/>
  <c r="U128"/>
  <c r="U109" s="1"/>
  <c r="T128"/>
  <c r="T130" s="1"/>
  <c r="L128"/>
  <c r="L109" s="1"/>
  <c r="J128"/>
  <c r="J130" s="1"/>
  <c r="I128"/>
  <c r="I109" s="1"/>
  <c r="H128"/>
  <c r="H130" s="1"/>
  <c r="G128"/>
  <c r="G130" s="1"/>
  <c r="F128"/>
  <c r="F130" s="1"/>
  <c r="E128"/>
  <c r="E109" s="1"/>
  <c r="EX127"/>
  <c r="EW127"/>
  <c r="EV127"/>
  <c r="EU127"/>
  <c r="ET127"/>
  <c r="ES127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EK109"/>
  <c r="CX109"/>
  <c r="CV109"/>
  <c r="CT109"/>
  <c r="CK109"/>
  <c r="CF109"/>
  <c r="AF109"/>
  <c r="Y109"/>
  <c r="Q109"/>
  <c r="EW115"/>
  <c r="ES115"/>
  <c r="EO115"/>
  <c r="EK115"/>
  <c r="DX115"/>
  <c r="DV115"/>
  <c r="DT115"/>
  <c r="DR115"/>
  <c r="DH115"/>
  <c r="DF115"/>
  <c r="DD115"/>
  <c r="DC115"/>
  <c r="DB115"/>
  <c r="CN115"/>
  <c r="CJ115"/>
  <c r="CG115"/>
  <c r="CF115"/>
  <c r="CB115"/>
  <c r="BR115"/>
  <c r="BP115"/>
  <c r="BN115"/>
  <c r="BL115"/>
  <c r="AY115"/>
  <c r="AV115"/>
  <c r="AS115"/>
  <c r="AN115"/>
  <c r="AF115"/>
  <c r="AD115"/>
  <c r="AB115"/>
  <c r="Z115"/>
  <c r="X115"/>
  <c r="V115"/>
  <c r="T115"/>
  <c r="L115"/>
  <c r="E115"/>
  <c r="D115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EY97"/>
  <c r="EY95"/>
  <c r="EY94"/>
  <c r="EY93"/>
  <c r="EY92"/>
  <c r="EY90"/>
  <c r="EY84"/>
  <c r="EY82"/>
  <c r="EY81"/>
  <c r="EY80"/>
  <c r="EY78"/>
  <c r="EY76"/>
  <c r="EY75"/>
  <c r="EY74"/>
  <c r="EY73"/>
  <c r="EY72"/>
  <c r="EY71"/>
  <c r="EY68"/>
  <c r="EY67"/>
  <c r="EY64"/>
  <c r="EY63"/>
  <c r="EY62"/>
  <c r="EY61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8"/>
  <c r="EY27"/>
  <c r="EY26"/>
  <c r="EY25"/>
  <c r="EY24"/>
  <c r="EY23"/>
  <c r="EY22"/>
  <c r="EY21"/>
  <c r="EY20"/>
  <c r="EY19"/>
  <c r="EY18"/>
  <c r="EY17"/>
  <c r="EY16"/>
  <c r="EY15"/>
  <c r="EY14"/>
  <c r="EY13"/>
  <c r="EY12"/>
  <c r="EY11"/>
  <c r="EY7"/>
  <c r="EY8"/>
  <c r="N103"/>
  <c r="AY103"/>
  <c r="BP103"/>
  <c r="CA103"/>
  <c r="CY103"/>
  <c r="CY105" s="1"/>
  <c r="DL103"/>
  <c r="DL114" s="1"/>
  <c r="EC103"/>
  <c r="EC108" s="1"/>
  <c r="EW103"/>
  <c r="G103"/>
  <c r="G105" s="1"/>
  <c r="X103"/>
  <c r="AG103"/>
  <c r="DC103"/>
  <c r="DC105" s="1"/>
  <c r="DU103"/>
  <c r="DU105" s="1"/>
  <c r="EN103"/>
  <c r="EN114" s="1"/>
  <c r="AQ103"/>
  <c r="BG103"/>
  <c r="BW103"/>
  <c r="F132"/>
  <c r="F115" s="1"/>
  <c r="H132"/>
  <c r="H115" s="1"/>
  <c r="J132"/>
  <c r="J115" s="1"/>
  <c r="N132"/>
  <c r="N115" s="1"/>
  <c r="P132"/>
  <c r="P115" s="1"/>
  <c r="R132"/>
  <c r="R115" s="1"/>
  <c r="AH132"/>
  <c r="AH115" s="1"/>
  <c r="AJ132"/>
  <c r="AJ115" s="1"/>
  <c r="AL132"/>
  <c r="AL115" s="1"/>
  <c r="AP132"/>
  <c r="AP115" s="1"/>
  <c r="AR132"/>
  <c r="AR115" s="1"/>
  <c r="AT132"/>
  <c r="AT115" s="1"/>
  <c r="AX132"/>
  <c r="AX115" s="1"/>
  <c r="AZ132"/>
  <c r="AZ115" s="1"/>
  <c r="BB132"/>
  <c r="BB115" s="1"/>
  <c r="BF132"/>
  <c r="BF115" s="1"/>
  <c r="BH132"/>
  <c r="BH115" s="1"/>
  <c r="Y103"/>
  <c r="AE103"/>
  <c r="EQ103"/>
  <c r="EQ114" s="1"/>
  <c r="S115" l="1"/>
  <c r="W103"/>
  <c r="AM115"/>
  <c r="AO115"/>
  <c r="BE103"/>
  <c r="BM103"/>
  <c r="CQ103"/>
  <c r="CU103"/>
  <c r="CU105" s="1"/>
  <c r="DG115"/>
  <c r="EG103"/>
  <c r="EG114" s="1"/>
  <c r="EI115"/>
  <c r="EM115"/>
  <c r="EQ115"/>
  <c r="EU115"/>
  <c r="BU103"/>
  <c r="AO103"/>
  <c r="EI103"/>
  <c r="EI105" s="1"/>
  <c r="DG103"/>
  <c r="EQ130"/>
  <c r="EQ112" s="1"/>
  <c r="Y132"/>
  <c r="AS103"/>
  <c r="BT115"/>
  <c r="EK103"/>
  <c r="EK114" s="1"/>
  <c r="EU103"/>
  <c r="EU114" s="1"/>
  <c r="C128"/>
  <c r="C130" s="1"/>
  <c r="C112" s="1"/>
  <c r="C132"/>
  <c r="C115" s="1"/>
  <c r="B128"/>
  <c r="B130" s="1"/>
  <c r="B112" s="1"/>
  <c r="B132"/>
  <c r="B109"/>
  <c r="EB130"/>
  <c r="EB112" s="1"/>
  <c r="EI130"/>
  <c r="BX115"/>
  <c r="ED115"/>
  <c r="EF115"/>
  <c r="C103"/>
  <c r="C108" s="1"/>
  <c r="G112"/>
  <c r="Q112"/>
  <c r="AG112"/>
  <c r="AI112"/>
  <c r="AO112"/>
  <c r="AS112"/>
  <c r="AW112"/>
  <c r="AY112"/>
  <c r="BG112"/>
  <c r="BI112"/>
  <c r="BY112"/>
  <c r="CA112"/>
  <c r="CG112"/>
  <c r="D112"/>
  <c r="I103"/>
  <c r="Y112"/>
  <c r="AE112"/>
  <c r="I130"/>
  <c r="I112" s="1"/>
  <c r="L130"/>
  <c r="EM130"/>
  <c r="EM112" s="1"/>
  <c r="ES130"/>
  <c r="EW130"/>
  <c r="EW112" s="1"/>
  <c r="J112"/>
  <c r="P112"/>
  <c r="AQ115"/>
  <c r="BG115"/>
  <c r="DI130"/>
  <c r="EO130"/>
  <c r="EO112" s="1"/>
  <c r="EU130"/>
  <c r="EU112" s="1"/>
  <c r="AS109"/>
  <c r="AW103"/>
  <c r="BA103"/>
  <c r="DZ112"/>
  <c r="EF112"/>
  <c r="R103"/>
  <c r="T109"/>
  <c r="X109"/>
  <c r="AD103"/>
  <c r="AJ103"/>
  <c r="AR109"/>
  <c r="AT109"/>
  <c r="AV109"/>
  <c r="AX109"/>
  <c r="BD103"/>
  <c r="BH103"/>
  <c r="BJ103"/>
  <c r="BN109"/>
  <c r="BT109"/>
  <c r="CD103"/>
  <c r="CF103"/>
  <c r="CL103"/>
  <c r="CN103"/>
  <c r="DF109"/>
  <c r="DZ109"/>
  <c r="EF109"/>
  <c r="EW105"/>
  <c r="EW111"/>
  <c r="EY87"/>
  <c r="E130"/>
  <c r="E112" s="1"/>
  <c r="E103"/>
  <c r="E105" s="1"/>
  <c r="G132"/>
  <c r="G115" s="1"/>
  <c r="K103"/>
  <c r="K132"/>
  <c r="K128"/>
  <c r="K115"/>
  <c r="M132"/>
  <c r="M130"/>
  <c r="M115"/>
  <c r="M112"/>
  <c r="O130"/>
  <c r="O112" s="1"/>
  <c r="O115"/>
  <c r="Q132"/>
  <c r="Q115" s="1"/>
  <c r="U115"/>
  <c r="U130"/>
  <c r="U103"/>
  <c r="AA128"/>
  <c r="AA109" s="1"/>
  <c r="AA103"/>
  <c r="AC128"/>
  <c r="AC130" s="1"/>
  <c r="AC112" s="1"/>
  <c r="AC103"/>
  <c r="AI132"/>
  <c r="AI115"/>
  <c r="AU103"/>
  <c r="AU115"/>
  <c r="BC132"/>
  <c r="BC128"/>
  <c r="BC115"/>
  <c r="BE132"/>
  <c r="BE115" s="1"/>
  <c r="BE128"/>
  <c r="BE130" s="1"/>
  <c r="BE112" s="1"/>
  <c r="BI103"/>
  <c r="BI132"/>
  <c r="BI115" s="1"/>
  <c r="BK132"/>
  <c r="BK128"/>
  <c r="BK115"/>
  <c r="BM132"/>
  <c r="BM128"/>
  <c r="BM130" s="1"/>
  <c r="BM112" s="1"/>
  <c r="BM115"/>
  <c r="BO132"/>
  <c r="BO115" s="1"/>
  <c r="BQ132"/>
  <c r="BQ115" s="1"/>
  <c r="BS103"/>
  <c r="BS132"/>
  <c r="BS130"/>
  <c r="BS112" s="1"/>
  <c r="BS115"/>
  <c r="BU132"/>
  <c r="BU115" s="1"/>
  <c r="BU128"/>
  <c r="BW132"/>
  <c r="BW130"/>
  <c r="BW112" s="1"/>
  <c r="BW115"/>
  <c r="BY132"/>
  <c r="BY115" s="1"/>
  <c r="BY103"/>
  <c r="CA132"/>
  <c r="CA115" s="1"/>
  <c r="CC103"/>
  <c r="CC132"/>
  <c r="CC128"/>
  <c r="CC109" s="1"/>
  <c r="CC115"/>
  <c r="CC130"/>
  <c r="CC112" s="1"/>
  <c r="CE132"/>
  <c r="CE115" s="1"/>
  <c r="CE128"/>
  <c r="CI132"/>
  <c r="CI128"/>
  <c r="CI115"/>
  <c r="CI103"/>
  <c r="CK132"/>
  <c r="CK130"/>
  <c r="CK112" s="1"/>
  <c r="CK115"/>
  <c r="CM132"/>
  <c r="CM115" s="1"/>
  <c r="CM128"/>
  <c r="CO132"/>
  <c r="CO115" s="1"/>
  <c r="CO128"/>
  <c r="CQ132"/>
  <c r="CQ128"/>
  <c r="CQ115"/>
  <c r="CS132"/>
  <c r="CS115" s="1"/>
  <c r="CS128"/>
  <c r="CS130" s="1"/>
  <c r="CS112" s="1"/>
  <c r="CS103"/>
  <c r="CS105" s="1"/>
  <c r="CU132"/>
  <c r="CU128"/>
  <c r="CU115"/>
  <c r="CW132"/>
  <c r="CW115" s="1"/>
  <c r="CW128"/>
  <c r="CW103"/>
  <c r="CW108" s="1"/>
  <c r="CY132"/>
  <c r="CY128"/>
  <c r="CY115"/>
  <c r="DA132"/>
  <c r="DA115" s="1"/>
  <c r="DA128"/>
  <c r="DA130" s="1"/>
  <c r="DA112" s="1"/>
  <c r="DA103"/>
  <c r="DA108" s="1"/>
  <c r="DE132"/>
  <c r="DE115" s="1"/>
  <c r="DE103"/>
  <c r="DE114" s="1"/>
  <c r="DI132"/>
  <c r="DI115" s="1"/>
  <c r="DI112"/>
  <c r="DK132"/>
  <c r="DK115" s="1"/>
  <c r="DM132"/>
  <c r="DM115" s="1"/>
  <c r="DM128"/>
  <c r="DO132"/>
  <c r="DO128"/>
  <c r="DO115"/>
  <c r="DQ132"/>
  <c r="DQ115" s="1"/>
  <c r="DQ128"/>
  <c r="DS132"/>
  <c r="DS115" s="1"/>
  <c r="DS128"/>
  <c r="DS103"/>
  <c r="DS114" s="1"/>
  <c r="DU132"/>
  <c r="DU115" s="1"/>
  <c r="DU128"/>
  <c r="DW132"/>
  <c r="DW115" s="1"/>
  <c r="DW128"/>
  <c r="DW103"/>
  <c r="DW114" s="1"/>
  <c r="DY132"/>
  <c r="DY115" s="1"/>
  <c r="DY130"/>
  <c r="DY112" s="1"/>
  <c r="EA132"/>
  <c r="EA128"/>
  <c r="EA115"/>
  <c r="EA103"/>
  <c r="EA105" s="1"/>
  <c r="EC132"/>
  <c r="EC115" s="1"/>
  <c r="EC128"/>
  <c r="EE132"/>
  <c r="EE130"/>
  <c r="EE115"/>
  <c r="EE103"/>
  <c r="EE114" s="1"/>
  <c r="EG132"/>
  <c r="EG115" s="1"/>
  <c r="EG128"/>
  <c r="AO109"/>
  <c r="AW109"/>
  <c r="EN128"/>
  <c r="EN130" s="1"/>
  <c r="EN112" s="1"/>
  <c r="ER128"/>
  <c r="ET128"/>
  <c r="ET130" s="1"/>
  <c r="ET112" s="1"/>
  <c r="EV128"/>
  <c r="EV109" s="1"/>
  <c r="EX128"/>
  <c r="EX109" s="1"/>
  <c r="EP128"/>
  <c r="EP109" s="1"/>
  <c r="EY85"/>
  <c r="EY98"/>
  <c r="EC105"/>
  <c r="EC114"/>
  <c r="AK130"/>
  <c r="AK112" s="1"/>
  <c r="AK109"/>
  <c r="AQ130"/>
  <c r="AQ109"/>
  <c r="AU130"/>
  <c r="AU112" s="1"/>
  <c r="AU109"/>
  <c r="BA130"/>
  <c r="BA112" s="1"/>
  <c r="BA109"/>
  <c r="EH130"/>
  <c r="EH112" s="1"/>
  <c r="EH115"/>
  <c r="EJ128"/>
  <c r="EJ130" s="1"/>
  <c r="EJ112" s="1"/>
  <c r="EJ115"/>
  <c r="EL128"/>
  <c r="EL115"/>
  <c r="EM103"/>
  <c r="EM114" s="1"/>
  <c r="EN115"/>
  <c r="EP115"/>
  <c r="ER130"/>
  <c r="ER112" s="1"/>
  <c r="ER115"/>
  <c r="ET115"/>
  <c r="EV115"/>
  <c r="EX130"/>
  <c r="EX115"/>
  <c r="EX112"/>
  <c r="Z103"/>
  <c r="Z109"/>
  <c r="AN109"/>
  <c r="AN103"/>
  <c r="AP109"/>
  <c r="AP103"/>
  <c r="BF109"/>
  <c r="BF103"/>
  <c r="BV109"/>
  <c r="BV103"/>
  <c r="BX109"/>
  <c r="BX103"/>
  <c r="DU111"/>
  <c r="DU114"/>
  <c r="CQ105"/>
  <c r="D109"/>
  <c r="N109"/>
  <c r="AB109"/>
  <c r="BR109"/>
  <c r="CZ109"/>
  <c r="DP103"/>
  <c r="DP114" s="1"/>
  <c r="DR103"/>
  <c r="DR108" s="1"/>
  <c r="EH109"/>
  <c r="DT103"/>
  <c r="DT114" s="1"/>
  <c r="DV103"/>
  <c r="DV114" s="1"/>
  <c r="DX103"/>
  <c r="DX114" s="1"/>
  <c r="ED109"/>
  <c r="ER103"/>
  <c r="ER114" s="1"/>
  <c r="ET109"/>
  <c r="EV103"/>
  <c r="EV111" s="1"/>
  <c r="F112"/>
  <c r="H112"/>
  <c r="T112"/>
  <c r="X112"/>
  <c r="CB112"/>
  <c r="DF112"/>
  <c r="AH112"/>
  <c r="AJ112"/>
  <c r="AL112"/>
  <c r="AN112"/>
  <c r="AP112"/>
  <c r="AR112"/>
  <c r="AT112"/>
  <c r="AV112"/>
  <c r="AX112"/>
  <c r="AZ112"/>
  <c r="BB112"/>
  <c r="BH112"/>
  <c r="BJ112"/>
  <c r="BP112"/>
  <c r="BR112"/>
  <c r="BT112"/>
  <c r="BX112"/>
  <c r="BZ112"/>
  <c r="CF112"/>
  <c r="CH112"/>
  <c r="CL112"/>
  <c r="EE112"/>
  <c r="ES103"/>
  <c r="ES114" s="1"/>
  <c r="DR114"/>
  <c r="EN108"/>
  <c r="T103"/>
  <c r="B103"/>
  <c r="B108" s="1"/>
  <c r="G109"/>
  <c r="AI109"/>
  <c r="BI109"/>
  <c r="CA109"/>
  <c r="DD109"/>
  <c r="DH109"/>
  <c r="P109"/>
  <c r="R109"/>
  <c r="CR103"/>
  <c r="DU108"/>
  <c r="EN111"/>
  <c r="EI108"/>
  <c r="CZ103"/>
  <c r="CZ108" s="1"/>
  <c r="V112"/>
  <c r="AK103"/>
  <c r="R130"/>
  <c r="S130"/>
  <c r="S112" s="1"/>
  <c r="EY106"/>
  <c r="W130"/>
  <c r="AM130"/>
  <c r="DO103"/>
  <c r="DO111" s="1"/>
  <c r="CE103"/>
  <c r="CO103"/>
  <c r="EQ111"/>
  <c r="EG111"/>
  <c r="DC109"/>
  <c r="DD130"/>
  <c r="DD112" s="1"/>
  <c r="DH130"/>
  <c r="DH112" s="1"/>
  <c r="L112"/>
  <c r="N112"/>
  <c r="O103"/>
  <c r="U112"/>
  <c r="BD115"/>
  <c r="BO103"/>
  <c r="CD115"/>
  <c r="CH115"/>
  <c r="CM103"/>
  <c r="CP115"/>
  <c r="CZ115"/>
  <c r="DJ115"/>
  <c r="DN115"/>
  <c r="DP115"/>
  <c r="DE130"/>
  <c r="DE112" s="1"/>
  <c r="DG130"/>
  <c r="DG112" s="1"/>
  <c r="DK130"/>
  <c r="DK112" s="1"/>
  <c r="B115"/>
  <c r="W112"/>
  <c r="Y115"/>
  <c r="AA115"/>
  <c r="AC115"/>
  <c r="AG115"/>
  <c r="AM112"/>
  <c r="BA115"/>
  <c r="BC103"/>
  <c r="BJ115"/>
  <c r="BZ115"/>
  <c r="CR115"/>
  <c r="CT115"/>
  <c r="CV115"/>
  <c r="CV103"/>
  <c r="CV108" s="1"/>
  <c r="CX115"/>
  <c r="DJ112"/>
  <c r="DP112"/>
  <c r="DT112"/>
  <c r="ED103"/>
  <c r="ED108" s="1"/>
  <c r="V109"/>
  <c r="AD109"/>
  <c r="AH109"/>
  <c r="AJ109"/>
  <c r="AL109"/>
  <c r="BB109"/>
  <c r="BD109"/>
  <c r="BH109"/>
  <c r="BJ109"/>
  <c r="BL109"/>
  <c r="BP109"/>
  <c r="BZ109"/>
  <c r="CB109"/>
  <c r="CJ109"/>
  <c r="CL109"/>
  <c r="CN109"/>
  <c r="CP109"/>
  <c r="CR109"/>
  <c r="DB109"/>
  <c r="DJ109"/>
  <c r="DN109"/>
  <c r="DP109"/>
  <c r="DR109"/>
  <c r="DT109"/>
  <c r="DV109"/>
  <c r="DX109"/>
  <c r="DI103"/>
  <c r="DI114" s="1"/>
  <c r="DR112"/>
  <c r="DY103"/>
  <c r="DY114" s="1"/>
  <c r="R112"/>
  <c r="AB112"/>
  <c r="BB103"/>
  <c r="EK112"/>
  <c r="D103"/>
  <c r="D108" s="1"/>
  <c r="F103"/>
  <c r="F108" s="1"/>
  <c r="H103"/>
  <c r="H114" s="1"/>
  <c r="J103"/>
  <c r="L103"/>
  <c r="P103"/>
  <c r="AB103"/>
  <c r="AF103"/>
  <c r="AV103"/>
  <c r="AZ103"/>
  <c r="BN103"/>
  <c r="BR103"/>
  <c r="BT103"/>
  <c r="CH103"/>
  <c r="CT103"/>
  <c r="CT105" s="1"/>
  <c r="CX103"/>
  <c r="CX105" s="1"/>
  <c r="DD103"/>
  <c r="DD114" s="1"/>
  <c r="DF103"/>
  <c r="DF114" s="1"/>
  <c r="DH103"/>
  <c r="DH114" s="1"/>
  <c r="EB103"/>
  <c r="EB108" s="1"/>
  <c r="EF103"/>
  <c r="EF108" s="1"/>
  <c r="EH103"/>
  <c r="EH114" s="1"/>
  <c r="EJ103"/>
  <c r="EJ111" s="1"/>
  <c r="EL103"/>
  <c r="EL111" s="1"/>
  <c r="EP103"/>
  <c r="EP105" s="1"/>
  <c r="ET103"/>
  <c r="ET108" s="1"/>
  <c r="EK105"/>
  <c r="EE105"/>
  <c r="DL108"/>
  <c r="EA114"/>
  <c r="CU108"/>
  <c r="EQ105"/>
  <c r="EK111"/>
  <c r="CY111"/>
  <c r="DL105"/>
  <c r="G111"/>
  <c r="DE108"/>
  <c r="DG105"/>
  <c r="EI111"/>
  <c r="C111"/>
  <c r="EC111"/>
  <c r="EN105"/>
  <c r="DL111"/>
  <c r="EW108"/>
  <c r="DC111"/>
  <c r="CP103"/>
  <c r="DB103"/>
  <c r="CJ103"/>
  <c r="CB103"/>
  <c r="BL103"/>
  <c r="V103"/>
  <c r="EG105"/>
  <c r="DN103"/>
  <c r="DN105" s="1"/>
  <c r="DJ103"/>
  <c r="DJ105" s="1"/>
  <c r="AL103"/>
  <c r="AH103"/>
  <c r="EX103"/>
  <c r="EX111" s="1"/>
  <c r="AZ109"/>
  <c r="CH109"/>
  <c r="F109"/>
  <c r="J109"/>
  <c r="DL109"/>
  <c r="ER109"/>
  <c r="AR103"/>
  <c r="DZ103"/>
  <c r="DZ114" s="1"/>
  <c r="EQ108"/>
  <c r="EW114"/>
  <c r="EG108"/>
  <c r="I115"/>
  <c r="Q103"/>
  <c r="S103"/>
  <c r="AE115"/>
  <c r="AK115"/>
  <c r="AQ112"/>
  <c r="AW115"/>
  <c r="BQ103"/>
  <c r="BZ103"/>
  <c r="CG103"/>
  <c r="CK103"/>
  <c r="DK103"/>
  <c r="DK114" s="1"/>
  <c r="DL112"/>
  <c r="DM103"/>
  <c r="DM111" s="1"/>
  <c r="DN112"/>
  <c r="DX112"/>
  <c r="EB115"/>
  <c r="EI112"/>
  <c r="ES112"/>
  <c r="M103"/>
  <c r="W115"/>
  <c r="AI103"/>
  <c r="AT103"/>
  <c r="AX103"/>
  <c r="BV115"/>
  <c r="CL115"/>
  <c r="DL115"/>
  <c r="DZ115"/>
  <c r="EO103"/>
  <c r="EO105" s="1"/>
  <c r="BK103"/>
  <c r="DQ103"/>
  <c r="DQ108" s="1"/>
  <c r="AM103"/>
  <c r="G114"/>
  <c r="DG108"/>
  <c r="DC108"/>
  <c r="CY108"/>
  <c r="EU108"/>
  <c r="EU105"/>
  <c r="G108"/>
  <c r="EU111"/>
  <c r="EA111"/>
  <c r="EI114"/>
  <c r="H109"/>
  <c r="AE109"/>
  <c r="AG109"/>
  <c r="AY109"/>
  <c r="BG109"/>
  <c r="BO109"/>
  <c r="BQ109"/>
  <c r="BY109"/>
  <c r="CD109"/>
  <c r="CG109"/>
  <c r="DA109"/>
  <c r="BU109" l="1"/>
  <c r="BU130"/>
  <c r="BU112" s="1"/>
  <c r="EJ109"/>
  <c r="DG114"/>
  <c r="DG111"/>
  <c r="EF111"/>
  <c r="C109"/>
  <c r="DT108"/>
  <c r="DX111"/>
  <c r="EK108"/>
  <c r="EN109"/>
  <c r="C105"/>
  <c r="ER105"/>
  <c r="CR105"/>
  <c r="ER108"/>
  <c r="DS105"/>
  <c r="DP108"/>
  <c r="DV105"/>
  <c r="DO114"/>
  <c r="EV114"/>
  <c r="DS108"/>
  <c r="EG109"/>
  <c r="EG130"/>
  <c r="EG112" s="1"/>
  <c r="EA109"/>
  <c r="EA130"/>
  <c r="EA112" s="1"/>
  <c r="CE109"/>
  <c r="CE130"/>
  <c r="CE112" s="1"/>
  <c r="BK109"/>
  <c r="BK130"/>
  <c r="BK112" s="1"/>
  <c r="EL109"/>
  <c r="EL130"/>
  <c r="EL112" s="1"/>
  <c r="EC109"/>
  <c r="EC130"/>
  <c r="EC112" s="1"/>
  <c r="BC109"/>
  <c r="BC130"/>
  <c r="BC112" s="1"/>
  <c r="EP130"/>
  <c r="EP112" s="1"/>
  <c r="DI108"/>
  <c r="DR105"/>
  <c r="CN105"/>
  <c r="DS111"/>
  <c r="H105"/>
  <c r="EE108"/>
  <c r="ES108"/>
  <c r="DY105"/>
  <c r="E108"/>
  <c r="CT108"/>
  <c r="EA108"/>
  <c r="DE105"/>
  <c r="EE111"/>
  <c r="E114"/>
  <c r="DE111"/>
  <c r="DT111"/>
  <c r="E111"/>
  <c r="C114"/>
  <c r="EP114"/>
  <c r="DT105"/>
  <c r="ES111"/>
  <c r="DY111"/>
  <c r="DI111"/>
  <c r="EJ108"/>
  <c r="DH105"/>
  <c r="H108"/>
  <c r="BE109"/>
  <c r="AC109"/>
  <c r="EM108"/>
  <c r="ES105"/>
  <c r="EV108"/>
  <c r="EV105"/>
  <c r="DP111"/>
  <c r="DX105"/>
  <c r="ER111"/>
  <c r="DX108"/>
  <c r="AA130"/>
  <c r="AA112" s="1"/>
  <c r="DP105"/>
  <c r="EV130"/>
  <c r="EV112" s="1"/>
  <c r="K109"/>
  <c r="K130"/>
  <c r="K112" s="1"/>
  <c r="CY109"/>
  <c r="CY130"/>
  <c r="CY112" s="1"/>
  <c r="CM109"/>
  <c r="CM130"/>
  <c r="CM112" s="1"/>
  <c r="CI109"/>
  <c r="CI130"/>
  <c r="CI112" s="1"/>
  <c r="CS109"/>
  <c r="BM109"/>
  <c r="DV111"/>
  <c r="DW108"/>
  <c r="DV108"/>
  <c r="EM111"/>
  <c r="DF105"/>
  <c r="DR111"/>
  <c r="EM105"/>
  <c r="DW105"/>
  <c r="DW111"/>
  <c r="DS130"/>
  <c r="DS112" s="1"/>
  <c r="DS109"/>
  <c r="DQ130"/>
  <c r="DQ112" s="1"/>
  <c r="DQ109"/>
  <c r="CW130"/>
  <c r="CW112" s="1"/>
  <c r="CW109"/>
  <c r="DW130"/>
  <c r="DW112" s="1"/>
  <c r="DW109"/>
  <c r="DU130"/>
  <c r="DU112" s="1"/>
  <c r="DU109"/>
  <c r="DO130"/>
  <c r="DO112" s="1"/>
  <c r="DO109"/>
  <c r="DM130"/>
  <c r="DM112" s="1"/>
  <c r="DM109"/>
  <c r="DA105"/>
  <c r="DA111"/>
  <c r="CW111"/>
  <c r="CW105"/>
  <c r="CU130"/>
  <c r="CU112" s="1"/>
  <c r="CU109"/>
  <c r="CQ130"/>
  <c r="CQ112" s="1"/>
  <c r="CQ109"/>
  <c r="CO130"/>
  <c r="CO112" s="1"/>
  <c r="CO109"/>
  <c r="B114"/>
  <c r="B105"/>
  <c r="B111"/>
  <c r="EL105"/>
  <c r="ET105"/>
  <c r="DO108"/>
  <c r="EL108"/>
  <c r="EH105"/>
  <c r="CX108"/>
  <c r="CZ111"/>
  <c r="CP105"/>
  <c r="CO105"/>
  <c r="CZ105"/>
  <c r="ED105"/>
  <c r="EP108"/>
  <c r="EJ114"/>
  <c r="EF105"/>
  <c r="DH111"/>
  <c r="DD105"/>
  <c r="H111"/>
  <c r="D114"/>
  <c r="ED114"/>
  <c r="DD111"/>
  <c r="EJ105"/>
  <c r="D105"/>
  <c r="DO105"/>
  <c r="DY108"/>
  <c r="DI105"/>
  <c r="CV105"/>
  <c r="EP111"/>
  <c r="EF114"/>
  <c r="DH108"/>
  <c r="DD108"/>
  <c r="D111"/>
  <c r="ET114"/>
  <c r="EB111"/>
  <c r="F114"/>
  <c r="ED111"/>
  <c r="DM105"/>
  <c r="DQ114"/>
  <c r="DZ105"/>
  <c r="EL114"/>
  <c r="EH111"/>
  <c r="EB105"/>
  <c r="DF111"/>
  <c r="F111"/>
  <c r="DQ105"/>
  <c r="EO114"/>
  <c r="DK111"/>
  <c r="DZ111"/>
  <c r="EY115"/>
  <c r="ET111"/>
  <c r="EH108"/>
  <c r="EB114"/>
  <c r="DF108"/>
  <c r="CX111"/>
  <c r="F105"/>
  <c r="DM114"/>
  <c r="DK108"/>
  <c r="DN108"/>
  <c r="DN114"/>
  <c r="DN111"/>
  <c r="DB108"/>
  <c r="DB105"/>
  <c r="DB111"/>
  <c r="EX114"/>
  <c r="EX108"/>
  <c r="EX105"/>
  <c r="DJ108"/>
  <c r="DJ111"/>
  <c r="DJ114"/>
  <c r="EY103"/>
  <c r="DM108"/>
  <c r="DK105"/>
  <c r="DZ108"/>
  <c r="DQ111"/>
  <c r="EO108"/>
  <c r="EO111"/>
  <c r="EY112" l="1"/>
  <c r="EY109"/>
  <c r="EY108"/>
  <c r="EY114"/>
  <c r="EY105"/>
  <c r="EY111"/>
</calcChain>
</file>

<file path=xl/sharedStrings.xml><?xml version="1.0" encoding="utf-8"?>
<sst xmlns="http://schemas.openxmlformats.org/spreadsheetml/2006/main" count="127" uniqueCount="114">
  <si>
    <t>May</t>
  </si>
  <si>
    <t>June</t>
  </si>
  <si>
    <t>July</t>
  </si>
  <si>
    <t>August</t>
  </si>
  <si>
    <t>September</t>
  </si>
  <si>
    <t>Total</t>
  </si>
  <si>
    <t>DAILY DISCHARGE IN CFS OF BEAR RIVER CANALS WITH COMPACT ALLOCATIONS IN THE UPPER DIVISION</t>
  </si>
  <si>
    <t>UPPER UTAH SECTION</t>
  </si>
  <si>
    <t xml:space="preserve"> Hovarka (E Fk)</t>
  </si>
  <si>
    <t xml:space="preserve"> Hatch (W Fk)</t>
  </si>
  <si>
    <t>UPPER WYOMING SECTION</t>
  </si>
  <si>
    <t xml:space="preserve"> Hilliard East Fork (E Fk)</t>
  </si>
  <si>
    <t xml:space="preserve"> Lannon &amp; Lone Mtn</t>
  </si>
  <si>
    <t xml:space="preserve"> Hilliard West Side</t>
  </si>
  <si>
    <t xml:space="preserve"> Bear (Bear R)</t>
  </si>
  <si>
    <t xml:space="preserve"> Tropic</t>
  </si>
  <si>
    <t xml:space="preserve"> Kreider Domestic Pump</t>
  </si>
  <si>
    <t xml:space="preserve"> Danielson</t>
  </si>
  <si>
    <t xml:space="preserve"> Crown &amp; Pine Grove</t>
  </si>
  <si>
    <t xml:space="preserve"> Lewis (D4)</t>
  </si>
  <si>
    <t xml:space="preserve"> Homer</t>
  </si>
  <si>
    <t xml:space="preserve"> Lewis and Blanchard</t>
  </si>
  <si>
    <t xml:space="preserve"> Myers No. 2</t>
  </si>
  <si>
    <t xml:space="preserve"> Hare</t>
  </si>
  <si>
    <t xml:space="preserve"> Coffman</t>
  </si>
  <si>
    <t xml:space="preserve"> Knoder</t>
  </si>
  <si>
    <t xml:space="preserve"> Myers No. 1</t>
  </si>
  <si>
    <t xml:space="preserve"> Myers Irr</t>
  </si>
  <si>
    <t xml:space="preserve"> Evanston Pipeline</t>
  </si>
  <si>
    <t xml:space="preserve"> Booth</t>
  </si>
  <si>
    <t xml:space="preserve"> Anel Irr</t>
  </si>
  <si>
    <t xml:space="preserve"> Cornelison</t>
  </si>
  <si>
    <t xml:space="preserve"> Ev Water Supply (and Anderson)</t>
  </si>
  <si>
    <t xml:space="preserve"> Knight No. 2 (and No. 1)</t>
  </si>
  <si>
    <t xml:space="preserve"> "State Hospital Ditch"</t>
  </si>
  <si>
    <t xml:space="preserve"> Evanston Water</t>
  </si>
  <si>
    <t xml:space="preserve"> Wilson Irr</t>
  </si>
  <si>
    <t xml:space="preserve"> Faulkner</t>
  </si>
  <si>
    <t xml:space="preserve"> Rocky Mtn &amp; Blyth (and Crompton)</t>
  </si>
  <si>
    <t xml:space="preserve"> B.E.A.R. Project PL</t>
  </si>
  <si>
    <t xml:space="preserve"> Fife Irr</t>
  </si>
  <si>
    <t xml:space="preserve"> Johnston &amp; Narramore</t>
  </si>
  <si>
    <t xml:space="preserve"> Fritzy</t>
  </si>
  <si>
    <t xml:space="preserve"> Bruce-Barton</t>
  </si>
  <si>
    <t xml:space="preserve"> A.W. Sims</t>
  </si>
  <si>
    <t xml:space="preserve"> Junction</t>
  </si>
  <si>
    <t xml:space="preserve"> Morganson</t>
  </si>
  <si>
    <t xml:space="preserve"> Fearne Irr (and Saxton-Thomas)</t>
  </si>
  <si>
    <t xml:space="preserve"> John Sims</t>
  </si>
  <si>
    <t xml:space="preserve"> Michael Sims</t>
  </si>
  <si>
    <t xml:space="preserve"> S. P.</t>
  </si>
  <si>
    <t xml:space="preserve"> Almy</t>
  </si>
  <si>
    <t xml:space="preserve"> Sims, Blight &amp; Turner</t>
  </si>
  <si>
    <t xml:space="preserve"> Bowns</t>
  </si>
  <si>
    <t xml:space="preserve"> Nixon West Side</t>
  </si>
  <si>
    <t xml:space="preserve"> Turner</t>
  </si>
  <si>
    <t xml:space="preserve"> Chapman (Headgate)</t>
  </si>
  <si>
    <t xml:space="preserve"> Morris Bros Irr (Lower)</t>
  </si>
  <si>
    <t xml:space="preserve"> Bowns &amp; Bruce</t>
  </si>
  <si>
    <t xml:space="preserve"> Olson No. 1 Pump</t>
  </si>
  <si>
    <t xml:space="preserve"> Tunnel</t>
  </si>
  <si>
    <t xml:space="preserve"> Francis-Lee</t>
  </si>
  <si>
    <t xml:space="preserve"> Bear River Canal</t>
  </si>
  <si>
    <t xml:space="preserve">  TOTAL UPPER WY DIV.</t>
  </si>
  <si>
    <t xml:space="preserve"> Whitney Storage</t>
  </si>
  <si>
    <t xml:space="preserve"> Sulphur Creek Storage</t>
  </si>
  <si>
    <t>LOWER UTAH</t>
  </si>
  <si>
    <t xml:space="preserve"> Neville</t>
  </si>
  <si>
    <t xml:space="preserve"> Randolph-Woodruff</t>
  </si>
  <si>
    <t xml:space="preserve"> Dykens</t>
  </si>
  <si>
    <t xml:space="preserve"> Randolph-Sage Creek</t>
  </si>
  <si>
    <t xml:space="preserve"> McMinn</t>
  </si>
  <si>
    <t xml:space="preserve"> Enberg</t>
  </si>
  <si>
    <t xml:space="preserve"> Adams Pump</t>
  </si>
  <si>
    <t xml:space="preserve">  TOTAL LOWER UT DIV.</t>
  </si>
  <si>
    <t>LOWER WYOMING</t>
  </si>
  <si>
    <t xml:space="preserve"> Johnson Pipelines</t>
  </si>
  <si>
    <t xml:space="preserve"> Weston Ranch Pump</t>
  </si>
  <si>
    <t xml:space="preserve"> McFarland</t>
  </si>
  <si>
    <t xml:space="preserve"> B.Q. Dam Slough (West)</t>
  </si>
  <si>
    <t xml:space="preserve"> B.Q. Dam East</t>
  </si>
  <si>
    <t xml:space="preserve"> Pixley Irr (East)</t>
  </si>
  <si>
    <t xml:space="preserve"> Pixley Irr (West)</t>
  </si>
  <si>
    <t xml:space="preserve">  TOTAL LOWER WY DIVERSIONS</t>
  </si>
  <si>
    <t>Bear River below Pixley Dam</t>
  </si>
  <si>
    <t xml:space="preserve">  Total Divertible Flow</t>
  </si>
  <si>
    <t xml:space="preserve">  Upper UT Allocation</t>
  </si>
  <si>
    <t xml:space="preserve">  Upper UT Divertible</t>
  </si>
  <si>
    <t xml:space="preserve">  Upper WY Allocation</t>
  </si>
  <si>
    <t xml:space="preserve">  Upper WY Divertible</t>
  </si>
  <si>
    <t xml:space="preserve">  Lower UT Allocation</t>
  </si>
  <si>
    <t xml:space="preserve">  Lower UT Divertible</t>
  </si>
  <si>
    <t xml:space="preserve">  Lower WY Allocation</t>
  </si>
  <si>
    <t xml:space="preserve">  Lower WY Divertible</t>
  </si>
  <si>
    <t xml:space="preserve">                     NOTE:</t>
  </si>
  <si>
    <t>"Chapman (Stateline)" is a second measurement of flows in the Chapman Canal.  As such, the values are not re-added into the Upper Wyoming total.  Whitney and Sulphur Creek Reservoirs supply storage</t>
  </si>
  <si>
    <t>to irrigators in the Upper Wyoming Section.  Woodruff Narrows storage is credited 83% to the Lower Utah Section, Bear River and Francis Lee Canal irrigators, and 17% to Wyoming irrigators.</t>
  </si>
  <si>
    <t>WOODRUFF NARROWS INFLOW</t>
  </si>
  <si>
    <t>WOODRUFF NARROWS OUTFLOW</t>
  </si>
  <si>
    <t>B.R. &amp; F.L. - 32</t>
  </si>
  <si>
    <t>STORAGE TO B.R. &amp; F.L.</t>
  </si>
  <si>
    <t>REMAINING FOR UT AFTER</t>
  </si>
  <si>
    <t>B.R. &amp; F.L. STORAGE</t>
  </si>
  <si>
    <t>STORAGE FOR WY</t>
  </si>
  <si>
    <t xml:space="preserve"> Woodruff Narrows Storage Release</t>
  </si>
  <si>
    <t xml:space="preserve"> Rees Land &amp; Livestock</t>
  </si>
  <si>
    <t xml:space="preserve"> Crawford-Thompson</t>
  </si>
  <si>
    <t xml:space="preserve"> Lazy P Ranch Pump</t>
  </si>
  <si>
    <t xml:space="preserve"> Hoffman Brothers Ranch Pump</t>
  </si>
  <si>
    <t xml:space="preserve"> BQ Westside</t>
  </si>
  <si>
    <t xml:space="preserve"> Burdette Weston Pump</t>
  </si>
  <si>
    <t xml:space="preserve"> C-12 Pipeline and Pivot</t>
  </si>
  <si>
    <t xml:space="preserve"> Chapman (Stateline, incl'd above)</t>
  </si>
  <si>
    <t xml:space="preserve"> McGraw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</si>
</sst>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9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3" fontId="0" fillId="0" borderId="0" xfId="0" applyNumberFormat="1"/>
    <xf numFmtId="0" fontId="0" fillId="0" borderId="0" xfId="0"/>
    <xf numFmtId="0" fontId="3" fillId="0" borderId="0" xfId="3"/>
    <xf numFmtId="0" fontId="3" fillId="0" borderId="0" xfId="3"/>
    <xf numFmtId="1" fontId="0" fillId="0" borderId="0" xfId="0" applyNumberFormat="1"/>
    <xf numFmtId="1" fontId="0" fillId="0" borderId="0" xfId="0" applyNumberFormat="1"/>
    <xf numFmtId="1" fontId="10" fillId="0" borderId="0" xfId="0" applyNumberFormat="1" applyFont="1"/>
    <xf numFmtId="1" fontId="0" fillId="0" borderId="0" xfId="0" applyNumberFormat="1"/>
    <xf numFmtId="1" fontId="0" fillId="0" borderId="0" xfId="0" applyNumberFormat="1"/>
    <xf numFmtId="0" fontId="2" fillId="0" borderId="0" xfId="4"/>
    <xf numFmtId="0" fontId="2" fillId="0" borderId="0" xfId="4"/>
    <xf numFmtId="3" fontId="10" fillId="0" borderId="0" xfId="0" applyNumberFormat="1" applyFont="1"/>
    <xf numFmtId="1" fontId="9" fillId="0" borderId="0" xfId="5" applyNumberFormat="1" applyFont="1"/>
    <xf numFmtId="1" fontId="10" fillId="0" borderId="0" xfId="0" applyNumberFormat="1" applyFont="1" applyFill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2012 - UPPER DIVISION
Upper Wyoming Section Diversion vs Allocation</a:t>
            </a:r>
          </a:p>
        </c:rich>
      </c:tx>
      <c:layout>
        <c:manualLayout>
          <c:xMode val="edge"/>
          <c:yMode val="edge"/>
          <c:x val="0.29625550660792954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874"/>
          <c:h val="0.70924369747899374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774.8939509999999</c:v>
                </c:pt>
                <c:pt idx="1">
                  <c:v>811.51584100000002</c:v>
                </c:pt>
                <c:pt idx="2">
                  <c:v>826.83008899999993</c:v>
                </c:pt>
                <c:pt idx="3">
                  <c:v>868.95959599999992</c:v>
                </c:pt>
                <c:pt idx="4">
                  <c:v>914.88764400000014</c:v>
                </c:pt>
                <c:pt idx="5">
                  <c:v>864.08157499999993</c:v>
                </c:pt>
                <c:pt idx="6">
                  <c:v>821.87014599999998</c:v>
                </c:pt>
                <c:pt idx="7">
                  <c:v>787.31843200000003</c:v>
                </c:pt>
                <c:pt idx="8">
                  <c:v>783.84017500000016</c:v>
                </c:pt>
                <c:pt idx="9">
                  <c:v>845.04909699999996</c:v>
                </c:pt>
                <c:pt idx="10">
                  <c:v>886.725371</c:v>
                </c:pt>
                <c:pt idx="11">
                  <c:v>875.33729699999992</c:v>
                </c:pt>
                <c:pt idx="12">
                  <c:v>852.495408</c:v>
                </c:pt>
                <c:pt idx="13">
                  <c:v>852.91569800000002</c:v>
                </c:pt>
                <c:pt idx="14">
                  <c:v>911.46567200000004</c:v>
                </c:pt>
                <c:pt idx="15">
                  <c:v>917.36364099999992</c:v>
                </c:pt>
                <c:pt idx="16">
                  <c:v>891.13126299999999</c:v>
                </c:pt>
                <c:pt idx="17">
                  <c:v>840.29894899999999</c:v>
                </c:pt>
                <c:pt idx="18">
                  <c:v>348.28985200000011</c:v>
                </c:pt>
                <c:pt idx="19">
                  <c:v>351.83955000000014</c:v>
                </c:pt>
                <c:pt idx="20">
                  <c:v>659.09974799999998</c:v>
                </c:pt>
                <c:pt idx="21">
                  <c:v>798.03658499999995</c:v>
                </c:pt>
                <c:pt idx="22">
                  <c:v>898.38877900000023</c:v>
                </c:pt>
                <c:pt idx="23">
                  <c:v>981.40629100000001</c:v>
                </c:pt>
                <c:pt idx="24">
                  <c:v>992.92403800000011</c:v>
                </c:pt>
                <c:pt idx="25">
                  <c:v>995.83144300000026</c:v>
                </c:pt>
                <c:pt idx="26">
                  <c:v>1003.8318860000001</c:v>
                </c:pt>
                <c:pt idx="27">
                  <c:v>981.40123400000016</c:v>
                </c:pt>
                <c:pt idx="28">
                  <c:v>921.88600999999994</c:v>
                </c:pt>
                <c:pt idx="29">
                  <c:v>936.52099100000009</c:v>
                </c:pt>
                <c:pt idx="30">
                  <c:v>885.64952700000026</c:v>
                </c:pt>
                <c:pt idx="31">
                  <c:v>934.22302800000011</c:v>
                </c:pt>
                <c:pt idx="32">
                  <c:v>1053.767284</c:v>
                </c:pt>
                <c:pt idx="33">
                  <c:v>1116.9652780000001</c:v>
                </c:pt>
                <c:pt idx="34">
                  <c:v>1191.7437210000001</c:v>
                </c:pt>
                <c:pt idx="35">
                  <c:v>1159.1838640000001</c:v>
                </c:pt>
                <c:pt idx="36">
                  <c:v>1075.3091640000002</c:v>
                </c:pt>
                <c:pt idx="37">
                  <c:v>1064.619042</c:v>
                </c:pt>
                <c:pt idx="38">
                  <c:v>1057.1658950000003</c:v>
                </c:pt>
                <c:pt idx="39">
                  <c:v>1026.3292430000001</c:v>
                </c:pt>
                <c:pt idx="40">
                  <c:v>992.26945999999998</c:v>
                </c:pt>
                <c:pt idx="41">
                  <c:v>965.31458500000019</c:v>
                </c:pt>
                <c:pt idx="42">
                  <c:v>966.10791600000016</c:v>
                </c:pt>
                <c:pt idx="43">
                  <c:v>941.25948300000005</c:v>
                </c:pt>
                <c:pt idx="44">
                  <c:v>894.51679699999988</c:v>
                </c:pt>
                <c:pt idx="45">
                  <c:v>901.80135600000006</c:v>
                </c:pt>
                <c:pt idx="46">
                  <c:v>944.3499740000002</c:v>
                </c:pt>
                <c:pt idx="47">
                  <c:v>949.80153100000007</c:v>
                </c:pt>
                <c:pt idx="48">
                  <c:v>903.37772600000017</c:v>
                </c:pt>
                <c:pt idx="49">
                  <c:v>890.60704600000031</c:v>
                </c:pt>
                <c:pt idx="50">
                  <c:v>885.90148999999997</c:v>
                </c:pt>
                <c:pt idx="51">
                  <c:v>883.52293500000007</c:v>
                </c:pt>
                <c:pt idx="52">
                  <c:v>898.36151199999995</c:v>
                </c:pt>
                <c:pt idx="53">
                  <c:v>1112.8400170000002</c:v>
                </c:pt>
                <c:pt idx="54">
                  <c:v>1001.2325740000001</c:v>
                </c:pt>
                <c:pt idx="55">
                  <c:v>754.23009399999989</c:v>
                </c:pt>
                <c:pt idx="56">
                  <c:v>659.31104699999992</c:v>
                </c:pt>
                <c:pt idx="57">
                  <c:v>581.00562500000001</c:v>
                </c:pt>
                <c:pt idx="58">
                  <c:v>465.49430700000005</c:v>
                </c:pt>
                <c:pt idx="59">
                  <c:v>411.46192199999996</c:v>
                </c:pt>
                <c:pt idx="60">
                  <c:v>386.07419500000003</c:v>
                </c:pt>
                <c:pt idx="61">
                  <c:v>328.04864900000007</c:v>
                </c:pt>
                <c:pt idx="62">
                  <c:v>317.95320699999996</c:v>
                </c:pt>
                <c:pt idx="63">
                  <c:v>292.97517100000005</c:v>
                </c:pt>
                <c:pt idx="64">
                  <c:v>286.384815</c:v>
                </c:pt>
                <c:pt idx="65">
                  <c:v>279.48100599999998</c:v>
                </c:pt>
                <c:pt idx="66">
                  <c:v>311.24170499999991</c:v>
                </c:pt>
                <c:pt idx="67">
                  <c:v>491.97882899999985</c:v>
                </c:pt>
                <c:pt idx="68">
                  <c:v>385.60653500000001</c:v>
                </c:pt>
                <c:pt idx="69">
                  <c:v>348.29488199999997</c:v>
                </c:pt>
                <c:pt idx="70">
                  <c:v>330.30033199999997</c:v>
                </c:pt>
                <c:pt idx="71">
                  <c:v>295.54904899999997</c:v>
                </c:pt>
                <c:pt idx="72">
                  <c:v>271.50856899999997</c:v>
                </c:pt>
                <c:pt idx="73">
                  <c:v>265.37535000000003</c:v>
                </c:pt>
                <c:pt idx="74">
                  <c:v>277.30230900000004</c:v>
                </c:pt>
                <c:pt idx="75">
                  <c:v>278.56433799999996</c:v>
                </c:pt>
                <c:pt idx="76">
                  <c:v>272.01811399999997</c:v>
                </c:pt>
                <c:pt idx="77">
                  <c:v>255.14149</c:v>
                </c:pt>
                <c:pt idx="78">
                  <c:v>237.940527</c:v>
                </c:pt>
                <c:pt idx="79">
                  <c:v>219.91616099999996</c:v>
                </c:pt>
                <c:pt idx="80">
                  <c:v>212.33548099999993</c:v>
                </c:pt>
                <c:pt idx="81">
                  <c:v>233.44286600000001</c:v>
                </c:pt>
                <c:pt idx="82">
                  <c:v>246.30018099999995</c:v>
                </c:pt>
                <c:pt idx="83">
                  <c:v>259.57615299999998</c:v>
                </c:pt>
                <c:pt idx="84">
                  <c:v>250.90836700000003</c:v>
                </c:pt>
                <c:pt idx="85">
                  <c:v>228.15055499999997</c:v>
                </c:pt>
                <c:pt idx="86">
                  <c:v>209.24562</c:v>
                </c:pt>
                <c:pt idx="87">
                  <c:v>196.57062399999995</c:v>
                </c:pt>
                <c:pt idx="88">
                  <c:v>185.47934199999997</c:v>
                </c:pt>
                <c:pt idx="89">
                  <c:v>175.93641899999994</c:v>
                </c:pt>
                <c:pt idx="90">
                  <c:v>187.25832799999995</c:v>
                </c:pt>
                <c:pt idx="91">
                  <c:v>172.36225999999996</c:v>
                </c:pt>
                <c:pt idx="92">
                  <c:v>157.40330399999996</c:v>
                </c:pt>
                <c:pt idx="93">
                  <c:v>139.490196</c:v>
                </c:pt>
                <c:pt idx="94">
                  <c:v>130.94915800000001</c:v>
                </c:pt>
                <c:pt idx="95">
                  <c:v>123.38195299999998</c:v>
                </c:pt>
                <c:pt idx="96">
                  <c:v>122.84671499999997</c:v>
                </c:pt>
                <c:pt idx="97">
                  <c:v>119.53253600000001</c:v>
                </c:pt>
                <c:pt idx="98">
                  <c:v>119.13023899999999</c:v>
                </c:pt>
                <c:pt idx="99">
                  <c:v>122.88213399999998</c:v>
                </c:pt>
                <c:pt idx="100">
                  <c:v>123.94822200000002</c:v>
                </c:pt>
                <c:pt idx="101">
                  <c:v>116.91751199999996</c:v>
                </c:pt>
                <c:pt idx="102">
                  <c:v>130.86409699999999</c:v>
                </c:pt>
                <c:pt idx="103">
                  <c:v>129.588885</c:v>
                </c:pt>
                <c:pt idx="104">
                  <c:v>111.59684399999999</c:v>
                </c:pt>
                <c:pt idx="105">
                  <c:v>93.105961999999991</c:v>
                </c:pt>
                <c:pt idx="106">
                  <c:v>92.613267000000022</c:v>
                </c:pt>
                <c:pt idx="107">
                  <c:v>91.807939999999974</c:v>
                </c:pt>
                <c:pt idx="108">
                  <c:v>99.616066000000004</c:v>
                </c:pt>
                <c:pt idx="109">
                  <c:v>104.07035499999996</c:v>
                </c:pt>
                <c:pt idx="110">
                  <c:v>113.58005799999999</c:v>
                </c:pt>
                <c:pt idx="111">
                  <c:v>109.66899699999998</c:v>
                </c:pt>
                <c:pt idx="112">
                  <c:v>103.101651</c:v>
                </c:pt>
                <c:pt idx="113">
                  <c:v>113.96912999999999</c:v>
                </c:pt>
                <c:pt idx="114">
                  <c:v>104.13144899999999</c:v>
                </c:pt>
                <c:pt idx="115">
                  <c:v>102.536286</c:v>
                </c:pt>
                <c:pt idx="116">
                  <c:v>101.698436</c:v>
                </c:pt>
                <c:pt idx="117">
                  <c:v>105.00285599999998</c:v>
                </c:pt>
                <c:pt idx="118">
                  <c:v>105.56814799999999</c:v>
                </c:pt>
                <c:pt idx="119">
                  <c:v>101.90800100000001</c:v>
                </c:pt>
                <c:pt idx="120">
                  <c:v>99.319389000000029</c:v>
                </c:pt>
                <c:pt idx="121">
                  <c:v>96.967401999999993</c:v>
                </c:pt>
                <c:pt idx="122">
                  <c:v>111.28971800000004</c:v>
                </c:pt>
                <c:pt idx="123">
                  <c:v>129.52198700000002</c:v>
                </c:pt>
                <c:pt idx="124">
                  <c:v>153.11521499999998</c:v>
                </c:pt>
                <c:pt idx="125">
                  <c:v>152.776996</c:v>
                </c:pt>
                <c:pt idx="126">
                  <c:v>130.61860800000002</c:v>
                </c:pt>
                <c:pt idx="127">
                  <c:v>126.35907900000002</c:v>
                </c:pt>
                <c:pt idx="128">
                  <c:v>122.41330499999999</c:v>
                </c:pt>
                <c:pt idx="129">
                  <c:v>125.39521599999999</c:v>
                </c:pt>
                <c:pt idx="130">
                  <c:v>124.756292</c:v>
                </c:pt>
                <c:pt idx="131">
                  <c:v>120.84588500000001</c:v>
                </c:pt>
                <c:pt idx="132">
                  <c:v>123.80343800000003</c:v>
                </c:pt>
                <c:pt idx="133">
                  <c:v>126.85640500000001</c:v>
                </c:pt>
                <c:pt idx="134">
                  <c:v>120.95087299999999</c:v>
                </c:pt>
                <c:pt idx="135">
                  <c:v>114.91643299999998</c:v>
                </c:pt>
                <c:pt idx="136">
                  <c:v>114.684527</c:v>
                </c:pt>
                <c:pt idx="137">
                  <c:v>112.21684500000001</c:v>
                </c:pt>
                <c:pt idx="138">
                  <c:v>104.33774899999999</c:v>
                </c:pt>
                <c:pt idx="139">
                  <c:v>104.460059</c:v>
                </c:pt>
                <c:pt idx="140">
                  <c:v>104.205641</c:v>
                </c:pt>
                <c:pt idx="141">
                  <c:v>95.027424999999994</c:v>
                </c:pt>
                <c:pt idx="142">
                  <c:v>95.951969000000005</c:v>
                </c:pt>
                <c:pt idx="143">
                  <c:v>91.634640000000019</c:v>
                </c:pt>
                <c:pt idx="144">
                  <c:v>92.270593000000005</c:v>
                </c:pt>
                <c:pt idx="145">
                  <c:v>91.513970999999998</c:v>
                </c:pt>
                <c:pt idx="146">
                  <c:v>83.331271000000029</c:v>
                </c:pt>
                <c:pt idx="147">
                  <c:v>85.566992000000013</c:v>
                </c:pt>
                <c:pt idx="148">
                  <c:v>91.356266000000019</c:v>
                </c:pt>
                <c:pt idx="149">
                  <c:v>94.615030000000019</c:v>
                </c:pt>
                <c:pt idx="150">
                  <c:v>93.86108200000001</c:v>
                </c:pt>
                <c:pt idx="151">
                  <c:v>104.74895000000001</c:v>
                </c:pt>
                <c:pt idx="152">
                  <c:v>103.67796300000001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25400">
              <a:solidFill>
                <a:srgbClr val="CC3399"/>
              </a:solidFill>
              <a:prstDash val="lgDashDotDot"/>
            </a:ln>
          </c:spPr>
          <c:marker>
            <c:symbol val="none"/>
          </c:marker>
          <c:val>
            <c:numRef>
              <c:f>Data!$B$108:$EX$108</c:f>
              <c:numCache>
                <c:formatCode>0</c:formatCode>
                <c:ptCount val="153"/>
                <c:pt idx="0">
                  <c:v>382.02271784299995</c:v>
                </c:pt>
                <c:pt idx="1">
                  <c:v>400.07730961300001</c:v>
                </c:pt>
                <c:pt idx="2">
                  <c:v>407.62723387699998</c:v>
                </c:pt>
                <c:pt idx="3">
                  <c:v>428.39708082799996</c:v>
                </c:pt>
                <c:pt idx="4">
                  <c:v>451.03960849200007</c:v>
                </c:pt>
                <c:pt idx="5">
                  <c:v>425.99221647499996</c:v>
                </c:pt>
                <c:pt idx="6">
                  <c:v>405.18198197800001</c:v>
                </c:pt>
                <c:pt idx="7">
                  <c:v>388.14798697600003</c:v>
                </c:pt>
                <c:pt idx="8">
                  <c:v>386.43320627500009</c:v>
                </c:pt>
                <c:pt idx="9">
                  <c:v>416.60920482099999</c:v>
                </c:pt>
                <c:pt idx="10">
                  <c:v>437.15560790299998</c:v>
                </c:pt>
                <c:pt idx="11">
                  <c:v>431.54128742099994</c:v>
                </c:pt>
                <c:pt idx="12">
                  <c:v>420.28023614400001</c:v>
                </c:pt>
                <c:pt idx="13">
                  <c:v>420.48743911399998</c:v>
                </c:pt>
                <c:pt idx="14">
                  <c:v>449.352576296</c:v>
                </c:pt>
                <c:pt idx="15">
                  <c:v>452.26027501299995</c:v>
                </c:pt>
                <c:pt idx="16">
                  <c:v>439.32771265899999</c:v>
                </c:pt>
                <c:pt idx="17">
                  <c:v>414.26738185699998</c:v>
                </c:pt>
                <c:pt idx="18">
                  <c:v>171.70689703600004</c:v>
                </c:pt>
                <c:pt idx="19">
                  <c:v>173.45689815000006</c:v>
                </c:pt>
                <c:pt idx="20">
                  <c:v>324.93617576399998</c:v>
                </c:pt>
                <c:pt idx="21">
                  <c:v>393.43203640499996</c:v>
                </c:pt>
                <c:pt idx="22">
                  <c:v>442.90566804700012</c:v>
                </c:pt>
                <c:pt idx="23">
                  <c:v>483.833301463</c:v>
                </c:pt>
                <c:pt idx="24">
                  <c:v>489.51155073400002</c:v>
                </c:pt>
                <c:pt idx="25">
                  <c:v>490.94490139900012</c:v>
                </c:pt>
                <c:pt idx="26">
                  <c:v>494.88911979800002</c:v>
                </c:pt>
                <c:pt idx="27">
                  <c:v>483.83080836200008</c:v>
                </c:pt>
                <c:pt idx="28">
                  <c:v>454.48980292999994</c:v>
                </c:pt>
                <c:pt idx="29">
                  <c:v>461.70484856300004</c:v>
                </c:pt>
                <c:pt idx="30">
                  <c:v>436.62521681100014</c:v>
                </c:pt>
                <c:pt idx="31">
                  <c:v>460.57195280400003</c:v>
                </c:pt>
                <c:pt idx="32">
                  <c:v>519.50727101200005</c:v>
                </c:pt>
                <c:pt idx="33">
                  <c:v>550.66388205400006</c:v>
                </c:pt>
                <c:pt idx="34">
                  <c:v>587.52965445300003</c:v>
                </c:pt>
                <c:pt idx="35">
                  <c:v>571.47764495199999</c:v>
                </c:pt>
                <c:pt idx="36">
                  <c:v>530.12741785200012</c:v>
                </c:pt>
                <c:pt idx="37">
                  <c:v>524.85718770599999</c:v>
                </c:pt>
                <c:pt idx="38">
                  <c:v>521.18278623500009</c:v>
                </c:pt>
                <c:pt idx="39">
                  <c:v>505.98031679900004</c:v>
                </c:pt>
                <c:pt idx="40">
                  <c:v>489.18884377999996</c:v>
                </c:pt>
                <c:pt idx="41">
                  <c:v>475.90009040500007</c:v>
                </c:pt>
                <c:pt idx="42">
                  <c:v>476.29120258800009</c:v>
                </c:pt>
                <c:pt idx="43">
                  <c:v>464.04092511900001</c:v>
                </c:pt>
                <c:pt idx="44">
                  <c:v>440.99678092099992</c:v>
                </c:pt>
                <c:pt idx="45">
                  <c:v>444.58806850800005</c:v>
                </c:pt>
                <c:pt idx="46">
                  <c:v>465.56453718200009</c:v>
                </c:pt>
                <c:pt idx="47">
                  <c:v>468.25215478300004</c:v>
                </c:pt>
                <c:pt idx="48">
                  <c:v>445.3652189180001</c:v>
                </c:pt>
                <c:pt idx="49">
                  <c:v>439.06927367800017</c:v>
                </c:pt>
                <c:pt idx="50">
                  <c:v>436.74943457000001</c:v>
                </c:pt>
                <c:pt idx="51">
                  <c:v>435.57680695500005</c:v>
                </c:pt>
                <c:pt idx="52">
                  <c:v>442.89222541599997</c:v>
                </c:pt>
                <c:pt idx="53">
                  <c:v>548.63012838100008</c:v>
                </c:pt>
                <c:pt idx="54">
                  <c:v>493.60765898200003</c:v>
                </c:pt>
                <c:pt idx="55">
                  <c:v>371.83543634199992</c:v>
                </c:pt>
                <c:pt idx="56">
                  <c:v>325.04034617099995</c:v>
                </c:pt>
                <c:pt idx="57">
                  <c:v>286.43577312500003</c:v>
                </c:pt>
                <c:pt idx="58">
                  <c:v>229.48869335100002</c:v>
                </c:pt>
                <c:pt idx="59">
                  <c:v>202.85072754599997</c:v>
                </c:pt>
                <c:pt idx="60">
                  <c:v>190.33457813500002</c:v>
                </c:pt>
                <c:pt idx="61">
                  <c:v>161.72798395700002</c:v>
                </c:pt>
                <c:pt idx="62">
                  <c:v>156.75093105099998</c:v>
                </c:pt>
                <c:pt idx="63">
                  <c:v>144.43675930300003</c:v>
                </c:pt>
                <c:pt idx="64">
                  <c:v>141.18771379500001</c:v>
                </c:pt>
                <c:pt idx="65">
                  <c:v>137.78413595799998</c:v>
                </c:pt>
                <c:pt idx="66">
                  <c:v>153.44216056499997</c:v>
                </c:pt>
                <c:pt idx="67">
                  <c:v>242.54556269699992</c:v>
                </c:pt>
                <c:pt idx="68">
                  <c:v>190.10402175499999</c:v>
                </c:pt>
                <c:pt idx="69">
                  <c:v>171.70937682599998</c:v>
                </c:pt>
                <c:pt idx="70">
                  <c:v>162.83806367599999</c:v>
                </c:pt>
                <c:pt idx="71">
                  <c:v>145.70568115699999</c:v>
                </c:pt>
                <c:pt idx="72">
                  <c:v>133.85372451699999</c:v>
                </c:pt>
                <c:pt idx="73">
                  <c:v>130.83004755000002</c:v>
                </c:pt>
                <c:pt idx="74">
                  <c:v>136.71003833700001</c:v>
                </c:pt>
                <c:pt idx="75">
                  <c:v>137.33221863399999</c:v>
                </c:pt>
                <c:pt idx="76">
                  <c:v>134.10493020199999</c:v>
                </c:pt>
                <c:pt idx="77">
                  <c:v>125.78475457</c:v>
                </c:pt>
                <c:pt idx="78">
                  <c:v>117.304679811</c:v>
                </c:pt>
                <c:pt idx="79">
                  <c:v>108.41866737299998</c:v>
                </c:pt>
                <c:pt idx="80">
                  <c:v>104.68139213299996</c:v>
                </c:pt>
                <c:pt idx="81">
                  <c:v>115.087332938</c:v>
                </c:pt>
                <c:pt idx="82">
                  <c:v>121.42598923299998</c:v>
                </c:pt>
                <c:pt idx="83">
                  <c:v>127.97104342899999</c:v>
                </c:pt>
                <c:pt idx="84">
                  <c:v>123.69782493100001</c:v>
                </c:pt>
                <c:pt idx="85">
                  <c:v>112.47822361499998</c:v>
                </c:pt>
                <c:pt idx="86">
                  <c:v>103.15809066</c:v>
                </c:pt>
                <c:pt idx="87">
                  <c:v>96.909317631999969</c:v>
                </c:pt>
                <c:pt idx="88">
                  <c:v>91.441315605999989</c:v>
                </c:pt>
                <c:pt idx="89">
                  <c:v>86.736654566999974</c:v>
                </c:pt>
                <c:pt idx="90">
                  <c:v>92.31835570399997</c:v>
                </c:pt>
                <c:pt idx="91">
                  <c:v>84.974594179999983</c:v>
                </c:pt>
                <c:pt idx="92">
                  <c:v>77.599828871999975</c:v>
                </c:pt>
                <c:pt idx="93">
                  <c:v>68.768666627999991</c:v>
                </c:pt>
                <c:pt idx="94">
                  <c:v>64.557934893999999</c:v>
                </c:pt>
                <c:pt idx="95">
                  <c:v>60.82730282899999</c:v>
                </c:pt>
                <c:pt idx="96">
                  <c:v>60.563430494999984</c:v>
                </c:pt>
                <c:pt idx="97">
                  <c:v>58.929540248000002</c:v>
                </c:pt>
                <c:pt idx="98">
                  <c:v>58.731207826999992</c:v>
                </c:pt>
                <c:pt idx="99">
                  <c:v>60.58089206199999</c:v>
                </c:pt>
                <c:pt idx="100">
                  <c:v>61.10647344600001</c:v>
                </c:pt>
                <c:pt idx="101">
                  <c:v>57.640333415999976</c:v>
                </c:pt>
                <c:pt idx="102">
                  <c:v>64.515999820999994</c:v>
                </c:pt>
                <c:pt idx="103">
                  <c:v>63.887320305000003</c:v>
                </c:pt>
                <c:pt idx="104">
                  <c:v>55.017244091999991</c:v>
                </c:pt>
                <c:pt idx="105">
                  <c:v>45.901239265999997</c:v>
                </c:pt>
                <c:pt idx="106">
                  <c:v>45.658340631000009</c:v>
                </c:pt>
                <c:pt idx="107">
                  <c:v>45.261314419999984</c:v>
                </c:pt>
                <c:pt idx="108">
                  <c:v>49.110720538000002</c:v>
                </c:pt>
                <c:pt idx="109">
                  <c:v>51.306685014999978</c:v>
                </c:pt>
                <c:pt idx="110">
                  <c:v>55.994968593999999</c:v>
                </c:pt>
                <c:pt idx="111">
                  <c:v>54.066815520999988</c:v>
                </c:pt>
                <c:pt idx="112">
                  <c:v>50.829113943000003</c:v>
                </c:pt>
                <c:pt idx="113">
                  <c:v>56.186781089999997</c:v>
                </c:pt>
                <c:pt idx="114">
                  <c:v>51.336804356999991</c:v>
                </c:pt>
                <c:pt idx="115">
                  <c:v>50.550388998000003</c:v>
                </c:pt>
                <c:pt idx="116">
                  <c:v>50.137328947999997</c:v>
                </c:pt>
                <c:pt idx="117">
                  <c:v>51.766408007999992</c:v>
                </c:pt>
                <c:pt idx="118">
                  <c:v>52.045096963999995</c:v>
                </c:pt>
                <c:pt idx="119">
                  <c:v>50.240644493000005</c:v>
                </c:pt>
                <c:pt idx="120">
                  <c:v>48.964458777000011</c:v>
                </c:pt>
                <c:pt idx="121">
                  <c:v>47.804929185999995</c:v>
                </c:pt>
                <c:pt idx="122">
                  <c:v>54.865830974000019</c:v>
                </c:pt>
                <c:pt idx="123">
                  <c:v>63.854339591000013</c:v>
                </c:pt>
                <c:pt idx="124">
                  <c:v>75.485800994999991</c:v>
                </c:pt>
                <c:pt idx="125">
                  <c:v>75.319059027999998</c:v>
                </c:pt>
                <c:pt idx="126">
                  <c:v>64.394973744000012</c:v>
                </c:pt>
                <c:pt idx="127">
                  <c:v>62.295025947000013</c:v>
                </c:pt>
                <c:pt idx="128">
                  <c:v>60.349759364999997</c:v>
                </c:pt>
                <c:pt idx="129">
                  <c:v>61.819841487999994</c:v>
                </c:pt>
                <c:pt idx="130">
                  <c:v>61.504851956000003</c:v>
                </c:pt>
                <c:pt idx="131">
                  <c:v>59.577021305000002</c:v>
                </c:pt>
                <c:pt idx="132">
                  <c:v>61.035094934000014</c:v>
                </c:pt>
                <c:pt idx="133">
                  <c:v>62.540207665000004</c:v>
                </c:pt>
                <c:pt idx="134">
                  <c:v>59.628780388999992</c:v>
                </c:pt>
                <c:pt idx="135">
                  <c:v>56.653801468999994</c:v>
                </c:pt>
                <c:pt idx="136">
                  <c:v>56.539471810999999</c:v>
                </c:pt>
                <c:pt idx="137">
                  <c:v>55.322904585000003</c:v>
                </c:pt>
                <c:pt idx="138">
                  <c:v>51.43851025699999</c:v>
                </c:pt>
                <c:pt idx="139">
                  <c:v>51.498809086999998</c:v>
                </c:pt>
                <c:pt idx="140">
                  <c:v>51.373381012999999</c:v>
                </c:pt>
                <c:pt idx="141">
                  <c:v>46.848520524999998</c:v>
                </c:pt>
                <c:pt idx="142">
                  <c:v>47.304320717000003</c:v>
                </c:pt>
                <c:pt idx="143">
                  <c:v>45.175877520000007</c:v>
                </c:pt>
                <c:pt idx="144">
                  <c:v>45.489402349000002</c:v>
                </c:pt>
                <c:pt idx="145">
                  <c:v>45.116387703000001</c:v>
                </c:pt>
                <c:pt idx="146">
                  <c:v>41.082316603000017</c:v>
                </c:pt>
                <c:pt idx="147">
                  <c:v>42.184527056000007</c:v>
                </c:pt>
                <c:pt idx="148">
                  <c:v>45.038639138000008</c:v>
                </c:pt>
                <c:pt idx="149">
                  <c:v>46.64520979000001</c:v>
                </c:pt>
                <c:pt idx="150">
                  <c:v>46.273513426000008</c:v>
                </c:pt>
                <c:pt idx="151">
                  <c:v>51.641232350000003</c:v>
                </c:pt>
                <c:pt idx="152">
                  <c:v>51.113235759000005</c:v>
                </c:pt>
              </c:numCache>
            </c:numRef>
          </c:val>
        </c:ser>
        <c:ser>
          <c:idx val="2"/>
          <c:order val="2"/>
          <c:tx>
            <c:v>Upper Wyoming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Data!$B$109:$EX$109</c:f>
              <c:numCache>
                <c:formatCode>0</c:formatCode>
                <c:ptCount val="153"/>
                <c:pt idx="0">
                  <c:v>277.113</c:v>
                </c:pt>
                <c:pt idx="1">
                  <c:v>299.67799999999994</c:v>
                </c:pt>
                <c:pt idx="2">
                  <c:v>321.726</c:v>
                </c:pt>
                <c:pt idx="3">
                  <c:v>354.25699999999995</c:v>
                </c:pt>
                <c:pt idx="4">
                  <c:v>371.36800000000005</c:v>
                </c:pt>
                <c:pt idx="5">
                  <c:v>347.48699999999997</c:v>
                </c:pt>
                <c:pt idx="6">
                  <c:v>346.44900000000007</c:v>
                </c:pt>
                <c:pt idx="7">
                  <c:v>346.51100000000002</c:v>
                </c:pt>
                <c:pt idx="8">
                  <c:v>358.85600000000005</c:v>
                </c:pt>
                <c:pt idx="9">
                  <c:v>402.20299999999997</c:v>
                </c:pt>
                <c:pt idx="10">
                  <c:v>442.46300000000002</c:v>
                </c:pt>
                <c:pt idx="11">
                  <c:v>431.00399999999991</c:v>
                </c:pt>
                <c:pt idx="12">
                  <c:v>423.298</c:v>
                </c:pt>
                <c:pt idx="13">
                  <c:v>440.26200000000006</c:v>
                </c:pt>
                <c:pt idx="14">
                  <c:v>478.54000000000013</c:v>
                </c:pt>
                <c:pt idx="15">
                  <c:v>495.56799999999998</c:v>
                </c:pt>
                <c:pt idx="16">
                  <c:v>467.06200000000001</c:v>
                </c:pt>
                <c:pt idx="17">
                  <c:v>439.21099999999996</c:v>
                </c:pt>
                <c:pt idx="18">
                  <c:v>419.54100000000005</c:v>
                </c:pt>
                <c:pt idx="19">
                  <c:v>415.96699999999998</c:v>
                </c:pt>
                <c:pt idx="20">
                  <c:v>434.06900000000002</c:v>
                </c:pt>
                <c:pt idx="21">
                  <c:v>460.976</c:v>
                </c:pt>
                <c:pt idx="22">
                  <c:v>480.84600000000012</c:v>
                </c:pt>
                <c:pt idx="23">
                  <c:v>447.08499999999998</c:v>
                </c:pt>
                <c:pt idx="24">
                  <c:v>418.90800000000007</c:v>
                </c:pt>
                <c:pt idx="25">
                  <c:v>398.57300000000009</c:v>
                </c:pt>
                <c:pt idx="26">
                  <c:v>383.13700000000006</c:v>
                </c:pt>
                <c:pt idx="27">
                  <c:v>374.29899999999998</c:v>
                </c:pt>
                <c:pt idx="28">
                  <c:v>373.096</c:v>
                </c:pt>
                <c:pt idx="29">
                  <c:v>370.78000000000009</c:v>
                </c:pt>
                <c:pt idx="30">
                  <c:v>383.93700000000013</c:v>
                </c:pt>
                <c:pt idx="31">
                  <c:v>419.94800000000009</c:v>
                </c:pt>
                <c:pt idx="32">
                  <c:v>444.17799999999994</c:v>
                </c:pt>
                <c:pt idx="33">
                  <c:v>437.04000000000008</c:v>
                </c:pt>
                <c:pt idx="34">
                  <c:v>440.36800000000005</c:v>
                </c:pt>
                <c:pt idx="35">
                  <c:v>441.85599999999999</c:v>
                </c:pt>
                <c:pt idx="36">
                  <c:v>423.92599999999999</c:v>
                </c:pt>
                <c:pt idx="37">
                  <c:v>400.90899999999988</c:v>
                </c:pt>
                <c:pt idx="38">
                  <c:v>381.67700000000013</c:v>
                </c:pt>
                <c:pt idx="39">
                  <c:v>369.05399999999992</c:v>
                </c:pt>
                <c:pt idx="40">
                  <c:v>358.27399999999989</c:v>
                </c:pt>
                <c:pt idx="41">
                  <c:v>334.28200000000015</c:v>
                </c:pt>
                <c:pt idx="42">
                  <c:v>333.03300000000013</c:v>
                </c:pt>
                <c:pt idx="43">
                  <c:v>316.31000000000006</c:v>
                </c:pt>
                <c:pt idx="44">
                  <c:v>314.45400000000006</c:v>
                </c:pt>
                <c:pt idx="45">
                  <c:v>309.84899999999999</c:v>
                </c:pt>
                <c:pt idx="46">
                  <c:v>309.20700000000005</c:v>
                </c:pt>
                <c:pt idx="47">
                  <c:v>303.25900000000001</c:v>
                </c:pt>
                <c:pt idx="48">
                  <c:v>267.392</c:v>
                </c:pt>
                <c:pt idx="49">
                  <c:v>252.61400000000003</c:v>
                </c:pt>
                <c:pt idx="50">
                  <c:v>244.80500000000001</c:v>
                </c:pt>
                <c:pt idx="51">
                  <c:v>228.84900000000002</c:v>
                </c:pt>
                <c:pt idx="52">
                  <c:v>211.07699999999994</c:v>
                </c:pt>
                <c:pt idx="53">
                  <c:v>198.00700000000003</c:v>
                </c:pt>
                <c:pt idx="54">
                  <c:v>181.57999999999998</c:v>
                </c:pt>
                <c:pt idx="55">
                  <c:v>134.69499999999994</c:v>
                </c:pt>
                <c:pt idx="56">
                  <c:v>140.80099999999999</c:v>
                </c:pt>
                <c:pt idx="57">
                  <c:v>132.16000000000008</c:v>
                </c:pt>
                <c:pt idx="58">
                  <c:v>129.20999999999998</c:v>
                </c:pt>
                <c:pt idx="59">
                  <c:v>133.89299999999994</c:v>
                </c:pt>
                <c:pt idx="60">
                  <c:v>134.09899999999999</c:v>
                </c:pt>
                <c:pt idx="61">
                  <c:v>121.18200000000007</c:v>
                </c:pt>
                <c:pt idx="62">
                  <c:v>110.33899999999998</c:v>
                </c:pt>
                <c:pt idx="63">
                  <c:v>99.46</c:v>
                </c:pt>
                <c:pt idx="64">
                  <c:v>104.18499999999999</c:v>
                </c:pt>
                <c:pt idx="65">
                  <c:v>107.41299999999998</c:v>
                </c:pt>
                <c:pt idx="66">
                  <c:v>121.67999999999995</c:v>
                </c:pt>
                <c:pt idx="67">
                  <c:v>138.70399999999989</c:v>
                </c:pt>
                <c:pt idx="68">
                  <c:v>130.33200000000002</c:v>
                </c:pt>
                <c:pt idx="69">
                  <c:v>116.95399999999999</c:v>
                </c:pt>
                <c:pt idx="70">
                  <c:v>107.68499999999997</c:v>
                </c:pt>
                <c:pt idx="71">
                  <c:v>109.04999999999998</c:v>
                </c:pt>
                <c:pt idx="72">
                  <c:v>103.17899999999997</c:v>
                </c:pt>
                <c:pt idx="73">
                  <c:v>101.83100000000003</c:v>
                </c:pt>
                <c:pt idx="74">
                  <c:v>108.94500000000001</c:v>
                </c:pt>
                <c:pt idx="75">
                  <c:v>118.25900000000001</c:v>
                </c:pt>
                <c:pt idx="76">
                  <c:v>129.32499999999999</c:v>
                </c:pt>
                <c:pt idx="77">
                  <c:v>110.93299999999999</c:v>
                </c:pt>
                <c:pt idx="78">
                  <c:v>103.66800000000003</c:v>
                </c:pt>
                <c:pt idx="79">
                  <c:v>86.09</c:v>
                </c:pt>
                <c:pt idx="80">
                  <c:v>83.403999999999954</c:v>
                </c:pt>
                <c:pt idx="81">
                  <c:v>92.730999999999995</c:v>
                </c:pt>
                <c:pt idx="82">
                  <c:v>98.402999999999992</c:v>
                </c:pt>
                <c:pt idx="83">
                  <c:v>106.25699999999998</c:v>
                </c:pt>
                <c:pt idx="84">
                  <c:v>113.02000000000004</c:v>
                </c:pt>
                <c:pt idx="85">
                  <c:v>100.93599999999998</c:v>
                </c:pt>
                <c:pt idx="86">
                  <c:v>92.281999999999996</c:v>
                </c:pt>
                <c:pt idx="87">
                  <c:v>83.068999999999946</c:v>
                </c:pt>
                <c:pt idx="88">
                  <c:v>77.058999999999983</c:v>
                </c:pt>
                <c:pt idx="89">
                  <c:v>71.591999999999985</c:v>
                </c:pt>
                <c:pt idx="90">
                  <c:v>72.33899999999997</c:v>
                </c:pt>
                <c:pt idx="91">
                  <c:v>67.350999999999971</c:v>
                </c:pt>
                <c:pt idx="92">
                  <c:v>63.84099999999998</c:v>
                </c:pt>
                <c:pt idx="93">
                  <c:v>54.122</c:v>
                </c:pt>
                <c:pt idx="94">
                  <c:v>50.255000000000003</c:v>
                </c:pt>
                <c:pt idx="95">
                  <c:v>47.992999999999988</c:v>
                </c:pt>
                <c:pt idx="96">
                  <c:v>45.640999999999977</c:v>
                </c:pt>
                <c:pt idx="97">
                  <c:v>47.010999999999996</c:v>
                </c:pt>
                <c:pt idx="98">
                  <c:v>46.682999999999993</c:v>
                </c:pt>
                <c:pt idx="99">
                  <c:v>50.594999999999985</c:v>
                </c:pt>
                <c:pt idx="100">
                  <c:v>58.414000000000001</c:v>
                </c:pt>
                <c:pt idx="101">
                  <c:v>57.741999999999976</c:v>
                </c:pt>
                <c:pt idx="102">
                  <c:v>62.540999999999997</c:v>
                </c:pt>
                <c:pt idx="103">
                  <c:v>59.778999999999996</c:v>
                </c:pt>
                <c:pt idx="104">
                  <c:v>47.386999999999972</c:v>
                </c:pt>
                <c:pt idx="105">
                  <c:v>37.61699999999999</c:v>
                </c:pt>
                <c:pt idx="106">
                  <c:v>24.291000000000004</c:v>
                </c:pt>
                <c:pt idx="107">
                  <c:v>20.56</c:v>
                </c:pt>
                <c:pt idx="108">
                  <c:v>37.482999999999997</c:v>
                </c:pt>
                <c:pt idx="109">
                  <c:v>36.203999999999979</c:v>
                </c:pt>
                <c:pt idx="110">
                  <c:v>37.201000000000008</c:v>
                </c:pt>
                <c:pt idx="111">
                  <c:v>34.674999999999997</c:v>
                </c:pt>
                <c:pt idx="112">
                  <c:v>39.105000000000004</c:v>
                </c:pt>
                <c:pt idx="113">
                  <c:v>37.954000000000001</c:v>
                </c:pt>
                <c:pt idx="114">
                  <c:v>39.768000000000001</c:v>
                </c:pt>
                <c:pt idx="115">
                  <c:v>42.294000000000004</c:v>
                </c:pt>
                <c:pt idx="116">
                  <c:v>42.077000000000005</c:v>
                </c:pt>
                <c:pt idx="117">
                  <c:v>41.518999999999991</c:v>
                </c:pt>
                <c:pt idx="118">
                  <c:v>41.395999999999987</c:v>
                </c:pt>
                <c:pt idx="119">
                  <c:v>40.64800000000001</c:v>
                </c:pt>
                <c:pt idx="120">
                  <c:v>42.657000000000025</c:v>
                </c:pt>
                <c:pt idx="121">
                  <c:v>42.131000000000007</c:v>
                </c:pt>
                <c:pt idx="122">
                  <c:v>43.087000000000025</c:v>
                </c:pt>
                <c:pt idx="123">
                  <c:v>46.71600000000003</c:v>
                </c:pt>
                <c:pt idx="124">
                  <c:v>58.492999999999981</c:v>
                </c:pt>
                <c:pt idx="125">
                  <c:v>55.643999999999998</c:v>
                </c:pt>
                <c:pt idx="126">
                  <c:v>48.945000000000029</c:v>
                </c:pt>
                <c:pt idx="127">
                  <c:v>45.364000000000033</c:v>
                </c:pt>
                <c:pt idx="128">
                  <c:v>43.599999999999994</c:v>
                </c:pt>
                <c:pt idx="129">
                  <c:v>43.447999999999993</c:v>
                </c:pt>
                <c:pt idx="130">
                  <c:v>43.551000000000016</c:v>
                </c:pt>
                <c:pt idx="131">
                  <c:v>41.13900000000001</c:v>
                </c:pt>
                <c:pt idx="132">
                  <c:v>42.691000000000024</c:v>
                </c:pt>
                <c:pt idx="133">
                  <c:v>44.077000000000027</c:v>
                </c:pt>
                <c:pt idx="134">
                  <c:v>41.070000000000007</c:v>
                </c:pt>
                <c:pt idx="135">
                  <c:v>37.691999999999993</c:v>
                </c:pt>
                <c:pt idx="136">
                  <c:v>37.743000000000009</c:v>
                </c:pt>
                <c:pt idx="137">
                  <c:v>36.495000000000005</c:v>
                </c:pt>
                <c:pt idx="138">
                  <c:v>36.127999999999993</c:v>
                </c:pt>
                <c:pt idx="139">
                  <c:v>27.548999999999999</c:v>
                </c:pt>
                <c:pt idx="140">
                  <c:v>21.387000000000004</c:v>
                </c:pt>
                <c:pt idx="141">
                  <c:v>21.638000000000002</c:v>
                </c:pt>
                <c:pt idx="142">
                  <c:v>23.397000000000002</c:v>
                </c:pt>
                <c:pt idx="143">
                  <c:v>24.86900000000001</c:v>
                </c:pt>
                <c:pt idx="144">
                  <c:v>28.138000000000009</c:v>
                </c:pt>
                <c:pt idx="145">
                  <c:v>29.108000000000004</c:v>
                </c:pt>
                <c:pt idx="146">
                  <c:v>27.719000000000023</c:v>
                </c:pt>
                <c:pt idx="147">
                  <c:v>27.795000000000012</c:v>
                </c:pt>
                <c:pt idx="148">
                  <c:v>30.587000000000014</c:v>
                </c:pt>
                <c:pt idx="149">
                  <c:v>36.832000000000008</c:v>
                </c:pt>
                <c:pt idx="150">
                  <c:v>38.004000000000019</c:v>
                </c:pt>
                <c:pt idx="151">
                  <c:v>36.673000000000016</c:v>
                </c:pt>
                <c:pt idx="152">
                  <c:v>36.633999999999993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60549760"/>
        <c:axId val="73151232"/>
      </c:lineChart>
      <c:catAx>
        <c:axId val="605497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51232"/>
        <c:crosses val="autoZero"/>
        <c:auto val="1"/>
        <c:lblAlgn val="ctr"/>
        <c:lblOffset val="100"/>
        <c:tickLblSkip val="1"/>
        <c:tickMarkSkip val="1"/>
      </c:catAx>
      <c:valAx>
        <c:axId val="73151232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33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49760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4155653450807643E-2"/>
          <c:y val="0.87843137254901971"/>
          <c:w val="0.85903083700440785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2012 - UPPER DIVISION
Lower Utah Section Diversion vs Allocation</a:t>
            </a:r>
          </a:p>
        </c:rich>
      </c:tx>
      <c:layout>
        <c:manualLayout>
          <c:xMode val="edge"/>
          <c:yMode val="edge"/>
          <c:x val="0.31607929515418615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874"/>
          <c:h val="0.70924369747899374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774.8939509999999</c:v>
                </c:pt>
                <c:pt idx="1">
                  <c:v>811.51584100000002</c:v>
                </c:pt>
                <c:pt idx="2">
                  <c:v>826.83008899999993</c:v>
                </c:pt>
                <c:pt idx="3">
                  <c:v>868.95959599999992</c:v>
                </c:pt>
                <c:pt idx="4">
                  <c:v>914.88764400000014</c:v>
                </c:pt>
                <c:pt idx="5">
                  <c:v>864.08157499999993</c:v>
                </c:pt>
                <c:pt idx="6">
                  <c:v>821.87014599999998</c:v>
                </c:pt>
                <c:pt idx="7">
                  <c:v>787.31843200000003</c:v>
                </c:pt>
                <c:pt idx="8">
                  <c:v>783.84017500000016</c:v>
                </c:pt>
                <c:pt idx="9">
                  <c:v>845.04909699999996</c:v>
                </c:pt>
                <c:pt idx="10">
                  <c:v>886.725371</c:v>
                </c:pt>
                <c:pt idx="11">
                  <c:v>875.33729699999992</c:v>
                </c:pt>
                <c:pt idx="12">
                  <c:v>852.495408</c:v>
                </c:pt>
                <c:pt idx="13">
                  <c:v>852.91569800000002</c:v>
                </c:pt>
                <c:pt idx="14">
                  <c:v>911.46567200000004</c:v>
                </c:pt>
                <c:pt idx="15">
                  <c:v>917.36364099999992</c:v>
                </c:pt>
                <c:pt idx="16">
                  <c:v>891.13126299999999</c:v>
                </c:pt>
                <c:pt idx="17">
                  <c:v>840.29894899999999</c:v>
                </c:pt>
                <c:pt idx="18">
                  <c:v>348.28985200000011</c:v>
                </c:pt>
                <c:pt idx="19">
                  <c:v>351.83955000000014</c:v>
                </c:pt>
                <c:pt idx="20">
                  <c:v>659.09974799999998</c:v>
                </c:pt>
                <c:pt idx="21">
                  <c:v>798.03658499999995</c:v>
                </c:pt>
                <c:pt idx="22">
                  <c:v>898.38877900000023</c:v>
                </c:pt>
                <c:pt idx="23">
                  <c:v>981.40629100000001</c:v>
                </c:pt>
                <c:pt idx="24">
                  <c:v>992.92403800000011</c:v>
                </c:pt>
                <c:pt idx="25">
                  <c:v>995.83144300000026</c:v>
                </c:pt>
                <c:pt idx="26">
                  <c:v>1003.8318860000001</c:v>
                </c:pt>
                <c:pt idx="27">
                  <c:v>981.40123400000016</c:v>
                </c:pt>
                <c:pt idx="28">
                  <c:v>921.88600999999994</c:v>
                </c:pt>
                <c:pt idx="29">
                  <c:v>936.52099100000009</c:v>
                </c:pt>
                <c:pt idx="30">
                  <c:v>885.64952700000026</c:v>
                </c:pt>
                <c:pt idx="31">
                  <c:v>934.22302800000011</c:v>
                </c:pt>
                <c:pt idx="32">
                  <c:v>1053.767284</c:v>
                </c:pt>
                <c:pt idx="33">
                  <c:v>1116.9652780000001</c:v>
                </c:pt>
                <c:pt idx="34">
                  <c:v>1191.7437210000001</c:v>
                </c:pt>
                <c:pt idx="35">
                  <c:v>1159.1838640000001</c:v>
                </c:pt>
                <c:pt idx="36">
                  <c:v>1075.3091640000002</c:v>
                </c:pt>
                <c:pt idx="37">
                  <c:v>1064.619042</c:v>
                </c:pt>
                <c:pt idx="38">
                  <c:v>1057.1658950000003</c:v>
                </c:pt>
                <c:pt idx="39">
                  <c:v>1026.3292430000001</c:v>
                </c:pt>
                <c:pt idx="40">
                  <c:v>992.26945999999998</c:v>
                </c:pt>
                <c:pt idx="41">
                  <c:v>965.31458500000019</c:v>
                </c:pt>
                <c:pt idx="42">
                  <c:v>966.10791600000016</c:v>
                </c:pt>
                <c:pt idx="43">
                  <c:v>941.25948300000005</c:v>
                </c:pt>
                <c:pt idx="44">
                  <c:v>894.51679699999988</c:v>
                </c:pt>
                <c:pt idx="45">
                  <c:v>901.80135600000006</c:v>
                </c:pt>
                <c:pt idx="46">
                  <c:v>944.3499740000002</c:v>
                </c:pt>
                <c:pt idx="47">
                  <c:v>949.80153100000007</c:v>
                </c:pt>
                <c:pt idx="48">
                  <c:v>903.37772600000017</c:v>
                </c:pt>
                <c:pt idx="49">
                  <c:v>890.60704600000031</c:v>
                </c:pt>
                <c:pt idx="50">
                  <c:v>885.90148999999997</c:v>
                </c:pt>
                <c:pt idx="51">
                  <c:v>883.52293500000007</c:v>
                </c:pt>
                <c:pt idx="52">
                  <c:v>898.36151199999995</c:v>
                </c:pt>
                <c:pt idx="53">
                  <c:v>1112.8400170000002</c:v>
                </c:pt>
                <c:pt idx="54">
                  <c:v>1001.2325740000001</c:v>
                </c:pt>
                <c:pt idx="55">
                  <c:v>754.23009399999989</c:v>
                </c:pt>
                <c:pt idx="56">
                  <c:v>659.31104699999992</c:v>
                </c:pt>
                <c:pt idx="57">
                  <c:v>581.00562500000001</c:v>
                </c:pt>
                <c:pt idx="58">
                  <c:v>465.49430700000005</c:v>
                </c:pt>
                <c:pt idx="59">
                  <c:v>411.46192199999996</c:v>
                </c:pt>
                <c:pt idx="60">
                  <c:v>386.07419500000003</c:v>
                </c:pt>
                <c:pt idx="61">
                  <c:v>328.04864900000007</c:v>
                </c:pt>
                <c:pt idx="62">
                  <c:v>317.95320699999996</c:v>
                </c:pt>
                <c:pt idx="63">
                  <c:v>292.97517100000005</c:v>
                </c:pt>
                <c:pt idx="64">
                  <c:v>286.384815</c:v>
                </c:pt>
                <c:pt idx="65">
                  <c:v>279.48100599999998</c:v>
                </c:pt>
                <c:pt idx="66">
                  <c:v>311.24170499999991</c:v>
                </c:pt>
                <c:pt idx="67">
                  <c:v>491.97882899999985</c:v>
                </c:pt>
                <c:pt idx="68">
                  <c:v>385.60653500000001</c:v>
                </c:pt>
                <c:pt idx="69">
                  <c:v>348.29488199999997</c:v>
                </c:pt>
                <c:pt idx="70">
                  <c:v>330.30033199999997</c:v>
                </c:pt>
                <c:pt idx="71">
                  <c:v>295.54904899999997</c:v>
                </c:pt>
                <c:pt idx="72">
                  <c:v>271.50856899999997</c:v>
                </c:pt>
                <c:pt idx="73">
                  <c:v>265.37535000000003</c:v>
                </c:pt>
                <c:pt idx="74">
                  <c:v>277.30230900000004</c:v>
                </c:pt>
                <c:pt idx="75">
                  <c:v>278.56433799999996</c:v>
                </c:pt>
                <c:pt idx="76">
                  <c:v>272.01811399999997</c:v>
                </c:pt>
                <c:pt idx="77">
                  <c:v>255.14149</c:v>
                </c:pt>
                <c:pt idx="78">
                  <c:v>237.940527</c:v>
                </c:pt>
                <c:pt idx="79">
                  <c:v>219.91616099999996</c:v>
                </c:pt>
                <c:pt idx="80">
                  <c:v>212.33548099999993</c:v>
                </c:pt>
                <c:pt idx="81">
                  <c:v>233.44286600000001</c:v>
                </c:pt>
                <c:pt idx="82">
                  <c:v>246.30018099999995</c:v>
                </c:pt>
                <c:pt idx="83">
                  <c:v>259.57615299999998</c:v>
                </c:pt>
                <c:pt idx="84">
                  <c:v>250.90836700000003</c:v>
                </c:pt>
                <c:pt idx="85">
                  <c:v>228.15055499999997</c:v>
                </c:pt>
                <c:pt idx="86">
                  <c:v>209.24562</c:v>
                </c:pt>
                <c:pt idx="87">
                  <c:v>196.57062399999995</c:v>
                </c:pt>
                <c:pt idx="88">
                  <c:v>185.47934199999997</c:v>
                </c:pt>
                <c:pt idx="89">
                  <c:v>175.93641899999994</c:v>
                </c:pt>
                <c:pt idx="90">
                  <c:v>187.25832799999995</c:v>
                </c:pt>
                <c:pt idx="91">
                  <c:v>172.36225999999996</c:v>
                </c:pt>
                <c:pt idx="92">
                  <c:v>157.40330399999996</c:v>
                </c:pt>
                <c:pt idx="93">
                  <c:v>139.490196</c:v>
                </c:pt>
                <c:pt idx="94">
                  <c:v>130.94915800000001</c:v>
                </c:pt>
                <c:pt idx="95">
                  <c:v>123.38195299999998</c:v>
                </c:pt>
                <c:pt idx="96">
                  <c:v>122.84671499999997</c:v>
                </c:pt>
                <c:pt idx="97">
                  <c:v>119.53253600000001</c:v>
                </c:pt>
                <c:pt idx="98">
                  <c:v>119.13023899999999</c:v>
                </c:pt>
                <c:pt idx="99">
                  <c:v>122.88213399999998</c:v>
                </c:pt>
                <c:pt idx="100">
                  <c:v>123.94822200000002</c:v>
                </c:pt>
                <c:pt idx="101">
                  <c:v>116.91751199999996</c:v>
                </c:pt>
                <c:pt idx="102">
                  <c:v>130.86409699999999</c:v>
                </c:pt>
                <c:pt idx="103">
                  <c:v>129.588885</c:v>
                </c:pt>
                <c:pt idx="104">
                  <c:v>111.59684399999999</c:v>
                </c:pt>
                <c:pt idx="105">
                  <c:v>93.105961999999991</c:v>
                </c:pt>
                <c:pt idx="106">
                  <c:v>92.613267000000022</c:v>
                </c:pt>
                <c:pt idx="107">
                  <c:v>91.807939999999974</c:v>
                </c:pt>
                <c:pt idx="108">
                  <c:v>99.616066000000004</c:v>
                </c:pt>
                <c:pt idx="109">
                  <c:v>104.07035499999996</c:v>
                </c:pt>
                <c:pt idx="110">
                  <c:v>113.58005799999999</c:v>
                </c:pt>
                <c:pt idx="111">
                  <c:v>109.66899699999998</c:v>
                </c:pt>
                <c:pt idx="112">
                  <c:v>103.101651</c:v>
                </c:pt>
                <c:pt idx="113">
                  <c:v>113.96912999999999</c:v>
                </c:pt>
                <c:pt idx="114">
                  <c:v>104.13144899999999</c:v>
                </c:pt>
                <c:pt idx="115">
                  <c:v>102.536286</c:v>
                </c:pt>
                <c:pt idx="116">
                  <c:v>101.698436</c:v>
                </c:pt>
                <c:pt idx="117">
                  <c:v>105.00285599999998</c:v>
                </c:pt>
                <c:pt idx="118">
                  <c:v>105.56814799999999</c:v>
                </c:pt>
                <c:pt idx="119">
                  <c:v>101.90800100000001</c:v>
                </c:pt>
                <c:pt idx="120">
                  <c:v>99.319389000000029</c:v>
                </c:pt>
                <c:pt idx="121">
                  <c:v>96.967401999999993</c:v>
                </c:pt>
                <c:pt idx="122">
                  <c:v>111.28971800000004</c:v>
                </c:pt>
                <c:pt idx="123">
                  <c:v>129.52198700000002</c:v>
                </c:pt>
                <c:pt idx="124">
                  <c:v>153.11521499999998</c:v>
                </c:pt>
                <c:pt idx="125">
                  <c:v>152.776996</c:v>
                </c:pt>
                <c:pt idx="126">
                  <c:v>130.61860800000002</c:v>
                </c:pt>
                <c:pt idx="127">
                  <c:v>126.35907900000002</c:v>
                </c:pt>
                <c:pt idx="128">
                  <c:v>122.41330499999999</c:v>
                </c:pt>
                <c:pt idx="129">
                  <c:v>125.39521599999999</c:v>
                </c:pt>
                <c:pt idx="130">
                  <c:v>124.756292</c:v>
                </c:pt>
                <c:pt idx="131">
                  <c:v>120.84588500000001</c:v>
                </c:pt>
                <c:pt idx="132">
                  <c:v>123.80343800000003</c:v>
                </c:pt>
                <c:pt idx="133">
                  <c:v>126.85640500000001</c:v>
                </c:pt>
                <c:pt idx="134">
                  <c:v>120.95087299999999</c:v>
                </c:pt>
                <c:pt idx="135">
                  <c:v>114.91643299999998</c:v>
                </c:pt>
                <c:pt idx="136">
                  <c:v>114.684527</c:v>
                </c:pt>
                <c:pt idx="137">
                  <c:v>112.21684500000001</c:v>
                </c:pt>
                <c:pt idx="138">
                  <c:v>104.33774899999999</c:v>
                </c:pt>
                <c:pt idx="139">
                  <c:v>104.460059</c:v>
                </c:pt>
                <c:pt idx="140">
                  <c:v>104.205641</c:v>
                </c:pt>
                <c:pt idx="141">
                  <c:v>95.027424999999994</c:v>
                </c:pt>
                <c:pt idx="142">
                  <c:v>95.951969000000005</c:v>
                </c:pt>
                <c:pt idx="143">
                  <c:v>91.634640000000019</c:v>
                </c:pt>
                <c:pt idx="144">
                  <c:v>92.270593000000005</c:v>
                </c:pt>
                <c:pt idx="145">
                  <c:v>91.513970999999998</c:v>
                </c:pt>
                <c:pt idx="146">
                  <c:v>83.331271000000029</c:v>
                </c:pt>
                <c:pt idx="147">
                  <c:v>85.566992000000013</c:v>
                </c:pt>
                <c:pt idx="148">
                  <c:v>91.356266000000019</c:v>
                </c:pt>
                <c:pt idx="149">
                  <c:v>94.615030000000019</c:v>
                </c:pt>
                <c:pt idx="150">
                  <c:v>93.86108200000001</c:v>
                </c:pt>
                <c:pt idx="151">
                  <c:v>104.74895000000001</c:v>
                </c:pt>
                <c:pt idx="152">
                  <c:v>103.67796300000001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Data!$B$111:$EX$111</c:f>
              <c:numCache>
                <c:formatCode>0</c:formatCode>
                <c:ptCount val="153"/>
                <c:pt idx="0">
                  <c:v>313.83205015499999</c:v>
                </c:pt>
                <c:pt idx="1">
                  <c:v>328.66391560500006</c:v>
                </c:pt>
                <c:pt idx="2">
                  <c:v>334.86618604500001</c:v>
                </c:pt>
                <c:pt idx="3">
                  <c:v>351.92863638</c:v>
                </c:pt>
                <c:pt idx="4">
                  <c:v>370.52949582000008</c:v>
                </c:pt>
                <c:pt idx="5">
                  <c:v>349.95303787500001</c:v>
                </c:pt>
                <c:pt idx="6">
                  <c:v>332.85740913000001</c:v>
                </c:pt>
                <c:pt idx="7">
                  <c:v>318.86396496000003</c:v>
                </c:pt>
                <c:pt idx="8">
                  <c:v>317.45527087500011</c:v>
                </c:pt>
                <c:pt idx="9">
                  <c:v>342.24488428500001</c:v>
                </c:pt>
                <c:pt idx="10">
                  <c:v>359.123775255</c:v>
                </c:pt>
                <c:pt idx="11">
                  <c:v>354.51160528499997</c:v>
                </c:pt>
                <c:pt idx="12">
                  <c:v>345.26064024000004</c:v>
                </c:pt>
                <c:pt idx="13">
                  <c:v>345.43085769000004</c:v>
                </c:pt>
                <c:pt idx="14">
                  <c:v>369.14359716000001</c:v>
                </c:pt>
                <c:pt idx="15">
                  <c:v>371.532274605</c:v>
                </c:pt>
                <c:pt idx="16">
                  <c:v>360.90816151500002</c:v>
                </c:pt>
                <c:pt idx="17">
                  <c:v>340.321074345</c:v>
                </c:pt>
                <c:pt idx="18">
                  <c:v>141.05739006000005</c:v>
                </c:pt>
                <c:pt idx="19">
                  <c:v>142.49501775000007</c:v>
                </c:pt>
                <c:pt idx="20">
                  <c:v>266.93539794000003</c:v>
                </c:pt>
                <c:pt idx="21">
                  <c:v>323.20481692499999</c:v>
                </c:pt>
                <c:pt idx="22">
                  <c:v>363.84745549500013</c:v>
                </c:pt>
                <c:pt idx="23">
                  <c:v>397.46954785500003</c:v>
                </c:pt>
                <c:pt idx="24">
                  <c:v>402.13423539000007</c:v>
                </c:pt>
                <c:pt idx="25">
                  <c:v>403.31173441500016</c:v>
                </c:pt>
                <c:pt idx="26">
                  <c:v>406.55191383000005</c:v>
                </c:pt>
                <c:pt idx="27">
                  <c:v>397.46749977000007</c:v>
                </c:pt>
                <c:pt idx="28">
                  <c:v>373.36383404999998</c:v>
                </c:pt>
                <c:pt idx="29">
                  <c:v>379.29100135500005</c:v>
                </c:pt>
                <c:pt idx="30">
                  <c:v>358.68805843500013</c:v>
                </c:pt>
                <c:pt idx="31">
                  <c:v>378.36032634000009</c:v>
                </c:pt>
                <c:pt idx="32">
                  <c:v>426.77575002000003</c:v>
                </c:pt>
                <c:pt idx="33">
                  <c:v>452.3709375900001</c:v>
                </c:pt>
                <c:pt idx="34">
                  <c:v>482.65620700500006</c:v>
                </c:pt>
                <c:pt idx="35">
                  <c:v>469.46946492000006</c:v>
                </c:pt>
                <c:pt idx="36">
                  <c:v>435.50021142000014</c:v>
                </c:pt>
                <c:pt idx="37">
                  <c:v>431.17071201000005</c:v>
                </c:pt>
                <c:pt idx="38">
                  <c:v>428.15218747500018</c:v>
                </c:pt>
                <c:pt idx="39">
                  <c:v>415.6633434150001</c:v>
                </c:pt>
                <c:pt idx="40">
                  <c:v>401.86913129999999</c:v>
                </c:pt>
                <c:pt idx="41">
                  <c:v>390.9524069250001</c:v>
                </c:pt>
                <c:pt idx="42">
                  <c:v>391.2737059800001</c:v>
                </c:pt>
                <c:pt idx="43">
                  <c:v>381.21009061500007</c:v>
                </c:pt>
                <c:pt idx="44">
                  <c:v>362.27930278499997</c:v>
                </c:pt>
                <c:pt idx="45">
                  <c:v>365.22954918000005</c:v>
                </c:pt>
                <c:pt idx="46">
                  <c:v>382.46173947000011</c:v>
                </c:pt>
                <c:pt idx="47">
                  <c:v>384.66962005500005</c:v>
                </c:pt>
                <c:pt idx="48">
                  <c:v>365.86797903000007</c:v>
                </c:pt>
                <c:pt idx="49">
                  <c:v>360.69585363000016</c:v>
                </c:pt>
                <c:pt idx="50">
                  <c:v>358.79010345</c:v>
                </c:pt>
                <c:pt idx="51">
                  <c:v>357.82678867500005</c:v>
                </c:pt>
                <c:pt idx="52">
                  <c:v>363.83641236</c:v>
                </c:pt>
                <c:pt idx="53">
                  <c:v>450.70020688500011</c:v>
                </c:pt>
                <c:pt idx="54">
                  <c:v>405.49919247000008</c:v>
                </c:pt>
                <c:pt idx="55">
                  <c:v>305.46318807</c:v>
                </c:pt>
                <c:pt idx="56">
                  <c:v>267.02097403499999</c:v>
                </c:pt>
                <c:pt idx="57">
                  <c:v>235.30727812500001</c:v>
                </c:pt>
                <c:pt idx="58">
                  <c:v>188.52519433500004</c:v>
                </c:pt>
                <c:pt idx="59">
                  <c:v>166.64207840999998</c:v>
                </c:pt>
                <c:pt idx="60">
                  <c:v>156.36004897500001</c:v>
                </c:pt>
                <c:pt idx="61">
                  <c:v>132.85970284500004</c:v>
                </c:pt>
                <c:pt idx="62">
                  <c:v>128.77104883499999</c:v>
                </c:pt>
                <c:pt idx="63">
                  <c:v>118.65494425500003</c:v>
                </c:pt>
                <c:pt idx="64">
                  <c:v>115.985850075</c:v>
                </c:pt>
                <c:pt idx="65">
                  <c:v>113.18980743</c:v>
                </c:pt>
                <c:pt idx="66">
                  <c:v>126.05289052499997</c:v>
                </c:pt>
                <c:pt idx="67">
                  <c:v>199.25142574499995</c:v>
                </c:pt>
                <c:pt idx="68">
                  <c:v>156.170646675</c:v>
                </c:pt>
                <c:pt idx="69">
                  <c:v>141.05942721</c:v>
                </c:pt>
                <c:pt idx="70">
                  <c:v>133.77163446</c:v>
                </c:pt>
                <c:pt idx="71">
                  <c:v>119.697364845</c:v>
                </c:pt>
                <c:pt idx="72">
                  <c:v>109.96097044499999</c:v>
                </c:pt>
                <c:pt idx="73">
                  <c:v>107.47701675000002</c:v>
                </c:pt>
                <c:pt idx="74">
                  <c:v>112.30743514500003</c:v>
                </c:pt>
                <c:pt idx="75">
                  <c:v>112.81855689</c:v>
                </c:pt>
                <c:pt idx="76">
                  <c:v>110.16733617</c:v>
                </c:pt>
                <c:pt idx="77">
                  <c:v>103.33230345000001</c:v>
                </c:pt>
                <c:pt idx="78">
                  <c:v>96.36591343500001</c:v>
                </c:pt>
                <c:pt idx="79">
                  <c:v>89.066045204999995</c:v>
                </c:pt>
                <c:pt idx="80">
                  <c:v>85.995869804999984</c:v>
                </c:pt>
                <c:pt idx="81">
                  <c:v>94.544360730000008</c:v>
                </c:pt>
                <c:pt idx="82">
                  <c:v>99.751573304999994</c:v>
                </c:pt>
                <c:pt idx="83">
                  <c:v>105.128341965</c:v>
                </c:pt>
                <c:pt idx="84">
                  <c:v>101.61788863500001</c:v>
                </c:pt>
                <c:pt idx="85">
                  <c:v>92.400974774999995</c:v>
                </c:pt>
                <c:pt idx="86">
                  <c:v>84.7444761</c:v>
                </c:pt>
                <c:pt idx="87">
                  <c:v>79.611102719999991</c:v>
                </c:pt>
                <c:pt idx="88">
                  <c:v>75.119133509999998</c:v>
                </c:pt>
                <c:pt idx="89">
                  <c:v>71.254249694999984</c:v>
                </c:pt>
                <c:pt idx="90">
                  <c:v>75.83962283999999</c:v>
                </c:pt>
                <c:pt idx="91">
                  <c:v>69.806715299999993</c:v>
                </c:pt>
                <c:pt idx="92">
                  <c:v>63.748338119999993</c:v>
                </c:pt>
                <c:pt idx="93">
                  <c:v>56.493529380000005</c:v>
                </c:pt>
                <c:pt idx="94">
                  <c:v>53.03440899000001</c:v>
                </c:pt>
                <c:pt idx="95">
                  <c:v>49.969690964999998</c:v>
                </c:pt>
                <c:pt idx="96">
                  <c:v>49.752919574999993</c:v>
                </c:pt>
                <c:pt idx="97">
                  <c:v>48.410677080000006</c:v>
                </c:pt>
                <c:pt idx="98">
                  <c:v>48.247746794999998</c:v>
                </c:pt>
                <c:pt idx="99">
                  <c:v>49.767264269999998</c:v>
                </c:pt>
                <c:pt idx="100">
                  <c:v>50.199029910000007</c:v>
                </c:pt>
                <c:pt idx="101">
                  <c:v>47.351592359999984</c:v>
                </c:pt>
                <c:pt idx="102">
                  <c:v>52.999959284999996</c:v>
                </c:pt>
                <c:pt idx="103">
                  <c:v>52.483498425000008</c:v>
                </c:pt>
                <c:pt idx="104">
                  <c:v>45.19672182</c:v>
                </c:pt>
                <c:pt idx="105">
                  <c:v>37.707914609999996</c:v>
                </c:pt>
                <c:pt idx="106">
                  <c:v>37.508373135000014</c:v>
                </c:pt>
                <c:pt idx="107">
                  <c:v>37.182215699999993</c:v>
                </c:pt>
                <c:pt idx="108">
                  <c:v>40.344506730000006</c:v>
                </c:pt>
                <c:pt idx="109">
                  <c:v>42.148493774999992</c:v>
                </c:pt>
                <c:pt idx="110">
                  <c:v>45.99992349</c:v>
                </c:pt>
                <c:pt idx="111">
                  <c:v>44.415943784999996</c:v>
                </c:pt>
                <c:pt idx="112">
                  <c:v>41.756168655000003</c:v>
                </c:pt>
                <c:pt idx="113">
                  <c:v>46.157497650000003</c:v>
                </c:pt>
                <c:pt idx="114">
                  <c:v>42.173236844999998</c:v>
                </c:pt>
                <c:pt idx="115">
                  <c:v>41.527195830000004</c:v>
                </c:pt>
                <c:pt idx="116">
                  <c:v>41.187866580000005</c:v>
                </c:pt>
                <c:pt idx="117">
                  <c:v>42.526156679999993</c:v>
                </c:pt>
                <c:pt idx="118">
                  <c:v>42.755099940000001</c:v>
                </c:pt>
                <c:pt idx="119">
                  <c:v>41.272740405000008</c:v>
                </c:pt>
                <c:pt idx="120">
                  <c:v>40.224352545000016</c:v>
                </c:pt>
                <c:pt idx="121">
                  <c:v>39.271797810000002</c:v>
                </c:pt>
                <c:pt idx="122">
                  <c:v>45.072335790000018</c:v>
                </c:pt>
                <c:pt idx="123">
                  <c:v>52.456404735000014</c:v>
                </c:pt>
                <c:pt idx="124">
                  <c:v>62.011662074999997</c:v>
                </c:pt>
                <c:pt idx="125">
                  <c:v>61.87468338</c:v>
                </c:pt>
                <c:pt idx="126">
                  <c:v>52.900536240000015</c:v>
                </c:pt>
                <c:pt idx="127">
                  <c:v>51.175426995000009</c:v>
                </c:pt>
                <c:pt idx="128">
                  <c:v>49.577388525000003</c:v>
                </c:pt>
                <c:pt idx="129">
                  <c:v>50.785062480000001</c:v>
                </c:pt>
                <c:pt idx="130">
                  <c:v>50.526298260000004</c:v>
                </c:pt>
                <c:pt idx="131">
                  <c:v>48.942583425000009</c:v>
                </c:pt>
                <c:pt idx="132">
                  <c:v>50.140392390000017</c:v>
                </c:pt>
                <c:pt idx="133">
                  <c:v>51.376844025000004</c:v>
                </c:pt>
                <c:pt idx="134">
                  <c:v>48.985103564999996</c:v>
                </c:pt>
                <c:pt idx="135">
                  <c:v>46.541155364999995</c:v>
                </c:pt>
                <c:pt idx="136">
                  <c:v>46.447233435000001</c:v>
                </c:pt>
                <c:pt idx="137">
                  <c:v>45.447822225000003</c:v>
                </c:pt>
                <c:pt idx="138">
                  <c:v>42.256788344999997</c:v>
                </c:pt>
                <c:pt idx="139">
                  <c:v>42.306323895000006</c:v>
                </c:pt>
                <c:pt idx="140">
                  <c:v>42.203284605</c:v>
                </c:pt>
                <c:pt idx="141">
                  <c:v>38.486107124999997</c:v>
                </c:pt>
                <c:pt idx="142">
                  <c:v>38.860547445000002</c:v>
                </c:pt>
                <c:pt idx="143">
                  <c:v>37.112029200000009</c:v>
                </c:pt>
                <c:pt idx="144">
                  <c:v>37.369590165000005</c:v>
                </c:pt>
                <c:pt idx="145">
                  <c:v>37.063158255000005</c:v>
                </c:pt>
                <c:pt idx="146">
                  <c:v>33.749164755000017</c:v>
                </c:pt>
                <c:pt idx="147">
                  <c:v>34.654631760000008</c:v>
                </c:pt>
                <c:pt idx="148">
                  <c:v>36.999287730000013</c:v>
                </c:pt>
                <c:pt idx="149">
                  <c:v>38.319087150000009</c:v>
                </c:pt>
                <c:pt idx="150">
                  <c:v>38.013738210000007</c:v>
                </c:pt>
                <c:pt idx="151">
                  <c:v>42.423324750000006</c:v>
                </c:pt>
                <c:pt idx="152">
                  <c:v>41.989575015000007</c:v>
                </c:pt>
              </c:numCache>
            </c:numRef>
          </c:val>
        </c:ser>
        <c:ser>
          <c:idx val="2"/>
          <c:order val="2"/>
          <c:tx>
            <c:v>Lower Utah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Data!$B$112:$EX$112</c:f>
              <c:numCache>
                <c:formatCode>0</c:formatCode>
                <c:ptCount val="153"/>
                <c:pt idx="0">
                  <c:v>249.29295099999996</c:v>
                </c:pt>
                <c:pt idx="1">
                  <c:v>264.63584099999997</c:v>
                </c:pt>
                <c:pt idx="2">
                  <c:v>276.29608899999999</c:v>
                </c:pt>
                <c:pt idx="3">
                  <c:v>301.07059600000002</c:v>
                </c:pt>
                <c:pt idx="4">
                  <c:v>342.37964400000004</c:v>
                </c:pt>
                <c:pt idx="5">
                  <c:v>357.12157499999995</c:v>
                </c:pt>
                <c:pt idx="6">
                  <c:v>341.27614599999998</c:v>
                </c:pt>
                <c:pt idx="7">
                  <c:v>322.997432</c:v>
                </c:pt>
                <c:pt idx="8">
                  <c:v>310.09717500000005</c:v>
                </c:pt>
                <c:pt idx="9">
                  <c:v>326.88909699999999</c:v>
                </c:pt>
                <c:pt idx="10">
                  <c:v>332.21837099999999</c:v>
                </c:pt>
                <c:pt idx="11">
                  <c:v>340.11329700000005</c:v>
                </c:pt>
                <c:pt idx="12">
                  <c:v>333.53240799999998</c:v>
                </c:pt>
                <c:pt idx="13">
                  <c:v>323.39669799999996</c:v>
                </c:pt>
                <c:pt idx="14">
                  <c:v>340.58967199999995</c:v>
                </c:pt>
                <c:pt idx="15">
                  <c:v>323.316641</c:v>
                </c:pt>
                <c:pt idx="16">
                  <c:v>329.484263</c:v>
                </c:pt>
                <c:pt idx="17">
                  <c:v>336.31094899999999</c:v>
                </c:pt>
                <c:pt idx="18">
                  <c:v>0</c:v>
                </c:pt>
                <c:pt idx="19">
                  <c:v>3.9185500000000957</c:v>
                </c:pt>
                <c:pt idx="20">
                  <c:v>270.96474799999999</c:v>
                </c:pt>
                <c:pt idx="21">
                  <c:v>265.81558499999994</c:v>
                </c:pt>
                <c:pt idx="22">
                  <c:v>300.39077900000007</c:v>
                </c:pt>
                <c:pt idx="23">
                  <c:v>405.12529100000017</c:v>
                </c:pt>
                <c:pt idx="24">
                  <c:v>434.92703799999992</c:v>
                </c:pt>
                <c:pt idx="25">
                  <c:v>443.25544300000001</c:v>
                </c:pt>
                <c:pt idx="26">
                  <c:v>456.617886</c:v>
                </c:pt>
                <c:pt idx="27">
                  <c:v>433.71523400000001</c:v>
                </c:pt>
                <c:pt idx="28">
                  <c:v>371.38701000000003</c:v>
                </c:pt>
                <c:pt idx="29">
                  <c:v>379.03099100000009</c:v>
                </c:pt>
                <c:pt idx="30">
                  <c:v>314.94052700000009</c:v>
                </c:pt>
                <c:pt idx="31">
                  <c:v>329.92502800000011</c:v>
                </c:pt>
                <c:pt idx="32">
                  <c:v>415.686284</c:v>
                </c:pt>
                <c:pt idx="33">
                  <c:v>477.56827799999996</c:v>
                </c:pt>
                <c:pt idx="34">
                  <c:v>539.620721</c:v>
                </c:pt>
                <c:pt idx="35">
                  <c:v>502.20586400000002</c:v>
                </c:pt>
                <c:pt idx="36">
                  <c:v>441.04716400000018</c:v>
                </c:pt>
                <c:pt idx="37">
                  <c:v>456.4220420000002</c:v>
                </c:pt>
                <c:pt idx="38">
                  <c:v>460.9258950000002</c:v>
                </c:pt>
                <c:pt idx="39">
                  <c:v>445.54224300000016</c:v>
                </c:pt>
                <c:pt idx="40">
                  <c:v>430.49146000000007</c:v>
                </c:pt>
                <c:pt idx="41">
                  <c:v>426.48958500000009</c:v>
                </c:pt>
                <c:pt idx="42">
                  <c:v>430.83391600000027</c:v>
                </c:pt>
                <c:pt idx="43">
                  <c:v>429.21748300000007</c:v>
                </c:pt>
                <c:pt idx="44">
                  <c:v>393.89079699999991</c:v>
                </c:pt>
                <c:pt idx="45">
                  <c:v>408.85935600000005</c:v>
                </c:pt>
                <c:pt idx="46">
                  <c:v>450.25797400000016</c:v>
                </c:pt>
                <c:pt idx="47">
                  <c:v>462.83353100000011</c:v>
                </c:pt>
                <c:pt idx="48">
                  <c:v>447.49072600000022</c:v>
                </c:pt>
                <c:pt idx="49">
                  <c:v>446.79804600000023</c:v>
                </c:pt>
                <c:pt idx="50">
                  <c:v>450.24549000000002</c:v>
                </c:pt>
                <c:pt idx="51">
                  <c:v>463.58193500000004</c:v>
                </c:pt>
                <c:pt idx="52">
                  <c:v>495.68551200000007</c:v>
                </c:pt>
                <c:pt idx="53">
                  <c:v>668.62401700000009</c:v>
                </c:pt>
                <c:pt idx="54">
                  <c:v>548.61557400000004</c:v>
                </c:pt>
                <c:pt idx="55">
                  <c:v>360.11409399999997</c:v>
                </c:pt>
                <c:pt idx="56">
                  <c:v>285.16004699999996</c:v>
                </c:pt>
                <c:pt idx="57">
                  <c:v>252.10762499999998</c:v>
                </c:pt>
                <c:pt idx="58">
                  <c:v>217.447307</c:v>
                </c:pt>
                <c:pt idx="59">
                  <c:v>183.82992200000004</c:v>
                </c:pt>
                <c:pt idx="60">
                  <c:v>158.449195</c:v>
                </c:pt>
                <c:pt idx="61">
                  <c:v>116.41964899999999</c:v>
                </c:pt>
                <c:pt idx="62">
                  <c:v>116.56020700000001</c:v>
                </c:pt>
                <c:pt idx="63">
                  <c:v>112.78417100000001</c:v>
                </c:pt>
                <c:pt idx="64">
                  <c:v>103.280815</c:v>
                </c:pt>
                <c:pt idx="65">
                  <c:v>96.973005999999998</c:v>
                </c:pt>
                <c:pt idx="66">
                  <c:v>124.16770499999997</c:v>
                </c:pt>
                <c:pt idx="67">
                  <c:v>142.82582899999997</c:v>
                </c:pt>
                <c:pt idx="68">
                  <c:v>128.099535</c:v>
                </c:pt>
                <c:pt idx="69">
                  <c:v>128.48188199999998</c:v>
                </c:pt>
                <c:pt idx="70">
                  <c:v>124.69833199999998</c:v>
                </c:pt>
                <c:pt idx="71">
                  <c:v>94.579048999999998</c:v>
                </c:pt>
                <c:pt idx="72">
                  <c:v>86.588568999999993</c:v>
                </c:pt>
                <c:pt idx="73">
                  <c:v>83.020350000000008</c:v>
                </c:pt>
                <c:pt idx="74">
                  <c:v>89.795309000000003</c:v>
                </c:pt>
                <c:pt idx="75">
                  <c:v>88.552337999999992</c:v>
                </c:pt>
                <c:pt idx="76">
                  <c:v>80.039113999999998</c:v>
                </c:pt>
                <c:pt idx="77">
                  <c:v>84.529489999999996</c:v>
                </c:pt>
                <c:pt idx="78">
                  <c:v>85.265526999999992</c:v>
                </c:pt>
                <c:pt idx="79">
                  <c:v>85.918160999999984</c:v>
                </c:pt>
                <c:pt idx="80">
                  <c:v>83.53548099999999</c:v>
                </c:pt>
                <c:pt idx="81">
                  <c:v>93.650865999999994</c:v>
                </c:pt>
                <c:pt idx="82">
                  <c:v>102.42118099999999</c:v>
                </c:pt>
                <c:pt idx="83">
                  <c:v>107.138153</c:v>
                </c:pt>
                <c:pt idx="84">
                  <c:v>92.105367000000001</c:v>
                </c:pt>
                <c:pt idx="85">
                  <c:v>86.993555000000001</c:v>
                </c:pt>
                <c:pt idx="86">
                  <c:v>79.724619999999987</c:v>
                </c:pt>
                <c:pt idx="87">
                  <c:v>81.199623999999986</c:v>
                </c:pt>
                <c:pt idx="88">
                  <c:v>74.756341999999989</c:v>
                </c:pt>
                <c:pt idx="89">
                  <c:v>72.317418999999987</c:v>
                </c:pt>
                <c:pt idx="90">
                  <c:v>82.783327999999997</c:v>
                </c:pt>
                <c:pt idx="91">
                  <c:v>71.944259999999986</c:v>
                </c:pt>
                <c:pt idx="92">
                  <c:v>58.069304000000002</c:v>
                </c:pt>
                <c:pt idx="93">
                  <c:v>50.615195999999997</c:v>
                </c:pt>
                <c:pt idx="94">
                  <c:v>46.632158000000011</c:v>
                </c:pt>
                <c:pt idx="95">
                  <c:v>43.924953000000002</c:v>
                </c:pt>
                <c:pt idx="96">
                  <c:v>45.734715000000001</c:v>
                </c:pt>
                <c:pt idx="97">
                  <c:v>42.104536000000003</c:v>
                </c:pt>
                <c:pt idx="98">
                  <c:v>41.731239000000002</c:v>
                </c:pt>
                <c:pt idx="99">
                  <c:v>42.705134000000001</c:v>
                </c:pt>
                <c:pt idx="100">
                  <c:v>40.707222000000002</c:v>
                </c:pt>
                <c:pt idx="101">
                  <c:v>36.833511999999999</c:v>
                </c:pt>
                <c:pt idx="102">
                  <c:v>48.892097000000007</c:v>
                </c:pt>
                <c:pt idx="103">
                  <c:v>49.174885000000003</c:v>
                </c:pt>
                <c:pt idx="104">
                  <c:v>47.113844000000007</c:v>
                </c:pt>
                <c:pt idx="105">
                  <c:v>40.904962000000012</c:v>
                </c:pt>
                <c:pt idx="106">
                  <c:v>54.188267000000003</c:v>
                </c:pt>
                <c:pt idx="107">
                  <c:v>63.927939999999985</c:v>
                </c:pt>
                <c:pt idx="108">
                  <c:v>57.844066000000005</c:v>
                </c:pt>
                <c:pt idx="109">
                  <c:v>60.976354999999991</c:v>
                </c:pt>
                <c:pt idx="110">
                  <c:v>66.748057999999986</c:v>
                </c:pt>
                <c:pt idx="111">
                  <c:v>60.994996999999984</c:v>
                </c:pt>
                <c:pt idx="112">
                  <c:v>52.671650999999997</c:v>
                </c:pt>
                <c:pt idx="113">
                  <c:v>55.320129999999992</c:v>
                </c:pt>
                <c:pt idx="114">
                  <c:v>50.100449000000005</c:v>
                </c:pt>
                <c:pt idx="115">
                  <c:v>49.382286000000001</c:v>
                </c:pt>
                <c:pt idx="116">
                  <c:v>49.168435999999993</c:v>
                </c:pt>
                <c:pt idx="117">
                  <c:v>51.001856000000004</c:v>
                </c:pt>
                <c:pt idx="118">
                  <c:v>52.710148000000004</c:v>
                </c:pt>
                <c:pt idx="119">
                  <c:v>49.047000999999995</c:v>
                </c:pt>
                <c:pt idx="120">
                  <c:v>45.559389000000003</c:v>
                </c:pt>
                <c:pt idx="121">
                  <c:v>45.016401999999992</c:v>
                </c:pt>
                <c:pt idx="122">
                  <c:v>55.782718000000003</c:v>
                </c:pt>
                <c:pt idx="123">
                  <c:v>70.205986999999993</c:v>
                </c:pt>
                <c:pt idx="124">
                  <c:v>81.230215000000001</c:v>
                </c:pt>
                <c:pt idx="125">
                  <c:v>76.582996000000009</c:v>
                </c:pt>
                <c:pt idx="126">
                  <c:v>64.375608</c:v>
                </c:pt>
                <c:pt idx="127">
                  <c:v>62.145078999999988</c:v>
                </c:pt>
                <c:pt idx="128">
                  <c:v>58.963304999999998</c:v>
                </c:pt>
                <c:pt idx="129">
                  <c:v>60.757216</c:v>
                </c:pt>
                <c:pt idx="130">
                  <c:v>60.092292</c:v>
                </c:pt>
                <c:pt idx="131">
                  <c:v>56.85488500000001</c:v>
                </c:pt>
                <c:pt idx="132">
                  <c:v>58.721438000000006</c:v>
                </c:pt>
                <c:pt idx="133">
                  <c:v>61.549404999999993</c:v>
                </c:pt>
                <c:pt idx="134">
                  <c:v>59.330872999999983</c:v>
                </c:pt>
                <c:pt idx="135">
                  <c:v>56.674432999999979</c:v>
                </c:pt>
                <c:pt idx="136">
                  <c:v>56.051527</c:v>
                </c:pt>
                <c:pt idx="137">
                  <c:v>54.661844999999992</c:v>
                </c:pt>
                <c:pt idx="138">
                  <c:v>47.489748999999996</c:v>
                </c:pt>
                <c:pt idx="139">
                  <c:v>54.661059000000002</c:v>
                </c:pt>
                <c:pt idx="140">
                  <c:v>57.718640999999998</c:v>
                </c:pt>
                <c:pt idx="141">
                  <c:v>50.799424999999992</c:v>
                </c:pt>
                <c:pt idx="142">
                  <c:v>50.304969</c:v>
                </c:pt>
                <c:pt idx="143">
                  <c:v>44.855640000000008</c:v>
                </c:pt>
                <c:pt idx="144">
                  <c:v>42.392592999999998</c:v>
                </c:pt>
                <c:pt idx="145">
                  <c:v>40.665970999999999</c:v>
                </c:pt>
                <c:pt idx="146">
                  <c:v>33.872271000000005</c:v>
                </c:pt>
                <c:pt idx="147">
                  <c:v>35.691992000000006</c:v>
                </c:pt>
                <c:pt idx="148">
                  <c:v>37.839266000000002</c:v>
                </c:pt>
                <c:pt idx="149">
                  <c:v>39.683030000000002</c:v>
                </c:pt>
                <c:pt idx="150">
                  <c:v>38.657082000000003</c:v>
                </c:pt>
                <c:pt idx="151">
                  <c:v>41.975949999999997</c:v>
                </c:pt>
                <c:pt idx="152">
                  <c:v>44.943963000000004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81216256"/>
        <c:axId val="81218944"/>
      </c:lineChart>
      <c:catAx>
        <c:axId val="812162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18944"/>
        <c:crosses val="autoZero"/>
        <c:auto val="1"/>
        <c:lblAlgn val="ctr"/>
        <c:lblOffset val="100"/>
        <c:tickLblSkip val="1"/>
        <c:tickMarkSkip val="1"/>
      </c:catAx>
      <c:valAx>
        <c:axId val="81218944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33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16256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7092511013215889E-2"/>
          <c:y val="0.87394957983193278"/>
          <c:w val="0.85903083700440785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0.50487</cdr:x>
      <cdr:y>0.29152</cdr:y>
    </cdr:from>
    <cdr:to>
      <cdr:x>0.68053</cdr:x>
      <cdr:y>0.34632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487" y="1652168"/>
          <a:ext cx="1519231" cy="31057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0.60236</cdr:x>
      <cdr:y>0.33691</cdr:y>
    </cdr:from>
    <cdr:to>
      <cdr:x>0.63061</cdr:x>
      <cdr:y>0.38291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209651" y="1909384"/>
          <a:ext cx="244326" cy="2606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0.85514</cdr:x>
      <cdr:y>0.94563</cdr:y>
    </cdr:from>
    <cdr:to>
      <cdr:x>0.96852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395882" y="5556250"/>
          <a:ext cx="980515" cy="308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2012.9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0.54914</cdr:x>
      <cdr:y>0.28987</cdr:y>
    </cdr:from>
    <cdr:to>
      <cdr:x>0.7248</cdr:x>
      <cdr:y>0.34467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9375" y="1642804"/>
          <a:ext cx="1519230" cy="31057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0.65203</cdr:x>
      <cdr:y>0.33362</cdr:y>
    </cdr:from>
    <cdr:to>
      <cdr:x>0.68028</cdr:x>
      <cdr:y>0.37962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639245" y="1890739"/>
          <a:ext cx="244326" cy="2606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0.84327</cdr:x>
      <cdr:y>0.94563</cdr:y>
    </cdr:from>
    <cdr:to>
      <cdr:x>0.98255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293162" y="5378824"/>
          <a:ext cx="1204631" cy="308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2012.10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14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2.75"/>
  <cols>
    <col min="1" max="1" width="35" customWidth="1"/>
    <col min="2" max="154" width="5.7109375" customWidth="1"/>
    <col min="155" max="155" width="8.7109375" customWidth="1"/>
  </cols>
  <sheetData>
    <row r="1" spans="1:155" ht="15">
      <c r="A1" s="4">
        <v>2012</v>
      </c>
      <c r="H1" s="4" t="s">
        <v>6</v>
      </c>
      <c r="AM1" s="4" t="s">
        <v>6</v>
      </c>
      <c r="BQ1" s="4" t="s">
        <v>6</v>
      </c>
      <c r="CV1" s="4" t="s">
        <v>6</v>
      </c>
      <c r="EA1" s="4" t="s">
        <v>6</v>
      </c>
    </row>
    <row r="3" spans="1:155" ht="18">
      <c r="P3" s="3" t="s">
        <v>0</v>
      </c>
      <c r="AU3" s="3" t="s">
        <v>1</v>
      </c>
      <c r="BY3" s="3" t="s">
        <v>2</v>
      </c>
      <c r="DD3" s="3" t="s">
        <v>3</v>
      </c>
      <c r="EI3" s="3" t="s">
        <v>4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2" t="s">
        <v>5</v>
      </c>
    </row>
    <row r="6" spans="1:155">
      <c r="A6" t="s">
        <v>7</v>
      </c>
    </row>
    <row r="7" spans="1:155" s="5" customFormat="1">
      <c r="A7" s="5" t="s">
        <v>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2.4E-2</v>
      </c>
      <c r="N7" s="9">
        <v>0.112</v>
      </c>
      <c r="O7" s="9">
        <v>0.13600000000000001</v>
      </c>
      <c r="P7" s="9">
        <v>3.1539999999999999</v>
      </c>
      <c r="Q7" s="9">
        <v>13.792</v>
      </c>
      <c r="R7" s="9">
        <v>8.74</v>
      </c>
      <c r="S7" s="9">
        <v>5.1989999999999998</v>
      </c>
      <c r="T7" s="9">
        <v>4.72</v>
      </c>
      <c r="U7" s="9">
        <v>4.2770000000000001</v>
      </c>
      <c r="V7" s="9">
        <v>4.7</v>
      </c>
      <c r="W7" s="9">
        <v>6.1520000000000001</v>
      </c>
      <c r="X7" s="9">
        <v>6.3710000000000004</v>
      </c>
      <c r="Y7" s="9">
        <v>6.133</v>
      </c>
      <c r="Z7" s="9">
        <v>5.86</v>
      </c>
      <c r="AA7" s="9">
        <v>5.8140000000000001</v>
      </c>
      <c r="AB7" s="9">
        <v>5.7690000000000001</v>
      </c>
      <c r="AC7" s="9">
        <v>5.7249999999999996</v>
      </c>
      <c r="AD7" s="9">
        <v>5.6360000000000001</v>
      </c>
      <c r="AE7" s="9">
        <v>5.58</v>
      </c>
      <c r="AF7" s="9">
        <v>5.5469999999999997</v>
      </c>
      <c r="AG7" s="9">
        <v>5.8010000000000002</v>
      </c>
      <c r="AH7" s="9">
        <v>5.8959999999999999</v>
      </c>
      <c r="AI7" s="9">
        <v>5.7030000000000003</v>
      </c>
      <c r="AJ7" s="9">
        <v>5.8659999999999997</v>
      </c>
      <c r="AK7" s="9">
        <v>5.8639999999999999</v>
      </c>
      <c r="AL7" s="9">
        <v>5.6989999999999998</v>
      </c>
      <c r="AM7" s="9">
        <v>5.633</v>
      </c>
      <c r="AN7" s="9">
        <v>5.55</v>
      </c>
      <c r="AO7" s="9">
        <v>5.5460000000000003</v>
      </c>
      <c r="AP7" s="9">
        <v>5.5129999999999999</v>
      </c>
      <c r="AQ7" s="9">
        <v>5.4240000000000004</v>
      </c>
      <c r="AR7" s="9">
        <v>5.3360000000000003</v>
      </c>
      <c r="AS7" s="9">
        <v>5.3280000000000003</v>
      </c>
      <c r="AT7" s="9">
        <v>5.3170000000000002</v>
      </c>
      <c r="AU7" s="9">
        <v>5.2960000000000003</v>
      </c>
      <c r="AV7" s="9">
        <v>5.2960000000000003</v>
      </c>
      <c r="AW7" s="9">
        <v>5.2759999999999998</v>
      </c>
      <c r="AX7" s="9">
        <v>5.218</v>
      </c>
      <c r="AY7" s="9">
        <v>5.1660000000000004</v>
      </c>
      <c r="AZ7" s="9">
        <v>5.1639999999999997</v>
      </c>
      <c r="BA7" s="9">
        <v>5.1559999999999997</v>
      </c>
      <c r="BB7" s="9">
        <v>5.1479999999999997</v>
      </c>
      <c r="BC7" s="9">
        <v>5.141</v>
      </c>
      <c r="BD7" s="9">
        <v>5.1050000000000004</v>
      </c>
      <c r="BE7" s="9">
        <v>5.0739999999999998</v>
      </c>
      <c r="BF7" s="9">
        <v>5.04</v>
      </c>
      <c r="BG7" s="9">
        <v>5.0250000000000004</v>
      </c>
      <c r="BH7" s="9">
        <v>5.0170000000000003</v>
      </c>
      <c r="BI7" s="9">
        <v>5.01</v>
      </c>
      <c r="BJ7" s="9">
        <v>5.0019999999999998</v>
      </c>
      <c r="BK7" s="9">
        <v>4.9989999999999997</v>
      </c>
      <c r="BL7" s="9">
        <v>4.8579999999999997</v>
      </c>
      <c r="BM7" s="9">
        <v>4.7309999999999999</v>
      </c>
      <c r="BN7" s="9">
        <v>4.7210000000000001</v>
      </c>
      <c r="BO7" s="9">
        <v>4.71</v>
      </c>
      <c r="BP7" s="9">
        <v>4.7009999999999996</v>
      </c>
      <c r="BQ7" s="9">
        <v>4.694</v>
      </c>
      <c r="BR7" s="9">
        <v>4.6870000000000003</v>
      </c>
      <c r="BS7" s="9">
        <v>4.6829999999999998</v>
      </c>
      <c r="BT7" s="9">
        <v>6.1909999999999998</v>
      </c>
      <c r="BU7" s="9">
        <v>7.8250000000000002</v>
      </c>
      <c r="BV7" s="9">
        <v>7.819</v>
      </c>
      <c r="BW7" s="9">
        <v>7.8179999999999996</v>
      </c>
      <c r="BX7" s="9">
        <v>7.8159999999999998</v>
      </c>
      <c r="BY7" s="9">
        <v>4.0750000000000002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5">
        <f>SUM(B7:EX7)</f>
        <v>348.37900000000002</v>
      </c>
    </row>
    <row r="8" spans="1:155" s="5" customFormat="1">
      <c r="A8" s="5" t="s">
        <v>9</v>
      </c>
      <c r="B8" s="9">
        <v>2</v>
      </c>
      <c r="C8" s="9">
        <v>2</v>
      </c>
      <c r="D8" s="9">
        <v>1.7</v>
      </c>
      <c r="E8" s="9">
        <v>1.4</v>
      </c>
      <c r="F8" s="9">
        <v>1.1000000000000001</v>
      </c>
      <c r="G8" s="9">
        <v>0.8</v>
      </c>
      <c r="H8" s="9">
        <v>0.5</v>
      </c>
      <c r="I8" s="9">
        <v>0.6</v>
      </c>
      <c r="J8" s="9">
        <v>0.8</v>
      </c>
      <c r="K8" s="9">
        <v>0.9</v>
      </c>
      <c r="L8" s="9">
        <v>1.1000000000000001</v>
      </c>
      <c r="M8" s="9">
        <v>1.2</v>
      </c>
      <c r="N8" s="9">
        <v>1.3</v>
      </c>
      <c r="O8" s="9">
        <v>1.5</v>
      </c>
      <c r="P8" s="9">
        <v>1.6</v>
      </c>
      <c r="Q8" s="9">
        <v>1.8</v>
      </c>
      <c r="R8" s="9">
        <v>1.9</v>
      </c>
      <c r="S8" s="9">
        <v>1</v>
      </c>
      <c r="T8" s="9">
        <v>1.1000000000000001</v>
      </c>
      <c r="U8" s="9">
        <v>1.3</v>
      </c>
      <c r="V8" s="9">
        <v>1.4</v>
      </c>
      <c r="W8" s="9">
        <v>1.5</v>
      </c>
      <c r="X8" s="9">
        <v>1.7</v>
      </c>
      <c r="Y8" s="9">
        <v>1.8</v>
      </c>
      <c r="Z8" s="9">
        <v>1.9</v>
      </c>
      <c r="AA8" s="9">
        <v>2</v>
      </c>
      <c r="AB8" s="9">
        <v>2.2000000000000002</v>
      </c>
      <c r="AC8" s="9">
        <v>2.2999999999999998</v>
      </c>
      <c r="AD8" s="9">
        <v>2.4</v>
      </c>
      <c r="AE8" s="9">
        <v>2.2999999999999998</v>
      </c>
      <c r="AF8" s="9">
        <v>2.2000000000000002</v>
      </c>
      <c r="AG8" s="9">
        <v>2.1</v>
      </c>
      <c r="AH8" s="9">
        <v>2.1</v>
      </c>
      <c r="AI8" s="9">
        <v>2</v>
      </c>
      <c r="AJ8" s="9">
        <v>1.9</v>
      </c>
      <c r="AK8" s="9">
        <v>1.9</v>
      </c>
      <c r="AL8" s="9">
        <v>1.9</v>
      </c>
      <c r="AM8" s="9">
        <v>1.9</v>
      </c>
      <c r="AN8" s="9">
        <v>1.9</v>
      </c>
      <c r="AO8" s="9">
        <v>1.9</v>
      </c>
      <c r="AP8" s="9">
        <v>1.9</v>
      </c>
      <c r="AQ8" s="9">
        <v>1.9</v>
      </c>
      <c r="AR8" s="9">
        <v>1.9</v>
      </c>
      <c r="AS8" s="9">
        <v>1.9</v>
      </c>
      <c r="AT8" s="9">
        <v>1.9</v>
      </c>
      <c r="AU8" s="9">
        <v>1.9</v>
      </c>
      <c r="AV8" s="9">
        <v>1.9</v>
      </c>
      <c r="AW8" s="9">
        <v>1.9</v>
      </c>
      <c r="AX8" s="9">
        <v>2.9</v>
      </c>
      <c r="AY8" s="9">
        <v>4</v>
      </c>
      <c r="AZ8" s="9">
        <v>3.8</v>
      </c>
      <c r="BA8" s="9">
        <v>3.6</v>
      </c>
      <c r="BB8" s="9">
        <v>3.3</v>
      </c>
      <c r="BC8" s="9">
        <v>3.1</v>
      </c>
      <c r="BD8" s="9">
        <v>2.9</v>
      </c>
      <c r="BE8" s="9">
        <v>2.7</v>
      </c>
      <c r="BF8" s="9">
        <v>2.7</v>
      </c>
      <c r="BG8" s="9">
        <v>2.8</v>
      </c>
      <c r="BH8" s="9">
        <v>3</v>
      </c>
      <c r="BI8" s="9">
        <v>3</v>
      </c>
      <c r="BJ8" s="9">
        <v>4</v>
      </c>
      <c r="BK8" s="9">
        <v>4</v>
      </c>
      <c r="BL8" s="9">
        <v>3.9</v>
      </c>
      <c r="BM8" s="9">
        <v>3.9</v>
      </c>
      <c r="BN8" s="9">
        <v>3.8</v>
      </c>
      <c r="BO8" s="9">
        <v>3.8</v>
      </c>
      <c r="BP8" s="9">
        <v>3.7</v>
      </c>
      <c r="BQ8" s="9">
        <v>3.7</v>
      </c>
      <c r="BR8" s="9">
        <v>3.6</v>
      </c>
      <c r="BS8" s="9">
        <v>3.6</v>
      </c>
      <c r="BT8" s="9">
        <v>3.5</v>
      </c>
      <c r="BU8" s="9">
        <v>3.5</v>
      </c>
      <c r="BV8" s="9">
        <v>3.5</v>
      </c>
      <c r="BW8" s="9">
        <v>3.5</v>
      </c>
      <c r="BX8" s="9">
        <v>3.5</v>
      </c>
      <c r="BY8" s="9">
        <v>3.5</v>
      </c>
      <c r="BZ8" s="9">
        <v>3.5</v>
      </c>
      <c r="CA8" s="9">
        <v>3.5</v>
      </c>
      <c r="CB8" s="9">
        <v>3.3</v>
      </c>
      <c r="CC8" s="9">
        <v>3.2</v>
      </c>
      <c r="CD8" s="9">
        <v>3</v>
      </c>
      <c r="CE8" s="9">
        <v>2.9</v>
      </c>
      <c r="CF8" s="9">
        <v>2.7</v>
      </c>
      <c r="CG8" s="9">
        <v>2.7</v>
      </c>
      <c r="CH8" s="9">
        <v>2.7</v>
      </c>
      <c r="CI8" s="9">
        <v>0.5</v>
      </c>
      <c r="CJ8" s="9">
        <v>0.3</v>
      </c>
      <c r="CK8" s="9">
        <v>0.3</v>
      </c>
      <c r="CL8" s="9">
        <v>0.3</v>
      </c>
      <c r="CM8" s="9">
        <v>0.3</v>
      </c>
      <c r="CN8" s="9">
        <v>0.3</v>
      </c>
      <c r="CO8" s="9">
        <v>0.3</v>
      </c>
      <c r="CP8" s="9">
        <v>0.3</v>
      </c>
      <c r="CQ8" s="9">
        <v>0.3</v>
      </c>
      <c r="CR8" s="9">
        <v>0.3</v>
      </c>
      <c r="CS8" s="9">
        <v>0.3</v>
      </c>
      <c r="CT8" s="9">
        <v>0.3</v>
      </c>
      <c r="CU8" s="9">
        <v>0.3</v>
      </c>
      <c r="CV8" s="9">
        <v>0.3</v>
      </c>
      <c r="CW8" s="9">
        <v>0.2</v>
      </c>
      <c r="CX8" s="9">
        <v>0.2</v>
      </c>
      <c r="CY8" s="9">
        <v>0.1</v>
      </c>
      <c r="CZ8" s="9">
        <v>0.1</v>
      </c>
      <c r="DA8" s="9">
        <v>0.1</v>
      </c>
      <c r="DB8" s="9">
        <v>0.1</v>
      </c>
      <c r="DC8" s="9">
        <v>0.1</v>
      </c>
      <c r="DD8" s="9">
        <v>0.1</v>
      </c>
      <c r="DE8" s="9">
        <v>0.1</v>
      </c>
      <c r="DF8" s="9">
        <v>0.1</v>
      </c>
      <c r="DG8" s="9">
        <v>0.1</v>
      </c>
      <c r="DH8" s="9">
        <v>0.1</v>
      </c>
      <c r="DI8" s="9">
        <v>0.1</v>
      </c>
      <c r="DJ8" s="9">
        <v>0.1</v>
      </c>
      <c r="DK8" s="9">
        <v>0.1</v>
      </c>
      <c r="DL8" s="9">
        <v>0.1</v>
      </c>
      <c r="DM8" s="9">
        <v>0.1</v>
      </c>
      <c r="DN8" s="9">
        <v>0.1</v>
      </c>
      <c r="DO8" s="9">
        <v>0.1</v>
      </c>
      <c r="DP8" s="9">
        <v>0.1</v>
      </c>
      <c r="DQ8" s="9">
        <v>0.1</v>
      </c>
      <c r="DR8" s="9">
        <v>0.1</v>
      </c>
      <c r="DS8" s="9">
        <v>0.1</v>
      </c>
      <c r="DT8" s="9">
        <v>0.1</v>
      </c>
      <c r="DU8" s="9">
        <v>0.1</v>
      </c>
      <c r="DV8" s="9">
        <v>0.1</v>
      </c>
      <c r="DW8" s="9">
        <v>0.1</v>
      </c>
      <c r="DX8" s="9">
        <v>0.1</v>
      </c>
      <c r="DY8" s="9">
        <v>0.1</v>
      </c>
      <c r="DZ8" s="9">
        <v>0.1</v>
      </c>
      <c r="EA8" s="9">
        <v>0.1</v>
      </c>
      <c r="EB8" s="9">
        <v>0.1</v>
      </c>
      <c r="EC8" s="9">
        <v>0.1</v>
      </c>
      <c r="ED8" s="9">
        <v>0.1</v>
      </c>
      <c r="EE8" s="9">
        <v>0.1</v>
      </c>
      <c r="EF8" s="9">
        <v>0.1</v>
      </c>
      <c r="EG8" s="9">
        <v>0.1</v>
      </c>
      <c r="EH8" s="9">
        <v>0.1</v>
      </c>
      <c r="EI8" s="9">
        <v>0.1</v>
      </c>
      <c r="EJ8" s="9">
        <v>0.1</v>
      </c>
      <c r="EK8" s="9">
        <v>0.1</v>
      </c>
      <c r="EL8" s="9">
        <v>0.1</v>
      </c>
      <c r="EM8" s="9">
        <v>0.1</v>
      </c>
      <c r="EN8" s="9">
        <v>0.1</v>
      </c>
      <c r="EO8" s="9">
        <v>0.1</v>
      </c>
      <c r="EP8" s="9">
        <v>0.1</v>
      </c>
      <c r="EQ8" s="9">
        <v>0.1</v>
      </c>
      <c r="ER8" s="9">
        <v>0.1</v>
      </c>
      <c r="ES8" s="9">
        <v>0.1</v>
      </c>
      <c r="ET8" s="9">
        <v>0.1</v>
      </c>
      <c r="EU8" s="9">
        <v>0.1</v>
      </c>
      <c r="EV8" s="9">
        <v>0.1</v>
      </c>
      <c r="EW8" s="9">
        <v>0.1</v>
      </c>
      <c r="EX8" s="9">
        <v>0.1</v>
      </c>
      <c r="EY8" s="5">
        <f>SUM(B8:EX8)</f>
        <v>214.39999999999984</v>
      </c>
    </row>
    <row r="9" spans="1:15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5"/>
    </row>
    <row r="10" spans="1:155">
      <c r="A1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5"/>
    </row>
    <row r="11" spans="1:155">
      <c r="A11" t="s">
        <v>11</v>
      </c>
      <c r="B11" s="10">
        <v>0.02</v>
      </c>
      <c r="C11" s="10">
        <v>2.1999999999999999E-2</v>
      </c>
      <c r="D11" s="10">
        <v>2.4E-2</v>
      </c>
      <c r="E11" s="10">
        <v>2.7E-2</v>
      </c>
      <c r="F11" s="10">
        <v>0.03</v>
      </c>
      <c r="G11" s="10">
        <v>9.1999999999999998E-2</v>
      </c>
      <c r="H11" s="10">
        <v>9.8550000000000004</v>
      </c>
      <c r="I11" s="10">
        <v>13.89</v>
      </c>
      <c r="J11" s="10">
        <v>14.206</v>
      </c>
      <c r="K11" s="10">
        <v>14.67</v>
      </c>
      <c r="L11" s="10">
        <v>15.16</v>
      </c>
      <c r="M11" s="10">
        <v>28.664999999999999</v>
      </c>
      <c r="N11" s="10">
        <v>28.048999999999999</v>
      </c>
      <c r="O11" s="10">
        <v>28.548999999999999</v>
      </c>
      <c r="P11" s="10">
        <v>29.545000000000002</v>
      </c>
      <c r="Q11" s="10">
        <v>30.134</v>
      </c>
      <c r="R11" s="10">
        <v>29.428999999999998</v>
      </c>
      <c r="S11" s="10">
        <v>28.510999999999999</v>
      </c>
      <c r="T11" s="10">
        <v>26.742000000000001</v>
      </c>
      <c r="U11" s="10">
        <v>25.614000000000001</v>
      </c>
      <c r="V11" s="10">
        <v>25.988</v>
      </c>
      <c r="W11" s="10">
        <v>29.488</v>
      </c>
      <c r="X11" s="10">
        <v>29.181999999999999</v>
      </c>
      <c r="Y11" s="10">
        <v>26.753</v>
      </c>
      <c r="Z11" s="10">
        <v>24.719000000000001</v>
      </c>
      <c r="AA11" s="10">
        <v>23.295000000000002</v>
      </c>
      <c r="AB11" s="10">
        <v>21.291</v>
      </c>
      <c r="AC11" s="10">
        <v>19.382999999999999</v>
      </c>
      <c r="AD11" s="10">
        <v>19.042000000000002</v>
      </c>
      <c r="AE11" s="10">
        <v>20.088000000000001</v>
      </c>
      <c r="AF11" s="10">
        <v>22.201000000000001</v>
      </c>
      <c r="AG11" s="10">
        <v>24.515000000000001</v>
      </c>
      <c r="AH11" s="10">
        <v>26.074999999999999</v>
      </c>
      <c r="AI11" s="10">
        <v>26.437000000000001</v>
      </c>
      <c r="AJ11" s="10">
        <v>27.574000000000002</v>
      </c>
      <c r="AK11" s="10">
        <v>28.111000000000001</v>
      </c>
      <c r="AL11" s="10">
        <v>28.004000000000001</v>
      </c>
      <c r="AM11" s="10">
        <v>27.375</v>
      </c>
      <c r="AN11" s="10">
        <v>26.966000000000001</v>
      </c>
      <c r="AO11" s="10">
        <v>27.035</v>
      </c>
      <c r="AP11" s="10">
        <v>26.83</v>
      </c>
      <c r="AQ11" s="10">
        <v>24.736999999999998</v>
      </c>
      <c r="AR11" s="10">
        <v>19.283999999999999</v>
      </c>
      <c r="AS11" s="10">
        <v>18.707000000000001</v>
      </c>
      <c r="AT11" s="10">
        <v>18.908999999999999</v>
      </c>
      <c r="AU11" s="10">
        <v>19.212</v>
      </c>
      <c r="AV11" s="10">
        <v>19.106000000000002</v>
      </c>
      <c r="AW11" s="10">
        <v>18.779</v>
      </c>
      <c r="AX11" s="10">
        <v>29.568000000000001</v>
      </c>
      <c r="AY11" s="10">
        <v>31.472000000000001</v>
      </c>
      <c r="AZ11" s="10">
        <v>30.338000000000001</v>
      </c>
      <c r="BA11" s="10">
        <v>28.960999999999999</v>
      </c>
      <c r="BB11" s="10">
        <v>27.725999999999999</v>
      </c>
      <c r="BC11" s="10">
        <v>26.695</v>
      </c>
      <c r="BD11" s="10">
        <v>25.396999999999998</v>
      </c>
      <c r="BE11" s="10">
        <v>24.585999999999999</v>
      </c>
      <c r="BF11" s="10">
        <v>23.587</v>
      </c>
      <c r="BG11" s="10">
        <v>24.202999999999999</v>
      </c>
      <c r="BH11" s="10">
        <v>28</v>
      </c>
      <c r="BI11" s="10">
        <v>26.631</v>
      </c>
      <c r="BJ11" s="10">
        <v>25.245999999999999</v>
      </c>
      <c r="BK11" s="10">
        <v>23.629000000000001</v>
      </c>
      <c r="BL11" s="10">
        <v>22.401</v>
      </c>
      <c r="BM11" s="10">
        <v>21.454999999999998</v>
      </c>
      <c r="BN11" s="10">
        <v>20.751000000000001</v>
      </c>
      <c r="BO11" s="10">
        <v>21.006</v>
      </c>
      <c r="BP11" s="10">
        <v>23.934000000000001</v>
      </c>
      <c r="BQ11" s="10">
        <v>25.350999999999999</v>
      </c>
      <c r="BR11" s="10">
        <v>23.870999999999999</v>
      </c>
      <c r="BS11" s="10">
        <v>23.125</v>
      </c>
      <c r="BT11" s="10">
        <v>23.859000000000002</v>
      </c>
      <c r="BU11" s="10">
        <v>24.074999999999999</v>
      </c>
      <c r="BV11" s="10">
        <v>24.672000000000001</v>
      </c>
      <c r="BW11" s="10">
        <v>26.271999999999998</v>
      </c>
      <c r="BX11" s="10">
        <v>26.402999999999999</v>
      </c>
      <c r="BY11" s="10">
        <v>28.114999999999998</v>
      </c>
      <c r="BZ11" s="10">
        <v>16.254999999999999</v>
      </c>
      <c r="CA11" s="10">
        <v>7.0000000000000001E-3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5">
        <f t="shared" ref="EY11:EY42" si="0">SUM(B11:EX11)</f>
        <v>1719.9110000000003</v>
      </c>
    </row>
    <row r="12" spans="1:155">
      <c r="A12" t="s">
        <v>12</v>
      </c>
      <c r="B12" s="10">
        <v>12.233000000000001</v>
      </c>
      <c r="C12" s="10">
        <v>12.903</v>
      </c>
      <c r="D12" s="10">
        <v>14.285</v>
      </c>
      <c r="E12" s="10">
        <v>15.522</v>
      </c>
      <c r="F12" s="10">
        <v>16.181000000000001</v>
      </c>
      <c r="G12" s="10">
        <v>15.233000000000001</v>
      </c>
      <c r="H12" s="10">
        <v>14.907</v>
      </c>
      <c r="I12" s="10">
        <v>14.978999999999999</v>
      </c>
      <c r="J12" s="10">
        <v>18.507000000000001</v>
      </c>
      <c r="K12" s="10">
        <v>19.920000000000002</v>
      </c>
      <c r="L12" s="10">
        <v>19.594999999999999</v>
      </c>
      <c r="M12" s="10">
        <v>18.806999999999999</v>
      </c>
      <c r="N12" s="10">
        <v>17.949000000000002</v>
      </c>
      <c r="O12" s="10">
        <v>18.161999999999999</v>
      </c>
      <c r="P12" s="10">
        <v>19.170999999999999</v>
      </c>
      <c r="Q12" s="10">
        <v>19.597999999999999</v>
      </c>
      <c r="R12" s="10">
        <v>18.521999999999998</v>
      </c>
      <c r="S12" s="10">
        <v>16.565999999999999</v>
      </c>
      <c r="T12" s="10">
        <v>16.111999999999998</v>
      </c>
      <c r="U12" s="10">
        <v>15.397</v>
      </c>
      <c r="V12" s="10">
        <v>15.676</v>
      </c>
      <c r="W12" s="10">
        <v>16.497</v>
      </c>
      <c r="X12" s="10">
        <v>17.071999999999999</v>
      </c>
      <c r="Y12" s="10">
        <v>16.196000000000002</v>
      </c>
      <c r="Z12" s="10">
        <v>14.683999999999999</v>
      </c>
      <c r="AA12" s="10">
        <v>13.98</v>
      </c>
      <c r="AB12" s="10">
        <v>12.605</v>
      </c>
      <c r="AC12" s="10">
        <v>12.349</v>
      </c>
      <c r="AD12" s="10">
        <v>11.882</v>
      </c>
      <c r="AE12" s="10">
        <v>18.494</v>
      </c>
      <c r="AF12" s="10">
        <v>18.663</v>
      </c>
      <c r="AG12" s="10">
        <v>18.350000000000001</v>
      </c>
      <c r="AH12" s="10">
        <v>17.414999999999999</v>
      </c>
      <c r="AI12" s="10">
        <v>17.594999999999999</v>
      </c>
      <c r="AJ12" s="10">
        <v>17.72</v>
      </c>
      <c r="AK12" s="10">
        <v>17.681000000000001</v>
      </c>
      <c r="AL12" s="10">
        <v>17.745000000000001</v>
      </c>
      <c r="AM12" s="10">
        <v>17.640999999999998</v>
      </c>
      <c r="AN12" s="10">
        <v>17.663</v>
      </c>
      <c r="AO12" s="10">
        <v>17.59</v>
      </c>
      <c r="AP12" s="10">
        <v>17.638999999999999</v>
      </c>
      <c r="AQ12" s="10">
        <v>16.343</v>
      </c>
      <c r="AR12" s="10">
        <v>12.678000000000001</v>
      </c>
      <c r="AS12" s="10">
        <v>12.739000000000001</v>
      </c>
      <c r="AT12" s="10">
        <v>12.795</v>
      </c>
      <c r="AU12" s="10">
        <v>12.788</v>
      </c>
      <c r="AV12" s="10">
        <v>12.823</v>
      </c>
      <c r="AW12" s="10">
        <v>13.478</v>
      </c>
      <c r="AX12" s="10">
        <v>13.079000000000001</v>
      </c>
      <c r="AY12" s="10">
        <v>11.016999999999999</v>
      </c>
      <c r="AZ12" s="10">
        <v>11.013</v>
      </c>
      <c r="BA12" s="10">
        <v>14.153</v>
      </c>
      <c r="BB12" s="10">
        <v>17.385999999999999</v>
      </c>
      <c r="BC12" s="10">
        <v>17.167999999999999</v>
      </c>
      <c r="BD12" s="10">
        <v>16.949000000000002</v>
      </c>
      <c r="BE12" s="10">
        <v>17.285</v>
      </c>
      <c r="BF12" s="10">
        <v>20.149000000000001</v>
      </c>
      <c r="BG12" s="10">
        <v>19.719000000000001</v>
      </c>
      <c r="BH12" s="10">
        <v>17.997</v>
      </c>
      <c r="BI12" s="10">
        <v>18.173999999999999</v>
      </c>
      <c r="BJ12" s="10">
        <v>17.957999999999998</v>
      </c>
      <c r="BK12" s="10">
        <v>17.734999999999999</v>
      </c>
      <c r="BL12" s="10">
        <v>15.946</v>
      </c>
      <c r="BM12" s="10">
        <v>11.426</v>
      </c>
      <c r="BN12" s="10">
        <v>11.456</v>
      </c>
      <c r="BO12" s="10">
        <v>15.074999999999999</v>
      </c>
      <c r="BP12" s="10">
        <v>10.56</v>
      </c>
      <c r="BQ12" s="10">
        <v>11.433999999999999</v>
      </c>
      <c r="BR12" s="10">
        <v>17.175000000000001</v>
      </c>
      <c r="BS12" s="10">
        <v>17.018000000000001</v>
      </c>
      <c r="BT12" s="10">
        <v>17.141999999999999</v>
      </c>
      <c r="BU12" s="10">
        <v>17.355</v>
      </c>
      <c r="BV12" s="10">
        <v>17.885000000000002</v>
      </c>
      <c r="BW12" s="10">
        <v>18.004000000000001</v>
      </c>
      <c r="BX12" s="10">
        <v>18.163</v>
      </c>
      <c r="BY12" s="10">
        <v>18.338999999999999</v>
      </c>
      <c r="BZ12" s="10">
        <v>17.977</v>
      </c>
      <c r="CA12" s="10">
        <v>10.534000000000001</v>
      </c>
      <c r="CB12" s="10">
        <v>10.634</v>
      </c>
      <c r="CC12" s="10">
        <v>10.747999999999999</v>
      </c>
      <c r="CD12" s="10">
        <v>17.803999999999998</v>
      </c>
      <c r="CE12" s="10">
        <v>19.085999999999999</v>
      </c>
      <c r="CF12" s="10">
        <v>17.481999999999999</v>
      </c>
      <c r="CG12" s="10">
        <v>16.07</v>
      </c>
      <c r="CH12" s="10">
        <v>15.147</v>
      </c>
      <c r="CI12" s="10">
        <v>13.672000000000001</v>
      </c>
      <c r="CJ12" s="10">
        <v>12.259</v>
      </c>
      <c r="CK12" s="10">
        <v>10.939</v>
      </c>
      <c r="CL12" s="10">
        <v>9.6419999999999995</v>
      </c>
      <c r="CM12" s="10">
        <v>8.4009999999999998</v>
      </c>
      <c r="CN12" s="10">
        <v>6.4349999999999996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5">
        <f t="shared" si="0"/>
        <v>1416.92</v>
      </c>
    </row>
    <row r="13" spans="1:155">
      <c r="A13" t="s">
        <v>13</v>
      </c>
      <c r="B13" s="10">
        <v>1.387</v>
      </c>
      <c r="C13" s="10">
        <v>1.2410000000000001</v>
      </c>
      <c r="D13" s="10">
        <v>1.244</v>
      </c>
      <c r="E13" s="10">
        <v>1.6930000000000001</v>
      </c>
      <c r="F13" s="10">
        <v>2.0289999999999999</v>
      </c>
      <c r="G13" s="10">
        <v>1.9059999999999999</v>
      </c>
      <c r="H13" s="10">
        <v>1.5760000000000001</v>
      </c>
      <c r="I13" s="10">
        <v>1.4790000000000001</v>
      </c>
      <c r="J13" s="10">
        <v>1.653</v>
      </c>
      <c r="K13" s="10">
        <v>2.7250000000000001</v>
      </c>
      <c r="L13" s="10">
        <v>3.7050000000000001</v>
      </c>
      <c r="M13" s="10">
        <v>2.7389999999999999</v>
      </c>
      <c r="N13" s="10">
        <v>2.2719999999999998</v>
      </c>
      <c r="O13" s="10">
        <v>2.2480000000000002</v>
      </c>
      <c r="P13" s="10">
        <v>15.305999999999999</v>
      </c>
      <c r="Q13" s="10">
        <v>17.48</v>
      </c>
      <c r="R13" s="10">
        <v>17.492000000000001</v>
      </c>
      <c r="S13" s="10">
        <v>17.132999999999999</v>
      </c>
      <c r="T13" s="10">
        <v>16.885000000000002</v>
      </c>
      <c r="U13" s="10">
        <v>16.21</v>
      </c>
      <c r="V13" s="10">
        <v>16.649999999999999</v>
      </c>
      <c r="W13" s="10">
        <v>24.657</v>
      </c>
      <c r="X13" s="10">
        <v>27.838999999999999</v>
      </c>
      <c r="Y13" s="10">
        <v>21.082999999999998</v>
      </c>
      <c r="Z13" s="10">
        <v>31.123999999999999</v>
      </c>
      <c r="AA13" s="10">
        <v>31.472000000000001</v>
      </c>
      <c r="AB13" s="10">
        <v>29.059000000000001</v>
      </c>
      <c r="AC13" s="10">
        <v>26.914000000000001</v>
      </c>
      <c r="AD13" s="10">
        <v>26.244</v>
      </c>
      <c r="AE13" s="10">
        <v>23.757999999999999</v>
      </c>
      <c r="AF13" s="10">
        <v>26.366</v>
      </c>
      <c r="AG13" s="10">
        <v>29.039000000000001</v>
      </c>
      <c r="AH13" s="10">
        <v>30.172999999999998</v>
      </c>
      <c r="AI13" s="10">
        <v>30.2</v>
      </c>
      <c r="AJ13" s="10">
        <v>30.074999999999999</v>
      </c>
      <c r="AK13" s="10">
        <v>29.954000000000001</v>
      </c>
      <c r="AL13" s="10">
        <v>29.675999999999998</v>
      </c>
      <c r="AM13" s="10">
        <v>28.131</v>
      </c>
      <c r="AN13" s="10">
        <v>25.132000000000001</v>
      </c>
      <c r="AO13" s="10">
        <v>23.361000000000001</v>
      </c>
      <c r="AP13" s="10">
        <v>30.718</v>
      </c>
      <c r="AQ13" s="10">
        <v>31.167999999999999</v>
      </c>
      <c r="AR13" s="10">
        <v>29.917999999999999</v>
      </c>
      <c r="AS13" s="10">
        <v>29.03</v>
      </c>
      <c r="AT13" s="10">
        <v>27.881</v>
      </c>
      <c r="AU13" s="10">
        <v>27.765000000000001</v>
      </c>
      <c r="AV13" s="10">
        <v>27.375</v>
      </c>
      <c r="AW13" s="10">
        <v>23.919</v>
      </c>
      <c r="AX13" s="10">
        <v>19.34</v>
      </c>
      <c r="AY13" s="10">
        <v>16.812000000000001</v>
      </c>
      <c r="AZ13" s="10">
        <v>14.212999999999999</v>
      </c>
      <c r="BA13" s="10">
        <v>3.4940000000000002</v>
      </c>
      <c r="BB13" s="10">
        <v>3.22</v>
      </c>
      <c r="BC13" s="10">
        <v>3.0169999999999999</v>
      </c>
      <c r="BD13" s="10">
        <v>2.6379999999999999</v>
      </c>
      <c r="BE13" s="10">
        <v>2.3860000000000001</v>
      </c>
      <c r="BF13" s="10">
        <v>2.5880000000000001</v>
      </c>
      <c r="BG13" s="10">
        <v>2.6429999999999998</v>
      </c>
      <c r="BH13" s="10">
        <v>5.673</v>
      </c>
      <c r="BI13" s="10">
        <v>27.667000000000002</v>
      </c>
      <c r="BJ13" s="10">
        <v>26.821999999999999</v>
      </c>
      <c r="BK13" s="10">
        <v>27.302</v>
      </c>
      <c r="BL13" s="10">
        <v>26.832999999999998</v>
      </c>
      <c r="BM13" s="10">
        <v>25.318999999999999</v>
      </c>
      <c r="BN13" s="10">
        <v>23.273</v>
      </c>
      <c r="BO13" s="10">
        <v>22.529</v>
      </c>
      <c r="BP13" s="10">
        <v>26.058</v>
      </c>
      <c r="BQ13" s="10">
        <v>24.006</v>
      </c>
      <c r="BR13" s="10">
        <v>3.323</v>
      </c>
      <c r="BS13" s="10">
        <v>3.3370000000000002</v>
      </c>
      <c r="BT13" s="10">
        <v>4.1230000000000002</v>
      </c>
      <c r="BU13" s="10">
        <v>4.2270000000000003</v>
      </c>
      <c r="BV13" s="10">
        <v>4.258</v>
      </c>
      <c r="BW13" s="10">
        <v>4.2809999999999997</v>
      </c>
      <c r="BX13" s="10">
        <v>4.3170000000000002</v>
      </c>
      <c r="BY13" s="10">
        <v>4.4379999999999997</v>
      </c>
      <c r="BZ13" s="10">
        <v>4.5739999999999998</v>
      </c>
      <c r="CA13" s="10">
        <v>4.5979999999999999</v>
      </c>
      <c r="CB13" s="10">
        <v>4.7039999999999997</v>
      </c>
      <c r="CC13" s="10">
        <v>3.948</v>
      </c>
      <c r="CD13" s="10">
        <v>3.0449999999999999</v>
      </c>
      <c r="CE13" s="10">
        <v>2.9820000000000002</v>
      </c>
      <c r="CF13" s="10">
        <v>3.5640000000000001</v>
      </c>
      <c r="CG13" s="10">
        <v>3.7570000000000001</v>
      </c>
      <c r="CH13" s="10">
        <v>3.7069999999999999</v>
      </c>
      <c r="CI13" s="10">
        <v>3.371</v>
      </c>
      <c r="CJ13" s="10">
        <v>3.1030000000000002</v>
      </c>
      <c r="CK13" s="10">
        <v>3.0419999999999998</v>
      </c>
      <c r="CL13" s="10">
        <v>3.0459999999999998</v>
      </c>
      <c r="CM13" s="10">
        <v>3.0329999999999999</v>
      </c>
      <c r="CN13" s="10">
        <v>3.032</v>
      </c>
      <c r="CO13" s="10">
        <v>2.81</v>
      </c>
      <c r="CP13" s="10">
        <v>2.6629999999999998</v>
      </c>
      <c r="CQ13" s="10">
        <v>2.6080000000000001</v>
      </c>
      <c r="CR13" s="10">
        <v>2.5409999999999999</v>
      </c>
      <c r="CS13" s="10">
        <v>2.8050000000000002</v>
      </c>
      <c r="CT13" s="10">
        <v>2.5779999999999998</v>
      </c>
      <c r="CU13" s="10">
        <v>2.492</v>
      </c>
      <c r="CV13" s="10">
        <v>2.3370000000000002</v>
      </c>
      <c r="CW13" s="10">
        <v>2.2120000000000002</v>
      </c>
      <c r="CX13" s="10">
        <v>2.1829999999999998</v>
      </c>
      <c r="CY13" s="10">
        <v>2.33</v>
      </c>
      <c r="CZ13" s="10">
        <v>5.4560000000000004</v>
      </c>
      <c r="DA13" s="10">
        <v>3.597</v>
      </c>
      <c r="DB13" s="10">
        <v>2.6160000000000001</v>
      </c>
      <c r="DC13" s="10">
        <v>2.496</v>
      </c>
      <c r="DD13" s="10">
        <v>2.37</v>
      </c>
      <c r="DE13" s="10">
        <v>2.589</v>
      </c>
      <c r="DF13" s="10">
        <v>2.6560000000000001</v>
      </c>
      <c r="DG13" s="10">
        <v>2.5099999999999998</v>
      </c>
      <c r="DH13" s="10">
        <v>2.4300000000000002</v>
      </c>
      <c r="DI13" s="10">
        <v>2.1040000000000001</v>
      </c>
      <c r="DJ13" s="10">
        <v>3.4119999999999999</v>
      </c>
      <c r="DK13" s="10">
        <v>2.5680000000000001</v>
      </c>
      <c r="DL13" s="10">
        <v>3.1309999999999998</v>
      </c>
      <c r="DM13" s="10">
        <v>3.419</v>
      </c>
      <c r="DN13" s="10">
        <v>3.1379999999999999</v>
      </c>
      <c r="DO13" s="10">
        <v>3.117</v>
      </c>
      <c r="DP13" s="10">
        <v>3.0870000000000002</v>
      </c>
      <c r="DQ13" s="10">
        <v>3.0609999999999999</v>
      </c>
      <c r="DR13" s="10">
        <v>2.6640000000000001</v>
      </c>
      <c r="DS13" s="10">
        <v>2.5760000000000001</v>
      </c>
      <c r="DT13" s="10">
        <v>2.8839999999999999</v>
      </c>
      <c r="DU13" s="10">
        <v>3.0859999999999999</v>
      </c>
      <c r="DV13" s="10">
        <v>3.2429999999999999</v>
      </c>
      <c r="DW13" s="10">
        <v>3.214</v>
      </c>
      <c r="DX13" s="10">
        <v>3.1059999999999999</v>
      </c>
      <c r="DY13" s="10">
        <v>3.012</v>
      </c>
      <c r="DZ13" s="10">
        <v>2.9540000000000002</v>
      </c>
      <c r="EA13" s="10">
        <v>2.9580000000000002</v>
      </c>
      <c r="EB13" s="10">
        <v>2.956</v>
      </c>
      <c r="EC13" s="10">
        <v>2.8919999999999999</v>
      </c>
      <c r="ED13" s="10">
        <v>2.863</v>
      </c>
      <c r="EE13" s="10">
        <v>2.8159999999999998</v>
      </c>
      <c r="EF13" s="10">
        <v>2.8450000000000002</v>
      </c>
      <c r="EG13" s="10">
        <v>2.8730000000000002</v>
      </c>
      <c r="EH13" s="10">
        <v>2.8889999999999998</v>
      </c>
      <c r="EI13" s="10">
        <v>2.855</v>
      </c>
      <c r="EJ13" s="10">
        <v>2.74</v>
      </c>
      <c r="EK13" s="10">
        <v>2.71</v>
      </c>
      <c r="EL13" s="10">
        <v>2.629</v>
      </c>
      <c r="EM13" s="10">
        <v>3.218</v>
      </c>
      <c r="EN13" s="10">
        <v>3.2290000000000001</v>
      </c>
      <c r="EO13" s="10">
        <v>3.202</v>
      </c>
      <c r="EP13" s="10">
        <v>3.1920000000000002</v>
      </c>
      <c r="EQ13" s="10">
        <v>3.1869999999999998</v>
      </c>
      <c r="ER13" s="10">
        <v>3.17</v>
      </c>
      <c r="ES13" s="10">
        <v>3.3929999999999998</v>
      </c>
      <c r="ET13" s="10">
        <v>4.2050000000000001</v>
      </c>
      <c r="EU13" s="10">
        <v>4.4240000000000004</v>
      </c>
      <c r="EV13" s="10">
        <v>4.1689999999999996</v>
      </c>
      <c r="EW13" s="10">
        <v>3.855</v>
      </c>
      <c r="EX13" s="10">
        <v>3.4420000000000002</v>
      </c>
      <c r="EY13" s="5">
        <f t="shared" si="0"/>
        <v>1473.4940000000001</v>
      </c>
    </row>
    <row r="14" spans="1:155">
      <c r="A14" t="s">
        <v>14</v>
      </c>
      <c r="B14" s="10">
        <v>6.96</v>
      </c>
      <c r="C14" s="10">
        <v>7.57</v>
      </c>
      <c r="D14" s="10">
        <v>7.57</v>
      </c>
      <c r="E14" s="10">
        <v>7.57</v>
      </c>
      <c r="F14" s="10">
        <v>7.48</v>
      </c>
      <c r="G14" s="10">
        <v>7.19</v>
      </c>
      <c r="H14" s="10">
        <v>6.93</v>
      </c>
      <c r="I14" s="10">
        <v>6.82</v>
      </c>
      <c r="J14" s="10">
        <v>11.18</v>
      </c>
      <c r="K14" s="10">
        <v>17.98</v>
      </c>
      <c r="L14" s="10">
        <v>16.61</v>
      </c>
      <c r="M14" s="10">
        <v>15.89</v>
      </c>
      <c r="N14" s="10">
        <v>17.62</v>
      </c>
      <c r="O14" s="10">
        <v>24.62</v>
      </c>
      <c r="P14" s="10">
        <v>53.24</v>
      </c>
      <c r="Q14" s="10">
        <v>52.79</v>
      </c>
      <c r="R14" s="10">
        <v>49.9</v>
      </c>
      <c r="S14" s="10">
        <v>47.79</v>
      </c>
      <c r="T14" s="10">
        <v>44.52</v>
      </c>
      <c r="U14" s="10">
        <v>43.98</v>
      </c>
      <c r="V14" s="10">
        <v>53.42</v>
      </c>
      <c r="W14" s="10">
        <v>62.78</v>
      </c>
      <c r="X14" s="10">
        <v>62.78</v>
      </c>
      <c r="Y14" s="10">
        <v>56.79</v>
      </c>
      <c r="Z14" s="10">
        <v>52.94</v>
      </c>
      <c r="AA14" s="10">
        <v>50.04</v>
      </c>
      <c r="AB14" s="10">
        <v>47.85</v>
      </c>
      <c r="AC14" s="10">
        <v>45.28</v>
      </c>
      <c r="AD14" s="10">
        <v>46.9</v>
      </c>
      <c r="AE14" s="10">
        <v>52.42</v>
      </c>
      <c r="AF14" s="10">
        <v>53.58</v>
      </c>
      <c r="AG14" s="10">
        <v>57.65</v>
      </c>
      <c r="AH14" s="10">
        <v>60.86</v>
      </c>
      <c r="AI14" s="10">
        <v>59.26</v>
      </c>
      <c r="AJ14" s="10">
        <v>59.73</v>
      </c>
      <c r="AK14" s="10">
        <v>58.86</v>
      </c>
      <c r="AL14" s="10">
        <v>56.63</v>
      </c>
      <c r="AM14" s="10">
        <v>54.32</v>
      </c>
      <c r="AN14" s="10">
        <v>53.43</v>
      </c>
      <c r="AO14" s="10">
        <v>52.51</v>
      </c>
      <c r="AP14" s="10">
        <v>51.4</v>
      </c>
      <c r="AQ14" s="10">
        <v>50.5</v>
      </c>
      <c r="AR14" s="10">
        <v>49.91</v>
      </c>
      <c r="AS14" s="10">
        <v>44.91</v>
      </c>
      <c r="AT14" s="10">
        <v>39.049999999999997</v>
      </c>
      <c r="AU14" s="10">
        <v>27.18</v>
      </c>
      <c r="AV14" s="10">
        <v>19.100000000000001</v>
      </c>
      <c r="AW14" s="10">
        <v>19.07</v>
      </c>
      <c r="AX14" s="10">
        <v>9.11</v>
      </c>
      <c r="AY14" s="10">
        <v>6</v>
      </c>
      <c r="AZ14" s="10">
        <v>6</v>
      </c>
      <c r="BA14" s="10">
        <v>6</v>
      </c>
      <c r="BB14" s="10">
        <v>6</v>
      </c>
      <c r="BC14" s="10">
        <v>6</v>
      </c>
      <c r="BD14" s="10">
        <v>6</v>
      </c>
      <c r="BE14" s="10">
        <v>19.829999999999998</v>
      </c>
      <c r="BF14" s="10">
        <v>63</v>
      </c>
      <c r="BG14" s="10">
        <v>62</v>
      </c>
      <c r="BH14" s="10">
        <v>62</v>
      </c>
      <c r="BI14" s="10">
        <v>61</v>
      </c>
      <c r="BJ14" s="10">
        <v>61</v>
      </c>
      <c r="BK14" s="10">
        <v>60</v>
      </c>
      <c r="BL14" s="10">
        <v>60</v>
      </c>
      <c r="BM14" s="10">
        <v>60</v>
      </c>
      <c r="BN14" s="10">
        <v>60</v>
      </c>
      <c r="BO14" s="10">
        <v>25</v>
      </c>
      <c r="BP14" s="10">
        <v>6.5</v>
      </c>
      <c r="BQ14" s="10">
        <v>6.5</v>
      </c>
      <c r="BR14" s="10">
        <v>6.5</v>
      </c>
      <c r="BS14" s="10">
        <v>24.11</v>
      </c>
      <c r="BT14" s="10">
        <v>24.04</v>
      </c>
      <c r="BU14" s="10">
        <v>24</v>
      </c>
      <c r="BV14" s="10">
        <v>23.98</v>
      </c>
      <c r="BW14" s="10">
        <v>23.95</v>
      </c>
      <c r="BX14" s="10">
        <v>23.89</v>
      </c>
      <c r="BY14" s="10">
        <v>23.99</v>
      </c>
      <c r="BZ14" s="10">
        <v>24.03</v>
      </c>
      <c r="CA14" s="10">
        <v>24</v>
      </c>
      <c r="CB14" s="10">
        <v>24</v>
      </c>
      <c r="CC14" s="10">
        <v>5.17</v>
      </c>
      <c r="CD14" s="10">
        <v>5.65</v>
      </c>
      <c r="CE14" s="10">
        <v>6.2</v>
      </c>
      <c r="CF14" s="10">
        <v>6.21</v>
      </c>
      <c r="CG14" s="10">
        <v>6.63</v>
      </c>
      <c r="CH14" s="10">
        <v>7.14</v>
      </c>
      <c r="CI14" s="10">
        <v>7.18</v>
      </c>
      <c r="CJ14" s="10">
        <v>7.27</v>
      </c>
      <c r="CK14" s="10">
        <v>7.34</v>
      </c>
      <c r="CL14" s="10">
        <v>7.36</v>
      </c>
      <c r="CM14" s="10">
        <v>7.36</v>
      </c>
      <c r="CN14" s="10">
        <v>6.69</v>
      </c>
      <c r="CO14" s="10">
        <v>6.11</v>
      </c>
      <c r="CP14" s="10">
        <v>6.12</v>
      </c>
      <c r="CQ14" s="10">
        <v>6.12</v>
      </c>
      <c r="CR14" s="10">
        <v>6.12</v>
      </c>
      <c r="CS14" s="10">
        <v>6.12</v>
      </c>
      <c r="CT14" s="10">
        <v>6.12</v>
      </c>
      <c r="CU14" s="10">
        <v>6.11</v>
      </c>
      <c r="CV14" s="10">
        <v>6.12</v>
      </c>
      <c r="CW14" s="10">
        <v>6.08</v>
      </c>
      <c r="CX14" s="10">
        <v>6.09</v>
      </c>
      <c r="CY14" s="10">
        <v>6.07</v>
      </c>
      <c r="CZ14" s="10">
        <v>5.93</v>
      </c>
      <c r="DA14" s="10">
        <v>5.81</v>
      </c>
      <c r="DB14" s="10">
        <v>5.99</v>
      </c>
      <c r="DC14" s="10">
        <v>6.17</v>
      </c>
      <c r="DD14" s="10">
        <v>6.16</v>
      </c>
      <c r="DE14" s="10">
        <v>6.17</v>
      </c>
      <c r="DF14" s="10">
        <v>6.17</v>
      </c>
      <c r="DG14" s="10">
        <v>6.16</v>
      </c>
      <c r="DH14" s="10">
        <v>6.17</v>
      </c>
      <c r="DI14" s="10">
        <v>6.12</v>
      </c>
      <c r="DJ14" s="10">
        <v>6.07</v>
      </c>
      <c r="DK14" s="10">
        <v>6.08</v>
      </c>
      <c r="DL14" s="10">
        <v>6.07</v>
      </c>
      <c r="DM14" s="10">
        <v>6.06</v>
      </c>
      <c r="DN14" s="10">
        <v>6.07</v>
      </c>
      <c r="DO14" s="10">
        <v>5.98</v>
      </c>
      <c r="DP14" s="10">
        <v>5.88</v>
      </c>
      <c r="DQ14" s="10">
        <v>6.03</v>
      </c>
      <c r="DR14" s="10">
        <v>6.21</v>
      </c>
      <c r="DS14" s="10">
        <v>6.21</v>
      </c>
      <c r="DT14" s="10">
        <v>6.16</v>
      </c>
      <c r="DU14" s="10">
        <v>6.09</v>
      </c>
      <c r="DV14" s="10">
        <v>5.9</v>
      </c>
      <c r="DW14" s="10">
        <v>5.78</v>
      </c>
      <c r="DX14" s="10">
        <v>5.76</v>
      </c>
      <c r="DY14" s="10">
        <v>5.81</v>
      </c>
      <c r="DZ14" s="10">
        <v>5.93</v>
      </c>
      <c r="EA14" s="10">
        <v>5.93</v>
      </c>
      <c r="EB14" s="10">
        <v>5.93</v>
      </c>
      <c r="EC14" s="10">
        <v>5.93</v>
      </c>
      <c r="ED14" s="10">
        <v>5.91</v>
      </c>
      <c r="EE14" s="10">
        <v>6.05</v>
      </c>
      <c r="EF14" s="10">
        <v>6.26</v>
      </c>
      <c r="EG14" s="10">
        <v>6.26</v>
      </c>
      <c r="EH14" s="10">
        <v>6.18</v>
      </c>
      <c r="EI14" s="10">
        <v>6.12</v>
      </c>
      <c r="EJ14" s="10">
        <v>6.03</v>
      </c>
      <c r="EK14" s="10">
        <v>5.9</v>
      </c>
      <c r="EL14" s="10">
        <v>5.88</v>
      </c>
      <c r="EM14" s="10">
        <v>5.88</v>
      </c>
      <c r="EN14" s="10">
        <v>5.88</v>
      </c>
      <c r="EO14" s="10">
        <v>5.88</v>
      </c>
      <c r="EP14" s="10">
        <v>5.88</v>
      </c>
      <c r="EQ14" s="10">
        <v>5.86</v>
      </c>
      <c r="ER14" s="10">
        <v>5.75</v>
      </c>
      <c r="ES14" s="10">
        <v>5.97</v>
      </c>
      <c r="ET14" s="10">
        <v>6.13</v>
      </c>
      <c r="EU14" s="10">
        <v>6.07</v>
      </c>
      <c r="EV14" s="10">
        <v>5.96</v>
      </c>
      <c r="EW14" s="10">
        <v>5.75</v>
      </c>
      <c r="EX14" s="10">
        <v>5.65</v>
      </c>
      <c r="EY14" s="5">
        <f t="shared" si="0"/>
        <v>3205.1500000000015</v>
      </c>
    </row>
    <row r="15" spans="1:155">
      <c r="A15" t="s">
        <v>15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7.0000000000000001E-3</v>
      </c>
      <c r="L15" s="10">
        <v>8.0000000000000002E-3</v>
      </c>
      <c r="M15" s="10">
        <v>1.2E-2</v>
      </c>
      <c r="N15" s="10">
        <v>9.1999999999999998E-2</v>
      </c>
      <c r="O15" s="10">
        <v>9.2999999999999999E-2</v>
      </c>
      <c r="P15" s="10">
        <v>9.7000000000000003E-2</v>
      </c>
      <c r="Q15" s="10">
        <v>0.106</v>
      </c>
      <c r="R15" s="10">
        <v>1.4059999999999999</v>
      </c>
      <c r="S15" s="10">
        <v>4.0979999999999999</v>
      </c>
      <c r="T15" s="10">
        <v>4.0890000000000004</v>
      </c>
      <c r="U15" s="10">
        <v>4.0810000000000004</v>
      </c>
      <c r="V15" s="10">
        <v>4.0019999999999998</v>
      </c>
      <c r="W15" s="10">
        <v>3.8580000000000001</v>
      </c>
      <c r="X15" s="10">
        <v>3.6269999999999998</v>
      </c>
      <c r="Y15" s="10">
        <v>3.3929999999999998</v>
      </c>
      <c r="Z15" s="10">
        <v>3.1589999999999998</v>
      </c>
      <c r="AA15" s="10">
        <v>2.9260000000000002</v>
      </c>
      <c r="AB15" s="10">
        <v>2.673</v>
      </c>
      <c r="AC15" s="10">
        <v>2.4470000000000001</v>
      </c>
      <c r="AD15" s="10">
        <v>2.4119999999999999</v>
      </c>
      <c r="AE15" s="10">
        <v>3.532</v>
      </c>
      <c r="AF15" s="10">
        <v>3.778</v>
      </c>
      <c r="AG15" s="10">
        <v>3.9369999999999998</v>
      </c>
      <c r="AH15" s="10">
        <v>3.9940000000000002</v>
      </c>
      <c r="AI15" s="10">
        <v>4.0110000000000001</v>
      </c>
      <c r="AJ15" s="10">
        <v>4.0039999999999996</v>
      </c>
      <c r="AK15" s="10">
        <v>3.9580000000000002</v>
      </c>
      <c r="AL15" s="10">
        <v>3.94</v>
      </c>
      <c r="AM15" s="10">
        <v>3.76</v>
      </c>
      <c r="AN15" s="10">
        <v>3.6059999999999999</v>
      </c>
      <c r="AO15" s="10">
        <v>3.5049999999999999</v>
      </c>
      <c r="AP15" s="10">
        <v>3.3660000000000001</v>
      </c>
      <c r="AQ15" s="10">
        <v>3.2570000000000001</v>
      </c>
      <c r="AR15" s="10">
        <v>2.8809999999999998</v>
      </c>
      <c r="AS15" s="10">
        <v>2.5249999999999999</v>
      </c>
      <c r="AT15" s="10">
        <v>2.7010000000000001</v>
      </c>
      <c r="AU15" s="10">
        <v>2.6219999999999999</v>
      </c>
      <c r="AV15" s="10">
        <v>2.758</v>
      </c>
      <c r="AW15" s="10">
        <v>2.5110000000000001</v>
      </c>
      <c r="AX15" s="10">
        <v>2.7629999999999999</v>
      </c>
      <c r="AY15" s="10">
        <v>2.25</v>
      </c>
      <c r="AZ15" s="10">
        <v>2.3740000000000001</v>
      </c>
      <c r="BA15" s="10">
        <v>2.3839999999999999</v>
      </c>
      <c r="BB15" s="10">
        <v>2.3959999999999999</v>
      </c>
      <c r="BC15" s="10">
        <v>2.4089999999999998</v>
      </c>
      <c r="BD15" s="10">
        <v>2.419</v>
      </c>
      <c r="BE15" s="10">
        <v>2.5910000000000002</v>
      </c>
      <c r="BF15" s="10">
        <v>2.7850000000000001</v>
      </c>
      <c r="BG15" s="10">
        <v>2.8959999999999999</v>
      </c>
      <c r="BH15" s="10">
        <v>2.98</v>
      </c>
      <c r="BI15" s="10">
        <v>3.012</v>
      </c>
      <c r="BJ15" s="10">
        <v>3.0289999999999999</v>
      </c>
      <c r="BK15" s="10">
        <v>3.0419999999999998</v>
      </c>
      <c r="BL15" s="10">
        <v>3.0529999999999999</v>
      </c>
      <c r="BM15" s="10">
        <v>3.024</v>
      </c>
      <c r="BN15" s="10">
        <v>3.024</v>
      </c>
      <c r="BO15" s="10">
        <v>3.194</v>
      </c>
      <c r="BP15" s="10">
        <v>3.2040000000000002</v>
      </c>
      <c r="BQ15" s="10">
        <v>3.2029999999999998</v>
      </c>
      <c r="BR15" s="10">
        <v>3.2050000000000001</v>
      </c>
      <c r="BS15" s="10">
        <v>3.2080000000000002</v>
      </c>
      <c r="BT15" s="10">
        <v>3.2330000000000001</v>
      </c>
      <c r="BU15" s="10">
        <v>3.23</v>
      </c>
      <c r="BV15" s="10">
        <v>3.2330000000000001</v>
      </c>
      <c r="BW15" s="10">
        <v>3.2309999999999999</v>
      </c>
      <c r="BX15" s="10">
        <v>3.2160000000000002</v>
      </c>
      <c r="BY15" s="10">
        <v>3.2080000000000002</v>
      </c>
      <c r="BZ15" s="10">
        <v>3.1989999999999998</v>
      </c>
      <c r="CA15" s="10">
        <v>3.0960000000000001</v>
      </c>
      <c r="CB15" s="10">
        <v>3.0939999999999999</v>
      </c>
      <c r="CC15" s="10">
        <v>3.093</v>
      </c>
      <c r="CD15" s="10">
        <v>3.0939999999999999</v>
      </c>
      <c r="CE15" s="10">
        <v>3.0939999999999999</v>
      </c>
      <c r="CF15" s="10">
        <v>3.0939999999999999</v>
      </c>
      <c r="CG15" s="10">
        <v>2.9940000000000002</v>
      </c>
      <c r="CH15" s="10">
        <v>2.3719999999999999</v>
      </c>
      <c r="CI15" s="10">
        <v>2.3650000000000002</v>
      </c>
      <c r="CJ15" s="10">
        <v>1.82</v>
      </c>
      <c r="CK15" s="10">
        <v>5.0000000000000001E-3</v>
      </c>
      <c r="CL15" s="10">
        <v>5.0000000000000001E-3</v>
      </c>
      <c r="CM15" s="10">
        <v>6.0000000000000001E-3</v>
      </c>
      <c r="CN15" s="10">
        <v>5.0000000000000001E-3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5">
        <f t="shared" si="0"/>
        <v>220.36399999999995</v>
      </c>
    </row>
    <row r="16" spans="1:155">
      <c r="A16" t="s">
        <v>16</v>
      </c>
      <c r="B16" s="10">
        <v>0</v>
      </c>
      <c r="C16" s="10">
        <v>0</v>
      </c>
      <c r="D16" s="10">
        <v>0</v>
      </c>
      <c r="E16" s="10">
        <v>0</v>
      </c>
      <c r="F16" s="10">
        <v>0.1</v>
      </c>
      <c r="G16" s="10">
        <v>0.1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0.1</v>
      </c>
      <c r="N16" s="10">
        <v>0.1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0.1</v>
      </c>
      <c r="U16" s="10">
        <v>0.1</v>
      </c>
      <c r="V16" s="10">
        <v>0</v>
      </c>
      <c r="W16" s="10">
        <v>0</v>
      </c>
      <c r="X16" s="10">
        <v>0</v>
      </c>
      <c r="Y16" s="10">
        <v>0</v>
      </c>
      <c r="Z16" s="10">
        <v>0.1</v>
      </c>
      <c r="AA16" s="10">
        <v>0.1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0.1</v>
      </c>
      <c r="AH16" s="10">
        <v>0.1</v>
      </c>
      <c r="AI16" s="10">
        <v>0.1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0.1</v>
      </c>
      <c r="AP16" s="10">
        <v>0.1</v>
      </c>
      <c r="AQ16" s="10">
        <v>0.1</v>
      </c>
      <c r="AR16" s="10">
        <v>0</v>
      </c>
      <c r="AS16" s="10">
        <v>0</v>
      </c>
      <c r="AT16" s="10">
        <v>0</v>
      </c>
      <c r="AU16" s="10">
        <v>0.1</v>
      </c>
      <c r="AV16" s="10">
        <v>0.1</v>
      </c>
      <c r="AW16" s="10">
        <v>0.1</v>
      </c>
      <c r="AX16" s="10">
        <v>0</v>
      </c>
      <c r="AY16" s="10">
        <v>0</v>
      </c>
      <c r="AZ16" s="10">
        <v>0</v>
      </c>
      <c r="BA16" s="10">
        <v>0</v>
      </c>
      <c r="BB16" s="10">
        <v>0.1</v>
      </c>
      <c r="BC16" s="10">
        <v>0.1</v>
      </c>
      <c r="BD16" s="10">
        <v>0.1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0.1</v>
      </c>
      <c r="BK16" s="10">
        <v>0.1</v>
      </c>
      <c r="BL16" s="10">
        <v>0</v>
      </c>
      <c r="BM16" s="10">
        <v>0</v>
      </c>
      <c r="BN16" s="10">
        <v>0.1</v>
      </c>
      <c r="BO16" s="10">
        <v>0</v>
      </c>
      <c r="BP16" s="10">
        <v>0</v>
      </c>
      <c r="BQ16" s="10">
        <v>0.1</v>
      </c>
      <c r="BR16" s="10">
        <v>0</v>
      </c>
      <c r="BS16" s="10">
        <v>0</v>
      </c>
      <c r="BT16" s="10">
        <v>0.1</v>
      </c>
      <c r="BU16" s="10">
        <v>0</v>
      </c>
      <c r="BV16" s="10">
        <v>0</v>
      </c>
      <c r="BW16" s="10">
        <v>0</v>
      </c>
      <c r="BX16" s="10">
        <v>0.1</v>
      </c>
      <c r="BY16" s="10">
        <v>0.1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0.1</v>
      </c>
      <c r="CF16" s="10">
        <v>0.1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0.1</v>
      </c>
      <c r="CM16" s="10">
        <v>0.1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0.1</v>
      </c>
      <c r="CT16" s="10">
        <v>0.1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0.1</v>
      </c>
      <c r="DA16" s="10">
        <v>0.1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0.1</v>
      </c>
      <c r="DH16" s="10">
        <v>0.1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0.1</v>
      </c>
      <c r="DO16" s="10">
        <v>0.1</v>
      </c>
      <c r="DP16" s="10">
        <v>0</v>
      </c>
      <c r="DQ16" s="10">
        <v>0</v>
      </c>
      <c r="DR16" s="10">
        <v>0</v>
      </c>
      <c r="DS16" s="10">
        <v>0</v>
      </c>
      <c r="DT16" s="10">
        <v>0.1</v>
      </c>
      <c r="DU16" s="10">
        <v>0.1</v>
      </c>
      <c r="DV16" s="10">
        <v>0.1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0.1</v>
      </c>
      <c r="EC16" s="10">
        <v>0.1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0.1</v>
      </c>
      <c r="EJ16" s="10">
        <v>0.1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0.1</v>
      </c>
      <c r="EQ16" s="10">
        <v>0.1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0.1</v>
      </c>
      <c r="EX16" s="10">
        <v>0.1</v>
      </c>
      <c r="EY16" s="5">
        <f t="shared" si="0"/>
        <v>4.9999999999999982</v>
      </c>
    </row>
    <row r="17" spans="1:155">
      <c r="A17" t="s">
        <v>17</v>
      </c>
      <c r="B17" s="10">
        <v>4.1769999999999996</v>
      </c>
      <c r="C17" s="10">
        <v>3.508</v>
      </c>
      <c r="D17" s="10">
        <v>3.6110000000000002</v>
      </c>
      <c r="E17" s="10">
        <v>4.9269999999999996</v>
      </c>
      <c r="F17" s="10">
        <v>5.34</v>
      </c>
      <c r="G17" s="10">
        <v>5.33</v>
      </c>
      <c r="H17" s="10">
        <v>5.4130000000000003</v>
      </c>
      <c r="I17" s="10">
        <v>5.3760000000000003</v>
      </c>
      <c r="J17" s="10">
        <v>5.4080000000000004</v>
      </c>
      <c r="K17" s="10">
        <v>5.6040000000000001</v>
      </c>
      <c r="L17" s="10">
        <v>5.6970000000000001</v>
      </c>
      <c r="M17" s="10">
        <v>5.6829999999999998</v>
      </c>
      <c r="N17" s="10">
        <v>5.5979999999999999</v>
      </c>
      <c r="O17" s="10">
        <v>5.5339999999999998</v>
      </c>
      <c r="P17" s="10">
        <v>5.6479999999999997</v>
      </c>
      <c r="Q17" s="10">
        <v>5.6609999999999996</v>
      </c>
      <c r="R17" s="10">
        <v>5.5229999999999997</v>
      </c>
      <c r="S17" s="10">
        <v>5.5549999999999997</v>
      </c>
      <c r="T17" s="10">
        <v>5.4749999999999996</v>
      </c>
      <c r="U17" s="10">
        <v>5.2050000000000001</v>
      </c>
      <c r="V17" s="10">
        <v>5.1349999999999998</v>
      </c>
      <c r="W17" s="10">
        <v>5.2869999999999999</v>
      </c>
      <c r="X17" s="10">
        <v>5.258</v>
      </c>
      <c r="Y17" s="10">
        <v>5.1109999999999998</v>
      </c>
      <c r="Z17" s="10">
        <v>5.0049999999999999</v>
      </c>
      <c r="AA17" s="10">
        <v>4.5739999999999998</v>
      </c>
      <c r="AB17" s="10">
        <v>4.8440000000000003</v>
      </c>
      <c r="AC17" s="10">
        <v>4.0090000000000003</v>
      </c>
      <c r="AD17" s="10">
        <v>3.49</v>
      </c>
      <c r="AE17" s="10">
        <v>3.1059999999999999</v>
      </c>
      <c r="AF17" s="10">
        <v>2.61</v>
      </c>
      <c r="AG17" s="10">
        <v>2.7010000000000001</v>
      </c>
      <c r="AH17" s="10">
        <v>3.5419999999999998</v>
      </c>
      <c r="AI17" s="10">
        <v>4.3289999999999997</v>
      </c>
      <c r="AJ17" s="10">
        <v>4.7939999999999996</v>
      </c>
      <c r="AK17" s="10">
        <v>5.101</v>
      </c>
      <c r="AL17" s="10">
        <v>5.1479999999999997</v>
      </c>
      <c r="AM17" s="10">
        <v>5.0090000000000003</v>
      </c>
      <c r="AN17" s="10">
        <v>4.819</v>
      </c>
      <c r="AO17" s="10">
        <v>4.8250000000000002</v>
      </c>
      <c r="AP17" s="10">
        <v>4.5880000000000001</v>
      </c>
      <c r="AQ17" s="10">
        <v>4.0679999999999996</v>
      </c>
      <c r="AR17" s="10">
        <v>3.7690000000000001</v>
      </c>
      <c r="AS17" s="10">
        <v>3.7789999999999999</v>
      </c>
      <c r="AT17" s="10">
        <v>4.1130000000000004</v>
      </c>
      <c r="AU17" s="10">
        <v>4.0949999999999998</v>
      </c>
      <c r="AV17" s="10">
        <v>3.802</v>
      </c>
      <c r="AW17" s="10">
        <v>3.677</v>
      </c>
      <c r="AX17" s="10">
        <v>4.0250000000000004</v>
      </c>
      <c r="AY17" s="10">
        <v>4.157</v>
      </c>
      <c r="AZ17" s="10">
        <v>3.9060000000000001</v>
      </c>
      <c r="BA17" s="10">
        <v>3.4460000000000002</v>
      </c>
      <c r="BB17" s="10">
        <v>2.99</v>
      </c>
      <c r="BC17" s="10">
        <v>2.7919999999999998</v>
      </c>
      <c r="BD17" s="10">
        <v>2.6509999999999998</v>
      </c>
      <c r="BE17" s="10">
        <v>2.6760000000000002</v>
      </c>
      <c r="BF17" s="10">
        <v>2.84</v>
      </c>
      <c r="BG17" s="10">
        <v>2.78</v>
      </c>
      <c r="BH17" s="10">
        <v>2.593</v>
      </c>
      <c r="BI17" s="10">
        <v>2.1619999999999999</v>
      </c>
      <c r="BJ17" s="10">
        <v>2.028</v>
      </c>
      <c r="BK17" s="10">
        <v>1.776</v>
      </c>
      <c r="BL17" s="10">
        <v>1.5669999999999999</v>
      </c>
      <c r="BM17" s="10">
        <v>0.86</v>
      </c>
      <c r="BN17" s="10">
        <v>0.222</v>
      </c>
      <c r="BO17" s="10">
        <v>0.32800000000000001</v>
      </c>
      <c r="BP17" s="10">
        <v>0.47199999999999998</v>
      </c>
      <c r="BQ17" s="10">
        <v>0.29499999999999998</v>
      </c>
      <c r="BR17" s="10">
        <v>0.122</v>
      </c>
      <c r="BS17" s="10">
        <v>0.188</v>
      </c>
      <c r="BT17" s="10">
        <v>0</v>
      </c>
      <c r="BU17" s="10">
        <v>0</v>
      </c>
      <c r="BV17" s="10">
        <v>0</v>
      </c>
      <c r="BW17" s="10">
        <v>0</v>
      </c>
      <c r="BX17" s="10">
        <v>0.77800000000000002</v>
      </c>
      <c r="BY17" s="10">
        <v>0.61399999999999999</v>
      </c>
      <c r="BZ17" s="10">
        <v>0.65100000000000002</v>
      </c>
      <c r="CA17" s="10">
        <v>0.29199999999999998</v>
      </c>
      <c r="CB17" s="10">
        <v>0</v>
      </c>
      <c r="CC17" s="10">
        <v>0</v>
      </c>
      <c r="CD17" s="10">
        <v>3.3000000000000002E-2</v>
      </c>
      <c r="CE17" s="10">
        <v>0.312</v>
      </c>
      <c r="CF17" s="10">
        <v>0.26700000000000002</v>
      </c>
      <c r="CG17" s="10">
        <v>0.442</v>
      </c>
      <c r="CH17" s="10">
        <v>0.60799999999999998</v>
      </c>
      <c r="CI17" s="10">
        <v>0.61299999999999999</v>
      </c>
      <c r="CJ17" s="10">
        <v>0.47499999999999998</v>
      </c>
      <c r="CK17" s="10">
        <v>0.309</v>
      </c>
      <c r="CL17" s="10">
        <v>0.24</v>
      </c>
      <c r="CM17" s="10">
        <v>0.06</v>
      </c>
      <c r="CN17" s="10">
        <v>8.4000000000000005E-2</v>
      </c>
      <c r="CO17" s="10">
        <v>4.0000000000000001E-3</v>
      </c>
      <c r="CP17" s="10">
        <v>0</v>
      </c>
      <c r="CQ17" s="10">
        <v>0</v>
      </c>
      <c r="CR17" s="10">
        <v>0</v>
      </c>
      <c r="CS17" s="10">
        <v>0</v>
      </c>
      <c r="CT17" s="10">
        <v>7.0000000000000001E-3</v>
      </c>
      <c r="CU17" s="10">
        <v>0</v>
      </c>
      <c r="CV17" s="10">
        <v>0</v>
      </c>
      <c r="CW17" s="10">
        <v>0.02</v>
      </c>
      <c r="CX17" s="10">
        <v>2.5999999999999999E-2</v>
      </c>
      <c r="CY17" s="10">
        <v>7.9000000000000001E-2</v>
      </c>
      <c r="CZ17" s="10">
        <v>0.29399999999999998</v>
      </c>
      <c r="DA17" s="10">
        <v>0.20399999999999999</v>
      </c>
      <c r="DB17" s="10">
        <v>0.68100000000000005</v>
      </c>
      <c r="DC17" s="10">
        <v>0.318</v>
      </c>
      <c r="DD17" s="10">
        <v>0.25600000000000001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5">
        <f t="shared" si="0"/>
        <v>277.40400000000005</v>
      </c>
    </row>
    <row r="18" spans="1:155">
      <c r="A18" t="s">
        <v>18</v>
      </c>
      <c r="B18" s="10">
        <v>16.823</v>
      </c>
      <c r="C18" s="10">
        <v>17.143999999999998</v>
      </c>
      <c r="D18" s="10">
        <v>18.956</v>
      </c>
      <c r="E18" s="10">
        <v>19.899999999999999</v>
      </c>
      <c r="F18" s="10">
        <v>20.516999999999999</v>
      </c>
      <c r="G18" s="10">
        <v>19.001000000000001</v>
      </c>
      <c r="H18" s="10">
        <v>18.428999999999998</v>
      </c>
      <c r="I18" s="10">
        <v>18.675000000000001</v>
      </c>
      <c r="J18" s="10">
        <v>19.495999999999999</v>
      </c>
      <c r="K18" s="10">
        <v>20.792000000000002</v>
      </c>
      <c r="L18" s="10">
        <v>20.51</v>
      </c>
      <c r="M18" s="10">
        <v>18.774999999999999</v>
      </c>
      <c r="N18" s="10">
        <v>17.553000000000001</v>
      </c>
      <c r="O18" s="10">
        <v>17.460999999999999</v>
      </c>
      <c r="P18" s="10">
        <v>17.5</v>
      </c>
      <c r="Q18" s="10">
        <v>17.879000000000001</v>
      </c>
      <c r="R18" s="10">
        <v>16.16</v>
      </c>
      <c r="S18" s="10">
        <v>15.569000000000001</v>
      </c>
      <c r="T18" s="10">
        <v>6.7619999999999996</v>
      </c>
      <c r="U18" s="10">
        <v>9.7110000000000003</v>
      </c>
      <c r="V18" s="10">
        <v>17.222999999999999</v>
      </c>
      <c r="W18" s="10">
        <v>17.931999999999999</v>
      </c>
      <c r="X18" s="10">
        <v>20.521000000000001</v>
      </c>
      <c r="Y18" s="10">
        <v>18.564</v>
      </c>
      <c r="Z18" s="10">
        <v>14.326000000000001</v>
      </c>
      <c r="AA18" s="10">
        <v>12.196999999999999</v>
      </c>
      <c r="AB18" s="10">
        <v>10.943</v>
      </c>
      <c r="AC18" s="10">
        <v>9.4060000000000006</v>
      </c>
      <c r="AD18" s="10">
        <v>10.063000000000001</v>
      </c>
      <c r="AE18" s="10">
        <v>11.071</v>
      </c>
      <c r="AF18" s="10">
        <v>13.702</v>
      </c>
      <c r="AG18" s="10">
        <v>17.783000000000001</v>
      </c>
      <c r="AH18" s="10">
        <v>19.059999999999999</v>
      </c>
      <c r="AI18" s="10">
        <v>16.542999999999999</v>
      </c>
      <c r="AJ18" s="10">
        <v>17.312999999999999</v>
      </c>
      <c r="AK18" s="10">
        <v>16.437000000000001</v>
      </c>
      <c r="AL18" s="10">
        <v>13.228</v>
      </c>
      <c r="AM18" s="10">
        <v>11.051</v>
      </c>
      <c r="AN18" s="10">
        <v>15.105</v>
      </c>
      <c r="AO18" s="10">
        <v>20.021999999999998</v>
      </c>
      <c r="AP18" s="10">
        <v>18.346</v>
      </c>
      <c r="AQ18" s="10">
        <v>16.594000000000001</v>
      </c>
      <c r="AR18" s="10">
        <v>15.141999999999999</v>
      </c>
      <c r="AS18" s="10">
        <v>14.973000000000001</v>
      </c>
      <c r="AT18" s="10">
        <v>16.481999999999999</v>
      </c>
      <c r="AU18" s="10">
        <v>19.556999999999999</v>
      </c>
      <c r="AV18" s="10">
        <v>21.567</v>
      </c>
      <c r="AW18" s="10">
        <v>21.510999999999999</v>
      </c>
      <c r="AX18" s="10">
        <v>20.786000000000001</v>
      </c>
      <c r="AY18" s="10">
        <v>22.266999999999999</v>
      </c>
      <c r="AZ18" s="10">
        <v>21.853999999999999</v>
      </c>
      <c r="BA18" s="10">
        <v>21.286999999999999</v>
      </c>
      <c r="BB18" s="10">
        <v>14.273999999999999</v>
      </c>
      <c r="BC18" s="10">
        <v>9.5980000000000008</v>
      </c>
      <c r="BD18" s="10">
        <v>9.3620000000000001</v>
      </c>
      <c r="BE18" s="10">
        <v>11.355</v>
      </c>
      <c r="BF18" s="10">
        <v>11.789</v>
      </c>
      <c r="BG18" s="10">
        <v>11.709</v>
      </c>
      <c r="BH18" s="10">
        <v>13.763999999999999</v>
      </c>
      <c r="BI18" s="10">
        <v>14.958</v>
      </c>
      <c r="BJ18" s="10">
        <v>12.749000000000001</v>
      </c>
      <c r="BK18" s="10">
        <v>12.792999999999999</v>
      </c>
      <c r="BL18" s="10">
        <v>12.06</v>
      </c>
      <c r="BM18" s="10">
        <v>11.180999999999999</v>
      </c>
      <c r="BN18" s="10">
        <v>13.420999999999999</v>
      </c>
      <c r="BO18" s="10">
        <v>16.283000000000001</v>
      </c>
      <c r="BP18" s="10">
        <v>13.19</v>
      </c>
      <c r="BQ18" s="10">
        <v>13.173999999999999</v>
      </c>
      <c r="BR18" s="10">
        <v>12.696999999999999</v>
      </c>
      <c r="BS18" s="10">
        <v>10.599</v>
      </c>
      <c r="BT18" s="10">
        <v>10.145</v>
      </c>
      <c r="BU18" s="10">
        <v>11.818</v>
      </c>
      <c r="BV18" s="10">
        <v>13.846</v>
      </c>
      <c r="BW18" s="10">
        <v>13.722</v>
      </c>
      <c r="BX18" s="10">
        <v>14.252000000000001</v>
      </c>
      <c r="BY18" s="10">
        <v>16.286999999999999</v>
      </c>
      <c r="BZ18" s="10">
        <v>15.087999999999999</v>
      </c>
      <c r="CA18" s="10">
        <v>13.503</v>
      </c>
      <c r="CB18" s="10">
        <v>12.827999999999999</v>
      </c>
      <c r="CC18" s="10">
        <v>10.199</v>
      </c>
      <c r="CD18" s="10">
        <v>7.0259999999999998</v>
      </c>
      <c r="CE18" s="10">
        <v>7.07</v>
      </c>
      <c r="CF18" s="10">
        <v>7.3049999999999997</v>
      </c>
      <c r="CG18" s="10">
        <v>7.4619999999999997</v>
      </c>
      <c r="CH18" s="10">
        <v>7.6840000000000002</v>
      </c>
      <c r="CI18" s="10">
        <v>7.42</v>
      </c>
      <c r="CJ18" s="10">
        <v>7.2460000000000004</v>
      </c>
      <c r="CK18" s="10">
        <v>7.202</v>
      </c>
      <c r="CL18" s="10">
        <v>7.1260000000000003</v>
      </c>
      <c r="CM18" s="10">
        <v>7.0369999999999999</v>
      </c>
      <c r="CN18" s="10">
        <v>5.9749999999999996</v>
      </c>
      <c r="CO18" s="10">
        <v>4.9109999999999996</v>
      </c>
      <c r="CP18" s="10">
        <v>4.806</v>
      </c>
      <c r="CQ18" s="10">
        <v>3.9420000000000002</v>
      </c>
      <c r="CR18" s="10">
        <v>3.532</v>
      </c>
      <c r="CS18" s="10">
        <v>3.0459999999999998</v>
      </c>
      <c r="CT18" s="10">
        <v>2.9529999999999998</v>
      </c>
      <c r="CU18" s="10">
        <v>5.8680000000000003</v>
      </c>
      <c r="CV18" s="10">
        <v>7.5640000000000001</v>
      </c>
      <c r="CW18" s="10">
        <v>7.5060000000000002</v>
      </c>
      <c r="CX18" s="10">
        <v>6.4169999999999998</v>
      </c>
      <c r="CY18" s="10">
        <v>5.3550000000000004</v>
      </c>
      <c r="CZ18" s="10">
        <v>6.0350000000000001</v>
      </c>
      <c r="DA18" s="10">
        <v>5.1859999999999999</v>
      </c>
      <c r="DB18" s="10">
        <v>5.4260000000000002</v>
      </c>
      <c r="DC18" s="10">
        <v>5.4770000000000003</v>
      </c>
      <c r="DD18" s="10">
        <v>5.4950000000000001</v>
      </c>
      <c r="DE18" s="10">
        <v>5.8419999999999996</v>
      </c>
      <c r="DF18" s="10">
        <v>5.4470000000000001</v>
      </c>
      <c r="DG18" s="10">
        <v>5.0069999999999997</v>
      </c>
      <c r="DH18" s="10">
        <v>5.0549999999999997</v>
      </c>
      <c r="DI18" s="10">
        <v>5.0510000000000002</v>
      </c>
      <c r="DJ18" s="10">
        <v>4.843</v>
      </c>
      <c r="DK18" s="10">
        <v>4.843</v>
      </c>
      <c r="DL18" s="10">
        <v>5.35</v>
      </c>
      <c r="DM18" s="10">
        <v>5.1219999999999999</v>
      </c>
      <c r="DN18" s="10">
        <v>4.9649999999999999</v>
      </c>
      <c r="DO18" s="10">
        <v>5.03</v>
      </c>
      <c r="DP18" s="10">
        <v>5.069</v>
      </c>
      <c r="DQ18" s="10">
        <v>3.8420000000000001</v>
      </c>
      <c r="DR18" s="10">
        <v>2.5329999999999999</v>
      </c>
      <c r="DS18" s="10">
        <v>2.3410000000000002</v>
      </c>
      <c r="DT18" s="10">
        <v>2.1930000000000001</v>
      </c>
      <c r="DU18" s="10">
        <v>2.1960000000000002</v>
      </c>
      <c r="DV18" s="10">
        <v>2.1949999999999998</v>
      </c>
      <c r="DW18" s="10">
        <v>2.1890000000000001</v>
      </c>
      <c r="DX18" s="10">
        <v>2.1829999999999998</v>
      </c>
      <c r="DY18" s="10">
        <v>2.2389999999999999</v>
      </c>
      <c r="DZ18" s="10">
        <v>2.347</v>
      </c>
      <c r="EA18" s="10">
        <v>2.3530000000000002</v>
      </c>
      <c r="EB18" s="10">
        <v>2.339</v>
      </c>
      <c r="EC18" s="10">
        <v>2.3380000000000001</v>
      </c>
      <c r="ED18" s="10">
        <v>2.3340000000000001</v>
      </c>
      <c r="EE18" s="10">
        <v>2.3359999999999999</v>
      </c>
      <c r="EF18" s="10">
        <v>2.3420000000000001</v>
      </c>
      <c r="EG18" s="10">
        <v>2.35</v>
      </c>
      <c r="EH18" s="10">
        <v>2.3610000000000002</v>
      </c>
      <c r="EI18" s="10">
        <v>2.3660000000000001</v>
      </c>
      <c r="EJ18" s="10">
        <v>2.35</v>
      </c>
      <c r="EK18" s="10">
        <v>2.3620000000000001</v>
      </c>
      <c r="EL18" s="10">
        <v>2.37</v>
      </c>
      <c r="EM18" s="10">
        <v>2.375</v>
      </c>
      <c r="EN18" s="10">
        <v>2.375</v>
      </c>
      <c r="EO18" s="10">
        <v>2.3610000000000002</v>
      </c>
      <c r="EP18" s="10">
        <v>2.347</v>
      </c>
      <c r="EQ18" s="10">
        <v>2.343</v>
      </c>
      <c r="ER18" s="10">
        <v>2.3479999999999999</v>
      </c>
      <c r="ES18" s="10">
        <v>2.347</v>
      </c>
      <c r="ET18" s="10">
        <v>2.468</v>
      </c>
      <c r="EU18" s="10">
        <v>2.5750000000000002</v>
      </c>
      <c r="EV18" s="10">
        <v>2.5859999999999999</v>
      </c>
      <c r="EW18" s="10">
        <v>2.5720000000000001</v>
      </c>
      <c r="EX18" s="10">
        <v>2.5539999999999998</v>
      </c>
      <c r="EY18" s="5">
        <f t="shared" si="0"/>
        <v>1542.519</v>
      </c>
    </row>
    <row r="19" spans="1:155">
      <c r="A19" s="6" t="s">
        <v>113</v>
      </c>
      <c r="B19" s="10">
        <v>19.468</v>
      </c>
      <c r="C19" s="10">
        <v>19.914999999999999</v>
      </c>
      <c r="D19" s="10">
        <v>19.870999999999999</v>
      </c>
      <c r="E19" s="10">
        <v>20.97</v>
      </c>
      <c r="F19" s="10">
        <v>22.03</v>
      </c>
      <c r="G19" s="10">
        <v>19.762</v>
      </c>
      <c r="H19" s="10">
        <v>18.777000000000001</v>
      </c>
      <c r="I19" s="10">
        <v>18.68</v>
      </c>
      <c r="J19" s="10">
        <v>20.291</v>
      </c>
      <c r="K19" s="10">
        <v>22.376999999999999</v>
      </c>
      <c r="L19" s="10">
        <v>24.1</v>
      </c>
      <c r="M19" s="10">
        <v>22.26</v>
      </c>
      <c r="N19" s="10">
        <v>20.768000000000001</v>
      </c>
      <c r="O19" s="10">
        <v>21.314</v>
      </c>
      <c r="P19" s="10">
        <v>21.934000000000001</v>
      </c>
      <c r="Q19" s="10">
        <v>23.03</v>
      </c>
      <c r="R19" s="10">
        <v>19.965</v>
      </c>
      <c r="S19" s="10">
        <v>15.273999999999999</v>
      </c>
      <c r="T19" s="10">
        <v>14.295999999999999</v>
      </c>
      <c r="U19" s="10">
        <v>14.076000000000001</v>
      </c>
      <c r="V19" s="10">
        <v>14.326000000000001</v>
      </c>
      <c r="W19" s="10">
        <v>16.149000000000001</v>
      </c>
      <c r="X19" s="10">
        <v>17.173999999999999</v>
      </c>
      <c r="Y19" s="10">
        <v>14.773</v>
      </c>
      <c r="Z19" s="10">
        <v>12.779</v>
      </c>
      <c r="AA19" s="10">
        <v>11.861000000000001</v>
      </c>
      <c r="AB19" s="10">
        <v>11.026</v>
      </c>
      <c r="AC19" s="10">
        <v>10.605</v>
      </c>
      <c r="AD19" s="10">
        <v>10.53</v>
      </c>
      <c r="AE19" s="10">
        <v>12.779</v>
      </c>
      <c r="AF19" s="10">
        <v>14.818</v>
      </c>
      <c r="AG19" s="10">
        <v>16.914000000000001</v>
      </c>
      <c r="AH19" s="10">
        <v>15.108000000000001</v>
      </c>
      <c r="AI19" s="10">
        <v>14.295999999999999</v>
      </c>
      <c r="AJ19" s="10">
        <v>14.538</v>
      </c>
      <c r="AK19" s="10">
        <v>14.519</v>
      </c>
      <c r="AL19" s="10">
        <v>13.231</v>
      </c>
      <c r="AM19" s="10">
        <v>11.791</v>
      </c>
      <c r="AN19" s="10">
        <v>10.404</v>
      </c>
      <c r="AO19" s="10">
        <v>9.2140000000000004</v>
      </c>
      <c r="AP19" s="10">
        <v>8.1210000000000004</v>
      </c>
      <c r="AQ19" s="10">
        <v>7.5060000000000002</v>
      </c>
      <c r="AR19" s="10">
        <v>7.5640000000000001</v>
      </c>
      <c r="AS19" s="10">
        <v>7.0949999999999998</v>
      </c>
      <c r="AT19" s="10">
        <v>7.8120000000000003</v>
      </c>
      <c r="AU19" s="10">
        <v>8.7110000000000003</v>
      </c>
      <c r="AV19" s="10">
        <v>10.36</v>
      </c>
      <c r="AW19" s="10">
        <v>10.244</v>
      </c>
      <c r="AX19" s="10">
        <v>8.5389999999999997</v>
      </c>
      <c r="AY19" s="10">
        <v>3.7080000000000002</v>
      </c>
      <c r="AZ19" s="10">
        <v>3.6080000000000001</v>
      </c>
      <c r="BA19" s="10">
        <v>3.6739999999999999</v>
      </c>
      <c r="BB19" s="10">
        <v>3.4089999999999998</v>
      </c>
      <c r="BC19" s="10">
        <v>3.3780000000000001</v>
      </c>
      <c r="BD19" s="10">
        <v>3.1150000000000002</v>
      </c>
      <c r="BE19" s="10">
        <v>2.9660000000000002</v>
      </c>
      <c r="BF19" s="10">
        <v>2.294</v>
      </c>
      <c r="BG19" s="10">
        <v>2.39</v>
      </c>
      <c r="BH19" s="10">
        <v>3.0459999999999998</v>
      </c>
      <c r="BI19" s="10">
        <v>3.94</v>
      </c>
      <c r="BJ19" s="10">
        <v>2.8639999999999999</v>
      </c>
      <c r="BK19" s="10">
        <v>2.8250000000000002</v>
      </c>
      <c r="BL19" s="10">
        <v>2.7389999999999999</v>
      </c>
      <c r="BM19" s="10">
        <v>2.5129999999999999</v>
      </c>
      <c r="BN19" s="10">
        <v>2.7090000000000001</v>
      </c>
      <c r="BO19" s="10">
        <v>5.524</v>
      </c>
      <c r="BP19" s="10">
        <v>3.85</v>
      </c>
      <c r="BQ19" s="10">
        <v>3.9079999999999999</v>
      </c>
      <c r="BR19" s="10">
        <v>3.6429999999999998</v>
      </c>
      <c r="BS19" s="10">
        <v>3.2759999999999998</v>
      </c>
      <c r="BT19" s="10">
        <v>3.2509999999999999</v>
      </c>
      <c r="BU19" s="10">
        <v>3.298</v>
      </c>
      <c r="BV19" s="10">
        <v>3.4790000000000001</v>
      </c>
      <c r="BW19" s="10">
        <v>3.3319999999999999</v>
      </c>
      <c r="BX19" s="10">
        <v>3.36</v>
      </c>
      <c r="BY19" s="10">
        <v>4.2809999999999997</v>
      </c>
      <c r="BZ19" s="10">
        <v>4.5330000000000004</v>
      </c>
      <c r="CA19" s="10">
        <v>4.7210000000000001</v>
      </c>
      <c r="CB19" s="10">
        <v>5.0250000000000004</v>
      </c>
      <c r="CC19" s="10">
        <v>4.4470000000000001</v>
      </c>
      <c r="CD19" s="10">
        <v>3.194</v>
      </c>
      <c r="CE19" s="10">
        <v>3.2160000000000002</v>
      </c>
      <c r="CF19" s="10">
        <v>3.8210000000000002</v>
      </c>
      <c r="CG19" s="10">
        <v>3.9940000000000002</v>
      </c>
      <c r="CH19" s="10">
        <v>4.4729999999999999</v>
      </c>
      <c r="CI19" s="10">
        <v>4.25</v>
      </c>
      <c r="CJ19" s="10">
        <v>4.0179999999999998</v>
      </c>
      <c r="CK19" s="10">
        <v>4.1210000000000004</v>
      </c>
      <c r="CL19" s="10">
        <v>4.1660000000000004</v>
      </c>
      <c r="CM19" s="10">
        <v>4.1280000000000001</v>
      </c>
      <c r="CN19" s="10">
        <v>4.1619999999999999</v>
      </c>
      <c r="CO19" s="10">
        <v>3.98</v>
      </c>
      <c r="CP19" s="10">
        <v>3.9510000000000001</v>
      </c>
      <c r="CQ19" s="10">
        <v>3.8559999999999999</v>
      </c>
      <c r="CR19" s="10">
        <v>3.51</v>
      </c>
      <c r="CS19" s="10">
        <v>3.2810000000000001</v>
      </c>
      <c r="CT19" s="10">
        <v>3.0870000000000002</v>
      </c>
      <c r="CU19" s="10">
        <v>2.82</v>
      </c>
      <c r="CV19" s="10">
        <v>1.194</v>
      </c>
      <c r="CW19" s="10">
        <v>1.1559999999999999</v>
      </c>
      <c r="CX19" s="10">
        <v>1.157</v>
      </c>
      <c r="CY19" s="10">
        <v>1.1930000000000001</v>
      </c>
      <c r="CZ19" s="10">
        <v>1.2509999999999999</v>
      </c>
      <c r="DA19" s="10">
        <v>1.1779999999999999</v>
      </c>
      <c r="DB19" s="10">
        <v>1.107</v>
      </c>
      <c r="DC19" s="10">
        <v>1.0309999999999999</v>
      </c>
      <c r="DD19" s="10">
        <v>0.996</v>
      </c>
      <c r="DE19" s="10">
        <v>1.1259999999999999</v>
      </c>
      <c r="DF19" s="10">
        <v>1.0669999999999999</v>
      </c>
      <c r="DG19" s="10">
        <v>1.149</v>
      </c>
      <c r="DH19" s="10">
        <v>1.0309999999999999</v>
      </c>
      <c r="DI19" s="10">
        <v>1.0369999999999999</v>
      </c>
      <c r="DJ19" s="10">
        <v>1.1359999999999999</v>
      </c>
      <c r="DK19" s="10">
        <v>1.181</v>
      </c>
      <c r="DL19" s="10">
        <v>1.2170000000000001</v>
      </c>
      <c r="DM19" s="10">
        <v>1.2310000000000001</v>
      </c>
      <c r="DN19" s="10">
        <v>1.157</v>
      </c>
      <c r="DO19" s="10">
        <v>1.1279999999999999</v>
      </c>
      <c r="DP19" s="10">
        <v>1.1140000000000001</v>
      </c>
      <c r="DQ19" s="10">
        <v>1.0649999999999999</v>
      </c>
      <c r="DR19" s="10">
        <v>0.82599999999999996</v>
      </c>
      <c r="DS19" s="10">
        <v>0.80300000000000005</v>
      </c>
      <c r="DT19" s="10">
        <v>0.78500000000000003</v>
      </c>
      <c r="DU19" s="10">
        <v>0.84599999999999997</v>
      </c>
      <c r="DV19" s="10">
        <v>0.85</v>
      </c>
      <c r="DW19" s="10">
        <v>0.79100000000000004</v>
      </c>
      <c r="DX19" s="10">
        <v>0.76100000000000001</v>
      </c>
      <c r="DY19" s="10">
        <v>0.8</v>
      </c>
      <c r="DZ19" s="10">
        <v>1.0660000000000001</v>
      </c>
      <c r="EA19" s="10">
        <v>1.0509999999999999</v>
      </c>
      <c r="EB19" s="10">
        <v>1.0369999999999999</v>
      </c>
      <c r="EC19" s="10">
        <v>1.0129999999999999</v>
      </c>
      <c r="ED19" s="10">
        <v>0.96199999999999997</v>
      </c>
      <c r="EE19" s="10">
        <v>0.93100000000000005</v>
      </c>
      <c r="EF19" s="10">
        <v>0.92200000000000004</v>
      </c>
      <c r="EG19" s="10">
        <v>0.95199999999999996</v>
      </c>
      <c r="EH19" s="10">
        <v>0.98299999999999998</v>
      </c>
      <c r="EI19" s="10">
        <v>1.012</v>
      </c>
      <c r="EJ19" s="10">
        <v>1.0620000000000001</v>
      </c>
      <c r="EK19" s="10">
        <v>1.0860000000000001</v>
      </c>
      <c r="EL19" s="10">
        <v>1.0669999999999999</v>
      </c>
      <c r="EM19" s="10">
        <v>1.0369999999999999</v>
      </c>
      <c r="EN19" s="10">
        <v>1.0069999999999999</v>
      </c>
      <c r="EO19" s="10">
        <v>0.97799999999999998</v>
      </c>
      <c r="EP19" s="10">
        <v>0.93899999999999995</v>
      </c>
      <c r="EQ19" s="10">
        <v>0.872</v>
      </c>
      <c r="ER19" s="10">
        <v>0.76700000000000002</v>
      </c>
      <c r="ES19" s="10">
        <v>0.73799999999999999</v>
      </c>
      <c r="ET19" s="10">
        <v>0.745</v>
      </c>
      <c r="EU19" s="10">
        <v>0.85299999999999998</v>
      </c>
      <c r="EV19" s="10">
        <v>0.82899999999999996</v>
      </c>
      <c r="EW19" s="10">
        <v>0.8</v>
      </c>
      <c r="EX19" s="10">
        <v>0.77700000000000002</v>
      </c>
      <c r="EY19" s="5">
        <f t="shared" si="0"/>
        <v>973.92900000000031</v>
      </c>
    </row>
    <row r="20" spans="1:155">
      <c r="A20" t="s">
        <v>19</v>
      </c>
      <c r="B20" s="10">
        <v>8.2750000000000004</v>
      </c>
      <c r="C20" s="10">
        <v>7.6929999999999996</v>
      </c>
      <c r="D20" s="10">
        <v>6.5839999999999996</v>
      </c>
      <c r="E20" s="10">
        <v>5.2409999999999997</v>
      </c>
      <c r="F20" s="10">
        <v>5.125</v>
      </c>
      <c r="G20" s="10">
        <v>4.7039999999999997</v>
      </c>
      <c r="H20" s="10">
        <v>6.5039999999999996</v>
      </c>
      <c r="I20" s="10">
        <v>10.721</v>
      </c>
      <c r="J20" s="10">
        <v>12.721</v>
      </c>
      <c r="K20" s="10">
        <v>12.975</v>
      </c>
      <c r="L20" s="10">
        <v>13.08</v>
      </c>
      <c r="M20" s="10">
        <v>13.177</v>
      </c>
      <c r="N20" s="10">
        <v>13.135999999999999</v>
      </c>
      <c r="O20" s="10">
        <v>10.268000000000001</v>
      </c>
      <c r="P20" s="10">
        <v>7.3959999999999999</v>
      </c>
      <c r="Q20" s="10">
        <v>7.5590000000000002</v>
      </c>
      <c r="R20" s="10">
        <v>7.5019999999999998</v>
      </c>
      <c r="S20" s="10">
        <v>7.42</v>
      </c>
      <c r="T20" s="10">
        <v>7.3490000000000002</v>
      </c>
      <c r="U20" s="10">
        <v>7.2779999999999996</v>
      </c>
      <c r="V20" s="10">
        <v>7.2009999999999996</v>
      </c>
      <c r="W20" s="10">
        <v>7.2830000000000004</v>
      </c>
      <c r="X20" s="10">
        <v>9.2370000000000001</v>
      </c>
      <c r="Y20" s="10">
        <v>8.8930000000000007</v>
      </c>
      <c r="Z20" s="10">
        <v>7.4409999999999998</v>
      </c>
      <c r="AA20" s="10">
        <v>6.9969999999999999</v>
      </c>
      <c r="AB20" s="10">
        <v>5.87</v>
      </c>
      <c r="AC20" s="10">
        <v>3.92</v>
      </c>
      <c r="AD20" s="10">
        <v>4.3550000000000004</v>
      </c>
      <c r="AE20" s="10">
        <v>3.0619999999999998</v>
      </c>
      <c r="AF20" s="10">
        <v>3.3620000000000001</v>
      </c>
      <c r="AG20" s="10">
        <v>5.1150000000000002</v>
      </c>
      <c r="AH20" s="10">
        <v>5.8869999999999996</v>
      </c>
      <c r="AI20" s="10">
        <v>4.9589999999999996</v>
      </c>
      <c r="AJ20" s="10">
        <v>6.0839999999999996</v>
      </c>
      <c r="AK20" s="10">
        <v>6.5629999999999997</v>
      </c>
      <c r="AL20" s="10">
        <v>5.8810000000000002</v>
      </c>
      <c r="AM20" s="10">
        <v>4.8570000000000002</v>
      </c>
      <c r="AN20" s="10">
        <v>3.3180000000000001</v>
      </c>
      <c r="AO20" s="10">
        <v>4.0789999999999997</v>
      </c>
      <c r="AP20" s="10">
        <v>6.335</v>
      </c>
      <c r="AQ20" s="10">
        <v>6.7990000000000004</v>
      </c>
      <c r="AR20" s="10">
        <v>6.9969999999999999</v>
      </c>
      <c r="AS20" s="10">
        <v>3.3210000000000002</v>
      </c>
      <c r="AT20" s="10">
        <v>6.9880000000000004</v>
      </c>
      <c r="AU20" s="10">
        <v>12.071</v>
      </c>
      <c r="AV20" s="10">
        <v>11.932</v>
      </c>
      <c r="AW20" s="10">
        <v>10.847</v>
      </c>
      <c r="AX20" s="10">
        <v>8.452</v>
      </c>
      <c r="AY20" s="10">
        <v>8.0760000000000005</v>
      </c>
      <c r="AZ20" s="10">
        <v>7.3220000000000001</v>
      </c>
      <c r="BA20" s="10">
        <v>6.8940000000000001</v>
      </c>
      <c r="BB20" s="10">
        <v>6.5</v>
      </c>
      <c r="BC20" s="10">
        <v>6.9320000000000004</v>
      </c>
      <c r="BD20" s="10">
        <v>6.4429999999999996</v>
      </c>
      <c r="BE20" s="10">
        <v>6.3019999999999996</v>
      </c>
      <c r="BF20" s="10">
        <v>4.46</v>
      </c>
      <c r="BG20" s="10">
        <v>1.905</v>
      </c>
      <c r="BH20" s="10">
        <v>0.28399999999999997</v>
      </c>
      <c r="BI20" s="10">
        <v>1.712</v>
      </c>
      <c r="BJ20" s="10">
        <v>1.9710000000000001</v>
      </c>
      <c r="BK20" s="10">
        <v>0.112</v>
      </c>
      <c r="BL20" s="10">
        <v>1.0999999999999999E-2</v>
      </c>
      <c r="BM20" s="10">
        <v>0</v>
      </c>
      <c r="BN20" s="10">
        <v>0</v>
      </c>
      <c r="BO20" s="10">
        <v>0</v>
      </c>
      <c r="BP20" s="10">
        <v>0</v>
      </c>
      <c r="BQ20" s="10">
        <v>9.7000000000000003E-2</v>
      </c>
      <c r="BR20" s="10">
        <v>1.4139999999999999</v>
      </c>
      <c r="BS20" s="10">
        <v>3.13</v>
      </c>
      <c r="BT20" s="10">
        <v>2.839</v>
      </c>
      <c r="BU20" s="10">
        <v>2.0129999999999999</v>
      </c>
      <c r="BV20" s="10">
        <v>1.625</v>
      </c>
      <c r="BW20" s="10">
        <v>1.66</v>
      </c>
      <c r="BX20" s="10">
        <v>1.837</v>
      </c>
      <c r="BY20" s="10">
        <v>2.3530000000000002</v>
      </c>
      <c r="BZ20" s="10">
        <v>3.9689999999999999</v>
      </c>
      <c r="CA20" s="10">
        <v>5.3920000000000003</v>
      </c>
      <c r="CB20" s="10">
        <v>5.1470000000000002</v>
      </c>
      <c r="CC20" s="10">
        <v>4.2969999999999997</v>
      </c>
      <c r="CD20" s="10">
        <v>3.4390000000000001</v>
      </c>
      <c r="CE20" s="10">
        <v>4.3140000000000001</v>
      </c>
      <c r="CF20" s="10">
        <v>7.069</v>
      </c>
      <c r="CG20" s="10">
        <v>6.37</v>
      </c>
      <c r="CH20" s="10">
        <v>5.2430000000000003</v>
      </c>
      <c r="CI20" s="10">
        <v>3.5670000000000002</v>
      </c>
      <c r="CJ20" s="10">
        <v>3.2709999999999999</v>
      </c>
      <c r="CK20" s="10">
        <v>3.26</v>
      </c>
      <c r="CL20" s="10">
        <v>3.6850000000000001</v>
      </c>
      <c r="CM20" s="10">
        <v>2.0270000000000001</v>
      </c>
      <c r="CN20" s="10">
        <v>5.1999999999999998E-2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0.39900000000000002</v>
      </c>
      <c r="EI20" s="10">
        <v>1.081</v>
      </c>
      <c r="EJ20" s="10">
        <v>1.036</v>
      </c>
      <c r="EK20" s="10">
        <v>1.0109999999999999</v>
      </c>
      <c r="EL20" s="10">
        <v>0.83699999999999997</v>
      </c>
      <c r="EM20" s="10">
        <v>0.72499999999999998</v>
      </c>
      <c r="EN20" s="10">
        <v>0.67900000000000005</v>
      </c>
      <c r="EO20" s="10">
        <v>0.70699999999999996</v>
      </c>
      <c r="EP20" s="10">
        <v>0.73</v>
      </c>
      <c r="EQ20" s="10">
        <v>0.753</v>
      </c>
      <c r="ER20" s="10">
        <v>0.78</v>
      </c>
      <c r="ES20" s="10">
        <v>0.82399999999999995</v>
      </c>
      <c r="ET20" s="10">
        <v>0.95099999999999996</v>
      </c>
      <c r="EU20" s="10">
        <v>1.0609999999999999</v>
      </c>
      <c r="EV20" s="10">
        <v>1.165</v>
      </c>
      <c r="EW20" s="10">
        <v>1.111</v>
      </c>
      <c r="EX20" s="10">
        <v>1.018</v>
      </c>
      <c r="EY20" s="5">
        <f t="shared" si="0"/>
        <v>514.67600000000004</v>
      </c>
    </row>
    <row r="21" spans="1:155">
      <c r="A21" t="s">
        <v>20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1.5</v>
      </c>
      <c r="U21" s="10">
        <v>3</v>
      </c>
      <c r="V21" s="10">
        <v>3</v>
      </c>
      <c r="W21" s="10">
        <v>2.5</v>
      </c>
      <c r="X21" s="10">
        <v>1.5</v>
      </c>
      <c r="Y21" s="10">
        <v>1.5</v>
      </c>
      <c r="Z21" s="10">
        <v>1.4</v>
      </c>
      <c r="AA21" s="10">
        <v>1.4</v>
      </c>
      <c r="AB21" s="10">
        <v>1.3</v>
      </c>
      <c r="AC21" s="10">
        <v>1.3</v>
      </c>
      <c r="AD21" s="10">
        <v>1.2</v>
      </c>
      <c r="AE21" s="10">
        <v>1.2</v>
      </c>
      <c r="AF21" s="10">
        <v>1.1000000000000001</v>
      </c>
      <c r="AG21" s="10">
        <v>1.1000000000000001</v>
      </c>
      <c r="AH21" s="10">
        <v>1</v>
      </c>
      <c r="AI21" s="10">
        <v>1</v>
      </c>
      <c r="AJ21" s="10">
        <v>0.9</v>
      </c>
      <c r="AK21" s="10">
        <v>0.9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10">
        <v>1</v>
      </c>
      <c r="AS21" s="10">
        <v>1</v>
      </c>
      <c r="AT21" s="10">
        <v>1</v>
      </c>
      <c r="AU21" s="10">
        <v>1</v>
      </c>
      <c r="AV21" s="10">
        <v>1</v>
      </c>
      <c r="AW21" s="10">
        <v>1</v>
      </c>
      <c r="AX21" s="10">
        <v>1</v>
      </c>
      <c r="AY21" s="10">
        <v>1</v>
      </c>
      <c r="AZ21" s="10">
        <v>1</v>
      </c>
      <c r="BA21" s="10">
        <v>0.9</v>
      </c>
      <c r="BB21" s="10">
        <v>0.8</v>
      </c>
      <c r="BC21" s="10">
        <v>0.7</v>
      </c>
      <c r="BD21" s="10">
        <v>0.7</v>
      </c>
      <c r="BE21" s="10">
        <v>0.6</v>
      </c>
      <c r="BF21" s="10">
        <v>0.5</v>
      </c>
      <c r="BG21" s="10">
        <v>0.8</v>
      </c>
      <c r="BH21" s="10">
        <v>1</v>
      </c>
      <c r="BI21" s="10">
        <v>1.1000000000000001</v>
      </c>
      <c r="BJ21" s="10">
        <v>1.2</v>
      </c>
      <c r="BK21" s="10">
        <v>1.4</v>
      </c>
      <c r="BL21" s="10">
        <v>1.5</v>
      </c>
      <c r="BM21" s="10">
        <v>1.6</v>
      </c>
      <c r="BN21" s="10">
        <v>2</v>
      </c>
      <c r="BO21" s="10">
        <v>2</v>
      </c>
      <c r="BP21" s="10">
        <v>2</v>
      </c>
      <c r="BQ21" s="10">
        <v>2</v>
      </c>
      <c r="BR21" s="10">
        <v>2</v>
      </c>
      <c r="BS21" s="10">
        <v>2</v>
      </c>
      <c r="BT21" s="10">
        <v>2</v>
      </c>
      <c r="BU21" s="10">
        <v>2</v>
      </c>
      <c r="BV21" s="10">
        <v>2</v>
      </c>
      <c r="BW21" s="10">
        <v>2</v>
      </c>
      <c r="BX21" s="10">
        <v>2</v>
      </c>
      <c r="BY21" s="10">
        <v>1.7</v>
      </c>
      <c r="BZ21" s="10">
        <v>1.3</v>
      </c>
      <c r="CA21" s="10">
        <v>1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0.5</v>
      </c>
      <c r="CH21" s="10">
        <v>1</v>
      </c>
      <c r="CI21" s="10">
        <v>1</v>
      </c>
      <c r="CJ21" s="10">
        <v>1</v>
      </c>
      <c r="CK21" s="10">
        <v>1</v>
      </c>
      <c r="CL21" s="10">
        <v>1</v>
      </c>
      <c r="CM21" s="10">
        <v>1</v>
      </c>
      <c r="CN21" s="10">
        <v>0.5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0.8</v>
      </c>
      <c r="CV21" s="10">
        <v>2</v>
      </c>
      <c r="CW21" s="10">
        <v>2.5</v>
      </c>
      <c r="CX21" s="10">
        <v>2.5</v>
      </c>
      <c r="CY21" s="10">
        <v>2.5</v>
      </c>
      <c r="CZ21" s="10">
        <v>2.5</v>
      </c>
      <c r="DA21" s="10">
        <v>2.5</v>
      </c>
      <c r="DB21" s="10">
        <v>1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5">
        <f t="shared" si="0"/>
        <v>103.89999999999999</v>
      </c>
    </row>
    <row r="22" spans="1:155">
      <c r="A22" t="s">
        <v>21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2.8</v>
      </c>
      <c r="AC22" s="10">
        <v>5.5</v>
      </c>
      <c r="AD22" s="10">
        <v>5.5</v>
      </c>
      <c r="AE22" s="10">
        <v>5.5</v>
      </c>
      <c r="AF22" s="10">
        <v>5.5</v>
      </c>
      <c r="AG22" s="10">
        <v>4.7</v>
      </c>
      <c r="AH22" s="10">
        <v>4</v>
      </c>
      <c r="AI22" s="10">
        <v>3.6</v>
      </c>
      <c r="AJ22" s="10">
        <v>3.1</v>
      </c>
      <c r="AK22" s="10">
        <v>2.7</v>
      </c>
      <c r="AL22" s="10">
        <v>2.2000000000000002</v>
      </c>
      <c r="AM22" s="10">
        <v>1.8</v>
      </c>
      <c r="AN22" s="10">
        <v>1.8</v>
      </c>
      <c r="AO22" s="10">
        <v>1.8</v>
      </c>
      <c r="AP22" s="10">
        <v>1.9</v>
      </c>
      <c r="AQ22" s="10">
        <v>2</v>
      </c>
      <c r="AR22" s="10">
        <v>2</v>
      </c>
      <c r="AS22" s="10">
        <v>2</v>
      </c>
      <c r="AT22" s="10">
        <v>2</v>
      </c>
      <c r="AU22" s="10">
        <v>2</v>
      </c>
      <c r="AV22" s="10">
        <v>2</v>
      </c>
      <c r="AW22" s="10">
        <v>2</v>
      </c>
      <c r="AX22" s="10">
        <v>2</v>
      </c>
      <c r="AY22" s="10">
        <v>2</v>
      </c>
      <c r="AZ22" s="10">
        <v>2</v>
      </c>
      <c r="BA22" s="10">
        <v>1.7</v>
      </c>
      <c r="BB22" s="10">
        <v>1.4</v>
      </c>
      <c r="BC22" s="10">
        <v>1.1000000000000001</v>
      </c>
      <c r="BD22" s="10">
        <v>0.8</v>
      </c>
      <c r="BE22" s="10">
        <v>0.6</v>
      </c>
      <c r="BF22" s="10">
        <v>0.3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5">
        <f t="shared" si="0"/>
        <v>78.3</v>
      </c>
    </row>
    <row r="23" spans="1:155">
      <c r="A23" t="s">
        <v>22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0.88500000000000001</v>
      </c>
      <c r="X23" s="10">
        <v>3.8639999999999999</v>
      </c>
      <c r="Y23" s="10">
        <v>4.07</v>
      </c>
      <c r="Z23" s="10">
        <v>4.0670000000000002</v>
      </c>
      <c r="AA23" s="10">
        <v>3.4340000000000002</v>
      </c>
      <c r="AB23" s="10">
        <v>2.9510000000000001</v>
      </c>
      <c r="AC23" s="10">
        <v>2.11</v>
      </c>
      <c r="AD23" s="10">
        <v>1.8320000000000001</v>
      </c>
      <c r="AE23" s="10">
        <v>2.3969999999999998</v>
      </c>
      <c r="AF23" s="10">
        <v>5.8620000000000001</v>
      </c>
      <c r="AG23" s="10">
        <v>9.6129999999999995</v>
      </c>
      <c r="AH23" s="10">
        <v>8.2319999999999993</v>
      </c>
      <c r="AI23" s="10">
        <v>5.5659999999999998</v>
      </c>
      <c r="AJ23" s="10">
        <v>5.9640000000000004</v>
      </c>
      <c r="AK23" s="10">
        <v>7.9169999999999998</v>
      </c>
      <c r="AL23" s="10">
        <v>6.0750000000000002</v>
      </c>
      <c r="AM23" s="10">
        <v>5.1420000000000003</v>
      </c>
      <c r="AN23" s="10">
        <v>4.3630000000000004</v>
      </c>
      <c r="AO23" s="10">
        <v>3.504</v>
      </c>
      <c r="AP23" s="10">
        <v>2.919</v>
      </c>
      <c r="AQ23" s="10">
        <v>3.0169999999999999</v>
      </c>
      <c r="AR23" s="10">
        <v>3.2370000000000001</v>
      </c>
      <c r="AS23" s="10">
        <v>2.036</v>
      </c>
      <c r="AT23" s="10">
        <v>3.0510000000000002</v>
      </c>
      <c r="AU23" s="10">
        <v>3.1680000000000001</v>
      </c>
      <c r="AV23" s="10">
        <v>2.734</v>
      </c>
      <c r="AW23" s="10">
        <v>2.6680000000000001</v>
      </c>
      <c r="AX23" s="10">
        <v>2.2799999999999998</v>
      </c>
      <c r="AY23" s="10">
        <v>3.12</v>
      </c>
      <c r="AZ23" s="10">
        <v>3.06</v>
      </c>
      <c r="BA23" s="10">
        <v>2.7919999999999998</v>
      </c>
      <c r="BB23" s="10">
        <v>1.7729999999999999</v>
      </c>
      <c r="BC23" s="10">
        <v>1.2709999999999999</v>
      </c>
      <c r="BD23" s="10">
        <v>0.621</v>
      </c>
      <c r="BE23" s="10">
        <v>0.36699999999999999</v>
      </c>
      <c r="BF23" s="10">
        <v>0.2</v>
      </c>
      <c r="BG23" s="10">
        <v>0.05</v>
      </c>
      <c r="BH23" s="10">
        <v>2.8000000000000001E-2</v>
      </c>
      <c r="BI23" s="10">
        <v>2.7E-2</v>
      </c>
      <c r="BJ23" s="10">
        <v>2.1000000000000001E-2</v>
      </c>
      <c r="BK23" s="10">
        <v>2.1000000000000001E-2</v>
      </c>
      <c r="BL23" s="10">
        <v>1.9E-2</v>
      </c>
      <c r="BM23" s="10">
        <v>1.9E-2</v>
      </c>
      <c r="BN23" s="10">
        <v>1.7999999999999999E-2</v>
      </c>
      <c r="BO23" s="10">
        <v>2.4820000000000002</v>
      </c>
      <c r="BP23" s="10">
        <v>6.7350000000000003</v>
      </c>
      <c r="BQ23" s="10">
        <v>8.8810000000000002</v>
      </c>
      <c r="BR23" s="10">
        <v>10.994</v>
      </c>
      <c r="BS23" s="10">
        <v>8.407</v>
      </c>
      <c r="BT23" s="10">
        <v>6.5069999999999997</v>
      </c>
      <c r="BU23" s="10">
        <v>6.4710000000000001</v>
      </c>
      <c r="BV23" s="10">
        <v>6.218</v>
      </c>
      <c r="BW23" s="10">
        <v>7.6520000000000001</v>
      </c>
      <c r="BX23" s="10">
        <v>8.5980000000000008</v>
      </c>
      <c r="BY23" s="10">
        <v>9.6289999999999996</v>
      </c>
      <c r="BZ23" s="10">
        <v>10.173</v>
      </c>
      <c r="CA23" s="10">
        <v>9.1839999999999993</v>
      </c>
      <c r="CB23" s="10">
        <v>9.3230000000000004</v>
      </c>
      <c r="CC23" s="10">
        <v>8.6080000000000005</v>
      </c>
      <c r="CD23" s="10">
        <v>2.452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2E-3</v>
      </c>
      <c r="CU23" s="10">
        <v>8.9999999999999993E-3</v>
      </c>
      <c r="CV23" s="10">
        <v>1.7000000000000001E-2</v>
      </c>
      <c r="CW23" s="10">
        <v>2.5000000000000001E-2</v>
      </c>
      <c r="CX23" s="10">
        <v>2.8000000000000001E-2</v>
      </c>
      <c r="CY23" s="10">
        <v>2.3E-2</v>
      </c>
      <c r="CZ23" s="10">
        <v>1.9E-2</v>
      </c>
      <c r="DA23" s="10">
        <v>1.7999999999999999E-2</v>
      </c>
      <c r="DB23" s="10">
        <v>1.9E-2</v>
      </c>
      <c r="DC23" s="10">
        <v>1.9E-2</v>
      </c>
      <c r="DD23" s="10">
        <v>1.7999999999999999E-2</v>
      </c>
      <c r="DE23" s="10">
        <v>0.02</v>
      </c>
      <c r="DF23" s="10">
        <v>0.02</v>
      </c>
      <c r="DG23" s="10">
        <v>1.7999999999999999E-2</v>
      </c>
      <c r="DH23" s="10">
        <v>0.02</v>
      </c>
      <c r="DI23" s="10">
        <v>1.9E-2</v>
      </c>
      <c r="DJ23" s="10">
        <v>1.7999999999999999E-2</v>
      </c>
      <c r="DK23" s="10">
        <v>1.4999999999999999E-2</v>
      </c>
      <c r="DL23" s="10">
        <v>1.2E-2</v>
      </c>
      <c r="DM23" s="10">
        <v>1.2E-2</v>
      </c>
      <c r="DN23" s="10">
        <v>1.2E-2</v>
      </c>
      <c r="DO23" s="10">
        <v>1.2E-2</v>
      </c>
      <c r="DP23" s="10">
        <v>1.0999999999999999E-2</v>
      </c>
      <c r="DQ23" s="10">
        <v>0.01</v>
      </c>
      <c r="DR23" s="10">
        <v>1.0999999999999999E-2</v>
      </c>
      <c r="DS23" s="10">
        <v>1.2E-2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5">
        <f t="shared" si="0"/>
        <v>249.09800000000007</v>
      </c>
    </row>
    <row r="24" spans="1:155">
      <c r="A24" t="s">
        <v>23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0.5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5">
        <f t="shared" si="0"/>
        <v>20.5</v>
      </c>
    </row>
    <row r="25" spans="1:155">
      <c r="A25" t="s">
        <v>24</v>
      </c>
      <c r="B25" s="10">
        <v>4.3999999999999997E-2</v>
      </c>
      <c r="C25" s="10">
        <v>4.1000000000000002E-2</v>
      </c>
      <c r="D25" s="10">
        <v>3.9E-2</v>
      </c>
      <c r="E25" s="10">
        <v>4.1000000000000002E-2</v>
      </c>
      <c r="F25" s="10">
        <v>4.2999999999999997E-2</v>
      </c>
      <c r="G25" s="10">
        <v>4.2999999999999997E-2</v>
      </c>
      <c r="H25" s="10">
        <v>4.2999999999999997E-2</v>
      </c>
      <c r="I25" s="10">
        <v>4.2999999999999997E-2</v>
      </c>
      <c r="J25" s="10">
        <v>4.3999999999999997E-2</v>
      </c>
      <c r="K25" s="10">
        <v>4.8000000000000001E-2</v>
      </c>
      <c r="L25" s="10">
        <v>4.7E-2</v>
      </c>
      <c r="M25" s="10">
        <v>4.7E-2</v>
      </c>
      <c r="N25" s="10">
        <v>4.3999999999999997E-2</v>
      </c>
      <c r="O25" s="10">
        <v>4.2999999999999997E-2</v>
      </c>
      <c r="P25" s="10">
        <v>4.3999999999999997E-2</v>
      </c>
      <c r="Q25" s="10">
        <v>1.131</v>
      </c>
      <c r="R25" s="10">
        <v>2.89</v>
      </c>
      <c r="S25" s="10">
        <v>2.9060000000000001</v>
      </c>
      <c r="T25" s="10">
        <v>2.911</v>
      </c>
      <c r="U25" s="10">
        <v>2.8140000000000001</v>
      </c>
      <c r="V25" s="10">
        <v>2.7559999999999998</v>
      </c>
      <c r="W25" s="10">
        <v>2.7189999999999999</v>
      </c>
      <c r="X25" s="10">
        <v>2.7690000000000001</v>
      </c>
      <c r="Y25" s="10">
        <v>2.444</v>
      </c>
      <c r="Z25" s="10">
        <v>1.8839999999999999</v>
      </c>
      <c r="AA25" s="10">
        <v>1.804</v>
      </c>
      <c r="AB25" s="10">
        <v>1.5389999999999999</v>
      </c>
      <c r="AC25" s="10">
        <v>1.3440000000000001</v>
      </c>
      <c r="AD25" s="10">
        <v>0.96699999999999997</v>
      </c>
      <c r="AE25" s="10">
        <v>0.16800000000000001</v>
      </c>
      <c r="AF25" s="10">
        <v>1.196</v>
      </c>
      <c r="AG25" s="10">
        <v>2.7909999999999999</v>
      </c>
      <c r="AH25" s="10">
        <v>3.198</v>
      </c>
      <c r="AI25" s="10">
        <v>2.931</v>
      </c>
      <c r="AJ25" s="10">
        <v>2.9260000000000002</v>
      </c>
      <c r="AK25" s="10">
        <v>2.7879999999999998</v>
      </c>
      <c r="AL25" s="10">
        <v>2.4409999999999998</v>
      </c>
      <c r="AM25" s="10">
        <v>1.65</v>
      </c>
      <c r="AN25" s="10">
        <v>0.85599999999999998</v>
      </c>
      <c r="AO25" s="10">
        <v>2.081</v>
      </c>
      <c r="AP25" s="10">
        <v>2.698</v>
      </c>
      <c r="AQ25" s="10">
        <v>2.6989999999999998</v>
      </c>
      <c r="AR25" s="10">
        <v>2.6989999999999998</v>
      </c>
      <c r="AS25" s="10">
        <v>2.8109999999999999</v>
      </c>
      <c r="AT25" s="10">
        <v>3.0529999999999999</v>
      </c>
      <c r="AU25" s="10">
        <v>2.911</v>
      </c>
      <c r="AV25" s="10">
        <v>3.2890000000000001</v>
      </c>
      <c r="AW25" s="10">
        <v>3.1150000000000002</v>
      </c>
      <c r="AX25" s="10">
        <v>2.6120000000000001</v>
      </c>
      <c r="AY25" s="10">
        <v>2.4380000000000002</v>
      </c>
      <c r="AZ25" s="10">
        <v>2</v>
      </c>
      <c r="BA25" s="10">
        <v>2.0910000000000002</v>
      </c>
      <c r="BB25" s="10">
        <v>1.282</v>
      </c>
      <c r="BC25" s="10">
        <v>1.113</v>
      </c>
      <c r="BD25" s="10">
        <v>0.66700000000000004</v>
      </c>
      <c r="BE25" s="10">
        <v>0.75</v>
      </c>
      <c r="BF25" s="10">
        <v>0.50900000000000001</v>
      </c>
      <c r="BG25" s="10">
        <v>0.60899999999999999</v>
      </c>
      <c r="BH25" s="10">
        <v>0.82699999999999996</v>
      </c>
      <c r="BI25" s="10">
        <v>0.98</v>
      </c>
      <c r="BJ25" s="10">
        <v>1.002</v>
      </c>
      <c r="BK25" s="10">
        <v>1.1599999999999999</v>
      </c>
      <c r="BL25" s="10">
        <v>1.284</v>
      </c>
      <c r="BM25" s="10">
        <v>1.1839999999999999</v>
      </c>
      <c r="BN25" s="10">
        <v>1.3879999999999999</v>
      </c>
      <c r="BO25" s="10">
        <v>1.583</v>
      </c>
      <c r="BP25" s="10">
        <v>1.272</v>
      </c>
      <c r="BQ25" s="10">
        <v>1.2849999999999999</v>
      </c>
      <c r="BR25" s="10">
        <v>1.27</v>
      </c>
      <c r="BS25" s="10">
        <v>1.1120000000000001</v>
      </c>
      <c r="BT25" s="10">
        <v>0.82799999999999996</v>
      </c>
      <c r="BU25" s="10">
        <v>0.68300000000000005</v>
      </c>
      <c r="BV25" s="10">
        <v>0.436</v>
      </c>
      <c r="BW25" s="10">
        <v>1.69</v>
      </c>
      <c r="BX25" s="10">
        <v>1.6890000000000001</v>
      </c>
      <c r="BY25" s="10">
        <v>1.69</v>
      </c>
      <c r="BZ25" s="10">
        <v>1.6910000000000001</v>
      </c>
      <c r="CA25" s="10">
        <v>1.694</v>
      </c>
      <c r="CB25" s="10">
        <v>1.6220000000000001</v>
      </c>
      <c r="CC25" s="10">
        <v>1.611</v>
      </c>
      <c r="CD25" s="10">
        <v>1.605</v>
      </c>
      <c r="CE25" s="10">
        <v>1.5760000000000001</v>
      </c>
      <c r="CF25" s="10">
        <v>1.58</v>
      </c>
      <c r="CG25" s="10">
        <v>1.647</v>
      </c>
      <c r="CH25" s="10">
        <v>1.641</v>
      </c>
      <c r="CI25" s="10">
        <v>1.4730000000000001</v>
      </c>
      <c r="CJ25" s="10">
        <v>1.325</v>
      </c>
      <c r="CK25" s="10">
        <v>1.2709999999999999</v>
      </c>
      <c r="CL25" s="10">
        <v>1.2210000000000001</v>
      </c>
      <c r="CM25" s="10">
        <v>1.171</v>
      </c>
      <c r="CN25" s="10">
        <v>1.1220000000000001</v>
      </c>
      <c r="CO25" s="10">
        <v>1.075</v>
      </c>
      <c r="CP25" s="10">
        <v>1.0169999999999999</v>
      </c>
      <c r="CQ25" s="10">
        <v>0.998</v>
      </c>
      <c r="CR25" s="10">
        <v>0.99399999999999999</v>
      </c>
      <c r="CS25" s="10">
        <v>0.96299999999999997</v>
      </c>
      <c r="CT25" s="10">
        <v>0.91100000000000003</v>
      </c>
      <c r="CU25" s="10">
        <v>0.26400000000000001</v>
      </c>
      <c r="CV25" s="10">
        <v>0.224</v>
      </c>
      <c r="CW25" s="10">
        <v>0.19600000000000001</v>
      </c>
      <c r="CX25" s="10">
        <v>0.19600000000000001</v>
      </c>
      <c r="CY25" s="10">
        <v>0.19600000000000001</v>
      </c>
      <c r="CZ25" s="10">
        <v>0.32300000000000001</v>
      </c>
      <c r="DA25" s="10">
        <v>0.41</v>
      </c>
      <c r="DB25" s="10">
        <v>0.24299999999999999</v>
      </c>
      <c r="DC25" s="10">
        <v>0.21299999999999999</v>
      </c>
      <c r="DD25" s="10">
        <v>0.17599999999999999</v>
      </c>
      <c r="DE25" s="10">
        <v>0.14499999999999999</v>
      </c>
      <c r="DF25" s="10">
        <v>0.14499999999999999</v>
      </c>
      <c r="DG25" s="10">
        <v>0.14499999999999999</v>
      </c>
      <c r="DH25" s="10">
        <v>0.14499999999999999</v>
      </c>
      <c r="DI25" s="10">
        <v>0.14499999999999999</v>
      </c>
      <c r="DJ25" s="10">
        <v>0.14499999999999999</v>
      </c>
      <c r="DK25" s="10">
        <v>0.14499999999999999</v>
      </c>
      <c r="DL25" s="10">
        <v>0.25</v>
      </c>
      <c r="DM25" s="10">
        <v>0.45</v>
      </c>
      <c r="DN25" s="10">
        <v>0.22900000000000001</v>
      </c>
      <c r="DO25" s="10">
        <v>0.20599999999999999</v>
      </c>
      <c r="DP25" s="10">
        <v>0.19900000000000001</v>
      </c>
      <c r="DQ25" s="10">
        <v>0.19900000000000001</v>
      </c>
      <c r="DR25" s="10">
        <v>0.19900000000000001</v>
      </c>
      <c r="DS25" s="10">
        <v>0.19700000000000001</v>
      </c>
      <c r="DT25" s="10">
        <v>0.36099999999999999</v>
      </c>
      <c r="DU25" s="10">
        <v>0.41799999999999998</v>
      </c>
      <c r="DV25" s="10">
        <v>0.42199999999999999</v>
      </c>
      <c r="DW25" s="10">
        <v>0.41699999999999998</v>
      </c>
      <c r="DX25" s="10">
        <v>0.245</v>
      </c>
      <c r="DY25" s="10">
        <v>0.20300000000000001</v>
      </c>
      <c r="DZ25" s="10">
        <v>0.19900000000000001</v>
      </c>
      <c r="EA25" s="10">
        <v>0.19600000000000001</v>
      </c>
      <c r="EB25" s="10">
        <v>0.19400000000000001</v>
      </c>
      <c r="EC25" s="10">
        <v>0.19500000000000001</v>
      </c>
      <c r="ED25" s="10">
        <v>0.19400000000000001</v>
      </c>
      <c r="EE25" s="10">
        <v>0.193</v>
      </c>
      <c r="EF25" s="10">
        <v>0.19</v>
      </c>
      <c r="EG25" s="10">
        <v>0.187</v>
      </c>
      <c r="EH25" s="10">
        <v>0.187</v>
      </c>
      <c r="EI25" s="10">
        <v>0.186</v>
      </c>
      <c r="EJ25" s="10">
        <v>0.186</v>
      </c>
      <c r="EK25" s="10">
        <v>0.186</v>
      </c>
      <c r="EL25" s="10">
        <v>0.187</v>
      </c>
      <c r="EM25" s="10">
        <v>0.187</v>
      </c>
      <c r="EN25" s="10">
        <v>0.186</v>
      </c>
      <c r="EO25" s="10">
        <v>0.186</v>
      </c>
      <c r="EP25" s="10">
        <v>0.186</v>
      </c>
      <c r="EQ25" s="10">
        <v>0.186</v>
      </c>
      <c r="ER25" s="10">
        <v>0.186</v>
      </c>
      <c r="ES25" s="10">
        <v>0.182</v>
      </c>
      <c r="ET25" s="10">
        <v>0.23400000000000001</v>
      </c>
      <c r="EU25" s="10">
        <v>0.441</v>
      </c>
      <c r="EV25" s="10">
        <v>0.32700000000000001</v>
      </c>
      <c r="EW25" s="10">
        <v>0.20499999999999999</v>
      </c>
      <c r="EX25" s="10">
        <v>0.19900000000000001</v>
      </c>
      <c r="EY25" s="5">
        <f t="shared" si="0"/>
        <v>154.11100000000016</v>
      </c>
    </row>
    <row r="26" spans="1:155">
      <c r="A26" t="s">
        <v>25</v>
      </c>
      <c r="B26" s="10">
        <v>8.5000000000000006E-2</v>
      </c>
      <c r="C26" s="10">
        <v>8.5999999999999993E-2</v>
      </c>
      <c r="D26" s="10">
        <v>8.6999999999999994E-2</v>
      </c>
      <c r="E26" s="10">
        <v>8.8999999999999996E-2</v>
      </c>
      <c r="F26" s="10">
        <v>9.0999999999999998E-2</v>
      </c>
      <c r="G26" s="10">
        <v>9.1999999999999998E-2</v>
      </c>
      <c r="H26" s="10">
        <v>9.2999999999999999E-2</v>
      </c>
      <c r="I26" s="10">
        <v>9.5000000000000001E-2</v>
      </c>
      <c r="J26" s="10">
        <v>0.20499999999999999</v>
      </c>
      <c r="K26" s="10">
        <v>0.58799999999999997</v>
      </c>
      <c r="L26" s="10">
        <v>0.79300000000000004</v>
      </c>
      <c r="M26" s="10">
        <v>0.73599999999999999</v>
      </c>
      <c r="N26" s="10">
        <v>0.61399999999999999</v>
      </c>
      <c r="O26" s="10">
        <v>1.0529999999999999</v>
      </c>
      <c r="P26" s="10">
        <v>1.5489999999999999</v>
      </c>
      <c r="Q26" s="10">
        <v>2.19</v>
      </c>
      <c r="R26" s="10">
        <v>3.4390000000000001</v>
      </c>
      <c r="S26" s="10">
        <v>2.3679999999999999</v>
      </c>
      <c r="T26" s="10">
        <v>2.3479999999999999</v>
      </c>
      <c r="U26" s="10">
        <v>2.3210000000000002</v>
      </c>
      <c r="V26" s="10">
        <v>2.0070000000000001</v>
      </c>
      <c r="W26" s="10">
        <v>2.9809999999999999</v>
      </c>
      <c r="X26" s="10">
        <v>2.895</v>
      </c>
      <c r="Y26" s="10">
        <v>2.8220000000000001</v>
      </c>
      <c r="Z26" s="10">
        <v>2.8849999999999998</v>
      </c>
      <c r="AA26" s="10">
        <v>3.0289999999999999</v>
      </c>
      <c r="AB26" s="10">
        <v>2.9830000000000001</v>
      </c>
      <c r="AC26" s="10">
        <v>2.8780000000000001</v>
      </c>
      <c r="AD26" s="10">
        <v>2.589</v>
      </c>
      <c r="AE26" s="10">
        <v>2.552</v>
      </c>
      <c r="AF26" s="10">
        <v>2.907</v>
      </c>
      <c r="AG26" s="10">
        <v>3.093</v>
      </c>
      <c r="AH26" s="10">
        <v>2.8370000000000002</v>
      </c>
      <c r="AI26" s="10">
        <v>2.859</v>
      </c>
      <c r="AJ26" s="10">
        <v>2.7469999999999999</v>
      </c>
      <c r="AK26" s="10">
        <v>2.6880000000000002</v>
      </c>
      <c r="AL26" s="10">
        <v>2.8109999999999999</v>
      </c>
      <c r="AM26" s="10">
        <v>2.7090000000000001</v>
      </c>
      <c r="AN26" s="10">
        <v>2.1989999999999998</v>
      </c>
      <c r="AO26" s="10">
        <v>2.589</v>
      </c>
      <c r="AP26" s="10">
        <v>2.7349999999999999</v>
      </c>
      <c r="AQ26" s="10">
        <v>2.7069999999999999</v>
      </c>
      <c r="AR26" s="10">
        <v>2.5070000000000001</v>
      </c>
      <c r="AS26" s="10">
        <v>2.867</v>
      </c>
      <c r="AT26" s="10">
        <v>2.8570000000000002</v>
      </c>
      <c r="AU26" s="10">
        <v>2.8250000000000002</v>
      </c>
      <c r="AV26" s="10">
        <v>2.87</v>
      </c>
      <c r="AW26" s="10">
        <v>2.9009999999999998</v>
      </c>
      <c r="AX26" s="10">
        <v>2.9239999999999999</v>
      </c>
      <c r="AY26" s="10">
        <v>3.0049999999999999</v>
      </c>
      <c r="AZ26" s="10">
        <v>3.0259999999999998</v>
      </c>
      <c r="BA26" s="10">
        <v>3.0270000000000001</v>
      </c>
      <c r="BB26" s="10">
        <v>2.944</v>
      </c>
      <c r="BC26" s="10">
        <v>2.9060000000000001</v>
      </c>
      <c r="BD26" s="10">
        <v>2.871</v>
      </c>
      <c r="BE26" s="10">
        <v>2.8490000000000002</v>
      </c>
      <c r="BF26" s="10">
        <v>2.5419999999999998</v>
      </c>
      <c r="BG26" s="10">
        <v>2.8050000000000002</v>
      </c>
      <c r="BH26" s="10">
        <v>2.92</v>
      </c>
      <c r="BI26" s="10">
        <v>2.9260000000000002</v>
      </c>
      <c r="BJ26" s="10">
        <v>2.8839999999999999</v>
      </c>
      <c r="BK26" s="10">
        <v>2.8420000000000001</v>
      </c>
      <c r="BL26" s="10">
        <v>2.8290000000000002</v>
      </c>
      <c r="BM26" s="10">
        <v>2.7959999999999998</v>
      </c>
      <c r="BN26" s="10">
        <v>2.7280000000000002</v>
      </c>
      <c r="BO26" s="10">
        <v>2.8010000000000002</v>
      </c>
      <c r="BP26" s="10">
        <v>2.8159999999999998</v>
      </c>
      <c r="BQ26" s="10">
        <v>2.8140000000000001</v>
      </c>
      <c r="BR26" s="10">
        <v>2.8069999999999999</v>
      </c>
      <c r="BS26" s="10">
        <v>2.8119999999999998</v>
      </c>
      <c r="BT26" s="10">
        <v>2.8140000000000001</v>
      </c>
      <c r="BU26" s="10">
        <v>2.819</v>
      </c>
      <c r="BV26" s="10">
        <v>2.8679999999999999</v>
      </c>
      <c r="BW26" s="10">
        <v>2.8879999999999999</v>
      </c>
      <c r="BX26" s="10">
        <v>2.8820000000000001</v>
      </c>
      <c r="BY26" s="10">
        <v>2.907</v>
      </c>
      <c r="BZ26" s="10">
        <v>2.9569999999999999</v>
      </c>
      <c r="CA26" s="10">
        <v>2.94</v>
      </c>
      <c r="CB26" s="10">
        <v>2.9350000000000001</v>
      </c>
      <c r="CC26" s="10">
        <v>2.944</v>
      </c>
      <c r="CD26" s="10">
        <v>2.97</v>
      </c>
      <c r="CE26" s="10">
        <v>3.0179999999999998</v>
      </c>
      <c r="CF26" s="10">
        <v>3.0249999999999999</v>
      </c>
      <c r="CG26" s="10">
        <v>3.0830000000000002</v>
      </c>
      <c r="CH26" s="10">
        <v>3.0219999999999998</v>
      </c>
      <c r="CI26" s="10">
        <v>2.976</v>
      </c>
      <c r="CJ26" s="10">
        <v>2.9830000000000001</v>
      </c>
      <c r="CK26" s="10">
        <v>2.9980000000000002</v>
      </c>
      <c r="CL26" s="10">
        <v>3.004</v>
      </c>
      <c r="CM26" s="10">
        <v>2.9820000000000002</v>
      </c>
      <c r="CN26" s="10">
        <v>2.9340000000000002</v>
      </c>
      <c r="CO26" s="10">
        <v>2.919</v>
      </c>
      <c r="CP26" s="10">
        <v>2.887</v>
      </c>
      <c r="CQ26" s="10">
        <v>2.8809999999999998</v>
      </c>
      <c r="CR26" s="10">
        <v>2.887</v>
      </c>
      <c r="CS26" s="10">
        <v>2.8929999999999998</v>
      </c>
      <c r="CT26" s="10">
        <v>2.8969999999999998</v>
      </c>
      <c r="CU26" s="10">
        <v>2.8940000000000001</v>
      </c>
      <c r="CV26" s="10">
        <v>2.87</v>
      </c>
      <c r="CW26" s="10">
        <v>2.8620000000000001</v>
      </c>
      <c r="CX26" s="10">
        <v>2.8959999999999999</v>
      </c>
      <c r="CY26" s="10">
        <v>2.92</v>
      </c>
      <c r="CZ26" s="10">
        <v>2.9350000000000001</v>
      </c>
      <c r="DA26" s="10">
        <v>2.9390000000000001</v>
      </c>
      <c r="DB26" s="10">
        <v>2.9409999999999998</v>
      </c>
      <c r="DC26" s="10">
        <v>2.9449999999999998</v>
      </c>
      <c r="DD26" s="10">
        <v>2.94</v>
      </c>
      <c r="DE26" s="10">
        <v>2.9350000000000001</v>
      </c>
      <c r="DF26" s="10">
        <v>2.9420000000000002</v>
      </c>
      <c r="DG26" s="10">
        <v>2.9489999999999998</v>
      </c>
      <c r="DH26" s="10">
        <v>2.9529999999999998</v>
      </c>
      <c r="DI26" s="10">
        <v>2.9550000000000001</v>
      </c>
      <c r="DJ26" s="10">
        <v>2.9580000000000002</v>
      </c>
      <c r="DK26" s="10">
        <v>2.95</v>
      </c>
      <c r="DL26" s="10">
        <v>2.956</v>
      </c>
      <c r="DM26" s="10">
        <v>2.9809999999999999</v>
      </c>
      <c r="DN26" s="10">
        <v>2.984</v>
      </c>
      <c r="DO26" s="10">
        <v>2.988</v>
      </c>
      <c r="DP26" s="10">
        <v>2.992</v>
      </c>
      <c r="DQ26" s="10">
        <v>2.9929999999999999</v>
      </c>
      <c r="DR26" s="10">
        <v>2.968</v>
      </c>
      <c r="DS26" s="10">
        <v>2.9990000000000001</v>
      </c>
      <c r="DT26" s="10">
        <v>3.0089999999999999</v>
      </c>
      <c r="DU26" s="10">
        <v>1.6930000000000001</v>
      </c>
      <c r="DV26" s="10">
        <v>2.7749999999999999</v>
      </c>
      <c r="DW26" s="10">
        <v>2.8769999999999998</v>
      </c>
      <c r="DX26" s="10">
        <v>2.8809999999999998</v>
      </c>
      <c r="DY26" s="10">
        <v>2.8879999999999999</v>
      </c>
      <c r="DZ26" s="10">
        <v>2.907</v>
      </c>
      <c r="EA26" s="10">
        <v>2.9279999999999999</v>
      </c>
      <c r="EB26" s="10">
        <v>2.927</v>
      </c>
      <c r="EC26" s="10">
        <v>2.93</v>
      </c>
      <c r="ED26" s="10">
        <v>2.9380000000000002</v>
      </c>
      <c r="EE26" s="10">
        <v>2.9710000000000001</v>
      </c>
      <c r="EF26" s="10">
        <v>2.988</v>
      </c>
      <c r="EG26" s="10">
        <v>0.307</v>
      </c>
      <c r="EH26" s="10">
        <v>0.30299999999999999</v>
      </c>
      <c r="EI26" s="10">
        <v>0.34200000000000003</v>
      </c>
      <c r="EJ26" s="10">
        <v>0.89800000000000002</v>
      </c>
      <c r="EK26" s="10">
        <v>2.7109999999999999</v>
      </c>
      <c r="EL26" s="10">
        <v>2.7069999999999999</v>
      </c>
      <c r="EM26" s="10">
        <v>2.706</v>
      </c>
      <c r="EN26" s="10">
        <v>2.7080000000000002</v>
      </c>
      <c r="EO26" s="10">
        <v>2.71</v>
      </c>
      <c r="EP26" s="10">
        <v>2.7109999999999999</v>
      </c>
      <c r="EQ26" s="10">
        <v>2.71</v>
      </c>
      <c r="ER26" s="10">
        <v>2.71</v>
      </c>
      <c r="ES26" s="10">
        <v>2.72</v>
      </c>
      <c r="ET26" s="10">
        <v>2.7570000000000001</v>
      </c>
      <c r="EU26" s="10">
        <v>2.6190000000000002</v>
      </c>
      <c r="EV26" s="10">
        <v>1.0109999999999999</v>
      </c>
      <c r="EW26" s="10">
        <v>0.83099999999999996</v>
      </c>
      <c r="EX26" s="10">
        <v>0.27300000000000002</v>
      </c>
      <c r="EY26" s="5">
        <f t="shared" si="0"/>
        <v>382.52900000000005</v>
      </c>
    </row>
    <row r="27" spans="1:155">
      <c r="A27" t="s">
        <v>26</v>
      </c>
      <c r="B27" s="10">
        <v>3.6320000000000001</v>
      </c>
      <c r="C27" s="10">
        <v>3.9049999999999998</v>
      </c>
      <c r="D27" s="10">
        <v>3.93</v>
      </c>
      <c r="E27" s="10">
        <v>4.08</v>
      </c>
      <c r="F27" s="10">
        <v>4.9290000000000003</v>
      </c>
      <c r="G27" s="10">
        <v>8.1020000000000003</v>
      </c>
      <c r="H27" s="10">
        <v>7.7880000000000003</v>
      </c>
      <c r="I27" s="10">
        <v>5.1840000000000002</v>
      </c>
      <c r="J27" s="10">
        <v>3.7549999999999999</v>
      </c>
      <c r="K27" s="10">
        <v>3.9689999999999999</v>
      </c>
      <c r="L27" s="10">
        <v>5.0140000000000002</v>
      </c>
      <c r="M27" s="10">
        <v>4.8529999999999998</v>
      </c>
      <c r="N27" s="10">
        <v>3.831</v>
      </c>
      <c r="O27" s="10">
        <v>4.8479999999999999</v>
      </c>
      <c r="P27" s="10">
        <v>4.9740000000000002</v>
      </c>
      <c r="Q27" s="10">
        <v>5.0679999999999996</v>
      </c>
      <c r="R27" s="10">
        <v>4.7110000000000003</v>
      </c>
      <c r="S27" s="10">
        <v>4.4260000000000002</v>
      </c>
      <c r="T27" s="10">
        <v>4.3090000000000002</v>
      </c>
      <c r="U27" s="10">
        <v>4.1109999999999998</v>
      </c>
      <c r="V27" s="10">
        <v>4.0449999999999999</v>
      </c>
      <c r="W27" s="10">
        <v>3.9940000000000002</v>
      </c>
      <c r="X27" s="10">
        <v>4.1319999999999997</v>
      </c>
      <c r="Y27" s="10">
        <v>3.915</v>
      </c>
      <c r="Z27" s="10">
        <v>3.5059999999999998</v>
      </c>
      <c r="AA27" s="10">
        <v>3.927</v>
      </c>
      <c r="AB27" s="10">
        <v>3.5819999999999999</v>
      </c>
      <c r="AC27" s="10">
        <v>4.8079999999999998</v>
      </c>
      <c r="AD27" s="10">
        <v>8.3650000000000002</v>
      </c>
      <c r="AE27" s="10">
        <v>2.4060000000000001</v>
      </c>
      <c r="AF27" s="10">
        <v>1.994</v>
      </c>
      <c r="AG27" s="10">
        <v>3.0030000000000001</v>
      </c>
      <c r="AH27" s="10">
        <v>4.0090000000000003</v>
      </c>
      <c r="AI27" s="10">
        <v>3.831</v>
      </c>
      <c r="AJ27" s="10">
        <v>3.7290000000000001</v>
      </c>
      <c r="AK27" s="10">
        <v>5.0709999999999997</v>
      </c>
      <c r="AL27" s="10">
        <v>4.7469999999999999</v>
      </c>
      <c r="AM27" s="10">
        <v>2.3079999999999998</v>
      </c>
      <c r="AN27" s="10">
        <v>1.2649999999999999</v>
      </c>
      <c r="AO27" s="10">
        <v>3.2229999999999999</v>
      </c>
      <c r="AP27" s="10">
        <v>2.7320000000000002</v>
      </c>
      <c r="AQ27" s="10">
        <v>2.7080000000000002</v>
      </c>
      <c r="AR27" s="10">
        <v>4.79</v>
      </c>
      <c r="AS27" s="10">
        <v>3.9289999999999998</v>
      </c>
      <c r="AT27" s="10">
        <v>3.234</v>
      </c>
      <c r="AU27" s="10">
        <v>2.5310000000000001</v>
      </c>
      <c r="AV27" s="10">
        <v>3.78</v>
      </c>
      <c r="AW27" s="10">
        <v>3.7690000000000001</v>
      </c>
      <c r="AX27" s="10">
        <v>1.9410000000000001</v>
      </c>
      <c r="AY27" s="10">
        <v>6.0000000000000001E-3</v>
      </c>
      <c r="AZ27" s="10">
        <v>0.04</v>
      </c>
      <c r="BA27" s="10">
        <v>4.1000000000000002E-2</v>
      </c>
      <c r="BB27" s="10">
        <v>1.3440000000000001</v>
      </c>
      <c r="BC27" s="10">
        <v>4.5730000000000004</v>
      </c>
      <c r="BD27" s="10">
        <v>3.6360000000000001</v>
      </c>
      <c r="BE27" s="10">
        <v>1.2889999999999999</v>
      </c>
      <c r="BF27" s="10">
        <v>6.6000000000000003E-2</v>
      </c>
      <c r="BG27" s="10">
        <v>0.05</v>
      </c>
      <c r="BH27" s="10">
        <v>0.02</v>
      </c>
      <c r="BI27" s="10">
        <v>5.0000000000000001E-3</v>
      </c>
      <c r="BJ27" s="10">
        <v>8.9999999999999993E-3</v>
      </c>
      <c r="BK27" s="10">
        <v>1.2999999999999999E-2</v>
      </c>
      <c r="BL27" s="10">
        <v>1.7000000000000001E-2</v>
      </c>
      <c r="BM27" s="10">
        <v>2.1000000000000001E-2</v>
      </c>
      <c r="BN27" s="10">
        <v>2.3E-2</v>
      </c>
      <c r="BO27" s="10">
        <v>2.5999999999999999E-2</v>
      </c>
      <c r="BP27" s="10">
        <v>1.9E-2</v>
      </c>
      <c r="BQ27" s="10">
        <v>4.0000000000000001E-3</v>
      </c>
      <c r="BR27" s="10">
        <v>7.0000000000000001E-3</v>
      </c>
      <c r="BS27" s="10">
        <v>1.0999999999999999E-2</v>
      </c>
      <c r="BT27" s="10">
        <v>8.9999999999999993E-3</v>
      </c>
      <c r="BU27" s="10">
        <v>3.0000000000000001E-3</v>
      </c>
      <c r="BV27" s="10">
        <v>2E-3</v>
      </c>
      <c r="BW27" s="10">
        <v>1E-3</v>
      </c>
      <c r="BX27" s="10">
        <v>0</v>
      </c>
      <c r="BY27" s="10">
        <v>0</v>
      </c>
      <c r="BZ27" s="10">
        <v>2E-3</v>
      </c>
      <c r="CA27" s="10">
        <v>1E-3</v>
      </c>
      <c r="CB27" s="10">
        <v>1E-3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5.0000000000000001E-3</v>
      </c>
      <c r="CZ27" s="10">
        <v>7.0000000000000001E-3</v>
      </c>
      <c r="DA27" s="10">
        <v>7.0000000000000001E-3</v>
      </c>
      <c r="DB27" s="10">
        <v>4.0000000000000001E-3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1E-3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5">
        <f t="shared" si="0"/>
        <v>211.95600000000005</v>
      </c>
    </row>
    <row r="28" spans="1:155">
      <c r="A28" t="s">
        <v>27</v>
      </c>
      <c r="B28" s="10">
        <v>1.6819999999999999</v>
      </c>
      <c r="C28" s="10">
        <v>1.8220000000000001</v>
      </c>
      <c r="D28" s="10">
        <v>1.863</v>
      </c>
      <c r="E28" s="10">
        <v>1.9690000000000001</v>
      </c>
      <c r="F28" s="10">
        <v>2.0830000000000002</v>
      </c>
      <c r="G28" s="10">
        <v>2.0590000000000002</v>
      </c>
      <c r="H28" s="10">
        <v>1.9750000000000001</v>
      </c>
      <c r="I28" s="10">
        <v>1.921</v>
      </c>
      <c r="J28" s="10">
        <v>1.919</v>
      </c>
      <c r="K28" s="10">
        <v>1.9990000000000001</v>
      </c>
      <c r="L28" s="10">
        <v>2.0819999999999999</v>
      </c>
      <c r="M28" s="10">
        <v>2.0710000000000002</v>
      </c>
      <c r="N28" s="10">
        <v>1.974</v>
      </c>
      <c r="O28" s="10">
        <v>1.9139999999999999</v>
      </c>
      <c r="P28" s="10">
        <v>1.89</v>
      </c>
      <c r="Q28" s="10">
        <v>1.9159999999999999</v>
      </c>
      <c r="R28" s="10">
        <v>1.859</v>
      </c>
      <c r="S28" s="10">
        <v>1.732</v>
      </c>
      <c r="T28" s="10">
        <v>1.6970000000000001</v>
      </c>
      <c r="U28" s="10">
        <v>2.7389999999999999</v>
      </c>
      <c r="V28" s="10">
        <v>3.84</v>
      </c>
      <c r="W28" s="10">
        <v>4.7679999999999998</v>
      </c>
      <c r="X28" s="10">
        <v>4.992</v>
      </c>
      <c r="Y28" s="10">
        <v>4.4989999999999997</v>
      </c>
      <c r="Z28" s="10">
        <v>3.081</v>
      </c>
      <c r="AA28" s="10">
        <v>2.4689999999999999</v>
      </c>
      <c r="AB28" s="10">
        <v>1.631</v>
      </c>
      <c r="AC28" s="10">
        <v>1.4750000000000001</v>
      </c>
      <c r="AD28" s="10">
        <v>1.3049999999999999</v>
      </c>
      <c r="AE28" s="10">
        <v>0.92100000000000004</v>
      </c>
      <c r="AF28" s="10">
        <v>0.70799999999999996</v>
      </c>
      <c r="AG28" s="10">
        <v>0.99099999999999999</v>
      </c>
      <c r="AH28" s="10">
        <v>2.024</v>
      </c>
      <c r="AI28" s="10">
        <v>3.4830000000000001</v>
      </c>
      <c r="AJ28" s="10">
        <v>4.4850000000000003</v>
      </c>
      <c r="AK28" s="10">
        <v>4.6159999999999997</v>
      </c>
      <c r="AL28" s="10">
        <v>4.5960000000000001</v>
      </c>
      <c r="AM28" s="10">
        <v>4.3860000000000001</v>
      </c>
      <c r="AN28" s="10">
        <v>3.5640000000000001</v>
      </c>
      <c r="AO28" s="10">
        <v>3.488</v>
      </c>
      <c r="AP28" s="10">
        <v>4.6230000000000002</v>
      </c>
      <c r="AQ28" s="10">
        <v>4.8780000000000001</v>
      </c>
      <c r="AR28" s="10">
        <v>4.4640000000000004</v>
      </c>
      <c r="AS28" s="10">
        <v>3.5150000000000001</v>
      </c>
      <c r="AT28" s="10">
        <v>3.339</v>
      </c>
      <c r="AU28" s="10">
        <v>2.8839999999999999</v>
      </c>
      <c r="AV28" s="10">
        <v>4.298</v>
      </c>
      <c r="AW28" s="10">
        <v>4.9569999999999999</v>
      </c>
      <c r="AX28" s="10">
        <v>4.8810000000000002</v>
      </c>
      <c r="AY28" s="10">
        <v>4.8860000000000001</v>
      </c>
      <c r="AZ28" s="10">
        <v>4.984</v>
      </c>
      <c r="BA28" s="10">
        <v>4.9589999999999996</v>
      </c>
      <c r="BB28" s="10">
        <v>4.9359999999999999</v>
      </c>
      <c r="BC28" s="10">
        <v>4.8810000000000002</v>
      </c>
      <c r="BD28" s="10">
        <v>4.8849999999999998</v>
      </c>
      <c r="BE28" s="10">
        <v>4.8540000000000001</v>
      </c>
      <c r="BF28" s="10">
        <v>4.7510000000000003</v>
      </c>
      <c r="BG28" s="10">
        <v>4.391</v>
      </c>
      <c r="BH28" s="10">
        <v>5.0049999999999999</v>
      </c>
      <c r="BI28" s="10">
        <v>4.7060000000000004</v>
      </c>
      <c r="BJ28" s="10">
        <v>4.9249999999999998</v>
      </c>
      <c r="BK28" s="10">
        <v>4.694</v>
      </c>
      <c r="BL28" s="10">
        <v>4.6669999999999998</v>
      </c>
      <c r="BM28" s="10">
        <v>4.5599999999999996</v>
      </c>
      <c r="BN28" s="10">
        <v>4.2670000000000003</v>
      </c>
      <c r="BO28" s="10">
        <v>4.1849999999999996</v>
      </c>
      <c r="BP28" s="10">
        <v>4.7050000000000001</v>
      </c>
      <c r="BQ28" s="10">
        <v>4.7320000000000002</v>
      </c>
      <c r="BR28" s="10">
        <v>4.7110000000000003</v>
      </c>
      <c r="BS28" s="10">
        <v>2.9569999999999999</v>
      </c>
      <c r="BT28" s="10">
        <v>1.758</v>
      </c>
      <c r="BU28" s="10">
        <v>1.6759999999999999</v>
      </c>
      <c r="BV28" s="10">
        <v>1.649</v>
      </c>
      <c r="BW28" s="10">
        <v>1.6160000000000001</v>
      </c>
      <c r="BX28" s="10">
        <v>2.3149999999999999</v>
      </c>
      <c r="BY28" s="10">
        <v>4.3029999999999999</v>
      </c>
      <c r="BZ28" s="10">
        <v>4.577</v>
      </c>
      <c r="CA28" s="10">
        <v>4.6479999999999997</v>
      </c>
      <c r="CB28" s="10">
        <v>4.9480000000000004</v>
      </c>
      <c r="CC28" s="10">
        <v>4.7729999999999997</v>
      </c>
      <c r="CD28" s="10">
        <v>4.7510000000000003</v>
      </c>
      <c r="CE28" s="10">
        <v>4.7050000000000001</v>
      </c>
      <c r="CF28" s="10">
        <v>4.8140000000000001</v>
      </c>
      <c r="CG28" s="10">
        <v>5.0090000000000003</v>
      </c>
      <c r="CH28" s="10">
        <v>4.91</v>
      </c>
      <c r="CI28" s="10">
        <v>4.7069999999999999</v>
      </c>
      <c r="CJ28" s="10">
        <v>4.6079999999999997</v>
      </c>
      <c r="CK28" s="10">
        <v>4.5369999999999999</v>
      </c>
      <c r="CL28" s="10">
        <v>4.5110000000000001</v>
      </c>
      <c r="CM28" s="10">
        <v>4.4800000000000004</v>
      </c>
      <c r="CN28" s="10">
        <v>4.4210000000000003</v>
      </c>
      <c r="CO28" s="10">
        <v>4.5220000000000002</v>
      </c>
      <c r="CP28" s="10">
        <v>4.3419999999999996</v>
      </c>
      <c r="CQ28" s="10">
        <v>4.2960000000000003</v>
      </c>
      <c r="CR28" s="10">
        <v>4.05</v>
      </c>
      <c r="CS28" s="10">
        <v>4.1609999999999996</v>
      </c>
      <c r="CT28" s="10">
        <v>4.7809999999999997</v>
      </c>
      <c r="CU28" s="10">
        <v>4.7839999999999998</v>
      </c>
      <c r="CV28" s="10">
        <v>4.7990000000000004</v>
      </c>
      <c r="CW28" s="10">
        <v>4.7510000000000003</v>
      </c>
      <c r="CX28" s="10">
        <v>4.7229999999999999</v>
      </c>
      <c r="CY28" s="10">
        <v>4.6360000000000001</v>
      </c>
      <c r="CZ28" s="10">
        <v>4.7869999999999999</v>
      </c>
      <c r="DA28" s="10">
        <v>5.1760000000000002</v>
      </c>
      <c r="DB28" s="10">
        <v>5.0659999999999998</v>
      </c>
      <c r="DC28" s="10">
        <v>4.9770000000000003</v>
      </c>
      <c r="DD28" s="10">
        <v>4.7309999999999999</v>
      </c>
      <c r="DE28" s="10">
        <v>4.6020000000000003</v>
      </c>
      <c r="DF28" s="10">
        <v>4.6429999999999998</v>
      </c>
      <c r="DG28" s="10">
        <v>4.6529999999999996</v>
      </c>
      <c r="DH28" s="10">
        <v>4.6639999999999997</v>
      </c>
      <c r="DI28" s="10">
        <v>4.6740000000000004</v>
      </c>
      <c r="DJ28" s="10">
        <v>4.6529999999999996</v>
      </c>
      <c r="DK28" s="10">
        <v>4.6529999999999996</v>
      </c>
      <c r="DL28" s="10">
        <v>4.7850000000000001</v>
      </c>
      <c r="DM28" s="10">
        <v>5.09</v>
      </c>
      <c r="DN28" s="10">
        <v>4.952</v>
      </c>
      <c r="DO28" s="10">
        <v>4.9029999999999996</v>
      </c>
      <c r="DP28" s="10">
        <v>4.8550000000000004</v>
      </c>
      <c r="DQ28" s="10">
        <v>4.8010000000000002</v>
      </c>
      <c r="DR28" s="10">
        <v>4.79</v>
      </c>
      <c r="DS28" s="10">
        <v>4.8289999999999997</v>
      </c>
      <c r="DT28" s="10">
        <v>4.8040000000000003</v>
      </c>
      <c r="DU28" s="10">
        <v>4.9989999999999997</v>
      </c>
      <c r="DV28" s="10">
        <v>5.1079999999999997</v>
      </c>
      <c r="DW28" s="10">
        <v>2.0019999999999998</v>
      </c>
      <c r="DX28" s="10">
        <v>1.8069999999999999</v>
      </c>
      <c r="DY28" s="10">
        <v>1.7749999999999999</v>
      </c>
      <c r="DZ28" s="10">
        <v>1.7849999999999999</v>
      </c>
      <c r="EA28" s="10">
        <v>1.776</v>
      </c>
      <c r="EB28" s="10">
        <v>1.7629999999999999</v>
      </c>
      <c r="EC28" s="10">
        <v>1.671</v>
      </c>
      <c r="ED28" s="10">
        <v>1.5620000000000001</v>
      </c>
      <c r="EE28" s="10">
        <v>1.552</v>
      </c>
      <c r="EF28" s="10">
        <v>1.536</v>
      </c>
      <c r="EG28" s="10">
        <v>1.466</v>
      </c>
      <c r="EH28" s="10">
        <v>1.4550000000000001</v>
      </c>
      <c r="EI28" s="10">
        <v>1.4350000000000001</v>
      </c>
      <c r="EJ28" s="10">
        <v>1.4239999999999999</v>
      </c>
      <c r="EK28" s="10">
        <v>1.357</v>
      </c>
      <c r="EL28" s="10">
        <v>1.31</v>
      </c>
      <c r="EM28" s="10">
        <v>1.2370000000000001</v>
      </c>
      <c r="EN28" s="10">
        <v>0.88400000000000001</v>
      </c>
      <c r="EO28" s="10">
        <v>0.874</v>
      </c>
      <c r="EP28" s="10">
        <v>0.86599999999999999</v>
      </c>
      <c r="EQ28" s="10">
        <v>0.80500000000000005</v>
      </c>
      <c r="ER28" s="10">
        <v>0.76</v>
      </c>
      <c r="ES28" s="10">
        <v>0.73199999999999998</v>
      </c>
      <c r="ET28" s="10">
        <v>0.70399999999999996</v>
      </c>
      <c r="EU28" s="10">
        <v>0.56399999999999995</v>
      </c>
      <c r="EV28" s="10">
        <v>0.248</v>
      </c>
      <c r="EW28" s="10">
        <v>0.22600000000000001</v>
      </c>
      <c r="EX28" s="10">
        <v>0.221</v>
      </c>
      <c r="EY28" s="5">
        <f t="shared" si="0"/>
        <v>514.52100000000007</v>
      </c>
    </row>
    <row r="29" spans="1:155">
      <c r="A29" t="s">
        <v>28</v>
      </c>
      <c r="B29" s="10">
        <v>3.45</v>
      </c>
      <c r="C29" s="10">
        <v>3.35</v>
      </c>
      <c r="D29" s="10">
        <v>3.45</v>
      </c>
      <c r="E29" s="10">
        <v>4.05</v>
      </c>
      <c r="F29" s="10">
        <v>3.85</v>
      </c>
      <c r="G29" s="10">
        <v>3.65</v>
      </c>
      <c r="H29" s="10">
        <v>3.65</v>
      </c>
      <c r="I29" s="10">
        <v>3.65</v>
      </c>
      <c r="J29" s="10">
        <v>4.95</v>
      </c>
      <c r="K29" s="10">
        <v>5.95</v>
      </c>
      <c r="L29" s="10">
        <v>6.45</v>
      </c>
      <c r="M29" s="10">
        <v>5.85</v>
      </c>
      <c r="N29" s="10">
        <v>5.65</v>
      </c>
      <c r="O29" s="10">
        <v>6.65</v>
      </c>
      <c r="P29" s="10">
        <v>7.55</v>
      </c>
      <c r="Q29" s="10">
        <v>8.85</v>
      </c>
      <c r="R29" s="10">
        <v>8.4499999999999993</v>
      </c>
      <c r="S29" s="10">
        <v>7.75</v>
      </c>
      <c r="T29" s="10">
        <v>6.95</v>
      </c>
      <c r="U29" s="10">
        <v>6.45</v>
      </c>
      <c r="V29" s="10">
        <v>6.35</v>
      </c>
      <c r="W29" s="10">
        <v>8.0500000000000007</v>
      </c>
      <c r="X29" s="10">
        <v>8.85</v>
      </c>
      <c r="Y29" s="10">
        <v>8.5500000000000007</v>
      </c>
      <c r="Z29" s="10">
        <v>8.35</v>
      </c>
      <c r="AA29" s="10">
        <v>6.75</v>
      </c>
      <c r="AB29" s="10">
        <v>6.45</v>
      </c>
      <c r="AC29" s="10">
        <v>6.35</v>
      </c>
      <c r="AD29" s="10">
        <v>6.25</v>
      </c>
      <c r="AE29" s="10">
        <v>7.35</v>
      </c>
      <c r="AF29" s="10">
        <v>10.55</v>
      </c>
      <c r="AG29" s="10">
        <v>10.25</v>
      </c>
      <c r="AH29" s="10">
        <v>9.9499999999999993</v>
      </c>
      <c r="AI29" s="10">
        <v>8.65</v>
      </c>
      <c r="AJ29" s="10">
        <v>9.4499999999999993</v>
      </c>
      <c r="AK29" s="10">
        <v>9.9499999999999993</v>
      </c>
      <c r="AL29" s="10">
        <v>10.050000000000001</v>
      </c>
      <c r="AM29" s="10">
        <v>8.9499999999999993</v>
      </c>
      <c r="AN29" s="10">
        <v>8.75</v>
      </c>
      <c r="AO29" s="10">
        <v>10.45</v>
      </c>
      <c r="AP29" s="10">
        <v>9.35</v>
      </c>
      <c r="AQ29" s="10">
        <v>8.4499999999999993</v>
      </c>
      <c r="AR29" s="10">
        <v>9.9499999999999993</v>
      </c>
      <c r="AS29" s="10">
        <v>10.75</v>
      </c>
      <c r="AT29" s="10">
        <v>10.65</v>
      </c>
      <c r="AU29" s="10">
        <v>9.65</v>
      </c>
      <c r="AV29" s="10">
        <v>9.65</v>
      </c>
      <c r="AW29" s="10">
        <v>9.25</v>
      </c>
      <c r="AX29" s="10">
        <v>10.15</v>
      </c>
      <c r="AY29" s="10">
        <v>10.65</v>
      </c>
      <c r="AZ29" s="10">
        <v>10.75</v>
      </c>
      <c r="BA29" s="10">
        <v>10.75</v>
      </c>
      <c r="BB29" s="10">
        <v>11.85</v>
      </c>
      <c r="BC29" s="10">
        <v>11.55</v>
      </c>
      <c r="BD29" s="10">
        <v>10.45</v>
      </c>
      <c r="BE29" s="10">
        <v>11.35</v>
      </c>
      <c r="BF29" s="10">
        <v>11.35</v>
      </c>
      <c r="BG29" s="10">
        <v>11.55</v>
      </c>
      <c r="BH29" s="10">
        <v>11.65</v>
      </c>
      <c r="BI29" s="10">
        <v>11.65</v>
      </c>
      <c r="BJ29" s="10">
        <v>11.85</v>
      </c>
      <c r="BK29" s="10">
        <v>12.35</v>
      </c>
      <c r="BL29" s="10">
        <v>12.35</v>
      </c>
      <c r="BM29" s="10">
        <v>12.35</v>
      </c>
      <c r="BN29" s="10">
        <v>12.35</v>
      </c>
      <c r="BO29" s="10">
        <v>11.12</v>
      </c>
      <c r="BP29" s="10">
        <v>12.75</v>
      </c>
      <c r="BQ29" s="10">
        <v>12.35</v>
      </c>
      <c r="BR29" s="10">
        <v>10.15</v>
      </c>
      <c r="BS29" s="10">
        <v>10.65</v>
      </c>
      <c r="BT29" s="10">
        <v>12.12</v>
      </c>
      <c r="BU29" s="10">
        <v>11.15</v>
      </c>
      <c r="BV29" s="10">
        <v>12.05</v>
      </c>
      <c r="BW29" s="10">
        <v>12.45</v>
      </c>
      <c r="BX29" s="10">
        <v>12.45</v>
      </c>
      <c r="BY29" s="10">
        <v>10.65</v>
      </c>
      <c r="BZ29" s="10">
        <v>10.75</v>
      </c>
      <c r="CA29" s="10">
        <v>10.75</v>
      </c>
      <c r="CB29" s="10">
        <v>10.65</v>
      </c>
      <c r="CC29" s="10">
        <v>11.65</v>
      </c>
      <c r="CD29" s="10">
        <v>11.85</v>
      </c>
      <c r="CE29" s="10">
        <v>11.15</v>
      </c>
      <c r="CF29" s="10">
        <v>9.25</v>
      </c>
      <c r="CG29" s="10">
        <v>9.25</v>
      </c>
      <c r="CH29" s="10">
        <v>9.9499999999999993</v>
      </c>
      <c r="CI29" s="10">
        <v>9.9499999999999993</v>
      </c>
      <c r="CJ29" s="10">
        <v>9.5500000000000007</v>
      </c>
      <c r="CK29" s="10">
        <v>9.65</v>
      </c>
      <c r="CL29" s="10">
        <v>9.6300000000000008</v>
      </c>
      <c r="CM29" s="10">
        <v>9.65</v>
      </c>
      <c r="CN29" s="10">
        <v>9.6199999999999992</v>
      </c>
      <c r="CO29" s="10">
        <v>10.43</v>
      </c>
      <c r="CP29" s="10">
        <v>11.05</v>
      </c>
      <c r="CQ29" s="10">
        <v>11.05</v>
      </c>
      <c r="CR29" s="10">
        <v>11.05</v>
      </c>
      <c r="CS29" s="10">
        <v>10.62</v>
      </c>
      <c r="CT29" s="10">
        <v>9.9499999999999993</v>
      </c>
      <c r="CU29" s="10">
        <v>9.9499999999999993</v>
      </c>
      <c r="CV29" s="10">
        <v>9.93</v>
      </c>
      <c r="CW29" s="10">
        <v>10.35</v>
      </c>
      <c r="CX29" s="10">
        <v>11.05</v>
      </c>
      <c r="CY29" s="10">
        <v>10.65</v>
      </c>
      <c r="CZ29" s="10">
        <v>10.65</v>
      </c>
      <c r="DA29" s="10">
        <v>9.75</v>
      </c>
      <c r="DB29" s="10">
        <v>10.45</v>
      </c>
      <c r="DC29" s="10">
        <v>11.12</v>
      </c>
      <c r="DD29" s="10">
        <v>10.55</v>
      </c>
      <c r="DE29" s="10">
        <v>10.25</v>
      </c>
      <c r="DF29" s="10">
        <v>11.05</v>
      </c>
      <c r="DG29" s="10">
        <v>11.15</v>
      </c>
      <c r="DH29" s="10">
        <v>10.75</v>
      </c>
      <c r="DI29" s="10">
        <v>10.45</v>
      </c>
      <c r="DJ29" s="10">
        <v>10.45</v>
      </c>
      <c r="DK29" s="10">
        <v>10.55</v>
      </c>
      <c r="DL29" s="10">
        <v>9.65</v>
      </c>
      <c r="DM29" s="10">
        <v>10.25</v>
      </c>
      <c r="DN29" s="10">
        <v>10.25</v>
      </c>
      <c r="DO29" s="10">
        <v>9.4499999999999993</v>
      </c>
      <c r="DP29" s="10">
        <v>9.4499999999999993</v>
      </c>
      <c r="DQ29" s="10">
        <v>9.65</v>
      </c>
      <c r="DR29" s="10">
        <v>9.65</v>
      </c>
      <c r="DS29" s="10">
        <v>9.65</v>
      </c>
      <c r="DT29" s="10">
        <v>9.65</v>
      </c>
      <c r="DU29" s="10">
        <v>8.85</v>
      </c>
      <c r="DV29" s="10">
        <v>9.4499999999999993</v>
      </c>
      <c r="DW29" s="10">
        <v>7.85</v>
      </c>
      <c r="DX29" s="10">
        <v>7.65</v>
      </c>
      <c r="DY29" s="10">
        <v>7.45</v>
      </c>
      <c r="DZ29" s="10">
        <v>7.45</v>
      </c>
      <c r="EA29" s="10">
        <v>7.45</v>
      </c>
      <c r="EB29" s="10">
        <v>7.65</v>
      </c>
      <c r="EC29" s="10">
        <v>7.45</v>
      </c>
      <c r="ED29" s="10">
        <v>8.5500000000000007</v>
      </c>
      <c r="EE29" s="10">
        <v>8.85</v>
      </c>
      <c r="EF29" s="10">
        <v>8.85</v>
      </c>
      <c r="EG29" s="10">
        <v>7.85</v>
      </c>
      <c r="EH29" s="10">
        <v>7.35</v>
      </c>
      <c r="EI29" s="10">
        <v>7.15</v>
      </c>
      <c r="EJ29" s="10">
        <v>7.15</v>
      </c>
      <c r="EK29" s="10">
        <v>7.15</v>
      </c>
      <c r="EL29" s="10">
        <v>7.45</v>
      </c>
      <c r="EM29" s="10">
        <v>7.45</v>
      </c>
      <c r="EN29" s="10">
        <v>7.45</v>
      </c>
      <c r="EO29" s="10">
        <v>7.05</v>
      </c>
      <c r="EP29" s="10">
        <v>7.05</v>
      </c>
      <c r="EQ29" s="10">
        <v>7.05</v>
      </c>
      <c r="ER29" s="10">
        <v>6.85</v>
      </c>
      <c r="ES29" s="10">
        <v>6.95</v>
      </c>
      <c r="ET29" s="10">
        <v>6.85</v>
      </c>
      <c r="EU29" s="10">
        <v>6.75</v>
      </c>
      <c r="EV29" s="10">
        <v>6.25</v>
      </c>
      <c r="EW29" s="10">
        <v>6.05</v>
      </c>
      <c r="EX29" s="10">
        <v>6.05</v>
      </c>
      <c r="EY29" s="5">
        <f t="shared" si="0"/>
        <v>1389.0400000000002</v>
      </c>
    </row>
    <row r="30" spans="1:155">
      <c r="A30" t="s">
        <v>29</v>
      </c>
      <c r="B30" s="10">
        <v>10.199999999999999</v>
      </c>
      <c r="C30" s="10">
        <v>10.199999999999999</v>
      </c>
      <c r="D30" s="10">
        <v>10.199999999999999</v>
      </c>
      <c r="E30" s="10">
        <v>10.199999999999999</v>
      </c>
      <c r="F30" s="10">
        <v>11.1</v>
      </c>
      <c r="G30" s="10">
        <v>12</v>
      </c>
      <c r="H30" s="10">
        <v>12.9</v>
      </c>
      <c r="I30" s="10">
        <v>13.9</v>
      </c>
      <c r="J30" s="10">
        <v>14.8</v>
      </c>
      <c r="K30" s="10">
        <v>15.7</v>
      </c>
      <c r="L30" s="10">
        <v>16.600000000000001</v>
      </c>
      <c r="M30" s="10">
        <v>17.5</v>
      </c>
      <c r="N30" s="10">
        <v>18.399999999999999</v>
      </c>
      <c r="O30" s="10">
        <v>19.399999999999999</v>
      </c>
      <c r="P30" s="10">
        <v>20.3</v>
      </c>
      <c r="Q30" s="10">
        <v>21.2</v>
      </c>
      <c r="R30" s="10">
        <v>16.600000000000001</v>
      </c>
      <c r="S30" s="10">
        <v>12</v>
      </c>
      <c r="T30" s="10">
        <v>13.3</v>
      </c>
      <c r="U30" s="10">
        <v>14.7</v>
      </c>
      <c r="V30" s="10">
        <v>13.3</v>
      </c>
      <c r="W30" s="10">
        <v>12</v>
      </c>
      <c r="X30" s="10">
        <v>11.8</v>
      </c>
      <c r="Y30" s="10">
        <v>11.6</v>
      </c>
      <c r="Z30" s="10">
        <v>10.9</v>
      </c>
      <c r="AA30" s="10">
        <v>10.3</v>
      </c>
      <c r="AB30" s="10">
        <v>9.6</v>
      </c>
      <c r="AC30" s="10">
        <v>9</v>
      </c>
      <c r="AD30" s="10">
        <v>8.3000000000000007</v>
      </c>
      <c r="AE30" s="10">
        <v>7.6</v>
      </c>
      <c r="AF30" s="10">
        <v>6.9</v>
      </c>
      <c r="AG30" s="10">
        <v>6.3</v>
      </c>
      <c r="AH30" s="10">
        <v>6.9</v>
      </c>
      <c r="AI30" s="10">
        <v>7.5</v>
      </c>
      <c r="AJ30" s="10">
        <v>8.1999999999999993</v>
      </c>
      <c r="AK30" s="10">
        <v>8.8000000000000007</v>
      </c>
      <c r="AL30" s="10">
        <v>9.4</v>
      </c>
      <c r="AM30" s="10">
        <v>10.199999999999999</v>
      </c>
      <c r="AN30" s="10">
        <v>10.199999999999999</v>
      </c>
      <c r="AO30" s="10">
        <v>10.1</v>
      </c>
      <c r="AP30" s="10">
        <v>10.1</v>
      </c>
      <c r="AQ30" s="10">
        <v>10.1</v>
      </c>
      <c r="AR30" s="10">
        <v>10.1</v>
      </c>
      <c r="AS30" s="10">
        <v>10</v>
      </c>
      <c r="AT30" s="10">
        <v>10</v>
      </c>
      <c r="AU30" s="10">
        <v>10.3</v>
      </c>
      <c r="AV30" s="10">
        <v>10.6</v>
      </c>
      <c r="AW30" s="10">
        <v>10.8</v>
      </c>
      <c r="AX30" s="10">
        <v>11.1</v>
      </c>
      <c r="AY30" s="10">
        <v>11.4</v>
      </c>
      <c r="AZ30" s="10">
        <v>11.7</v>
      </c>
      <c r="BA30" s="10">
        <v>11</v>
      </c>
      <c r="BB30" s="10">
        <v>10</v>
      </c>
      <c r="BC30" s="10">
        <v>8.9</v>
      </c>
      <c r="BD30" s="10">
        <v>7.9</v>
      </c>
      <c r="BE30" s="10">
        <v>6.9</v>
      </c>
      <c r="BF30" s="10">
        <v>6.6</v>
      </c>
      <c r="BG30" s="10">
        <v>6.3</v>
      </c>
      <c r="BH30" s="10">
        <v>6</v>
      </c>
      <c r="BI30" s="10">
        <v>4.0999999999999996</v>
      </c>
      <c r="BJ30" s="10">
        <v>5.4</v>
      </c>
      <c r="BK30" s="10">
        <v>6.7</v>
      </c>
      <c r="BL30" s="10">
        <v>6.3</v>
      </c>
      <c r="BM30" s="10">
        <v>6.3</v>
      </c>
      <c r="BN30" s="10">
        <v>6.3</v>
      </c>
      <c r="BO30" s="10">
        <v>6.4</v>
      </c>
      <c r="BP30" s="10">
        <v>6.4</v>
      </c>
      <c r="BQ30" s="10">
        <v>6.4</v>
      </c>
      <c r="BR30" s="10">
        <v>6.5</v>
      </c>
      <c r="BS30" s="10">
        <v>6.5</v>
      </c>
      <c r="BT30" s="10">
        <v>6.6</v>
      </c>
      <c r="BU30" s="10">
        <v>6.6</v>
      </c>
      <c r="BV30" s="10">
        <v>5.4</v>
      </c>
      <c r="BW30" s="10">
        <v>4.3</v>
      </c>
      <c r="BX30" s="10">
        <v>6.5</v>
      </c>
      <c r="BY30" s="10">
        <v>9</v>
      </c>
      <c r="BZ30" s="10">
        <v>10.199999999999999</v>
      </c>
      <c r="CA30" s="10">
        <v>9.1999999999999993</v>
      </c>
      <c r="CB30" s="10">
        <v>8.1</v>
      </c>
      <c r="CC30" s="10">
        <v>8.3000000000000007</v>
      </c>
      <c r="CD30" s="10">
        <v>8.5</v>
      </c>
      <c r="CE30" s="10">
        <v>8.8000000000000007</v>
      </c>
      <c r="CF30" s="10">
        <v>9.1999999999999993</v>
      </c>
      <c r="CG30" s="10">
        <v>9.5</v>
      </c>
      <c r="CH30" s="10">
        <v>9.9</v>
      </c>
      <c r="CI30" s="10">
        <v>10.199999999999999</v>
      </c>
      <c r="CJ30" s="10">
        <v>9.9</v>
      </c>
      <c r="CK30" s="10">
        <v>9.6</v>
      </c>
      <c r="CL30" s="10">
        <v>9.3000000000000007</v>
      </c>
      <c r="CM30" s="10">
        <v>9</v>
      </c>
      <c r="CN30" s="10">
        <v>8.6999999999999993</v>
      </c>
      <c r="CO30" s="10">
        <v>8.4</v>
      </c>
      <c r="CP30" s="10">
        <v>8.1</v>
      </c>
      <c r="CQ30" s="10">
        <v>7.3</v>
      </c>
      <c r="CR30" s="10">
        <v>6.4</v>
      </c>
      <c r="CS30" s="10">
        <v>5.4</v>
      </c>
      <c r="CT30" s="10">
        <v>4.5</v>
      </c>
      <c r="CU30" s="10">
        <v>3.6</v>
      </c>
      <c r="CV30" s="10">
        <v>3.8</v>
      </c>
      <c r="CW30" s="10">
        <v>3.8</v>
      </c>
      <c r="CX30" s="10">
        <v>3.8</v>
      </c>
      <c r="CY30" s="10">
        <v>4</v>
      </c>
      <c r="CZ30" s="10">
        <v>4.2</v>
      </c>
      <c r="DA30" s="10">
        <v>4.4000000000000004</v>
      </c>
      <c r="DB30" s="10">
        <v>4.5999999999999996</v>
      </c>
      <c r="DC30" s="10">
        <v>4.8</v>
      </c>
      <c r="DD30" s="10">
        <v>5</v>
      </c>
      <c r="DE30" s="10">
        <v>5.2</v>
      </c>
      <c r="DF30" s="10">
        <v>5.4</v>
      </c>
      <c r="DG30" s="10">
        <v>5.4</v>
      </c>
      <c r="DH30" s="10">
        <v>5.4</v>
      </c>
      <c r="DI30" s="10">
        <v>4</v>
      </c>
      <c r="DJ30" s="10">
        <v>3.6</v>
      </c>
      <c r="DK30" s="10">
        <v>3.1</v>
      </c>
      <c r="DL30" s="10">
        <v>2.7</v>
      </c>
      <c r="DM30" s="10">
        <v>2.2000000000000002</v>
      </c>
      <c r="DN30" s="10">
        <v>1.8</v>
      </c>
      <c r="DO30" s="10">
        <v>1.8</v>
      </c>
      <c r="DP30" s="10">
        <v>1.8</v>
      </c>
      <c r="DQ30" s="10">
        <v>1.8</v>
      </c>
      <c r="DR30" s="10">
        <v>1.8</v>
      </c>
      <c r="DS30" s="10">
        <v>1.8</v>
      </c>
      <c r="DT30" s="10">
        <v>1.8</v>
      </c>
      <c r="DU30" s="10">
        <v>1.8</v>
      </c>
      <c r="DV30" s="10">
        <v>1.8</v>
      </c>
      <c r="DW30" s="10">
        <v>1.8</v>
      </c>
      <c r="DX30" s="10">
        <v>1.8</v>
      </c>
      <c r="DY30" s="10">
        <v>1.8</v>
      </c>
      <c r="DZ30" s="10">
        <v>1.8</v>
      </c>
      <c r="EA30" s="10">
        <v>1.8</v>
      </c>
      <c r="EB30" s="10">
        <v>1.8</v>
      </c>
      <c r="EC30" s="10">
        <v>1.8</v>
      </c>
      <c r="ED30" s="10">
        <v>1.8</v>
      </c>
      <c r="EE30" s="10">
        <v>1.8</v>
      </c>
      <c r="EF30" s="10">
        <v>1.8</v>
      </c>
      <c r="EG30" s="10">
        <v>1.8</v>
      </c>
      <c r="EH30" s="10">
        <v>1.7</v>
      </c>
      <c r="EI30" s="10">
        <v>1.6</v>
      </c>
      <c r="EJ30" s="10">
        <v>1.5</v>
      </c>
      <c r="EK30" s="10">
        <v>1.4</v>
      </c>
      <c r="EL30" s="10">
        <v>1.3</v>
      </c>
      <c r="EM30" s="10">
        <v>1.3</v>
      </c>
      <c r="EN30" s="10">
        <v>1.4</v>
      </c>
      <c r="EO30" s="10">
        <v>1.5</v>
      </c>
      <c r="EP30" s="10">
        <v>1.6</v>
      </c>
      <c r="EQ30" s="10">
        <v>1.7</v>
      </c>
      <c r="ER30" s="10">
        <v>1.8</v>
      </c>
      <c r="ES30" s="10">
        <v>1.8</v>
      </c>
      <c r="ET30" s="10">
        <v>1.8</v>
      </c>
      <c r="EU30" s="10">
        <v>1.8</v>
      </c>
      <c r="EV30" s="10">
        <v>1.8</v>
      </c>
      <c r="EW30" s="10">
        <v>1.8</v>
      </c>
      <c r="EX30" s="10">
        <v>1.8</v>
      </c>
      <c r="EY30" s="5">
        <f t="shared" si="0"/>
        <v>1086.6999999999987</v>
      </c>
    </row>
    <row r="31" spans="1:155">
      <c r="A31" t="s">
        <v>30</v>
      </c>
      <c r="B31" s="10">
        <v>1.427</v>
      </c>
      <c r="C31" s="10">
        <v>1.4279999999999999</v>
      </c>
      <c r="D31" s="10">
        <v>1.431</v>
      </c>
      <c r="E31" s="10">
        <v>1.4359999999999999</v>
      </c>
      <c r="F31" s="10">
        <v>1.4430000000000001</v>
      </c>
      <c r="G31" s="10">
        <v>1.444</v>
      </c>
      <c r="H31" s="10">
        <v>1.4419999999999999</v>
      </c>
      <c r="I31" s="10">
        <v>1.4430000000000001</v>
      </c>
      <c r="J31" s="10">
        <v>1.4430000000000001</v>
      </c>
      <c r="K31" s="10">
        <v>1.4650000000000001</v>
      </c>
      <c r="L31" s="10">
        <v>1.484</v>
      </c>
      <c r="M31" s="10">
        <v>1.4710000000000001</v>
      </c>
      <c r="N31" s="10">
        <v>5.6840000000000002</v>
      </c>
      <c r="O31" s="10">
        <v>15.756</v>
      </c>
      <c r="P31" s="10">
        <v>15.004</v>
      </c>
      <c r="Q31" s="10">
        <v>14.577</v>
      </c>
      <c r="R31" s="10">
        <v>7.117</v>
      </c>
      <c r="S31" s="10">
        <v>7.8929999999999998</v>
      </c>
      <c r="T31" s="10">
        <v>12.683999999999999</v>
      </c>
      <c r="U31" s="10">
        <v>11.867000000000001</v>
      </c>
      <c r="V31" s="10">
        <v>11.875999999999999</v>
      </c>
      <c r="W31" s="10">
        <v>12.397</v>
      </c>
      <c r="X31" s="10">
        <v>13.276999999999999</v>
      </c>
      <c r="Y31" s="10">
        <v>11.356999999999999</v>
      </c>
      <c r="Z31" s="10">
        <v>9.9009999999999998</v>
      </c>
      <c r="AA31" s="10">
        <v>9.1549999999999994</v>
      </c>
      <c r="AB31" s="10">
        <v>8.5009999999999994</v>
      </c>
      <c r="AC31" s="10">
        <v>8.2899999999999991</v>
      </c>
      <c r="AD31" s="10">
        <v>7.9589999999999996</v>
      </c>
      <c r="AE31" s="10">
        <v>7.2880000000000003</v>
      </c>
      <c r="AF31" s="10">
        <v>7.0880000000000001</v>
      </c>
      <c r="AG31" s="10">
        <v>8.5809999999999995</v>
      </c>
      <c r="AH31" s="10">
        <v>10.009</v>
      </c>
      <c r="AI31" s="10">
        <v>8.8740000000000006</v>
      </c>
      <c r="AJ31" s="10">
        <v>9.0039999999999996</v>
      </c>
      <c r="AK31" s="10">
        <v>8.5690000000000008</v>
      </c>
      <c r="AL31" s="10">
        <v>8.3149999999999995</v>
      </c>
      <c r="AM31" s="10">
        <v>6.5510000000000002</v>
      </c>
      <c r="AN31" s="10">
        <v>5.0979999999999999</v>
      </c>
      <c r="AO31" s="10">
        <v>3.7029999999999998</v>
      </c>
      <c r="AP31" s="10">
        <v>3.9820000000000002</v>
      </c>
      <c r="AQ31" s="10">
        <v>7.0140000000000002</v>
      </c>
      <c r="AR31" s="10">
        <v>6.0570000000000004</v>
      </c>
      <c r="AS31" s="10">
        <v>6.1680000000000001</v>
      </c>
      <c r="AT31" s="10">
        <v>5.9489999999999998</v>
      </c>
      <c r="AU31" s="10">
        <v>6.1920000000000002</v>
      </c>
      <c r="AV31" s="10">
        <v>7.024</v>
      </c>
      <c r="AW31" s="10">
        <v>6.3879999999999999</v>
      </c>
      <c r="AX31" s="10">
        <v>6.0789999999999997</v>
      </c>
      <c r="AY31" s="10">
        <v>6.5780000000000003</v>
      </c>
      <c r="AZ31" s="10">
        <v>6.5910000000000002</v>
      </c>
      <c r="BA31" s="10">
        <v>7.4429999999999996</v>
      </c>
      <c r="BB31" s="10">
        <v>6.3780000000000001</v>
      </c>
      <c r="BC31" s="10">
        <v>6.3979999999999997</v>
      </c>
      <c r="BD31" s="10">
        <v>6.3330000000000002</v>
      </c>
      <c r="BE31" s="10">
        <v>6.4630000000000001</v>
      </c>
      <c r="BF31" s="10">
        <v>5.4359999999999999</v>
      </c>
      <c r="BG31" s="10">
        <v>4.9550000000000001</v>
      </c>
      <c r="BH31" s="10">
        <v>6.6719999999999997</v>
      </c>
      <c r="BI31" s="10">
        <v>7</v>
      </c>
      <c r="BJ31" s="10">
        <v>12.068</v>
      </c>
      <c r="BK31" s="10">
        <v>6.83</v>
      </c>
      <c r="BL31" s="10">
        <v>6.8319999999999999</v>
      </c>
      <c r="BM31" s="10">
        <v>6.6390000000000002</v>
      </c>
      <c r="BN31" s="10">
        <v>6.5620000000000003</v>
      </c>
      <c r="BO31" s="10">
        <v>7.0810000000000004</v>
      </c>
      <c r="BP31" s="10">
        <v>7.3570000000000002</v>
      </c>
      <c r="BQ31" s="10">
        <v>7.0780000000000003</v>
      </c>
      <c r="BR31" s="10">
        <v>7.2080000000000002</v>
      </c>
      <c r="BS31" s="10">
        <v>7.0039999999999996</v>
      </c>
      <c r="BT31" s="10">
        <v>7.1379999999999999</v>
      </c>
      <c r="BU31" s="10">
        <v>7.2869999999999999</v>
      </c>
      <c r="BV31" s="10">
        <v>6.9249999999999998</v>
      </c>
      <c r="BW31" s="10">
        <v>6.9589999999999996</v>
      </c>
      <c r="BX31" s="10">
        <v>7.0270000000000001</v>
      </c>
      <c r="BY31" s="10">
        <v>7.6360000000000001</v>
      </c>
      <c r="BZ31" s="10">
        <v>8.3030000000000008</v>
      </c>
      <c r="CA31" s="10">
        <v>9.1340000000000003</v>
      </c>
      <c r="CB31" s="10">
        <v>9.4239999999999995</v>
      </c>
      <c r="CC31" s="10">
        <v>8.4860000000000007</v>
      </c>
      <c r="CD31" s="10">
        <v>8.1059999999999999</v>
      </c>
      <c r="CE31" s="10">
        <v>7.9050000000000002</v>
      </c>
      <c r="CF31" s="10">
        <v>8.6950000000000003</v>
      </c>
      <c r="CG31" s="10">
        <v>8.9570000000000007</v>
      </c>
      <c r="CH31" s="10">
        <v>8.5399999999999991</v>
      </c>
      <c r="CI31" s="10">
        <v>8.3439999999999994</v>
      </c>
      <c r="CJ31" s="10">
        <v>8.0779999999999994</v>
      </c>
      <c r="CK31" s="10">
        <v>8.0060000000000002</v>
      </c>
      <c r="CL31" s="10">
        <v>8.0210000000000008</v>
      </c>
      <c r="CM31" s="10">
        <v>4.8810000000000002</v>
      </c>
      <c r="CN31" s="10">
        <v>2.5030000000000001</v>
      </c>
      <c r="CO31" s="10">
        <v>2.7160000000000002</v>
      </c>
      <c r="CP31" s="10">
        <v>1.4710000000000001</v>
      </c>
      <c r="CQ31" s="10">
        <v>0.311</v>
      </c>
      <c r="CR31" s="10">
        <v>0.315</v>
      </c>
      <c r="CS31" s="10">
        <v>0.27</v>
      </c>
      <c r="CT31" s="10">
        <v>0.26200000000000001</v>
      </c>
      <c r="CU31" s="10">
        <v>0.26500000000000001</v>
      </c>
      <c r="CV31" s="10">
        <v>0.26700000000000002</v>
      </c>
      <c r="CW31" s="10">
        <v>0.27</v>
      </c>
      <c r="CX31" s="10">
        <v>0.27400000000000002</v>
      </c>
      <c r="CY31" s="10">
        <v>0.27800000000000002</v>
      </c>
      <c r="CZ31" s="10">
        <v>0.28000000000000003</v>
      </c>
      <c r="DA31" s="10">
        <v>0.28299999999999997</v>
      </c>
      <c r="DB31" s="10">
        <v>0.28399999999999997</v>
      </c>
      <c r="DC31" s="10">
        <v>0.28699999999999998</v>
      </c>
      <c r="DD31" s="10">
        <v>0.28799999999999998</v>
      </c>
      <c r="DE31" s="10">
        <v>0.28799999999999998</v>
      </c>
      <c r="DF31" s="10">
        <v>0.28499999999999998</v>
      </c>
      <c r="DG31" s="10">
        <v>0.27800000000000002</v>
      </c>
      <c r="DH31" s="10">
        <v>0.28199999999999997</v>
      </c>
      <c r="DI31" s="10">
        <v>0.27400000000000002</v>
      </c>
      <c r="DJ31" s="10">
        <v>0.26500000000000001</v>
      </c>
      <c r="DK31" s="10">
        <v>0.27100000000000002</v>
      </c>
      <c r="DL31" s="10">
        <v>0.27200000000000002</v>
      </c>
      <c r="DM31" s="10">
        <v>0.27400000000000002</v>
      </c>
      <c r="DN31" s="10">
        <v>0.27800000000000002</v>
      </c>
      <c r="DO31" s="10">
        <v>0.28100000000000003</v>
      </c>
      <c r="DP31" s="10">
        <v>0.28199999999999997</v>
      </c>
      <c r="DQ31" s="10">
        <v>0.28199999999999997</v>
      </c>
      <c r="DR31" s="10">
        <v>0.28399999999999997</v>
      </c>
      <c r="DS31" s="10">
        <v>0.29099999999999998</v>
      </c>
      <c r="DT31" s="10">
        <v>0.27900000000000003</v>
      </c>
      <c r="DU31" s="10">
        <v>0.27800000000000002</v>
      </c>
      <c r="DV31" s="10">
        <v>0.27100000000000002</v>
      </c>
      <c r="DW31" s="10">
        <v>0.27300000000000002</v>
      </c>
      <c r="DX31" s="10">
        <v>0.27700000000000002</v>
      </c>
      <c r="DY31" s="10">
        <v>0.27800000000000002</v>
      </c>
      <c r="DZ31" s="10">
        <v>0.26700000000000002</v>
      </c>
      <c r="EA31" s="10">
        <v>0.255</v>
      </c>
      <c r="EB31" s="10">
        <v>0.25900000000000001</v>
      </c>
      <c r="EC31" s="10">
        <v>0.26300000000000001</v>
      </c>
      <c r="ED31" s="10">
        <v>0.26400000000000001</v>
      </c>
      <c r="EE31" s="10">
        <v>0.26700000000000002</v>
      </c>
      <c r="EF31" s="10">
        <v>0.26500000000000001</v>
      </c>
      <c r="EG31" s="10">
        <v>0.26100000000000001</v>
      </c>
      <c r="EH31" s="10">
        <v>0.26400000000000001</v>
      </c>
      <c r="EI31" s="10">
        <v>0.26800000000000002</v>
      </c>
      <c r="EJ31" s="10">
        <v>0.27200000000000002</v>
      </c>
      <c r="EK31" s="10">
        <v>0.27200000000000002</v>
      </c>
      <c r="EL31" s="10">
        <v>0.27200000000000002</v>
      </c>
      <c r="EM31" s="10">
        <v>0.27400000000000002</v>
      </c>
      <c r="EN31" s="10">
        <v>0.27500000000000002</v>
      </c>
      <c r="EO31" s="10">
        <v>0.27300000000000002</v>
      </c>
      <c r="EP31" s="10">
        <v>0.27100000000000002</v>
      </c>
      <c r="EQ31" s="10">
        <v>0.27500000000000002</v>
      </c>
      <c r="ER31" s="10">
        <v>0.27800000000000002</v>
      </c>
      <c r="ES31" s="10">
        <v>0.27900000000000003</v>
      </c>
      <c r="ET31" s="10">
        <v>0.28100000000000003</v>
      </c>
      <c r="EU31" s="10">
        <v>0.28499999999999998</v>
      </c>
      <c r="EV31" s="10">
        <v>0.28699999999999998</v>
      </c>
      <c r="EW31" s="10">
        <v>0.26700000000000002</v>
      </c>
      <c r="EX31" s="10">
        <v>0.249</v>
      </c>
      <c r="EY31" s="5">
        <f t="shared" si="0"/>
        <v>664.55300000000057</v>
      </c>
    </row>
    <row r="32" spans="1:155">
      <c r="A32" t="s">
        <v>31</v>
      </c>
      <c r="B32" s="10">
        <v>3.1</v>
      </c>
      <c r="C32" s="10">
        <v>3.7</v>
      </c>
      <c r="D32" s="10">
        <v>4.4000000000000004</v>
      </c>
      <c r="E32" s="10">
        <v>5</v>
      </c>
      <c r="F32" s="10">
        <v>4.9000000000000004</v>
      </c>
      <c r="G32" s="10">
        <v>4.7</v>
      </c>
      <c r="H32" s="10">
        <v>4.5</v>
      </c>
      <c r="I32" s="10">
        <v>4.4000000000000004</v>
      </c>
      <c r="J32" s="10">
        <v>4.3</v>
      </c>
      <c r="K32" s="10">
        <v>4.0999999999999996</v>
      </c>
      <c r="L32" s="10">
        <v>3.9</v>
      </c>
      <c r="M32" s="10">
        <v>3.8</v>
      </c>
      <c r="N32" s="10">
        <v>3.7</v>
      </c>
      <c r="O32" s="10">
        <v>3.5</v>
      </c>
      <c r="P32" s="10">
        <v>3.3</v>
      </c>
      <c r="Q32" s="10">
        <v>3.2</v>
      </c>
      <c r="R32" s="10">
        <v>3</v>
      </c>
      <c r="S32" s="10">
        <v>2.9</v>
      </c>
      <c r="T32" s="10">
        <v>2.7</v>
      </c>
      <c r="U32" s="10">
        <v>2.6</v>
      </c>
      <c r="V32" s="10">
        <v>2.5</v>
      </c>
      <c r="W32" s="10">
        <v>2.2999999999999998</v>
      </c>
      <c r="X32" s="10">
        <v>2.1</v>
      </c>
      <c r="Y32" s="10">
        <v>2</v>
      </c>
      <c r="Z32" s="10">
        <v>1.9</v>
      </c>
      <c r="AA32" s="10">
        <v>1.7</v>
      </c>
      <c r="AB32" s="10">
        <v>1.6</v>
      </c>
      <c r="AC32" s="10">
        <v>1.5</v>
      </c>
      <c r="AD32" s="10">
        <v>1.4</v>
      </c>
      <c r="AE32" s="10">
        <v>1.3</v>
      </c>
      <c r="AF32" s="10">
        <v>1.1000000000000001</v>
      </c>
      <c r="AG32" s="10">
        <v>1</v>
      </c>
      <c r="AH32" s="10">
        <v>1.1000000000000001</v>
      </c>
      <c r="AI32" s="10">
        <v>1.3</v>
      </c>
      <c r="AJ32" s="10">
        <v>1.4</v>
      </c>
      <c r="AK32" s="10">
        <v>1.5</v>
      </c>
      <c r="AL32" s="10">
        <v>1.6</v>
      </c>
      <c r="AM32" s="10">
        <v>1.7</v>
      </c>
      <c r="AN32" s="10">
        <v>1.9</v>
      </c>
      <c r="AO32" s="10">
        <v>2</v>
      </c>
      <c r="AP32" s="10">
        <v>1.5</v>
      </c>
      <c r="AQ32" s="10">
        <v>1</v>
      </c>
      <c r="AR32" s="10">
        <v>1</v>
      </c>
      <c r="AS32" s="10">
        <v>1</v>
      </c>
      <c r="AT32" s="10">
        <v>1</v>
      </c>
      <c r="AU32" s="10">
        <v>1</v>
      </c>
      <c r="AV32" s="10">
        <v>1</v>
      </c>
      <c r="AW32" s="10">
        <v>1</v>
      </c>
      <c r="AX32" s="10">
        <v>1</v>
      </c>
      <c r="AY32" s="10">
        <v>2.5</v>
      </c>
      <c r="AZ32" s="10">
        <v>2.5</v>
      </c>
      <c r="BA32" s="10">
        <v>2.5</v>
      </c>
      <c r="BB32" s="10">
        <v>2.2999999999999998</v>
      </c>
      <c r="BC32" s="10">
        <v>2</v>
      </c>
      <c r="BD32" s="10">
        <v>1.5</v>
      </c>
      <c r="BE32" s="10">
        <v>0</v>
      </c>
      <c r="BF32" s="10">
        <v>0.2</v>
      </c>
      <c r="BG32" s="10">
        <v>0.4</v>
      </c>
      <c r="BH32" s="10">
        <v>0.6</v>
      </c>
      <c r="BI32" s="10">
        <v>0.8</v>
      </c>
      <c r="BJ32" s="10">
        <v>1</v>
      </c>
      <c r="BK32" s="10">
        <v>0.8</v>
      </c>
      <c r="BL32" s="10">
        <v>0.5</v>
      </c>
      <c r="BM32" s="10">
        <v>0.5</v>
      </c>
      <c r="BN32" s="10">
        <v>0.5</v>
      </c>
      <c r="BO32" s="10">
        <v>0.5</v>
      </c>
      <c r="BP32" s="10">
        <v>3</v>
      </c>
      <c r="BQ32" s="10">
        <v>3</v>
      </c>
      <c r="BR32" s="10">
        <v>2.8</v>
      </c>
      <c r="BS32" s="10">
        <v>2.5</v>
      </c>
      <c r="BT32" s="10">
        <v>2.2999999999999998</v>
      </c>
      <c r="BU32" s="10">
        <v>2.1</v>
      </c>
      <c r="BV32" s="10">
        <v>2</v>
      </c>
      <c r="BW32" s="10">
        <v>1.8</v>
      </c>
      <c r="BX32" s="10">
        <v>1.9</v>
      </c>
      <c r="BY32" s="10">
        <v>1.9</v>
      </c>
      <c r="BZ32" s="10">
        <v>2</v>
      </c>
      <c r="CA32" s="10">
        <v>2.1</v>
      </c>
      <c r="CB32" s="10">
        <v>2.2000000000000002</v>
      </c>
      <c r="CC32" s="10">
        <v>2.2000000000000002</v>
      </c>
      <c r="CD32" s="10">
        <v>2.2999999999999998</v>
      </c>
      <c r="CE32" s="10">
        <v>2.7</v>
      </c>
      <c r="CF32" s="10">
        <v>3.2</v>
      </c>
      <c r="CG32" s="10">
        <v>3.6</v>
      </c>
      <c r="CH32" s="10">
        <v>4.0999999999999996</v>
      </c>
      <c r="CI32" s="10">
        <v>4.5</v>
      </c>
      <c r="CJ32" s="10">
        <v>4.4000000000000004</v>
      </c>
      <c r="CK32" s="10">
        <v>4.4000000000000004</v>
      </c>
      <c r="CL32" s="10">
        <v>4.3</v>
      </c>
      <c r="CM32" s="10">
        <v>4.2</v>
      </c>
      <c r="CN32" s="10">
        <v>4.0999999999999996</v>
      </c>
      <c r="CO32" s="10">
        <v>4.0999999999999996</v>
      </c>
      <c r="CP32" s="10">
        <v>4</v>
      </c>
      <c r="CQ32" s="10">
        <v>3.5</v>
      </c>
      <c r="CR32" s="10">
        <v>2</v>
      </c>
      <c r="CS32" s="10">
        <v>0.5</v>
      </c>
      <c r="CT32" s="10">
        <v>0.5</v>
      </c>
      <c r="CU32" s="10">
        <v>0.5</v>
      </c>
      <c r="CV32" s="10">
        <v>0.1</v>
      </c>
      <c r="CW32" s="10">
        <v>0.1</v>
      </c>
      <c r="CX32" s="10">
        <v>0.2</v>
      </c>
      <c r="CY32" s="10">
        <v>0.3</v>
      </c>
      <c r="CZ32" s="10">
        <v>0.4</v>
      </c>
      <c r="DA32" s="10">
        <v>0.5</v>
      </c>
      <c r="DB32" s="10">
        <v>0.5</v>
      </c>
      <c r="DC32" s="10">
        <v>0.5</v>
      </c>
      <c r="DD32" s="10">
        <v>0.5</v>
      </c>
      <c r="DE32" s="10">
        <v>0.4</v>
      </c>
      <c r="DF32" s="10">
        <v>0.4</v>
      </c>
      <c r="DG32" s="10">
        <v>0.3</v>
      </c>
      <c r="DH32" s="10">
        <v>0.3</v>
      </c>
      <c r="DI32" s="10">
        <v>0.3</v>
      </c>
      <c r="DJ32" s="10">
        <v>0.3</v>
      </c>
      <c r="DK32" s="10">
        <v>0.3</v>
      </c>
      <c r="DL32" s="10">
        <v>0.4</v>
      </c>
      <c r="DM32" s="10">
        <v>0.4</v>
      </c>
      <c r="DN32" s="10">
        <v>0.4</v>
      </c>
      <c r="DO32" s="10">
        <v>0.4</v>
      </c>
      <c r="DP32" s="10">
        <v>0.5</v>
      </c>
      <c r="DQ32" s="10">
        <v>0.5</v>
      </c>
      <c r="DR32" s="10">
        <v>0.5</v>
      </c>
      <c r="DS32" s="10">
        <v>0.5</v>
      </c>
      <c r="DT32" s="10">
        <v>0.5</v>
      </c>
      <c r="DU32" s="10">
        <v>0.4</v>
      </c>
      <c r="DV32" s="10">
        <v>0.3</v>
      </c>
      <c r="DW32" s="10">
        <v>0.2</v>
      </c>
      <c r="DX32" s="10">
        <v>0.2</v>
      </c>
      <c r="DY32" s="10">
        <v>0.1</v>
      </c>
      <c r="DZ32" s="10">
        <v>0.1</v>
      </c>
      <c r="EA32" s="10">
        <v>0.1</v>
      </c>
      <c r="EB32" s="10">
        <v>0.1</v>
      </c>
      <c r="EC32" s="10">
        <v>0.1</v>
      </c>
      <c r="ED32" s="10">
        <v>0.1</v>
      </c>
      <c r="EE32" s="10">
        <v>0.1</v>
      </c>
      <c r="EF32" s="10">
        <v>0.1</v>
      </c>
      <c r="EG32" s="10">
        <v>0.1</v>
      </c>
      <c r="EH32" s="10">
        <v>0.1</v>
      </c>
      <c r="EI32" s="10">
        <v>0.1</v>
      </c>
      <c r="EJ32" s="10">
        <v>0.1</v>
      </c>
      <c r="EK32" s="10">
        <v>0.1</v>
      </c>
      <c r="EL32" s="10">
        <v>0.1</v>
      </c>
      <c r="EM32" s="10">
        <v>0.1</v>
      </c>
      <c r="EN32" s="10">
        <v>0.1</v>
      </c>
      <c r="EO32" s="10">
        <v>0.1</v>
      </c>
      <c r="EP32" s="10">
        <v>0.1</v>
      </c>
      <c r="EQ32" s="10">
        <v>0.1</v>
      </c>
      <c r="ER32" s="10">
        <v>0.1</v>
      </c>
      <c r="ES32" s="10">
        <v>0.1</v>
      </c>
      <c r="ET32" s="10">
        <v>0.1</v>
      </c>
      <c r="EU32" s="10">
        <v>0.1</v>
      </c>
      <c r="EV32" s="10">
        <v>0.1</v>
      </c>
      <c r="EW32" s="10">
        <v>0.1</v>
      </c>
      <c r="EX32" s="10">
        <v>0.1</v>
      </c>
      <c r="EY32" s="5">
        <f t="shared" si="0"/>
        <v>239.09999999999991</v>
      </c>
    </row>
    <row r="33" spans="1:155">
      <c r="A33" t="s">
        <v>32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2</v>
      </c>
      <c r="AD33" s="10">
        <v>3.8</v>
      </c>
      <c r="AE33" s="10">
        <v>3.8</v>
      </c>
      <c r="AF33" s="10">
        <v>3.8</v>
      </c>
      <c r="AG33" s="10">
        <v>3.8</v>
      </c>
      <c r="AH33" s="10">
        <v>3.7</v>
      </c>
      <c r="AI33" s="10">
        <v>3.6</v>
      </c>
      <c r="AJ33" s="10">
        <v>3.5</v>
      </c>
      <c r="AK33" s="10">
        <v>3.4</v>
      </c>
      <c r="AL33" s="10">
        <v>3.3</v>
      </c>
      <c r="AM33" s="10">
        <v>3.1</v>
      </c>
      <c r="AN33" s="10">
        <v>3</v>
      </c>
      <c r="AO33" s="10">
        <v>2.9</v>
      </c>
      <c r="AP33" s="10">
        <v>2.7</v>
      </c>
      <c r="AQ33" s="10">
        <v>2.6</v>
      </c>
      <c r="AR33" s="10">
        <v>2.4</v>
      </c>
      <c r="AS33" s="10">
        <v>2.2999999999999998</v>
      </c>
      <c r="AT33" s="10">
        <v>2.1</v>
      </c>
      <c r="AU33" s="10">
        <v>2</v>
      </c>
      <c r="AV33" s="10">
        <v>1.8</v>
      </c>
      <c r="AW33" s="10">
        <v>1.6</v>
      </c>
      <c r="AX33" s="10">
        <v>1.4</v>
      </c>
      <c r="AY33" s="10">
        <v>1.2</v>
      </c>
      <c r="AZ33" s="10">
        <v>1</v>
      </c>
      <c r="BA33" s="10">
        <v>0.8</v>
      </c>
      <c r="BB33" s="10">
        <v>0.6</v>
      </c>
      <c r="BC33" s="10">
        <v>0.4</v>
      </c>
      <c r="BD33" s="10">
        <v>0.2</v>
      </c>
      <c r="BE33" s="10">
        <v>0</v>
      </c>
      <c r="BF33" s="10">
        <v>0.1</v>
      </c>
      <c r="BG33" s="10">
        <v>0.2</v>
      </c>
      <c r="BH33" s="10">
        <v>0.3</v>
      </c>
      <c r="BI33" s="10">
        <v>0.4</v>
      </c>
      <c r="BJ33" s="10">
        <v>0.5</v>
      </c>
      <c r="BK33" s="10">
        <v>0.5</v>
      </c>
      <c r="BL33" s="10">
        <v>0.5</v>
      </c>
      <c r="BM33" s="10">
        <v>1</v>
      </c>
      <c r="BN33" s="10">
        <v>1.5</v>
      </c>
      <c r="BO33" s="10">
        <v>2</v>
      </c>
      <c r="BP33" s="10">
        <v>2.5</v>
      </c>
      <c r="BQ33" s="10">
        <v>3</v>
      </c>
      <c r="BR33" s="10">
        <v>1.5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0.1</v>
      </c>
      <c r="CN33" s="10">
        <v>0.1</v>
      </c>
      <c r="CO33" s="10">
        <v>0.1</v>
      </c>
      <c r="CP33" s="10">
        <v>0.1</v>
      </c>
      <c r="CQ33" s="10">
        <v>0.1</v>
      </c>
      <c r="CR33" s="10">
        <v>0.1</v>
      </c>
      <c r="CS33" s="10">
        <v>0.1</v>
      </c>
      <c r="CT33" s="10">
        <v>0.1</v>
      </c>
      <c r="CU33" s="10">
        <v>0.1</v>
      </c>
      <c r="CV33" s="10">
        <v>0.1</v>
      </c>
      <c r="CW33" s="10">
        <v>0.1</v>
      </c>
      <c r="CX33" s="10">
        <v>0.1</v>
      </c>
      <c r="CY33" s="10">
        <v>0.1</v>
      </c>
      <c r="CZ33" s="10">
        <v>0.1</v>
      </c>
      <c r="DA33" s="10">
        <v>0.1</v>
      </c>
      <c r="DB33" s="10">
        <v>0.1</v>
      </c>
      <c r="DC33" s="10">
        <v>0.1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0.1</v>
      </c>
      <c r="DQ33" s="10">
        <v>0.1</v>
      </c>
      <c r="DR33" s="10">
        <v>0.1</v>
      </c>
      <c r="DS33" s="10">
        <v>0.1</v>
      </c>
      <c r="DT33" s="10">
        <v>0.1</v>
      </c>
      <c r="DU33" s="10">
        <v>0.1</v>
      </c>
      <c r="DV33" s="10">
        <v>0.1</v>
      </c>
      <c r="DW33" s="10">
        <v>0.1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5">
        <f t="shared" si="0"/>
        <v>83.299999999999855</v>
      </c>
    </row>
    <row r="34" spans="1:155">
      <c r="A34" t="s">
        <v>33</v>
      </c>
      <c r="B34" s="10">
        <v>2.5999999999999999E-2</v>
      </c>
      <c r="C34" s="10">
        <v>0</v>
      </c>
      <c r="D34" s="10">
        <v>0</v>
      </c>
      <c r="E34" s="10">
        <v>0</v>
      </c>
      <c r="F34" s="10">
        <v>5.0000000000000001E-3</v>
      </c>
      <c r="G34" s="10">
        <v>0</v>
      </c>
      <c r="H34" s="10">
        <v>2.8740000000000001</v>
      </c>
      <c r="I34" s="10">
        <v>5.0999999999999996</v>
      </c>
      <c r="J34" s="10">
        <v>5.07</v>
      </c>
      <c r="K34" s="10">
        <v>4.66</v>
      </c>
      <c r="L34" s="10">
        <v>4.2759999999999998</v>
      </c>
      <c r="M34" s="10">
        <v>4.2569999999999997</v>
      </c>
      <c r="N34" s="10">
        <v>4.3220000000000001</v>
      </c>
      <c r="O34" s="10">
        <v>4.5430000000000001</v>
      </c>
      <c r="P34" s="10">
        <v>4.2210000000000001</v>
      </c>
      <c r="Q34" s="10">
        <v>3.8889999999999998</v>
      </c>
      <c r="R34" s="10">
        <v>3.7690000000000001</v>
      </c>
      <c r="S34" s="10">
        <v>3.5939999999999999</v>
      </c>
      <c r="T34" s="10">
        <v>3.5419999999999998</v>
      </c>
      <c r="U34" s="10">
        <v>3.524</v>
      </c>
      <c r="V34" s="10">
        <v>3.9990000000000001</v>
      </c>
      <c r="W34" s="10">
        <v>5.2839999999999998</v>
      </c>
      <c r="X34" s="10">
        <v>5.835</v>
      </c>
      <c r="Y34" s="10">
        <v>6.5110000000000001</v>
      </c>
      <c r="Z34" s="10">
        <v>6.4050000000000002</v>
      </c>
      <c r="AA34" s="10">
        <v>6.6059999999999999</v>
      </c>
      <c r="AB34" s="10">
        <v>6.5919999999999996</v>
      </c>
      <c r="AC34" s="10">
        <v>6.3330000000000002</v>
      </c>
      <c r="AD34" s="10">
        <v>5.968</v>
      </c>
      <c r="AE34" s="10">
        <v>5.39</v>
      </c>
      <c r="AF34" s="10">
        <v>4.7729999999999997</v>
      </c>
      <c r="AG34" s="10">
        <v>4.4960000000000004</v>
      </c>
      <c r="AH34" s="10">
        <v>4.3099999999999996</v>
      </c>
      <c r="AI34" s="10">
        <v>3.782</v>
      </c>
      <c r="AJ34" s="10">
        <v>3.6190000000000002</v>
      </c>
      <c r="AK34" s="10">
        <v>4.4409999999999998</v>
      </c>
      <c r="AL34" s="10">
        <v>3.7509999999999999</v>
      </c>
      <c r="AM34" s="10">
        <v>5.194</v>
      </c>
      <c r="AN34" s="10">
        <v>4.9059999999999997</v>
      </c>
      <c r="AO34" s="10">
        <v>4.298</v>
      </c>
      <c r="AP34" s="10">
        <v>4.7060000000000004</v>
      </c>
      <c r="AQ34" s="10">
        <v>4.8789999999999996</v>
      </c>
      <c r="AR34" s="10">
        <v>5.0919999999999996</v>
      </c>
      <c r="AS34" s="10">
        <v>4.548</v>
      </c>
      <c r="AT34" s="10">
        <v>4.3470000000000004</v>
      </c>
      <c r="AU34" s="10">
        <v>4.0469999999999997</v>
      </c>
      <c r="AV34" s="10">
        <v>3.9420000000000002</v>
      </c>
      <c r="AW34" s="10">
        <v>2.9089999999999998</v>
      </c>
      <c r="AX34" s="10">
        <v>1.5760000000000001</v>
      </c>
      <c r="AY34" s="10">
        <v>1.4590000000000001</v>
      </c>
      <c r="AZ34" s="10">
        <v>1.657</v>
      </c>
      <c r="BA34" s="10">
        <v>1.5309999999999999</v>
      </c>
      <c r="BB34" s="10">
        <v>1.246</v>
      </c>
      <c r="BC34" s="10">
        <v>1.0429999999999999</v>
      </c>
      <c r="BD34" s="10">
        <v>0.748</v>
      </c>
      <c r="BE34" s="10">
        <v>0.68600000000000005</v>
      </c>
      <c r="BF34" s="10">
        <v>1.17</v>
      </c>
      <c r="BG34" s="10">
        <v>3.2189999999999999</v>
      </c>
      <c r="BH34" s="10">
        <v>3.7709999999999999</v>
      </c>
      <c r="BI34" s="10">
        <v>3.0009999999999999</v>
      </c>
      <c r="BJ34" s="10">
        <v>2.2730000000000001</v>
      </c>
      <c r="BK34" s="10">
        <v>1.5960000000000001</v>
      </c>
      <c r="BL34" s="10">
        <v>1.2909999999999999</v>
      </c>
      <c r="BM34" s="10">
        <v>0.69499999999999995</v>
      </c>
      <c r="BN34" s="10">
        <v>0.316</v>
      </c>
      <c r="BO34" s="10">
        <v>0.28399999999999997</v>
      </c>
      <c r="BP34" s="10">
        <v>0.27400000000000002</v>
      </c>
      <c r="BQ34" s="10">
        <v>0.33500000000000002</v>
      </c>
      <c r="BR34" s="10">
        <v>0.39100000000000001</v>
      </c>
      <c r="BS34" s="10">
        <v>0.51400000000000001</v>
      </c>
      <c r="BT34" s="10">
        <v>0.40100000000000002</v>
      </c>
      <c r="BU34" s="10">
        <v>0.36199999999999999</v>
      </c>
      <c r="BV34" s="10">
        <v>0.35199999999999998</v>
      </c>
      <c r="BW34" s="10">
        <v>0.48199999999999998</v>
      </c>
      <c r="BX34" s="10">
        <v>0.51800000000000002</v>
      </c>
      <c r="BY34" s="10">
        <v>0.41199999999999998</v>
      </c>
      <c r="BZ34" s="10">
        <v>0.34599999999999997</v>
      </c>
      <c r="CA34" s="10">
        <v>0.30399999999999999</v>
      </c>
      <c r="CB34" s="10">
        <v>0.26400000000000001</v>
      </c>
      <c r="CC34" s="10">
        <v>0.246</v>
      </c>
      <c r="CD34" s="10">
        <v>2.8140000000000001</v>
      </c>
      <c r="CE34" s="10">
        <v>4.8250000000000002</v>
      </c>
      <c r="CF34" s="10">
        <v>4.9610000000000003</v>
      </c>
      <c r="CG34" s="10">
        <v>4.8929999999999998</v>
      </c>
      <c r="CH34" s="10">
        <v>4.8680000000000003</v>
      </c>
      <c r="CI34" s="10">
        <v>4.7789999999999999</v>
      </c>
      <c r="CJ34" s="10">
        <v>4.71</v>
      </c>
      <c r="CK34" s="10">
        <v>4.6539999999999999</v>
      </c>
      <c r="CL34" s="10">
        <v>2.0990000000000002</v>
      </c>
      <c r="CM34" s="10">
        <v>0.45200000000000001</v>
      </c>
      <c r="CN34" s="10">
        <v>0.26800000000000002</v>
      </c>
      <c r="CO34" s="10">
        <v>0.25600000000000001</v>
      </c>
      <c r="CP34" s="10">
        <v>0.27200000000000002</v>
      </c>
      <c r="CQ34" s="10">
        <v>0.309</v>
      </c>
      <c r="CR34" s="10">
        <v>0.28199999999999997</v>
      </c>
      <c r="CS34" s="10">
        <v>0.27400000000000002</v>
      </c>
      <c r="CT34" s="10">
        <v>0.38300000000000001</v>
      </c>
      <c r="CU34" s="10">
        <v>0.40400000000000003</v>
      </c>
      <c r="CV34" s="10">
        <v>0.38400000000000001</v>
      </c>
      <c r="CW34" s="10">
        <v>0.39</v>
      </c>
      <c r="CX34" s="10">
        <v>0.39400000000000002</v>
      </c>
      <c r="CY34" s="10">
        <v>0.35299999999999998</v>
      </c>
      <c r="CZ34" s="10">
        <v>0.35399999999999998</v>
      </c>
      <c r="DA34" s="10">
        <v>0.35899999999999999</v>
      </c>
      <c r="DB34" s="10">
        <v>0.36199999999999999</v>
      </c>
      <c r="DC34" s="10">
        <v>0.36199999999999999</v>
      </c>
      <c r="DD34" s="10">
        <v>0.39</v>
      </c>
      <c r="DE34" s="10">
        <v>0.39600000000000002</v>
      </c>
      <c r="DF34" s="10">
        <v>0.38300000000000001</v>
      </c>
      <c r="DG34" s="10">
        <v>0.36699999999999999</v>
      </c>
      <c r="DH34" s="10">
        <v>0.35799999999999998</v>
      </c>
      <c r="DI34" s="10">
        <v>0.35099999999999998</v>
      </c>
      <c r="DJ34" s="10">
        <v>0.35399999999999998</v>
      </c>
      <c r="DK34" s="10">
        <v>0.376</v>
      </c>
      <c r="DL34" s="10">
        <v>0.41599999999999998</v>
      </c>
      <c r="DM34" s="10">
        <v>0.436</v>
      </c>
      <c r="DN34" s="10">
        <v>0.38800000000000001</v>
      </c>
      <c r="DO34" s="10">
        <v>0.35199999999999998</v>
      </c>
      <c r="DP34" s="10">
        <v>0.34399999999999997</v>
      </c>
      <c r="DQ34" s="10">
        <v>0.34699999999999998</v>
      </c>
      <c r="DR34" s="10">
        <v>0.34899999999999998</v>
      </c>
      <c r="DS34" s="10">
        <v>0.36299999999999999</v>
      </c>
      <c r="DT34" s="10">
        <v>0.378</v>
      </c>
      <c r="DU34" s="10">
        <v>0.38700000000000001</v>
      </c>
      <c r="DV34" s="10">
        <v>0.39400000000000002</v>
      </c>
      <c r="DW34" s="10">
        <v>0.40699999999999997</v>
      </c>
      <c r="DX34" s="10">
        <v>0.41299999999999998</v>
      </c>
      <c r="DY34" s="10">
        <v>0.41299999999999998</v>
      </c>
      <c r="DZ34" s="10">
        <v>0.39100000000000001</v>
      </c>
      <c r="EA34" s="10">
        <v>0.371</v>
      </c>
      <c r="EB34" s="10">
        <v>0.37</v>
      </c>
      <c r="EC34" s="10">
        <v>0.36899999999999999</v>
      </c>
      <c r="ED34" s="10">
        <v>0.37</v>
      </c>
      <c r="EE34" s="10">
        <v>0.36899999999999999</v>
      </c>
      <c r="EF34" s="10">
        <v>0.434</v>
      </c>
      <c r="EG34" s="10">
        <v>0.46100000000000002</v>
      </c>
      <c r="EH34" s="10">
        <v>0.46700000000000003</v>
      </c>
      <c r="EI34" s="10">
        <v>0.47299999999999998</v>
      </c>
      <c r="EJ34" s="10">
        <v>0.48499999999999999</v>
      </c>
      <c r="EK34" s="10">
        <v>0.50800000000000001</v>
      </c>
      <c r="EL34" s="10">
        <v>0.52600000000000002</v>
      </c>
      <c r="EM34" s="10">
        <v>0.51700000000000002</v>
      </c>
      <c r="EN34" s="10">
        <v>0.48099999999999998</v>
      </c>
      <c r="EO34" s="10">
        <v>0.42899999999999999</v>
      </c>
      <c r="EP34" s="11"/>
      <c r="EQ34" s="11"/>
      <c r="ER34" s="11"/>
      <c r="ES34" s="11"/>
      <c r="ET34" s="11"/>
      <c r="EU34" s="11"/>
      <c r="EV34" s="11"/>
      <c r="EW34" s="11"/>
      <c r="EX34" s="11"/>
      <c r="EY34" s="5">
        <f t="shared" si="0"/>
        <v>287.24199999999985</v>
      </c>
    </row>
    <row r="35" spans="1:155">
      <c r="A35" t="s">
        <v>34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5">
        <f t="shared" si="0"/>
        <v>0</v>
      </c>
    </row>
    <row r="36" spans="1:155">
      <c r="A36" t="s">
        <v>35</v>
      </c>
      <c r="B36" s="10">
        <v>3.0019999999999998</v>
      </c>
      <c r="C36" s="10">
        <v>3.22</v>
      </c>
      <c r="D36" s="10">
        <v>5.0510000000000002</v>
      </c>
      <c r="E36" s="10">
        <v>10.513</v>
      </c>
      <c r="F36" s="10">
        <v>11.821</v>
      </c>
      <c r="G36" s="10">
        <v>13.103999999999999</v>
      </c>
      <c r="H36" s="10">
        <v>11.957000000000001</v>
      </c>
      <c r="I36" s="10">
        <v>11.238</v>
      </c>
      <c r="J36" s="10">
        <v>11.388999999999999</v>
      </c>
      <c r="K36" s="10">
        <v>12.398</v>
      </c>
      <c r="L36" s="10">
        <v>13.531000000000001</v>
      </c>
      <c r="M36" s="10">
        <v>15.010999999999999</v>
      </c>
      <c r="N36" s="10">
        <v>17.747</v>
      </c>
      <c r="O36" s="10">
        <v>14.429</v>
      </c>
      <c r="P36" s="10">
        <v>7.9080000000000004</v>
      </c>
      <c r="Q36" s="10">
        <v>17.608000000000001</v>
      </c>
      <c r="R36" s="10">
        <v>17.27</v>
      </c>
      <c r="S36" s="10">
        <v>16.361999999999998</v>
      </c>
      <c r="T36" s="10">
        <v>16.027000000000001</v>
      </c>
      <c r="U36" s="10">
        <v>16.414000000000001</v>
      </c>
      <c r="V36" s="10">
        <v>20.943000000000001</v>
      </c>
      <c r="W36" s="10">
        <v>19.140999999999998</v>
      </c>
      <c r="X36" s="10">
        <v>17.231999999999999</v>
      </c>
      <c r="Y36" s="10">
        <v>15.978</v>
      </c>
      <c r="Z36" s="10">
        <v>12.968</v>
      </c>
      <c r="AA36" s="10">
        <v>12.372</v>
      </c>
      <c r="AB36" s="10">
        <v>11.763</v>
      </c>
      <c r="AC36" s="10">
        <v>13.631</v>
      </c>
      <c r="AD36" s="10">
        <v>13.147</v>
      </c>
      <c r="AE36" s="10">
        <v>11.621</v>
      </c>
      <c r="AF36" s="10">
        <v>10.311999999999999</v>
      </c>
      <c r="AG36" s="10">
        <v>17.789000000000001</v>
      </c>
      <c r="AH36" s="10">
        <v>18.143999999999998</v>
      </c>
      <c r="AI36" s="10">
        <v>17.279</v>
      </c>
      <c r="AJ36" s="10">
        <v>18.152000000000001</v>
      </c>
      <c r="AK36" s="10">
        <v>16.888999999999999</v>
      </c>
      <c r="AL36" s="10">
        <v>17.225999999999999</v>
      </c>
      <c r="AM36" s="10">
        <v>17.440000000000001</v>
      </c>
      <c r="AN36" s="10">
        <v>16.843</v>
      </c>
      <c r="AO36" s="10">
        <v>13.355</v>
      </c>
      <c r="AP36" s="10">
        <v>18.5</v>
      </c>
      <c r="AQ36" s="10">
        <v>19.34</v>
      </c>
      <c r="AR36" s="10">
        <v>18.972999999999999</v>
      </c>
      <c r="AS36" s="10">
        <v>18.466000000000001</v>
      </c>
      <c r="AT36" s="10">
        <v>19.186</v>
      </c>
      <c r="AU36" s="10">
        <v>19.396999999999998</v>
      </c>
      <c r="AV36" s="10">
        <v>19.434999999999999</v>
      </c>
      <c r="AW36" s="10">
        <v>20.359000000000002</v>
      </c>
      <c r="AX36" s="10">
        <v>19.457000000000001</v>
      </c>
      <c r="AY36" s="10">
        <v>19.823</v>
      </c>
      <c r="AZ36" s="10">
        <v>20.015999999999998</v>
      </c>
      <c r="BA36" s="10">
        <v>20.164000000000001</v>
      </c>
      <c r="BB36" s="10">
        <v>18.684000000000001</v>
      </c>
      <c r="BC36" s="10">
        <v>18.558</v>
      </c>
      <c r="BD36" s="10">
        <v>17.236999999999998</v>
      </c>
      <c r="BE36" s="10">
        <v>16.021000000000001</v>
      </c>
      <c r="BF36" s="10">
        <v>17.37</v>
      </c>
      <c r="BG36" s="10">
        <v>20.233000000000001</v>
      </c>
      <c r="BH36" s="10">
        <v>21.422000000000001</v>
      </c>
      <c r="BI36" s="10">
        <v>21.85</v>
      </c>
      <c r="BJ36" s="10">
        <v>21.786999999999999</v>
      </c>
      <c r="BK36" s="10">
        <v>19.378</v>
      </c>
      <c r="BL36" s="10">
        <v>19.177</v>
      </c>
      <c r="BM36" s="10">
        <v>18.861000000000001</v>
      </c>
      <c r="BN36" s="10">
        <v>18.713000000000001</v>
      </c>
      <c r="BO36" s="10">
        <v>17.696999999999999</v>
      </c>
      <c r="BP36" s="10">
        <v>18.318999999999999</v>
      </c>
      <c r="BQ36" s="10">
        <v>20.431999999999999</v>
      </c>
      <c r="BR36" s="10">
        <v>20.327000000000002</v>
      </c>
      <c r="BS36" s="10">
        <v>20.074000000000002</v>
      </c>
      <c r="BT36" s="10">
        <v>17.832999999999998</v>
      </c>
      <c r="BU36" s="10">
        <v>14.032</v>
      </c>
      <c r="BV36" s="10">
        <v>13.927</v>
      </c>
      <c r="BW36" s="10">
        <v>14.516</v>
      </c>
      <c r="BX36" s="10">
        <v>13.756</v>
      </c>
      <c r="BY36" s="10">
        <v>11.645</v>
      </c>
      <c r="BZ36" s="10">
        <v>11.667999999999999</v>
      </c>
      <c r="CA36" s="10">
        <v>8.0169999999999995</v>
      </c>
      <c r="CB36" s="10">
        <v>7.8019999999999996</v>
      </c>
      <c r="CC36" s="10">
        <v>8.6170000000000009</v>
      </c>
      <c r="CD36" s="10">
        <v>8.1</v>
      </c>
      <c r="CE36" s="10">
        <v>6.4420000000000002</v>
      </c>
      <c r="CF36" s="10">
        <v>4.5010000000000003</v>
      </c>
      <c r="CG36" s="10">
        <v>4.7430000000000003</v>
      </c>
      <c r="CH36" s="10">
        <v>4.7990000000000004</v>
      </c>
      <c r="CI36" s="10">
        <v>4.7619999999999996</v>
      </c>
      <c r="CJ36" s="10">
        <v>4.7539999999999996</v>
      </c>
      <c r="CK36" s="10">
        <v>4.0679999999999996</v>
      </c>
      <c r="CL36" s="10">
        <v>4.0679999999999996</v>
      </c>
      <c r="CM36" s="10">
        <v>4.0540000000000003</v>
      </c>
      <c r="CN36" s="10">
        <v>4.077</v>
      </c>
      <c r="CO36" s="10">
        <v>4.1890000000000001</v>
      </c>
      <c r="CP36" s="10">
        <v>4.093</v>
      </c>
      <c r="CQ36" s="10">
        <v>3.931</v>
      </c>
      <c r="CR36" s="10">
        <v>3.706</v>
      </c>
      <c r="CS36" s="10">
        <v>3.48</v>
      </c>
      <c r="CT36" s="10">
        <v>3.2949999999999999</v>
      </c>
      <c r="CU36" s="10">
        <v>3.1320000000000001</v>
      </c>
      <c r="CV36" s="10">
        <v>2.972</v>
      </c>
      <c r="CW36" s="10">
        <v>3.8919999999999999</v>
      </c>
      <c r="CX36" s="10">
        <v>6.0579999999999998</v>
      </c>
      <c r="CY36" s="10">
        <v>6.7590000000000003</v>
      </c>
      <c r="CZ36" s="10">
        <v>6.9260000000000002</v>
      </c>
      <c r="DA36" s="10">
        <v>8.7279999999999998</v>
      </c>
      <c r="DB36" s="10">
        <v>7.9249999999999998</v>
      </c>
      <c r="DC36" s="10">
        <v>7.734</v>
      </c>
      <c r="DD36" s="10">
        <v>6.1859999999999999</v>
      </c>
      <c r="DE36" s="10">
        <v>5.6369999999999996</v>
      </c>
      <c r="DF36" s="10">
        <v>5.7969999999999997</v>
      </c>
      <c r="DG36" s="10">
        <v>5.4630000000000001</v>
      </c>
      <c r="DH36" s="10">
        <v>4.9409999999999998</v>
      </c>
      <c r="DI36" s="10">
        <v>4.0750000000000002</v>
      </c>
      <c r="DJ36" s="10">
        <v>6.3639999999999999</v>
      </c>
      <c r="DK36" s="10">
        <v>4.3019999999999996</v>
      </c>
      <c r="DL36" s="10">
        <v>4.423</v>
      </c>
      <c r="DM36" s="10">
        <v>4.5250000000000004</v>
      </c>
      <c r="DN36" s="10">
        <v>4.5220000000000002</v>
      </c>
      <c r="DO36" s="10">
        <v>4.2409999999999997</v>
      </c>
      <c r="DP36" s="10">
        <v>3.5289999999999999</v>
      </c>
      <c r="DQ36" s="10">
        <v>2.1789999999999998</v>
      </c>
      <c r="DR36" s="10">
        <v>2.4740000000000002</v>
      </c>
      <c r="DS36" s="10">
        <v>2.492</v>
      </c>
      <c r="DT36" s="10">
        <v>2.9329999999999998</v>
      </c>
      <c r="DU36" s="10">
        <v>2.9060000000000001</v>
      </c>
      <c r="DV36" s="10">
        <v>2.915</v>
      </c>
      <c r="DW36" s="10">
        <v>2.8980000000000001</v>
      </c>
      <c r="DX36" s="10">
        <v>2.738</v>
      </c>
      <c r="DY36" s="10">
        <v>2.4340000000000002</v>
      </c>
      <c r="DZ36" s="10">
        <v>2.3730000000000002</v>
      </c>
      <c r="EA36" s="10">
        <v>2.3069999999999999</v>
      </c>
      <c r="EB36" s="10">
        <v>2.2189999999999999</v>
      </c>
      <c r="EC36" s="10">
        <v>2.1480000000000001</v>
      </c>
      <c r="ED36" s="10">
        <v>2.0779999999999998</v>
      </c>
      <c r="EE36" s="10">
        <v>1.9810000000000001</v>
      </c>
      <c r="EF36" s="10">
        <v>1.905</v>
      </c>
      <c r="EG36" s="10">
        <v>1.83</v>
      </c>
      <c r="EH36" s="10">
        <v>1.7549999999999999</v>
      </c>
      <c r="EI36" s="10">
        <v>1.732</v>
      </c>
      <c r="EJ36" s="10">
        <v>1.704</v>
      </c>
      <c r="EK36" s="10">
        <v>1.673</v>
      </c>
      <c r="EL36" s="10">
        <v>1.7030000000000001</v>
      </c>
      <c r="EM36" s="10">
        <v>2.0649999999999999</v>
      </c>
      <c r="EN36" s="10">
        <v>2.044</v>
      </c>
      <c r="EO36" s="10">
        <v>2.0219999999999998</v>
      </c>
      <c r="EP36" s="10">
        <v>2.0030000000000001</v>
      </c>
      <c r="EQ36" s="10">
        <v>1.98</v>
      </c>
      <c r="ER36" s="10">
        <v>1.9550000000000001</v>
      </c>
      <c r="ES36" s="10">
        <v>1.903</v>
      </c>
      <c r="ET36" s="10">
        <v>1.7929999999999999</v>
      </c>
      <c r="EU36" s="10">
        <v>1.7729999999999999</v>
      </c>
      <c r="EV36" s="10">
        <v>1.76</v>
      </c>
      <c r="EW36" s="10">
        <v>1.7350000000000001</v>
      </c>
      <c r="EX36" s="10">
        <v>1.7130000000000001</v>
      </c>
      <c r="EY36" s="5">
        <f t="shared" si="0"/>
        <v>1526.609999999999</v>
      </c>
    </row>
    <row r="37" spans="1:155">
      <c r="A37" t="s">
        <v>36</v>
      </c>
      <c r="B37" s="10">
        <v>4</v>
      </c>
      <c r="C37" s="10">
        <v>4</v>
      </c>
      <c r="D37" s="10">
        <v>4</v>
      </c>
      <c r="E37" s="10">
        <v>4</v>
      </c>
      <c r="F37" s="10">
        <v>4</v>
      </c>
      <c r="G37" s="10">
        <v>3.7</v>
      </c>
      <c r="H37" s="10">
        <v>3.4</v>
      </c>
      <c r="I37" s="10">
        <v>3.1</v>
      </c>
      <c r="J37" s="10">
        <v>2.9</v>
      </c>
      <c r="K37" s="10">
        <v>2.6</v>
      </c>
      <c r="L37" s="10">
        <v>2.2999999999999998</v>
      </c>
      <c r="M37" s="10">
        <v>2</v>
      </c>
      <c r="N37" s="10">
        <v>1.7</v>
      </c>
      <c r="O37" s="10">
        <v>1.4</v>
      </c>
      <c r="P37" s="10">
        <v>1.1000000000000001</v>
      </c>
      <c r="Q37" s="10">
        <v>0.9</v>
      </c>
      <c r="R37" s="10">
        <v>0.6</v>
      </c>
      <c r="S37" s="10">
        <v>0.3</v>
      </c>
      <c r="T37" s="10">
        <v>0</v>
      </c>
      <c r="U37" s="10">
        <v>1</v>
      </c>
      <c r="V37" s="10">
        <v>1.5</v>
      </c>
      <c r="W37" s="10">
        <v>2</v>
      </c>
      <c r="X37" s="10">
        <v>1.8</v>
      </c>
      <c r="Y37" s="10">
        <v>1.6</v>
      </c>
      <c r="Z37" s="10">
        <v>1.4</v>
      </c>
      <c r="AA37" s="10">
        <v>1.3</v>
      </c>
      <c r="AB37" s="10">
        <v>1.7</v>
      </c>
      <c r="AC37" s="10">
        <v>0.9</v>
      </c>
      <c r="AD37" s="10">
        <v>0.7</v>
      </c>
      <c r="AE37" s="10">
        <v>0.5</v>
      </c>
      <c r="AF37" s="10">
        <v>0.5</v>
      </c>
      <c r="AG37" s="10">
        <v>0.5</v>
      </c>
      <c r="AH37" s="10">
        <v>3.2</v>
      </c>
      <c r="AI37" s="10">
        <v>6</v>
      </c>
      <c r="AJ37" s="10">
        <v>6</v>
      </c>
      <c r="AK37" s="10">
        <v>6</v>
      </c>
      <c r="AL37" s="10">
        <v>6</v>
      </c>
      <c r="AM37" s="10">
        <v>5</v>
      </c>
      <c r="AN37" s="10">
        <v>4.0999999999999996</v>
      </c>
      <c r="AO37" s="10">
        <v>3.1</v>
      </c>
      <c r="AP37" s="10">
        <v>2.2000000000000002</v>
      </c>
      <c r="AQ37" s="10">
        <v>1.3</v>
      </c>
      <c r="AR37" s="10">
        <v>0.3</v>
      </c>
      <c r="AS37" s="10">
        <v>0.3</v>
      </c>
      <c r="AT37" s="10">
        <v>0.3</v>
      </c>
      <c r="AU37" s="10">
        <v>0.3</v>
      </c>
      <c r="AV37" s="10">
        <v>0.3</v>
      </c>
      <c r="AW37" s="10">
        <v>0.2</v>
      </c>
      <c r="AX37" s="10">
        <v>0.2</v>
      </c>
      <c r="AY37" s="10">
        <v>0.2</v>
      </c>
      <c r="AZ37" s="10">
        <v>0.2</v>
      </c>
      <c r="BA37" s="10">
        <v>0.2</v>
      </c>
      <c r="BB37" s="10">
        <v>0.2</v>
      </c>
      <c r="BC37" s="10">
        <v>0.1</v>
      </c>
      <c r="BD37" s="10">
        <v>0.1</v>
      </c>
      <c r="BE37" s="10">
        <v>0.1</v>
      </c>
      <c r="BF37" s="10">
        <v>0.1</v>
      </c>
      <c r="BG37" s="10">
        <v>0.1</v>
      </c>
      <c r="BH37" s="10">
        <v>0.1</v>
      </c>
      <c r="BI37" s="10">
        <v>0.1</v>
      </c>
      <c r="BJ37" s="10">
        <v>0.1</v>
      </c>
      <c r="BK37" s="10">
        <v>0.1</v>
      </c>
      <c r="BL37" s="10">
        <v>0.1</v>
      </c>
      <c r="BM37" s="10">
        <v>0.1</v>
      </c>
      <c r="BN37" s="10">
        <v>0.1</v>
      </c>
      <c r="BO37" s="10">
        <v>0.1</v>
      </c>
      <c r="BP37" s="10">
        <v>0.1</v>
      </c>
      <c r="BQ37" s="10">
        <v>0.1</v>
      </c>
      <c r="BR37" s="10">
        <v>0.1</v>
      </c>
      <c r="BS37" s="10">
        <v>0.1</v>
      </c>
      <c r="BT37" s="10">
        <v>0.1</v>
      </c>
      <c r="BU37" s="10">
        <v>0.1</v>
      </c>
      <c r="BV37" s="10">
        <v>0.1</v>
      </c>
      <c r="BW37" s="10">
        <v>0.1</v>
      </c>
      <c r="BX37" s="10">
        <v>0.1</v>
      </c>
      <c r="BY37" s="10">
        <v>0.1</v>
      </c>
      <c r="BZ37" s="10">
        <v>0.1</v>
      </c>
      <c r="CA37" s="10">
        <v>0.1</v>
      </c>
      <c r="CB37" s="10">
        <v>0.1</v>
      </c>
      <c r="CC37" s="10">
        <v>0.1</v>
      </c>
      <c r="CD37" s="10">
        <v>0.1</v>
      </c>
      <c r="CE37" s="10">
        <v>0.1</v>
      </c>
      <c r="CF37" s="10">
        <v>0.1</v>
      </c>
      <c r="CG37" s="10">
        <v>0.1</v>
      </c>
      <c r="CH37" s="10">
        <v>0.1</v>
      </c>
      <c r="CI37" s="10">
        <v>0.1</v>
      </c>
      <c r="CJ37" s="10">
        <v>0.1</v>
      </c>
      <c r="CK37" s="10">
        <v>0.1</v>
      </c>
      <c r="CL37" s="10">
        <v>0.1</v>
      </c>
      <c r="CM37" s="10">
        <v>0.1</v>
      </c>
      <c r="CN37" s="10">
        <v>0.1</v>
      </c>
      <c r="CO37" s="10">
        <v>0.1</v>
      </c>
      <c r="CP37" s="10">
        <v>0.1</v>
      </c>
      <c r="CQ37" s="10">
        <v>0.2</v>
      </c>
      <c r="CR37" s="10">
        <v>0.2</v>
      </c>
      <c r="CS37" s="10">
        <v>0.2</v>
      </c>
      <c r="CT37" s="10">
        <v>0.2</v>
      </c>
      <c r="CU37" s="10">
        <v>0.2</v>
      </c>
      <c r="CV37" s="10">
        <v>0.3</v>
      </c>
      <c r="CW37" s="10">
        <v>0.3</v>
      </c>
      <c r="CX37" s="10">
        <v>0.3</v>
      </c>
      <c r="CY37" s="10">
        <v>0.3</v>
      </c>
      <c r="CZ37" s="10">
        <v>1.7</v>
      </c>
      <c r="DA37" s="10">
        <v>3</v>
      </c>
      <c r="DB37" s="10">
        <v>3</v>
      </c>
      <c r="DC37" s="10">
        <v>2</v>
      </c>
      <c r="DD37" s="10">
        <v>0.1</v>
      </c>
      <c r="DE37" s="10">
        <v>0.1</v>
      </c>
      <c r="DF37" s="10">
        <v>0.1</v>
      </c>
      <c r="DG37" s="10">
        <v>0.1</v>
      </c>
      <c r="DH37" s="10">
        <v>0.1</v>
      </c>
      <c r="DI37" s="10">
        <v>0.1</v>
      </c>
      <c r="DJ37" s="10">
        <v>0.1</v>
      </c>
      <c r="DK37" s="10">
        <v>0.1</v>
      </c>
      <c r="DL37" s="10">
        <v>0.1</v>
      </c>
      <c r="DM37" s="10">
        <v>0.1</v>
      </c>
      <c r="DN37" s="10">
        <v>0.1</v>
      </c>
      <c r="DO37" s="10">
        <v>0.1</v>
      </c>
      <c r="DP37" s="10">
        <v>0.1</v>
      </c>
      <c r="DQ37" s="10">
        <v>0.1</v>
      </c>
      <c r="DR37" s="10">
        <v>0.1</v>
      </c>
      <c r="DS37" s="10">
        <v>0.1</v>
      </c>
      <c r="DT37" s="10">
        <v>0.1</v>
      </c>
      <c r="DU37" s="10">
        <v>0.1</v>
      </c>
      <c r="DV37" s="10">
        <v>0.1</v>
      </c>
      <c r="DW37" s="10">
        <v>0.1</v>
      </c>
      <c r="DX37" s="10">
        <v>0.1</v>
      </c>
      <c r="DY37" s="10">
        <v>0.1</v>
      </c>
      <c r="DZ37" s="10">
        <v>0.1</v>
      </c>
      <c r="EA37" s="10">
        <v>0.1</v>
      </c>
      <c r="EB37" s="10">
        <v>0.1</v>
      </c>
      <c r="EC37" s="10">
        <v>0.1</v>
      </c>
      <c r="ED37" s="10">
        <v>0.1</v>
      </c>
      <c r="EE37" s="10">
        <v>0.1</v>
      </c>
      <c r="EF37" s="10">
        <v>0.1</v>
      </c>
      <c r="EG37" s="10">
        <v>0.1</v>
      </c>
      <c r="EH37" s="10">
        <v>0.1</v>
      </c>
      <c r="EI37" s="10">
        <v>0.1</v>
      </c>
      <c r="EJ37" s="10">
        <v>0.1</v>
      </c>
      <c r="EK37" s="10">
        <v>0.1</v>
      </c>
      <c r="EL37" s="10">
        <v>0.1</v>
      </c>
      <c r="EM37" s="10">
        <v>0.1</v>
      </c>
      <c r="EN37" s="10">
        <v>0.1</v>
      </c>
      <c r="EO37" s="10">
        <v>0.1</v>
      </c>
      <c r="EP37" s="10">
        <v>0.1</v>
      </c>
      <c r="EQ37" s="10">
        <v>0.1</v>
      </c>
      <c r="ER37" s="10">
        <v>0.1</v>
      </c>
      <c r="ES37" s="10">
        <v>0.1</v>
      </c>
      <c r="ET37" s="10">
        <v>0.1</v>
      </c>
      <c r="EU37" s="10">
        <v>0.1</v>
      </c>
      <c r="EV37" s="10">
        <v>0.1</v>
      </c>
      <c r="EW37" s="10">
        <v>0.1</v>
      </c>
      <c r="EX37" s="10">
        <v>0.1</v>
      </c>
      <c r="EY37" s="5">
        <f t="shared" si="0"/>
        <v>127.5999999999995</v>
      </c>
    </row>
    <row r="38" spans="1:155">
      <c r="A38" t="s">
        <v>37</v>
      </c>
      <c r="B38" s="10">
        <v>2.6</v>
      </c>
      <c r="C38" s="10">
        <v>2</v>
      </c>
      <c r="D38" s="10">
        <v>2.1</v>
      </c>
      <c r="E38" s="10">
        <v>2.2000000000000002</v>
      </c>
      <c r="F38" s="10">
        <v>2.2999999999999998</v>
      </c>
      <c r="G38" s="10">
        <v>2.2999999999999998</v>
      </c>
      <c r="H38" s="10">
        <v>2.2999999999999998</v>
      </c>
      <c r="I38" s="10">
        <v>2.2999999999999998</v>
      </c>
      <c r="J38" s="10">
        <v>2.2000000000000002</v>
      </c>
      <c r="K38" s="10">
        <v>2.2000000000000002</v>
      </c>
      <c r="L38" s="10">
        <v>2.2000000000000002</v>
      </c>
      <c r="M38" s="10">
        <v>2.1</v>
      </c>
      <c r="N38" s="10">
        <v>2.1</v>
      </c>
      <c r="O38" s="10">
        <v>2.1</v>
      </c>
      <c r="P38" s="10">
        <v>2</v>
      </c>
      <c r="Q38" s="10">
        <v>2</v>
      </c>
      <c r="R38" s="10">
        <v>2</v>
      </c>
      <c r="S38" s="10">
        <v>1.8</v>
      </c>
      <c r="T38" s="10">
        <v>1.5</v>
      </c>
      <c r="U38" s="10">
        <v>1.5</v>
      </c>
      <c r="V38" s="10">
        <v>1.5</v>
      </c>
      <c r="W38" s="10">
        <v>1.5</v>
      </c>
      <c r="X38" s="10">
        <v>1.4</v>
      </c>
      <c r="Y38" s="10">
        <v>1.3</v>
      </c>
      <c r="Z38" s="10">
        <v>1.2</v>
      </c>
      <c r="AA38" s="10">
        <v>1.2</v>
      </c>
      <c r="AB38" s="10">
        <v>1.1000000000000001</v>
      </c>
      <c r="AC38" s="10">
        <v>0.9</v>
      </c>
      <c r="AD38" s="10">
        <v>0.8</v>
      </c>
      <c r="AE38" s="10">
        <v>0.8</v>
      </c>
      <c r="AF38" s="10">
        <v>0.8</v>
      </c>
      <c r="AG38" s="10">
        <v>0.8</v>
      </c>
      <c r="AH38" s="10">
        <v>0.8</v>
      </c>
      <c r="AI38" s="10">
        <v>0.8</v>
      </c>
      <c r="AJ38" s="10">
        <v>0.8</v>
      </c>
      <c r="AK38" s="10">
        <v>0.8</v>
      </c>
      <c r="AL38" s="10">
        <v>0.8</v>
      </c>
      <c r="AM38" s="10">
        <v>0.7</v>
      </c>
      <c r="AN38" s="10">
        <v>0.7</v>
      </c>
      <c r="AO38" s="10">
        <v>0.6</v>
      </c>
      <c r="AP38" s="10">
        <v>0.6</v>
      </c>
      <c r="AQ38" s="10">
        <v>0.5</v>
      </c>
      <c r="AR38" s="10">
        <v>0.4</v>
      </c>
      <c r="AS38" s="10">
        <v>0.4</v>
      </c>
      <c r="AT38" s="10">
        <v>0.3</v>
      </c>
      <c r="AU38" s="10">
        <v>0.3</v>
      </c>
      <c r="AV38" s="10">
        <v>0.3</v>
      </c>
      <c r="AW38" s="10">
        <v>0.4</v>
      </c>
      <c r="AX38" s="10">
        <v>0.4</v>
      </c>
      <c r="AY38" s="10">
        <v>0.2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0.2</v>
      </c>
      <c r="EI38" s="10">
        <v>0.2</v>
      </c>
      <c r="EJ38" s="10">
        <v>0.2</v>
      </c>
      <c r="EK38" s="10">
        <v>0.2</v>
      </c>
      <c r="EL38" s="10">
        <v>0.2</v>
      </c>
      <c r="EM38" s="10">
        <v>0.2</v>
      </c>
      <c r="EN38" s="10">
        <v>0.2</v>
      </c>
      <c r="EO38" s="10">
        <v>0.2</v>
      </c>
      <c r="EP38" s="10">
        <v>0.3</v>
      </c>
      <c r="EQ38" s="10">
        <v>0.3</v>
      </c>
      <c r="ER38" s="10">
        <v>0.3</v>
      </c>
      <c r="ES38" s="10">
        <v>0.3</v>
      </c>
      <c r="ET38" s="10">
        <v>0.3</v>
      </c>
      <c r="EU38" s="10">
        <v>0.3</v>
      </c>
      <c r="EV38" s="10">
        <v>0.3</v>
      </c>
      <c r="EW38" s="10">
        <v>0.3</v>
      </c>
      <c r="EX38" s="10">
        <v>0.3</v>
      </c>
      <c r="EY38" s="5">
        <f t="shared" si="0"/>
        <v>69.199999999999974</v>
      </c>
    </row>
    <row r="39" spans="1:155">
      <c r="A39" t="s">
        <v>38</v>
      </c>
      <c r="B39" s="10">
        <v>1.33</v>
      </c>
      <c r="C39" s="10">
        <v>1.3109999999999999</v>
      </c>
      <c r="D39" s="10">
        <v>1.2949999999999999</v>
      </c>
      <c r="E39" s="10">
        <v>1.278</v>
      </c>
      <c r="F39" s="10">
        <v>1.256</v>
      </c>
      <c r="G39" s="10">
        <v>1.2350000000000001</v>
      </c>
      <c r="H39" s="10">
        <v>1.2190000000000001</v>
      </c>
      <c r="I39" s="10">
        <v>1.2030000000000001</v>
      </c>
      <c r="J39" s="10">
        <v>1.1870000000000001</v>
      </c>
      <c r="K39" s="10">
        <v>1.1719999999999999</v>
      </c>
      <c r="L39" s="10">
        <v>1.9630000000000001</v>
      </c>
      <c r="M39" s="10">
        <v>4.2140000000000004</v>
      </c>
      <c r="N39" s="10">
        <v>4.0090000000000003</v>
      </c>
      <c r="O39" s="10">
        <v>7.9470000000000001</v>
      </c>
      <c r="P39" s="10">
        <v>10.57</v>
      </c>
      <c r="Q39" s="10">
        <v>10.538</v>
      </c>
      <c r="R39" s="10">
        <v>9.9969999999999999</v>
      </c>
      <c r="S39" s="10">
        <v>8.7989999999999995</v>
      </c>
      <c r="T39" s="10">
        <v>8.6539999999999999</v>
      </c>
      <c r="U39" s="10">
        <v>9.9039999999999999</v>
      </c>
      <c r="V39" s="10">
        <v>9.7750000000000004</v>
      </c>
      <c r="W39" s="10">
        <v>10.113</v>
      </c>
      <c r="X39" s="10">
        <v>10.8</v>
      </c>
      <c r="Y39" s="10">
        <v>10.417</v>
      </c>
      <c r="Z39" s="10">
        <v>10.087</v>
      </c>
      <c r="AA39" s="10">
        <v>9.94</v>
      </c>
      <c r="AB39" s="10">
        <v>9.7870000000000008</v>
      </c>
      <c r="AC39" s="10">
        <v>9.7409999999999997</v>
      </c>
      <c r="AD39" s="10">
        <v>9.6430000000000007</v>
      </c>
      <c r="AE39" s="10">
        <v>9.4390000000000001</v>
      </c>
      <c r="AF39" s="10">
        <v>9.407</v>
      </c>
      <c r="AG39" s="10">
        <v>8.9329999999999998</v>
      </c>
      <c r="AH39" s="10">
        <v>9.1639999999999997</v>
      </c>
      <c r="AI39" s="10">
        <v>9.1660000000000004</v>
      </c>
      <c r="AJ39" s="10">
        <v>9.0380000000000003</v>
      </c>
      <c r="AK39" s="10">
        <v>9.1080000000000005</v>
      </c>
      <c r="AL39" s="10">
        <v>8.9250000000000007</v>
      </c>
      <c r="AM39" s="10">
        <v>8.8000000000000007</v>
      </c>
      <c r="AN39" s="10">
        <v>8.6780000000000008</v>
      </c>
      <c r="AO39" s="10">
        <v>8.0169999999999995</v>
      </c>
      <c r="AP39" s="10">
        <v>5.7560000000000002</v>
      </c>
      <c r="AQ39" s="10">
        <v>5.6680000000000001</v>
      </c>
      <c r="AR39" s="10">
        <v>6.6790000000000003</v>
      </c>
      <c r="AS39" s="10">
        <v>7.4610000000000003</v>
      </c>
      <c r="AT39" s="10">
        <v>7.4050000000000002</v>
      </c>
      <c r="AU39" s="10">
        <v>7.069</v>
      </c>
      <c r="AV39" s="10">
        <v>6.9039999999999999</v>
      </c>
      <c r="AW39" s="10">
        <v>6.9089999999999998</v>
      </c>
      <c r="AX39" s="10">
        <v>5.7690000000000001</v>
      </c>
      <c r="AY39" s="10">
        <v>5.032</v>
      </c>
      <c r="AZ39" s="10">
        <v>4.7949999999999999</v>
      </c>
      <c r="BA39" s="10">
        <v>5.7869999999999999</v>
      </c>
      <c r="BB39" s="10">
        <v>6.8940000000000001</v>
      </c>
      <c r="BC39" s="10">
        <v>4.9770000000000003</v>
      </c>
      <c r="BD39" s="10">
        <v>3.9620000000000002</v>
      </c>
      <c r="BE39" s="10">
        <v>5.0140000000000002</v>
      </c>
      <c r="BF39" s="10">
        <v>4.55</v>
      </c>
      <c r="BG39" s="10">
        <v>4.2830000000000004</v>
      </c>
      <c r="BH39" s="10">
        <v>4.2329999999999997</v>
      </c>
      <c r="BI39" s="10">
        <v>4.0709999999999997</v>
      </c>
      <c r="BJ39" s="10">
        <v>4.9610000000000003</v>
      </c>
      <c r="BK39" s="10">
        <v>5.5590000000000002</v>
      </c>
      <c r="BL39" s="10">
        <v>5.3419999999999996</v>
      </c>
      <c r="BM39" s="10">
        <v>5.7350000000000003</v>
      </c>
      <c r="BN39" s="10">
        <v>5.8760000000000003</v>
      </c>
      <c r="BO39" s="10">
        <v>5.3949999999999996</v>
      </c>
      <c r="BP39" s="10">
        <v>6.9329999999999998</v>
      </c>
      <c r="BQ39" s="10">
        <v>7.2469999999999999</v>
      </c>
      <c r="BR39" s="10">
        <v>6.0430000000000001</v>
      </c>
      <c r="BS39" s="10">
        <v>4.6180000000000003</v>
      </c>
      <c r="BT39" s="10">
        <v>5.3609999999999998</v>
      </c>
      <c r="BU39" s="10">
        <v>6.7039999999999997</v>
      </c>
      <c r="BV39" s="10">
        <v>7.9930000000000003</v>
      </c>
      <c r="BW39" s="10">
        <v>7.0789999999999997</v>
      </c>
      <c r="BX39" s="10">
        <v>7.282</v>
      </c>
      <c r="BY39" s="10">
        <v>6.9850000000000003</v>
      </c>
      <c r="BZ39" s="10">
        <v>7.5270000000000001</v>
      </c>
      <c r="CA39" s="10">
        <v>7.1369999999999996</v>
      </c>
      <c r="CB39" s="10">
        <v>8.1129999999999995</v>
      </c>
      <c r="CC39" s="10">
        <v>6.1929999999999996</v>
      </c>
      <c r="CD39" s="10">
        <v>7.16</v>
      </c>
      <c r="CE39" s="10">
        <v>5.3070000000000004</v>
      </c>
      <c r="CF39" s="10">
        <v>2.0379999999999998</v>
      </c>
      <c r="CG39" s="10">
        <v>2.0790000000000002</v>
      </c>
      <c r="CH39" s="10">
        <v>3.766</v>
      </c>
      <c r="CI39" s="10">
        <v>3.7370000000000001</v>
      </c>
      <c r="CJ39" s="10">
        <v>2.738</v>
      </c>
      <c r="CK39" s="10">
        <v>2.3730000000000002</v>
      </c>
      <c r="CL39" s="10">
        <v>2.3029999999999999</v>
      </c>
      <c r="CM39" s="10">
        <v>1.7669999999999999</v>
      </c>
      <c r="CN39" s="10">
        <v>1.923</v>
      </c>
      <c r="CO39" s="10">
        <v>1.877</v>
      </c>
      <c r="CP39" s="10">
        <v>1.8049999999999999</v>
      </c>
      <c r="CQ39" s="10">
        <v>1.7809999999999999</v>
      </c>
      <c r="CR39" s="10">
        <v>1.768</v>
      </c>
      <c r="CS39" s="10">
        <v>1.7410000000000001</v>
      </c>
      <c r="CT39" s="10">
        <v>1.669</v>
      </c>
      <c r="CU39" s="10">
        <v>1.641</v>
      </c>
      <c r="CV39" s="10">
        <v>1.653</v>
      </c>
      <c r="CW39" s="10">
        <v>1.806</v>
      </c>
      <c r="CX39" s="10">
        <v>1.7190000000000001</v>
      </c>
      <c r="CY39" s="10">
        <v>1.46</v>
      </c>
      <c r="CZ39" s="10">
        <v>1.476</v>
      </c>
      <c r="DA39" s="10">
        <v>1.5049999999999999</v>
      </c>
      <c r="DB39" s="10">
        <v>1.601</v>
      </c>
      <c r="DC39" s="10">
        <v>1.591</v>
      </c>
      <c r="DD39" s="10">
        <v>1.5089999999999999</v>
      </c>
      <c r="DE39" s="10">
        <v>1.3919999999999999</v>
      </c>
      <c r="DF39" s="10">
        <v>1.365</v>
      </c>
      <c r="DG39" s="10">
        <v>1.3420000000000001</v>
      </c>
      <c r="DH39" s="10">
        <v>1.355</v>
      </c>
      <c r="DI39" s="10">
        <v>1.3819999999999999</v>
      </c>
      <c r="DJ39" s="10">
        <v>1.407</v>
      </c>
      <c r="DK39" s="10">
        <v>1.425</v>
      </c>
      <c r="DL39" s="10">
        <v>1.401</v>
      </c>
      <c r="DM39" s="10">
        <v>1.365</v>
      </c>
      <c r="DN39" s="10">
        <v>1.3320000000000001</v>
      </c>
      <c r="DO39" s="10">
        <v>1.2969999999999999</v>
      </c>
      <c r="DP39" s="10">
        <v>1.55</v>
      </c>
      <c r="DQ39" s="10">
        <v>2.1829999999999998</v>
      </c>
      <c r="DR39" s="10">
        <v>2.4910000000000001</v>
      </c>
      <c r="DS39" s="10">
        <v>2.2890000000000001</v>
      </c>
      <c r="DT39" s="10">
        <v>2.4169999999999998</v>
      </c>
      <c r="DU39" s="10">
        <v>2.4790000000000001</v>
      </c>
      <c r="DV39" s="10">
        <v>3.8420000000000001</v>
      </c>
      <c r="DW39" s="10">
        <v>4.274</v>
      </c>
      <c r="DX39" s="10">
        <v>2.0619999999999998</v>
      </c>
      <c r="DY39" s="10">
        <v>3.125</v>
      </c>
      <c r="DZ39" s="10">
        <v>1.7370000000000001</v>
      </c>
      <c r="EA39" s="10">
        <v>1.6870000000000001</v>
      </c>
      <c r="EB39" s="10">
        <v>1.8129999999999999</v>
      </c>
      <c r="EC39" s="10">
        <v>1.2450000000000001</v>
      </c>
      <c r="ED39" s="10">
        <v>1.43</v>
      </c>
      <c r="EE39" s="10">
        <v>1.3640000000000001</v>
      </c>
      <c r="EF39" s="10">
        <v>1.2230000000000001</v>
      </c>
      <c r="EG39" s="10">
        <v>1.3380000000000001</v>
      </c>
      <c r="EH39" s="10">
        <v>1.76</v>
      </c>
      <c r="EI39" s="10">
        <v>1.8340000000000001</v>
      </c>
      <c r="EJ39" s="10">
        <v>1.56</v>
      </c>
      <c r="EK39" s="10">
        <v>1.6559999999999999</v>
      </c>
      <c r="EL39" s="10">
        <v>2.113</v>
      </c>
      <c r="EM39" s="10">
        <v>2.3210000000000002</v>
      </c>
      <c r="EN39" s="10">
        <v>2.4500000000000002</v>
      </c>
      <c r="EO39" s="10">
        <v>3.2709999999999999</v>
      </c>
      <c r="EP39" s="10">
        <v>3.6760000000000002</v>
      </c>
      <c r="EQ39" s="10">
        <v>3.6160000000000001</v>
      </c>
      <c r="ER39" s="10">
        <v>3.56</v>
      </c>
      <c r="ES39" s="10">
        <v>4.0670000000000002</v>
      </c>
      <c r="ET39" s="10">
        <v>5.1950000000000003</v>
      </c>
      <c r="EU39" s="10">
        <v>7.8440000000000003</v>
      </c>
      <c r="EV39" s="10">
        <v>8.8350000000000009</v>
      </c>
      <c r="EW39" s="10">
        <v>6.3109999999999999</v>
      </c>
      <c r="EX39" s="10">
        <v>5.109</v>
      </c>
      <c r="EY39" s="5">
        <f t="shared" si="0"/>
        <v>699.94299999999987</v>
      </c>
    </row>
    <row r="40" spans="1:155">
      <c r="A40" t="s">
        <v>39</v>
      </c>
      <c r="B40" s="10">
        <v>0.2</v>
      </c>
      <c r="C40" s="10">
        <v>0.2</v>
      </c>
      <c r="D40" s="10">
        <v>0.2</v>
      </c>
      <c r="E40" s="10">
        <v>0.2</v>
      </c>
      <c r="F40" s="10">
        <v>0.2</v>
      </c>
      <c r="G40" s="10">
        <v>0.2</v>
      </c>
      <c r="H40" s="10">
        <v>0.2</v>
      </c>
      <c r="I40" s="10">
        <v>0.2</v>
      </c>
      <c r="J40" s="10">
        <v>0.2</v>
      </c>
      <c r="K40" s="10">
        <v>0.2</v>
      </c>
      <c r="L40" s="10">
        <v>0.2</v>
      </c>
      <c r="M40" s="10">
        <v>0.2</v>
      </c>
      <c r="N40" s="10">
        <v>0.2</v>
      </c>
      <c r="O40" s="10">
        <v>0.2</v>
      </c>
      <c r="P40" s="10">
        <v>0.2</v>
      </c>
      <c r="Q40" s="10">
        <v>0.2</v>
      </c>
      <c r="R40" s="10">
        <v>0.2</v>
      </c>
      <c r="S40" s="10">
        <v>0.2</v>
      </c>
      <c r="T40" s="10">
        <v>0.2</v>
      </c>
      <c r="U40" s="10">
        <v>0.2</v>
      </c>
      <c r="V40" s="10">
        <v>0.2</v>
      </c>
      <c r="W40" s="10">
        <v>0.2</v>
      </c>
      <c r="X40" s="10">
        <v>0.2</v>
      </c>
      <c r="Y40" s="10">
        <v>0.2</v>
      </c>
      <c r="Z40" s="10">
        <v>0.2</v>
      </c>
      <c r="AA40" s="10">
        <v>0.2</v>
      </c>
      <c r="AB40" s="10">
        <v>0.2</v>
      </c>
      <c r="AC40" s="10">
        <v>0.2</v>
      </c>
      <c r="AD40" s="10">
        <v>0.2</v>
      </c>
      <c r="AE40" s="10">
        <v>0.2</v>
      </c>
      <c r="AF40" s="10">
        <v>0.2</v>
      </c>
      <c r="AG40" s="10">
        <v>0.2</v>
      </c>
      <c r="AH40" s="10">
        <v>0.2</v>
      </c>
      <c r="AI40" s="10">
        <v>0.2</v>
      </c>
      <c r="AJ40" s="10">
        <v>0.2</v>
      </c>
      <c r="AK40" s="10">
        <v>0.2</v>
      </c>
      <c r="AL40" s="10">
        <v>0.2</v>
      </c>
      <c r="AM40" s="10">
        <v>0.2</v>
      </c>
      <c r="AN40" s="10">
        <v>0.2</v>
      </c>
      <c r="AO40" s="10">
        <v>0.2</v>
      </c>
      <c r="AP40" s="10">
        <v>0.2</v>
      </c>
      <c r="AQ40" s="10">
        <v>0.2</v>
      </c>
      <c r="AR40" s="10">
        <v>0.2</v>
      </c>
      <c r="AS40" s="10">
        <v>0.2</v>
      </c>
      <c r="AT40" s="10">
        <v>0.2</v>
      </c>
      <c r="AU40" s="10">
        <v>0.2</v>
      </c>
      <c r="AV40" s="10">
        <v>0.2</v>
      </c>
      <c r="AW40" s="10">
        <v>0.2</v>
      </c>
      <c r="AX40" s="10">
        <v>0.2</v>
      </c>
      <c r="AY40" s="10">
        <v>0.2</v>
      </c>
      <c r="AZ40" s="10">
        <v>0.2</v>
      </c>
      <c r="BA40" s="10">
        <v>0.2</v>
      </c>
      <c r="BB40" s="10">
        <v>0.2</v>
      </c>
      <c r="BC40" s="10">
        <v>0.2</v>
      </c>
      <c r="BD40" s="10">
        <v>0.2</v>
      </c>
      <c r="BE40" s="10">
        <v>0.2</v>
      </c>
      <c r="BF40" s="10">
        <v>0.2</v>
      </c>
      <c r="BG40" s="10">
        <v>0.2</v>
      </c>
      <c r="BH40" s="10">
        <v>0.2</v>
      </c>
      <c r="BI40" s="10">
        <v>0.2</v>
      </c>
      <c r="BJ40" s="10">
        <v>0.2</v>
      </c>
      <c r="BK40" s="10">
        <v>0.2</v>
      </c>
      <c r="BL40" s="10">
        <v>0.2</v>
      </c>
      <c r="BM40" s="10">
        <v>0.2</v>
      </c>
      <c r="BN40" s="10">
        <v>0.2</v>
      </c>
      <c r="BO40" s="10">
        <v>0.2</v>
      </c>
      <c r="BP40" s="10">
        <v>0.2</v>
      </c>
      <c r="BQ40" s="10">
        <v>0.2</v>
      </c>
      <c r="BR40" s="10">
        <v>0.2</v>
      </c>
      <c r="BS40" s="10">
        <v>0.2</v>
      </c>
      <c r="BT40" s="10">
        <v>0.2</v>
      </c>
      <c r="BU40" s="10">
        <v>0.2</v>
      </c>
      <c r="BV40" s="10">
        <v>0.3</v>
      </c>
      <c r="BW40" s="10">
        <v>0.3</v>
      </c>
      <c r="BX40" s="10">
        <v>0.3</v>
      </c>
      <c r="BY40" s="10">
        <v>0.3</v>
      </c>
      <c r="BZ40" s="10">
        <v>0.3</v>
      </c>
      <c r="CA40" s="10">
        <v>0.3</v>
      </c>
      <c r="CB40" s="10">
        <v>0.3</v>
      </c>
      <c r="CC40" s="10">
        <v>0.3</v>
      </c>
      <c r="CD40" s="10">
        <v>0.3</v>
      </c>
      <c r="CE40" s="10">
        <v>0.3</v>
      </c>
      <c r="CF40" s="10">
        <v>0.3</v>
      </c>
      <c r="CG40" s="10">
        <v>0.3</v>
      </c>
      <c r="CH40" s="10">
        <v>0.3</v>
      </c>
      <c r="CI40" s="10">
        <v>0.3</v>
      </c>
      <c r="CJ40" s="10">
        <v>0.3</v>
      </c>
      <c r="CK40" s="10">
        <v>0.3</v>
      </c>
      <c r="CL40" s="10">
        <v>0.3</v>
      </c>
      <c r="CM40" s="10">
        <v>0.3</v>
      </c>
      <c r="CN40" s="10">
        <v>0.3</v>
      </c>
      <c r="CO40" s="10">
        <v>0.3</v>
      </c>
      <c r="CP40" s="10">
        <v>0.3</v>
      </c>
      <c r="CQ40" s="10">
        <v>0.3</v>
      </c>
      <c r="CR40" s="10">
        <v>0.3</v>
      </c>
      <c r="CS40" s="10">
        <v>0.3</v>
      </c>
      <c r="CT40" s="10">
        <v>0.3</v>
      </c>
      <c r="CU40" s="10">
        <v>0.3</v>
      </c>
      <c r="CV40" s="10">
        <v>0.3</v>
      </c>
      <c r="CW40" s="10">
        <v>0.3</v>
      </c>
      <c r="CX40" s="10">
        <v>0.3</v>
      </c>
      <c r="CY40" s="10">
        <v>0.3</v>
      </c>
      <c r="CZ40" s="10">
        <v>0.3</v>
      </c>
      <c r="DA40" s="10">
        <v>0.3</v>
      </c>
      <c r="DB40" s="10">
        <v>0.3</v>
      </c>
      <c r="DC40" s="10">
        <v>0.3</v>
      </c>
      <c r="DD40" s="10">
        <v>0.3</v>
      </c>
      <c r="DE40" s="10">
        <v>0.3</v>
      </c>
      <c r="DF40" s="10">
        <v>0.3</v>
      </c>
      <c r="DG40" s="10">
        <v>0.3</v>
      </c>
      <c r="DH40" s="10">
        <v>0.2</v>
      </c>
      <c r="DI40" s="10">
        <v>0.2</v>
      </c>
      <c r="DJ40" s="10">
        <v>0.2</v>
      </c>
      <c r="DK40" s="10">
        <v>0.2</v>
      </c>
      <c r="DL40" s="10">
        <v>0.2</v>
      </c>
      <c r="DM40" s="10">
        <v>0.2</v>
      </c>
      <c r="DN40" s="10">
        <v>0.2</v>
      </c>
      <c r="DO40" s="10">
        <v>0.2</v>
      </c>
      <c r="DP40" s="10">
        <v>0.2</v>
      </c>
      <c r="DQ40" s="10">
        <v>0.2</v>
      </c>
      <c r="DR40" s="10">
        <v>0.2</v>
      </c>
      <c r="DS40" s="10">
        <v>0.2</v>
      </c>
      <c r="DT40" s="10">
        <v>0.2</v>
      </c>
      <c r="DU40" s="10">
        <v>0.2</v>
      </c>
      <c r="DV40" s="10">
        <v>0.2</v>
      </c>
      <c r="DW40" s="10">
        <v>0.2</v>
      </c>
      <c r="DX40" s="10">
        <v>0.2</v>
      </c>
      <c r="DY40" s="10">
        <v>0.2</v>
      </c>
      <c r="DZ40" s="10">
        <v>0.2</v>
      </c>
      <c r="EA40" s="10">
        <v>0.2</v>
      </c>
      <c r="EB40" s="10">
        <v>0.2</v>
      </c>
      <c r="EC40" s="10">
        <v>0.2</v>
      </c>
      <c r="ED40" s="10">
        <v>0.2</v>
      </c>
      <c r="EE40" s="10">
        <v>0.2</v>
      </c>
      <c r="EF40" s="10">
        <v>0.2</v>
      </c>
      <c r="EG40" s="10">
        <v>0.2</v>
      </c>
      <c r="EH40" s="10">
        <v>0.2</v>
      </c>
      <c r="EI40" s="10">
        <v>0.2</v>
      </c>
      <c r="EJ40" s="10">
        <v>0.2</v>
      </c>
      <c r="EK40" s="10">
        <v>0.2</v>
      </c>
      <c r="EL40" s="10">
        <v>0.2</v>
      </c>
      <c r="EM40" s="10">
        <v>0.2</v>
      </c>
      <c r="EN40" s="10">
        <v>0.2</v>
      </c>
      <c r="EO40" s="10">
        <v>0.2</v>
      </c>
      <c r="EP40" s="10">
        <v>0.2</v>
      </c>
      <c r="EQ40" s="10">
        <v>0.2</v>
      </c>
      <c r="ER40" s="10">
        <v>0.2</v>
      </c>
      <c r="ES40" s="10">
        <v>0.2</v>
      </c>
      <c r="ET40" s="10">
        <v>0.2</v>
      </c>
      <c r="EU40" s="10">
        <v>0.2</v>
      </c>
      <c r="EV40" s="10">
        <v>0.2</v>
      </c>
      <c r="EW40" s="10">
        <v>0.2</v>
      </c>
      <c r="EX40" s="10">
        <v>0.2</v>
      </c>
      <c r="EY40" s="5">
        <f t="shared" si="0"/>
        <v>34.40000000000002</v>
      </c>
    </row>
    <row r="41" spans="1:155">
      <c r="A41" t="s">
        <v>40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0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5">
        <f t="shared" si="0"/>
        <v>0</v>
      </c>
    </row>
    <row r="42" spans="1:155">
      <c r="A42" t="s">
        <v>41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1.4</v>
      </c>
      <c r="L42" s="10">
        <v>2.5</v>
      </c>
      <c r="M42" s="10">
        <v>2.5</v>
      </c>
      <c r="N42" s="10">
        <v>2.5</v>
      </c>
      <c r="O42" s="10">
        <v>2.5</v>
      </c>
      <c r="P42" s="10">
        <v>2.5</v>
      </c>
      <c r="Q42" s="10">
        <v>2.5</v>
      </c>
      <c r="R42" s="10">
        <v>2.5</v>
      </c>
      <c r="S42" s="10">
        <v>2</v>
      </c>
      <c r="T42" s="10">
        <v>1.5</v>
      </c>
      <c r="U42" s="10">
        <v>1.5</v>
      </c>
      <c r="V42" s="10">
        <v>1.5</v>
      </c>
      <c r="W42" s="10">
        <v>1.5</v>
      </c>
      <c r="X42" s="10">
        <v>1.4</v>
      </c>
      <c r="Y42" s="10">
        <v>1.3</v>
      </c>
      <c r="Z42" s="10">
        <v>1.3</v>
      </c>
      <c r="AA42" s="10">
        <v>1.2</v>
      </c>
      <c r="AB42" s="10">
        <v>1.2</v>
      </c>
      <c r="AC42" s="10">
        <v>1.1000000000000001</v>
      </c>
      <c r="AD42" s="10">
        <v>1.1000000000000001</v>
      </c>
      <c r="AE42" s="10">
        <v>1</v>
      </c>
      <c r="AF42" s="10">
        <v>1</v>
      </c>
      <c r="AG42" s="10">
        <v>1</v>
      </c>
      <c r="AH42" s="10">
        <v>1</v>
      </c>
      <c r="AI42" s="10">
        <v>1</v>
      </c>
      <c r="AJ42" s="10">
        <v>1</v>
      </c>
      <c r="AK42" s="10">
        <v>1</v>
      </c>
      <c r="AL42" s="10">
        <v>1</v>
      </c>
      <c r="AM42" s="10">
        <v>0.9</v>
      </c>
      <c r="AN42" s="10">
        <v>0.8</v>
      </c>
      <c r="AO42" s="10">
        <v>0.7</v>
      </c>
      <c r="AP42" s="10">
        <v>0.6</v>
      </c>
      <c r="AQ42" s="10">
        <v>0.4</v>
      </c>
      <c r="AR42" s="10">
        <v>0.3</v>
      </c>
      <c r="AS42" s="10">
        <v>0.2</v>
      </c>
      <c r="AT42" s="10">
        <v>0.1</v>
      </c>
      <c r="AU42" s="10">
        <v>0.1</v>
      </c>
      <c r="AV42" s="10">
        <v>0.1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0.1</v>
      </c>
      <c r="BD42" s="10">
        <v>0.1</v>
      </c>
      <c r="BE42" s="10">
        <v>0.1</v>
      </c>
      <c r="BF42" s="10">
        <v>0.1</v>
      </c>
      <c r="BG42" s="10">
        <v>0.1</v>
      </c>
      <c r="BH42" s="10">
        <v>0.1</v>
      </c>
      <c r="BI42" s="10">
        <v>0.1</v>
      </c>
      <c r="BJ42" s="10">
        <v>0.1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0</v>
      </c>
      <c r="CM42" s="10">
        <v>0</v>
      </c>
      <c r="CN42" s="10">
        <v>0</v>
      </c>
      <c r="CO42" s="10">
        <v>0</v>
      </c>
      <c r="CP42" s="10">
        <v>0</v>
      </c>
      <c r="CQ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0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0</v>
      </c>
      <c r="EW42" s="10">
        <v>0</v>
      </c>
      <c r="EX42" s="10">
        <v>0</v>
      </c>
      <c r="EY42" s="5">
        <f t="shared" si="0"/>
        <v>48.500000000000021</v>
      </c>
    </row>
    <row r="43" spans="1:155">
      <c r="A43" t="s">
        <v>42</v>
      </c>
      <c r="B43" s="10">
        <v>0.1</v>
      </c>
      <c r="C43" s="10">
        <v>0.1</v>
      </c>
      <c r="D43" s="10">
        <v>0.1</v>
      </c>
      <c r="E43" s="10">
        <v>0.1</v>
      </c>
      <c r="F43" s="10">
        <v>0.1</v>
      </c>
      <c r="G43" s="10">
        <v>0.1</v>
      </c>
      <c r="H43" s="10">
        <v>0.1</v>
      </c>
      <c r="I43" s="10">
        <v>0.1</v>
      </c>
      <c r="J43" s="10">
        <v>0.1</v>
      </c>
      <c r="K43" s="10">
        <v>1.3</v>
      </c>
      <c r="L43" s="10">
        <v>2.5</v>
      </c>
      <c r="M43" s="10">
        <v>2.5</v>
      </c>
      <c r="N43" s="10">
        <v>2.5</v>
      </c>
      <c r="O43" s="10">
        <v>2.5</v>
      </c>
      <c r="P43" s="10">
        <v>2.5</v>
      </c>
      <c r="Q43" s="10">
        <v>2.5</v>
      </c>
      <c r="R43" s="10">
        <v>2.5</v>
      </c>
      <c r="S43" s="10">
        <v>2.5</v>
      </c>
      <c r="T43" s="10">
        <v>2.5</v>
      </c>
      <c r="U43" s="10">
        <v>1.3</v>
      </c>
      <c r="V43" s="10">
        <v>0.1</v>
      </c>
      <c r="W43" s="10">
        <v>0.1</v>
      </c>
      <c r="X43" s="10">
        <v>0.1</v>
      </c>
      <c r="Y43" s="10">
        <v>0.1</v>
      </c>
      <c r="Z43" s="10">
        <v>0.1</v>
      </c>
      <c r="AA43" s="10">
        <v>1</v>
      </c>
      <c r="AB43" s="10">
        <v>2</v>
      </c>
      <c r="AC43" s="10">
        <v>2</v>
      </c>
      <c r="AD43" s="10">
        <v>2</v>
      </c>
      <c r="AE43" s="10">
        <v>2</v>
      </c>
      <c r="AF43" s="10">
        <v>2</v>
      </c>
      <c r="AG43" s="10">
        <v>2</v>
      </c>
      <c r="AH43" s="10">
        <v>1</v>
      </c>
      <c r="AI43" s="10">
        <v>0.1</v>
      </c>
      <c r="AJ43" s="10">
        <v>0.1</v>
      </c>
      <c r="AK43" s="10">
        <v>0.1</v>
      </c>
      <c r="AL43" s="10">
        <v>0.1</v>
      </c>
      <c r="AM43" s="10">
        <v>0.1</v>
      </c>
      <c r="AN43" s="10">
        <v>0.1</v>
      </c>
      <c r="AO43" s="10">
        <v>0.1</v>
      </c>
      <c r="AP43" s="10">
        <v>1.5</v>
      </c>
      <c r="AQ43" s="10">
        <v>2.2999999999999998</v>
      </c>
      <c r="AR43" s="10">
        <v>2.2999999999999998</v>
      </c>
      <c r="AS43" s="10">
        <v>2.2999999999999998</v>
      </c>
      <c r="AT43" s="10">
        <v>2.2999999999999998</v>
      </c>
      <c r="AU43" s="10">
        <v>2.2999999999999998</v>
      </c>
      <c r="AV43" s="10">
        <v>2.2999999999999998</v>
      </c>
      <c r="AW43" s="10">
        <v>1.1000000000000001</v>
      </c>
      <c r="AX43" s="10">
        <v>0.2</v>
      </c>
      <c r="AY43" s="10">
        <v>0.2</v>
      </c>
      <c r="AZ43" s="10">
        <v>0.2</v>
      </c>
      <c r="BA43" s="10">
        <v>0.2</v>
      </c>
      <c r="BB43" s="10">
        <v>0.2</v>
      </c>
      <c r="BC43" s="10">
        <v>0.2</v>
      </c>
      <c r="BD43" s="10">
        <v>0.2</v>
      </c>
      <c r="BE43" s="10">
        <v>0.2</v>
      </c>
      <c r="BF43" s="10">
        <v>2</v>
      </c>
      <c r="BG43" s="10">
        <v>3</v>
      </c>
      <c r="BH43" s="10">
        <v>2</v>
      </c>
      <c r="BI43" s="10">
        <v>0.1</v>
      </c>
      <c r="BJ43" s="10">
        <v>0.1</v>
      </c>
      <c r="BK43" s="10">
        <v>0.1</v>
      </c>
      <c r="BL43" s="10">
        <v>0.1</v>
      </c>
      <c r="BM43" s="10">
        <v>0.1</v>
      </c>
      <c r="BN43" s="10">
        <v>0.1</v>
      </c>
      <c r="BO43" s="10">
        <v>0.1</v>
      </c>
      <c r="BP43" s="10">
        <v>0.1</v>
      </c>
      <c r="BQ43" s="10">
        <v>0.1</v>
      </c>
      <c r="BR43" s="10">
        <v>0</v>
      </c>
      <c r="BS43" s="10">
        <v>0</v>
      </c>
      <c r="BT43" s="10">
        <v>0</v>
      </c>
      <c r="BU43" s="10">
        <v>0.1</v>
      </c>
      <c r="BV43" s="10">
        <v>0.1</v>
      </c>
      <c r="BW43" s="10">
        <v>0.1</v>
      </c>
      <c r="BX43" s="10">
        <v>2.5</v>
      </c>
      <c r="BY43" s="10">
        <v>3</v>
      </c>
      <c r="BZ43" s="10">
        <v>3</v>
      </c>
      <c r="CA43" s="10">
        <v>3</v>
      </c>
      <c r="CB43" s="10">
        <v>3</v>
      </c>
      <c r="CC43" s="10">
        <v>3</v>
      </c>
      <c r="CD43" s="10">
        <v>3</v>
      </c>
      <c r="CE43" s="10">
        <v>3</v>
      </c>
      <c r="CF43" s="10">
        <v>0.1</v>
      </c>
      <c r="CG43" s="10">
        <v>0.1</v>
      </c>
      <c r="CH43" s="10">
        <v>0.1</v>
      </c>
      <c r="CI43" s="10">
        <v>0.1</v>
      </c>
      <c r="CJ43" s="10">
        <v>0.1</v>
      </c>
      <c r="CK43" s="10">
        <v>0.1</v>
      </c>
      <c r="CL43" s="10">
        <v>0.1</v>
      </c>
      <c r="CM43" s="10">
        <v>0.1</v>
      </c>
      <c r="CN43" s="10">
        <v>0.1</v>
      </c>
      <c r="CO43" s="10">
        <v>0</v>
      </c>
      <c r="CP43" s="10">
        <v>0</v>
      </c>
      <c r="CQ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0</v>
      </c>
      <c r="CW43" s="10">
        <v>3</v>
      </c>
      <c r="CX43" s="10">
        <v>3</v>
      </c>
      <c r="CY43" s="10">
        <v>3</v>
      </c>
      <c r="CZ43" s="10">
        <v>3</v>
      </c>
      <c r="DA43" s="10">
        <v>3</v>
      </c>
      <c r="DB43" s="10">
        <v>3</v>
      </c>
      <c r="DC43" s="10">
        <v>0.1</v>
      </c>
      <c r="DD43" s="10">
        <v>0.1</v>
      </c>
      <c r="DE43" s="10">
        <v>0.1</v>
      </c>
      <c r="DF43" s="10">
        <v>0.1</v>
      </c>
      <c r="DG43" s="10">
        <v>0.1</v>
      </c>
      <c r="DH43" s="10">
        <v>0.1</v>
      </c>
      <c r="DI43" s="10">
        <v>0.1</v>
      </c>
      <c r="DJ43" s="10">
        <v>0.1</v>
      </c>
      <c r="DK43" s="10">
        <v>0.1</v>
      </c>
      <c r="DL43" s="10">
        <v>0.1</v>
      </c>
      <c r="DM43" s="10">
        <v>0.1</v>
      </c>
      <c r="DN43" s="10">
        <v>0.1</v>
      </c>
      <c r="DO43" s="10">
        <v>0.1</v>
      </c>
      <c r="DP43" s="10">
        <v>0.1</v>
      </c>
      <c r="DQ43" s="10">
        <v>0.1</v>
      </c>
      <c r="DR43" s="10">
        <v>0.1</v>
      </c>
      <c r="DS43" s="10">
        <v>0.1</v>
      </c>
      <c r="DT43" s="10">
        <v>0.1</v>
      </c>
      <c r="DU43" s="10">
        <v>0.1</v>
      </c>
      <c r="DV43" s="10">
        <v>0.1</v>
      </c>
      <c r="DW43" s="10">
        <v>0.1</v>
      </c>
      <c r="DX43" s="10">
        <v>0.1</v>
      </c>
      <c r="DY43" s="10">
        <v>0.1</v>
      </c>
      <c r="DZ43" s="10">
        <v>0.1</v>
      </c>
      <c r="EA43" s="10">
        <v>0.1</v>
      </c>
      <c r="EB43" s="10">
        <v>0.1</v>
      </c>
      <c r="EC43" s="10">
        <v>0.1</v>
      </c>
      <c r="ED43" s="10">
        <v>0.1</v>
      </c>
      <c r="EE43" s="10">
        <v>0.1</v>
      </c>
      <c r="EF43" s="10">
        <v>0.1</v>
      </c>
      <c r="EG43" s="10">
        <v>0.1</v>
      </c>
      <c r="EH43" s="10">
        <v>0.1</v>
      </c>
      <c r="EI43" s="10">
        <v>0.1</v>
      </c>
      <c r="EJ43" s="10">
        <v>0.1</v>
      </c>
      <c r="EK43" s="10">
        <v>0.1</v>
      </c>
      <c r="EL43" s="10">
        <v>0.1</v>
      </c>
      <c r="EM43" s="10">
        <v>0.1</v>
      </c>
      <c r="EN43" s="10">
        <v>0.1</v>
      </c>
      <c r="EO43" s="10">
        <v>0.1</v>
      </c>
      <c r="EP43" s="10">
        <v>0.1</v>
      </c>
      <c r="EQ43" s="10">
        <v>0.1</v>
      </c>
      <c r="ER43" s="10">
        <v>0.1</v>
      </c>
      <c r="ES43" s="10">
        <v>0.1</v>
      </c>
      <c r="ET43" s="10">
        <v>0.1</v>
      </c>
      <c r="EU43" s="10">
        <v>0.1</v>
      </c>
      <c r="EV43" s="10">
        <v>0.1</v>
      </c>
      <c r="EW43" s="10">
        <v>0.1</v>
      </c>
      <c r="EX43" s="10">
        <v>0.1</v>
      </c>
      <c r="EY43" s="5">
        <f t="shared" ref="EY43:EY65" si="1">SUM(B43:EX43)</f>
        <v>114.59999999999962</v>
      </c>
    </row>
    <row r="44" spans="1:155">
      <c r="A44" t="s">
        <v>43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1.8</v>
      </c>
      <c r="O44" s="10">
        <v>2.5</v>
      </c>
      <c r="P44" s="10">
        <v>2.5</v>
      </c>
      <c r="Q44" s="10">
        <v>2.5</v>
      </c>
      <c r="R44" s="10">
        <v>2.5</v>
      </c>
      <c r="S44" s="10">
        <v>2.5</v>
      </c>
      <c r="T44" s="10">
        <v>2.5</v>
      </c>
      <c r="U44" s="10">
        <v>2.5</v>
      </c>
      <c r="V44" s="10">
        <v>2.5</v>
      </c>
      <c r="W44" s="10">
        <v>0</v>
      </c>
      <c r="X44" s="10">
        <v>0</v>
      </c>
      <c r="Y44" s="10">
        <v>0</v>
      </c>
      <c r="Z44" s="10">
        <v>0</v>
      </c>
      <c r="AA44" s="10">
        <v>2</v>
      </c>
      <c r="AB44" s="10">
        <v>2.5</v>
      </c>
      <c r="AC44" s="10">
        <v>2.5</v>
      </c>
      <c r="AD44" s="10">
        <v>2.5</v>
      </c>
      <c r="AE44" s="10">
        <v>2.5</v>
      </c>
      <c r="AF44" s="10">
        <v>2.5</v>
      </c>
      <c r="AG44" s="10">
        <v>2.5</v>
      </c>
      <c r="AH44" s="10">
        <v>2.5</v>
      </c>
      <c r="AI44" s="10">
        <v>2.5</v>
      </c>
      <c r="AJ44" s="10">
        <v>2.5</v>
      </c>
      <c r="AK44" s="10">
        <v>2.5</v>
      </c>
      <c r="AL44" s="10">
        <v>2.5</v>
      </c>
      <c r="AM44" s="10">
        <v>2.5</v>
      </c>
      <c r="AN44" s="10">
        <v>2.5</v>
      </c>
      <c r="AO44" s="10">
        <v>2.5</v>
      </c>
      <c r="AP44" s="10">
        <v>2.5</v>
      </c>
      <c r="AQ44" s="10">
        <v>2.6</v>
      </c>
      <c r="AR44" s="10">
        <v>2.6</v>
      </c>
      <c r="AS44" s="10">
        <v>2.6</v>
      </c>
      <c r="AT44" s="10">
        <v>2.6</v>
      </c>
      <c r="AU44" s="10">
        <v>2.6</v>
      </c>
      <c r="AV44" s="10">
        <v>2.6</v>
      </c>
      <c r="AW44" s="10">
        <v>2.6</v>
      </c>
      <c r="AX44" s="10">
        <v>2.6</v>
      </c>
      <c r="AY44" s="10">
        <v>2.6</v>
      </c>
      <c r="AZ44" s="10">
        <v>2.6</v>
      </c>
      <c r="BA44" s="10">
        <v>2.5</v>
      </c>
      <c r="BB44" s="10">
        <v>2.5</v>
      </c>
      <c r="BC44" s="10">
        <v>2.4</v>
      </c>
      <c r="BD44" s="10">
        <v>2.2000000000000002</v>
      </c>
      <c r="BE44" s="10">
        <v>2.1</v>
      </c>
      <c r="BF44" s="10">
        <v>2</v>
      </c>
      <c r="BG44" s="10">
        <v>2</v>
      </c>
      <c r="BH44" s="10">
        <v>2</v>
      </c>
      <c r="BI44" s="10">
        <v>2</v>
      </c>
      <c r="BJ44" s="10">
        <v>0.1</v>
      </c>
      <c r="BK44" s="10">
        <v>0.1</v>
      </c>
      <c r="BL44" s="10">
        <v>0.1</v>
      </c>
      <c r="BM44" s="10">
        <v>0.1</v>
      </c>
      <c r="BN44" s="10">
        <v>0.1</v>
      </c>
      <c r="BO44" s="10">
        <v>0.1</v>
      </c>
      <c r="BP44" s="10">
        <v>0.1</v>
      </c>
      <c r="BQ44" s="10">
        <v>0.1</v>
      </c>
      <c r="BR44" s="10">
        <v>0.1</v>
      </c>
      <c r="BS44" s="10">
        <v>0.1</v>
      </c>
      <c r="BT44" s="10">
        <v>2.5</v>
      </c>
      <c r="BU44" s="10">
        <v>2.5</v>
      </c>
      <c r="BV44" s="10">
        <v>2.4</v>
      </c>
      <c r="BW44" s="10">
        <v>2.4</v>
      </c>
      <c r="BX44" s="10">
        <v>2.4</v>
      </c>
      <c r="BY44" s="10">
        <v>2.2999999999999998</v>
      </c>
      <c r="BZ44" s="10">
        <v>2.2999999999999998</v>
      </c>
      <c r="CA44" s="10">
        <v>2.2999999999999998</v>
      </c>
      <c r="CB44" s="10">
        <v>2.2999999999999998</v>
      </c>
      <c r="CC44" s="10">
        <v>2.2999999999999998</v>
      </c>
      <c r="CD44" s="10">
        <v>2.2999999999999998</v>
      </c>
      <c r="CE44" s="10">
        <v>2.8</v>
      </c>
      <c r="CF44" s="10">
        <v>0.5</v>
      </c>
      <c r="CG44" s="10">
        <v>0</v>
      </c>
      <c r="CH44" s="10">
        <v>0</v>
      </c>
      <c r="CI44" s="10">
        <v>0</v>
      </c>
      <c r="CJ44" s="10">
        <v>0</v>
      </c>
      <c r="CK44" s="10">
        <v>0</v>
      </c>
      <c r="CL44" s="10">
        <v>0</v>
      </c>
      <c r="CM44" s="10">
        <v>0</v>
      </c>
      <c r="CN44" s="10">
        <v>0</v>
      </c>
      <c r="CO44" s="10">
        <v>0</v>
      </c>
      <c r="CP44" s="10">
        <v>0</v>
      </c>
      <c r="CQ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0.2</v>
      </c>
      <c r="CX44" s="10">
        <v>0.2</v>
      </c>
      <c r="CY44" s="10">
        <v>0.2</v>
      </c>
      <c r="CZ44" s="10">
        <v>0.2</v>
      </c>
      <c r="DA44" s="10">
        <v>0.2</v>
      </c>
      <c r="DB44" s="10">
        <v>0.2</v>
      </c>
      <c r="DC44" s="10">
        <v>0.5</v>
      </c>
      <c r="DD44" s="10">
        <v>0.5</v>
      </c>
      <c r="DE44" s="10">
        <v>0.5</v>
      </c>
      <c r="DF44" s="10">
        <v>2.5</v>
      </c>
      <c r="DG44" s="10">
        <v>2.6</v>
      </c>
      <c r="DH44" s="10">
        <v>2.7</v>
      </c>
      <c r="DI44" s="10">
        <v>2.8</v>
      </c>
      <c r="DJ44" s="10">
        <v>2.9</v>
      </c>
      <c r="DK44" s="10">
        <v>3</v>
      </c>
      <c r="DL44" s="10">
        <v>3.1</v>
      </c>
      <c r="DM44" s="10">
        <v>3.2</v>
      </c>
      <c r="DN44" s="10">
        <v>3</v>
      </c>
      <c r="DO44" s="10">
        <v>2.9</v>
      </c>
      <c r="DP44" s="10">
        <v>2.7</v>
      </c>
      <c r="DQ44" s="10">
        <v>2.5</v>
      </c>
      <c r="DR44" s="10">
        <v>0.2</v>
      </c>
      <c r="DS44" s="10">
        <v>0.2</v>
      </c>
      <c r="DT44" s="10">
        <v>0.2</v>
      </c>
      <c r="DU44" s="10">
        <v>0.2</v>
      </c>
      <c r="DV44" s="10">
        <v>0.2</v>
      </c>
      <c r="DW44" s="10">
        <v>0.2</v>
      </c>
      <c r="DX44" s="10">
        <v>0.1</v>
      </c>
      <c r="DY44" s="10">
        <v>0.2</v>
      </c>
      <c r="DZ44" s="10">
        <v>0.3</v>
      </c>
      <c r="EA44" s="10">
        <v>0.4</v>
      </c>
      <c r="EB44" s="10">
        <v>0.4</v>
      </c>
      <c r="EC44" s="10">
        <v>0.4</v>
      </c>
      <c r="ED44" s="10">
        <v>0.4</v>
      </c>
      <c r="EE44" s="10">
        <v>0.4</v>
      </c>
      <c r="EF44" s="10">
        <v>0.4</v>
      </c>
      <c r="EG44" s="10">
        <v>0.4</v>
      </c>
      <c r="EH44" s="10">
        <v>0.4</v>
      </c>
      <c r="EI44" s="10">
        <v>0.3</v>
      </c>
      <c r="EJ44" s="10">
        <v>0.2</v>
      </c>
      <c r="EK44" s="10">
        <v>0.1</v>
      </c>
      <c r="EL44" s="10">
        <v>0.1</v>
      </c>
      <c r="EM44" s="10">
        <v>0.1</v>
      </c>
      <c r="EN44" s="10">
        <v>0.1</v>
      </c>
      <c r="EO44" s="10">
        <v>0.1</v>
      </c>
      <c r="EP44" s="10">
        <v>0.1</v>
      </c>
      <c r="EQ44" s="10">
        <v>0.1</v>
      </c>
      <c r="ER44" s="10">
        <v>0.4</v>
      </c>
      <c r="ES44" s="10">
        <v>0.1</v>
      </c>
      <c r="ET44" s="10">
        <v>0.2</v>
      </c>
      <c r="EU44" s="10">
        <v>0.2</v>
      </c>
      <c r="EV44" s="10">
        <v>0.2</v>
      </c>
      <c r="EW44" s="10">
        <v>0.2</v>
      </c>
      <c r="EX44" s="10">
        <v>0.2</v>
      </c>
      <c r="EY44" s="5">
        <f t="shared" si="1"/>
        <v>181.59999999999974</v>
      </c>
    </row>
    <row r="45" spans="1:155">
      <c r="A45" t="s">
        <v>44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3</v>
      </c>
      <c r="K45" s="10">
        <v>4</v>
      </c>
      <c r="L45" s="10">
        <v>4</v>
      </c>
      <c r="M45" s="10">
        <v>4</v>
      </c>
      <c r="N45" s="10">
        <v>4</v>
      </c>
      <c r="O45" s="10">
        <v>4</v>
      </c>
      <c r="P45" s="10">
        <v>4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4</v>
      </c>
      <c r="Y45" s="10">
        <v>4</v>
      </c>
      <c r="Z45" s="10">
        <v>3</v>
      </c>
      <c r="AA45" s="10">
        <v>0.1</v>
      </c>
      <c r="AB45" s="10">
        <v>0.1</v>
      </c>
      <c r="AC45" s="10">
        <v>0.1</v>
      </c>
      <c r="AD45" s="10">
        <v>0.1</v>
      </c>
      <c r="AE45" s="10">
        <v>0.1</v>
      </c>
      <c r="AF45" s="10">
        <v>0.1</v>
      </c>
      <c r="AG45" s="10">
        <v>0.1</v>
      </c>
      <c r="AH45" s="10">
        <v>2</v>
      </c>
      <c r="AI45" s="10">
        <v>3</v>
      </c>
      <c r="AJ45" s="10">
        <v>3</v>
      </c>
      <c r="AK45" s="10">
        <v>3</v>
      </c>
      <c r="AL45" s="10">
        <v>3</v>
      </c>
      <c r="AM45" s="10">
        <v>3</v>
      </c>
      <c r="AN45" s="10">
        <v>3</v>
      </c>
      <c r="AO45" s="10">
        <v>3</v>
      </c>
      <c r="AP45" s="10">
        <v>2</v>
      </c>
      <c r="AQ45" s="10">
        <v>0.1</v>
      </c>
      <c r="AR45" s="10">
        <v>0.1</v>
      </c>
      <c r="AS45" s="10">
        <v>0.1</v>
      </c>
      <c r="AT45" s="10">
        <v>0.1</v>
      </c>
      <c r="AU45" s="10">
        <v>0.1</v>
      </c>
      <c r="AV45" s="10">
        <v>0.1</v>
      </c>
      <c r="AW45" s="10">
        <v>0.1</v>
      </c>
      <c r="AX45" s="10">
        <v>4</v>
      </c>
      <c r="AY45" s="10">
        <v>3.5</v>
      </c>
      <c r="AZ45" s="10">
        <v>3</v>
      </c>
      <c r="BA45" s="10">
        <v>3</v>
      </c>
      <c r="BB45" s="10">
        <v>3</v>
      </c>
      <c r="BC45" s="10">
        <v>3</v>
      </c>
      <c r="BD45" s="10">
        <v>2</v>
      </c>
      <c r="BE45" s="10">
        <v>0.5</v>
      </c>
      <c r="BF45" s="10">
        <v>0.5</v>
      </c>
      <c r="BG45" s="10">
        <v>0.4</v>
      </c>
      <c r="BH45" s="10">
        <v>0.3</v>
      </c>
      <c r="BI45" s="10">
        <v>0.1</v>
      </c>
      <c r="BJ45" s="10">
        <v>0.1</v>
      </c>
      <c r="BK45" s="10">
        <v>0.1</v>
      </c>
      <c r="BL45" s="10">
        <v>0.1</v>
      </c>
      <c r="BM45" s="10">
        <v>0.1</v>
      </c>
      <c r="BN45" s="10">
        <v>0.1</v>
      </c>
      <c r="BO45" s="10">
        <v>0.1</v>
      </c>
      <c r="BP45" s="10">
        <v>0.1</v>
      </c>
      <c r="BQ45" s="10">
        <v>1</v>
      </c>
      <c r="BR45" s="10">
        <v>2</v>
      </c>
      <c r="BS45" s="10">
        <v>2</v>
      </c>
      <c r="BT45" s="10">
        <v>2</v>
      </c>
      <c r="BU45" s="10">
        <v>2</v>
      </c>
      <c r="BV45" s="10">
        <v>2</v>
      </c>
      <c r="BW45" s="10">
        <v>2</v>
      </c>
      <c r="BX45" s="10">
        <v>2</v>
      </c>
      <c r="BY45" s="10">
        <v>3</v>
      </c>
      <c r="BZ45" s="10">
        <v>3</v>
      </c>
      <c r="CA45" s="10">
        <v>3</v>
      </c>
      <c r="CB45" s="10">
        <v>3</v>
      </c>
      <c r="CC45" s="10">
        <v>3</v>
      </c>
      <c r="CD45" s="10">
        <v>3</v>
      </c>
      <c r="CE45" s="10">
        <v>2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v>0</v>
      </c>
      <c r="CT45" s="10">
        <v>0</v>
      </c>
      <c r="CU45" s="10">
        <v>0</v>
      </c>
      <c r="CV45" s="10">
        <v>0</v>
      </c>
      <c r="CW45" s="10">
        <v>0.3</v>
      </c>
      <c r="CX45" s="10">
        <v>0.1</v>
      </c>
      <c r="CY45" s="10">
        <v>0.1</v>
      </c>
      <c r="CZ45" s="10">
        <v>0.2</v>
      </c>
      <c r="DA45" s="10">
        <v>0.2</v>
      </c>
      <c r="DB45" s="10">
        <v>0.3</v>
      </c>
      <c r="DC45" s="10">
        <v>0.3</v>
      </c>
      <c r="DD45" s="10">
        <v>0.3</v>
      </c>
      <c r="DE45" s="10">
        <v>0.3</v>
      </c>
      <c r="DF45" s="10">
        <v>0.3</v>
      </c>
      <c r="DG45" s="10">
        <v>0.3</v>
      </c>
      <c r="DH45" s="10">
        <v>0.3</v>
      </c>
      <c r="DI45" s="10">
        <v>0.3</v>
      </c>
      <c r="DJ45" s="10">
        <v>0.3</v>
      </c>
      <c r="DK45" s="10">
        <v>0.3</v>
      </c>
      <c r="DL45" s="10">
        <v>0.3</v>
      </c>
      <c r="DM45" s="10">
        <v>0.3</v>
      </c>
      <c r="DN45" s="10">
        <v>0.3</v>
      </c>
      <c r="DO45" s="10">
        <v>0.2</v>
      </c>
      <c r="DP45" s="10">
        <v>0.2</v>
      </c>
      <c r="DQ45" s="10">
        <v>0.2</v>
      </c>
      <c r="DR45" s="10">
        <v>2.5</v>
      </c>
      <c r="DS45" s="10">
        <v>2.5</v>
      </c>
      <c r="DT45" s="10">
        <v>2.5</v>
      </c>
      <c r="DU45" s="10">
        <v>3.5</v>
      </c>
      <c r="DV45" s="10">
        <v>3.5</v>
      </c>
      <c r="DW45" s="10">
        <v>3.5</v>
      </c>
      <c r="DX45" s="10">
        <v>0.2</v>
      </c>
      <c r="DY45" s="10">
        <v>0.2</v>
      </c>
      <c r="DZ45" s="10">
        <v>0.2</v>
      </c>
      <c r="EA45" s="10">
        <v>0.1</v>
      </c>
      <c r="EB45" s="10">
        <v>0.1</v>
      </c>
      <c r="EC45" s="10">
        <v>0.1</v>
      </c>
      <c r="ED45" s="10">
        <v>0.1</v>
      </c>
      <c r="EE45" s="10">
        <v>0.2</v>
      </c>
      <c r="EF45" s="10">
        <v>0.2</v>
      </c>
      <c r="EG45" s="10">
        <v>0.2</v>
      </c>
      <c r="EH45" s="10">
        <v>0.2</v>
      </c>
      <c r="EI45" s="10">
        <v>0.2</v>
      </c>
      <c r="EJ45" s="10">
        <v>0.2</v>
      </c>
      <c r="EK45" s="10">
        <v>0.2</v>
      </c>
      <c r="EL45" s="10">
        <v>0.2</v>
      </c>
      <c r="EM45" s="10">
        <v>0.2</v>
      </c>
      <c r="EN45" s="10">
        <v>0.2</v>
      </c>
      <c r="EO45" s="10">
        <v>0.2</v>
      </c>
      <c r="EP45" s="10">
        <v>0.1</v>
      </c>
      <c r="EQ45" s="10">
        <v>0.1</v>
      </c>
      <c r="ER45" s="10">
        <v>0.1</v>
      </c>
      <c r="ES45" s="10">
        <v>0.1</v>
      </c>
      <c r="ET45" s="10">
        <v>0.1</v>
      </c>
      <c r="EU45" s="10">
        <v>0.1</v>
      </c>
      <c r="EV45" s="10">
        <v>0.2</v>
      </c>
      <c r="EW45" s="10">
        <v>0.2</v>
      </c>
      <c r="EX45" s="10">
        <v>0.2</v>
      </c>
      <c r="EY45" s="5">
        <f t="shared" si="1"/>
        <v>179.1999999999997</v>
      </c>
    </row>
    <row r="46" spans="1:155">
      <c r="A46" t="s">
        <v>45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 s="10">
        <v>0</v>
      </c>
      <c r="CL46" s="10">
        <v>0</v>
      </c>
      <c r="CM46" s="10">
        <v>0</v>
      </c>
      <c r="CN46" s="10">
        <v>0</v>
      </c>
      <c r="CO46" s="10">
        <v>0</v>
      </c>
      <c r="CP46" s="10">
        <v>0</v>
      </c>
      <c r="CQ46" s="10">
        <v>0</v>
      </c>
      <c r="CR46" s="10">
        <v>0</v>
      </c>
      <c r="CS46" s="10">
        <v>0</v>
      </c>
      <c r="CT46" s="10">
        <v>0</v>
      </c>
      <c r="CU46" s="10">
        <v>0</v>
      </c>
      <c r="CV46" s="10">
        <v>0</v>
      </c>
      <c r="CW46" s="10">
        <v>0</v>
      </c>
      <c r="CX46" s="10">
        <v>0</v>
      </c>
      <c r="CY46" s="10">
        <v>0</v>
      </c>
      <c r="CZ46" s="10">
        <v>0</v>
      </c>
      <c r="DA46" s="10">
        <v>0</v>
      </c>
      <c r="DB46" s="10">
        <v>0</v>
      </c>
      <c r="DC46" s="10">
        <v>0</v>
      </c>
      <c r="DD46" s="10">
        <v>0</v>
      </c>
      <c r="DE46" s="10">
        <v>0</v>
      </c>
      <c r="DF46" s="10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0">
        <v>0</v>
      </c>
      <c r="DQ46" s="10">
        <v>0</v>
      </c>
      <c r="DR46" s="10">
        <v>0</v>
      </c>
      <c r="DS46" s="10">
        <v>0</v>
      </c>
      <c r="DT46" s="10">
        <v>0</v>
      </c>
      <c r="DU46" s="10">
        <v>0</v>
      </c>
      <c r="DV46" s="10">
        <v>0</v>
      </c>
      <c r="DW46" s="10">
        <v>0</v>
      </c>
      <c r="DX46" s="10">
        <v>0</v>
      </c>
      <c r="DY46" s="10">
        <v>0</v>
      </c>
      <c r="DZ46" s="10">
        <v>0</v>
      </c>
      <c r="EA46" s="10">
        <v>0</v>
      </c>
      <c r="EB46" s="10">
        <v>0</v>
      </c>
      <c r="EC46" s="10">
        <v>0</v>
      </c>
      <c r="ED46" s="10">
        <v>0</v>
      </c>
      <c r="EE46" s="10">
        <v>0</v>
      </c>
      <c r="EF46" s="10">
        <v>0</v>
      </c>
      <c r="EG46" s="10">
        <v>0</v>
      </c>
      <c r="EH46" s="10">
        <v>0</v>
      </c>
      <c r="EI46" s="10">
        <v>0</v>
      </c>
      <c r="EJ46" s="10">
        <v>0</v>
      </c>
      <c r="EK46" s="10">
        <v>0</v>
      </c>
      <c r="EL46" s="10">
        <v>0</v>
      </c>
      <c r="EM46" s="10">
        <v>0</v>
      </c>
      <c r="EN46" s="10">
        <v>0</v>
      </c>
      <c r="EO46" s="10">
        <v>0</v>
      </c>
      <c r="EP46" s="10">
        <v>0</v>
      </c>
      <c r="EQ46" s="10">
        <v>0</v>
      </c>
      <c r="ER46" s="10">
        <v>0</v>
      </c>
      <c r="ES46" s="10">
        <v>0</v>
      </c>
      <c r="ET46" s="10">
        <v>0</v>
      </c>
      <c r="EU46" s="10">
        <v>0</v>
      </c>
      <c r="EV46" s="10">
        <v>0</v>
      </c>
      <c r="EW46" s="10">
        <v>0</v>
      </c>
      <c r="EX46" s="10">
        <v>0</v>
      </c>
      <c r="EY46" s="5">
        <f t="shared" si="1"/>
        <v>0</v>
      </c>
    </row>
    <row r="47" spans="1:155">
      <c r="A47" t="s">
        <v>46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 s="10">
        <v>0</v>
      </c>
      <c r="CL47" s="10">
        <v>0</v>
      </c>
      <c r="CM47" s="10">
        <v>0</v>
      </c>
      <c r="CN47" s="10">
        <v>0</v>
      </c>
      <c r="CO47" s="10">
        <v>0</v>
      </c>
      <c r="CP47" s="10">
        <v>0</v>
      </c>
      <c r="CQ47" s="10">
        <v>0</v>
      </c>
      <c r="CR47" s="10">
        <v>0</v>
      </c>
      <c r="CS47" s="10">
        <v>0</v>
      </c>
      <c r="CT47" s="10">
        <v>0</v>
      </c>
      <c r="CU47" s="10">
        <v>0</v>
      </c>
      <c r="CV47" s="10">
        <v>0</v>
      </c>
      <c r="CW47" s="10">
        <v>0</v>
      </c>
      <c r="CX47" s="10">
        <v>0</v>
      </c>
      <c r="CY47" s="10">
        <v>0</v>
      </c>
      <c r="CZ47" s="10">
        <v>0</v>
      </c>
      <c r="DA47" s="10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0</v>
      </c>
      <c r="DG47" s="10">
        <v>0</v>
      </c>
      <c r="DH47" s="10">
        <v>0</v>
      </c>
      <c r="DI47" s="10">
        <v>0</v>
      </c>
      <c r="DJ47" s="10">
        <v>0</v>
      </c>
      <c r="DK47" s="10">
        <v>0</v>
      </c>
      <c r="DL47" s="10">
        <v>0</v>
      </c>
      <c r="DM47" s="10">
        <v>0</v>
      </c>
      <c r="DN47" s="10">
        <v>0</v>
      </c>
      <c r="DO47" s="10">
        <v>0</v>
      </c>
      <c r="DP47" s="10">
        <v>0</v>
      </c>
      <c r="DQ47" s="10">
        <v>0</v>
      </c>
      <c r="DR47" s="10">
        <v>0</v>
      </c>
      <c r="DS47" s="10">
        <v>0</v>
      </c>
      <c r="DT47" s="10">
        <v>0</v>
      </c>
      <c r="DU47" s="10">
        <v>0</v>
      </c>
      <c r="DV47" s="10">
        <v>0</v>
      </c>
      <c r="DW47" s="10">
        <v>0</v>
      </c>
      <c r="DX47" s="10">
        <v>0</v>
      </c>
      <c r="DY47" s="10">
        <v>0</v>
      </c>
      <c r="DZ47" s="10">
        <v>0</v>
      </c>
      <c r="EA47" s="10">
        <v>0</v>
      </c>
      <c r="EB47" s="10">
        <v>0</v>
      </c>
      <c r="EC47" s="10">
        <v>0</v>
      </c>
      <c r="ED47" s="10">
        <v>0</v>
      </c>
      <c r="EE47" s="10">
        <v>0</v>
      </c>
      <c r="EF47" s="10">
        <v>0</v>
      </c>
      <c r="EG47" s="10">
        <v>0</v>
      </c>
      <c r="EH47" s="10">
        <v>0</v>
      </c>
      <c r="EI47" s="10">
        <v>0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0">
        <v>0</v>
      </c>
      <c r="EP47" s="10">
        <v>0</v>
      </c>
      <c r="EQ47" s="10">
        <v>0</v>
      </c>
      <c r="ER47" s="10">
        <v>0</v>
      </c>
      <c r="ES47" s="10">
        <v>0</v>
      </c>
      <c r="ET47" s="10">
        <v>0</v>
      </c>
      <c r="EU47" s="10">
        <v>0</v>
      </c>
      <c r="EV47" s="10">
        <v>0</v>
      </c>
      <c r="EW47" s="10">
        <v>0</v>
      </c>
      <c r="EX47" s="10">
        <v>0</v>
      </c>
      <c r="EY47" s="5">
        <f t="shared" si="1"/>
        <v>0</v>
      </c>
    </row>
    <row r="48" spans="1:155">
      <c r="A48" t="s">
        <v>47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2</v>
      </c>
      <c r="H48" s="10">
        <v>3.8</v>
      </c>
      <c r="I48" s="10">
        <v>3.5</v>
      </c>
      <c r="J48" s="10">
        <v>3.3</v>
      </c>
      <c r="K48" s="10">
        <v>3.1</v>
      </c>
      <c r="L48" s="10">
        <v>2.8</v>
      </c>
      <c r="M48" s="10">
        <v>2.6</v>
      </c>
      <c r="N48" s="10">
        <v>2.4</v>
      </c>
      <c r="O48" s="10">
        <v>2.1</v>
      </c>
      <c r="P48" s="10">
        <v>1.9</v>
      </c>
      <c r="Q48" s="10">
        <v>1.7</v>
      </c>
      <c r="R48" s="10">
        <v>1.5</v>
      </c>
      <c r="S48" s="10">
        <v>1.2</v>
      </c>
      <c r="T48" s="10">
        <v>1</v>
      </c>
      <c r="U48" s="10">
        <v>1</v>
      </c>
      <c r="V48" s="10">
        <v>1</v>
      </c>
      <c r="W48" s="10">
        <v>1</v>
      </c>
      <c r="X48" s="10">
        <v>0.9</v>
      </c>
      <c r="Y48" s="10">
        <v>0.7</v>
      </c>
      <c r="Z48" s="10">
        <v>0.6</v>
      </c>
      <c r="AA48" s="10">
        <v>0.5</v>
      </c>
      <c r="AB48" s="10">
        <v>0.4</v>
      </c>
      <c r="AC48" s="10">
        <v>0.3</v>
      </c>
      <c r="AD48" s="10">
        <v>0.3</v>
      </c>
      <c r="AE48" s="10">
        <v>0.3</v>
      </c>
      <c r="AF48" s="10">
        <v>0.8</v>
      </c>
      <c r="AG48" s="10">
        <v>1</v>
      </c>
      <c r="AH48" s="10">
        <v>1.2</v>
      </c>
      <c r="AI48" s="10">
        <v>1.4</v>
      </c>
      <c r="AJ48" s="10">
        <v>1.6</v>
      </c>
      <c r="AK48" s="10">
        <v>1.8</v>
      </c>
      <c r="AL48" s="10">
        <v>2</v>
      </c>
      <c r="AM48" s="10">
        <v>1.9</v>
      </c>
      <c r="AN48" s="10">
        <v>1.7</v>
      </c>
      <c r="AO48" s="10">
        <v>1.6</v>
      </c>
      <c r="AP48" s="10">
        <v>1.5</v>
      </c>
      <c r="AQ48" s="10">
        <v>1.4</v>
      </c>
      <c r="AR48" s="10">
        <v>1.3</v>
      </c>
      <c r="AS48" s="10">
        <v>1.1000000000000001</v>
      </c>
      <c r="AT48" s="10">
        <v>1</v>
      </c>
      <c r="AU48" s="10">
        <v>1.2</v>
      </c>
      <c r="AV48" s="10">
        <v>1.4</v>
      </c>
      <c r="AW48" s="10">
        <v>1.6</v>
      </c>
      <c r="AX48" s="10">
        <v>1.8</v>
      </c>
      <c r="AY48" s="10">
        <v>2</v>
      </c>
      <c r="AZ48" s="10">
        <v>1.2</v>
      </c>
      <c r="BA48" s="10">
        <v>0.6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2</v>
      </c>
      <c r="BJ48" s="10">
        <v>4.5</v>
      </c>
      <c r="BK48" s="10">
        <v>4.5</v>
      </c>
      <c r="BL48" s="10">
        <v>4.5</v>
      </c>
      <c r="BM48" s="10">
        <v>4.5</v>
      </c>
      <c r="BN48" s="10">
        <v>4.5</v>
      </c>
      <c r="BO48" s="10">
        <v>4.5</v>
      </c>
      <c r="BP48" s="10">
        <v>4.5</v>
      </c>
      <c r="BQ48" s="10">
        <v>2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0.1</v>
      </c>
      <c r="CD48" s="10">
        <v>0.2</v>
      </c>
      <c r="CE48" s="10">
        <v>0.2</v>
      </c>
      <c r="CF48" s="10">
        <v>0.3</v>
      </c>
      <c r="CG48" s="10">
        <v>0.3</v>
      </c>
      <c r="CH48" s="10">
        <v>0.3</v>
      </c>
      <c r="CI48" s="10">
        <v>0.3</v>
      </c>
      <c r="CJ48" s="10">
        <v>0.3</v>
      </c>
      <c r="CK48" s="10">
        <v>0.3</v>
      </c>
      <c r="CL48" s="10">
        <v>0.3</v>
      </c>
      <c r="CM48" s="10">
        <v>0.3</v>
      </c>
      <c r="CN48" s="10">
        <v>0.3</v>
      </c>
      <c r="CO48" s="10">
        <v>0.3</v>
      </c>
      <c r="CP48" s="10">
        <v>0.3</v>
      </c>
      <c r="CQ48" s="10">
        <v>0.3</v>
      </c>
      <c r="CR48" s="10">
        <v>0.3</v>
      </c>
      <c r="CS48" s="10">
        <v>0.3</v>
      </c>
      <c r="CT48" s="10">
        <v>0.3</v>
      </c>
      <c r="CU48" s="10">
        <v>0.3</v>
      </c>
      <c r="CV48" s="10">
        <v>0.3</v>
      </c>
      <c r="CW48" s="10">
        <v>0.3</v>
      </c>
      <c r="CX48" s="10">
        <v>0.3</v>
      </c>
      <c r="CY48" s="10">
        <v>0.3</v>
      </c>
      <c r="CZ48" s="10">
        <v>0.3</v>
      </c>
      <c r="DA48" s="10">
        <v>0.3</v>
      </c>
      <c r="DB48" s="10">
        <v>0.3</v>
      </c>
      <c r="DC48" s="10">
        <v>0.3</v>
      </c>
      <c r="DD48" s="10">
        <v>0.3</v>
      </c>
      <c r="DE48" s="10">
        <v>0.3</v>
      </c>
      <c r="DF48" s="10">
        <v>0.3</v>
      </c>
      <c r="DG48" s="10">
        <v>0.2</v>
      </c>
      <c r="DH48" s="10">
        <v>0.2</v>
      </c>
      <c r="DI48" s="10">
        <v>0.1</v>
      </c>
      <c r="DJ48" s="10">
        <v>0.1</v>
      </c>
      <c r="DK48" s="10">
        <v>0.1</v>
      </c>
      <c r="DL48" s="10">
        <v>0</v>
      </c>
      <c r="DM48" s="10">
        <v>0</v>
      </c>
      <c r="DN48" s="10">
        <v>0</v>
      </c>
      <c r="DO48" s="10">
        <v>0</v>
      </c>
      <c r="DP48" s="10">
        <v>0</v>
      </c>
      <c r="DQ48" s="10">
        <v>0</v>
      </c>
      <c r="DR48" s="10">
        <v>0</v>
      </c>
      <c r="DS48" s="10">
        <v>0</v>
      </c>
      <c r="DT48" s="10">
        <v>0</v>
      </c>
      <c r="DU48" s="10">
        <v>0.2</v>
      </c>
      <c r="DV48" s="10">
        <v>0.4</v>
      </c>
      <c r="DW48" s="10">
        <v>0.5</v>
      </c>
      <c r="DX48" s="10">
        <v>0</v>
      </c>
      <c r="DY48" s="10">
        <v>0</v>
      </c>
      <c r="DZ48" s="10">
        <v>0</v>
      </c>
      <c r="EA48" s="10">
        <v>0</v>
      </c>
      <c r="EB48" s="10">
        <v>0</v>
      </c>
      <c r="EC48" s="10">
        <v>0</v>
      </c>
      <c r="ED48" s="10">
        <v>0</v>
      </c>
      <c r="EE48" s="10">
        <v>0</v>
      </c>
      <c r="EF48" s="10">
        <v>0</v>
      </c>
      <c r="EG48" s="10">
        <v>0</v>
      </c>
      <c r="EH48" s="10">
        <v>0</v>
      </c>
      <c r="EI48" s="10">
        <v>0</v>
      </c>
      <c r="EJ48" s="10">
        <v>0</v>
      </c>
      <c r="EK48" s="10">
        <v>0</v>
      </c>
      <c r="EL48" s="10">
        <v>0</v>
      </c>
      <c r="EM48" s="10">
        <v>0</v>
      </c>
      <c r="EN48" s="10">
        <v>0</v>
      </c>
      <c r="EO48" s="10">
        <v>0</v>
      </c>
      <c r="EP48" s="10">
        <v>0</v>
      </c>
      <c r="EQ48" s="10">
        <v>0</v>
      </c>
      <c r="ER48" s="10">
        <v>0</v>
      </c>
      <c r="ES48" s="10">
        <v>0</v>
      </c>
      <c r="ET48" s="10">
        <v>0</v>
      </c>
      <c r="EU48" s="10">
        <v>0</v>
      </c>
      <c r="EV48" s="10">
        <v>0</v>
      </c>
      <c r="EW48" s="10">
        <v>0</v>
      </c>
      <c r="EX48" s="10">
        <v>0</v>
      </c>
      <c r="EY48" s="5">
        <f t="shared" si="1"/>
        <v>116.89999999999991</v>
      </c>
    </row>
    <row r="49" spans="1:155">
      <c r="A49" t="s">
        <v>48</v>
      </c>
      <c r="B49" s="10">
        <v>6.5940000000000003</v>
      </c>
      <c r="C49" s="10">
        <v>6.9960000000000004</v>
      </c>
      <c r="D49" s="10">
        <v>7.0190000000000001</v>
      </c>
      <c r="E49" s="10">
        <v>8.2479999999999993</v>
      </c>
      <c r="F49" s="10">
        <v>10.050000000000001</v>
      </c>
      <c r="G49" s="10">
        <v>13.16</v>
      </c>
      <c r="H49" s="10">
        <v>22.259</v>
      </c>
      <c r="I49" s="10">
        <v>21.184000000000001</v>
      </c>
      <c r="J49" s="10">
        <v>18.617999999999999</v>
      </c>
      <c r="K49" s="10">
        <v>19.649000000000001</v>
      </c>
      <c r="L49" s="10">
        <v>21.794</v>
      </c>
      <c r="M49" s="10">
        <v>26.026</v>
      </c>
      <c r="N49" s="10">
        <v>24.047999999999998</v>
      </c>
      <c r="O49" s="10">
        <v>23.881</v>
      </c>
      <c r="P49" s="10">
        <v>23.896000000000001</v>
      </c>
      <c r="Q49" s="10">
        <v>23.893999999999998</v>
      </c>
      <c r="R49" s="10">
        <v>22.096</v>
      </c>
      <c r="S49" s="10">
        <v>14.319000000000001</v>
      </c>
      <c r="T49" s="10">
        <v>9.3309999999999995</v>
      </c>
      <c r="U49" s="10">
        <v>9.5630000000000006</v>
      </c>
      <c r="V49" s="10">
        <v>10.086</v>
      </c>
      <c r="W49" s="10">
        <v>10.250999999999999</v>
      </c>
      <c r="X49" s="10">
        <v>10.634</v>
      </c>
      <c r="Y49" s="10">
        <v>10.163</v>
      </c>
      <c r="Z49" s="10">
        <v>9.5830000000000002</v>
      </c>
      <c r="AA49" s="10">
        <v>9.2469999999999999</v>
      </c>
      <c r="AB49" s="10">
        <v>8.9830000000000005</v>
      </c>
      <c r="AC49" s="10">
        <v>9.0030000000000001</v>
      </c>
      <c r="AD49" s="10">
        <v>8.7889999999999997</v>
      </c>
      <c r="AE49" s="10">
        <v>8.1820000000000004</v>
      </c>
      <c r="AF49" s="10">
        <v>8.4670000000000005</v>
      </c>
      <c r="AG49" s="10">
        <v>10.163</v>
      </c>
      <c r="AH49" s="10">
        <v>10.38</v>
      </c>
      <c r="AI49" s="10">
        <v>10.760999999999999</v>
      </c>
      <c r="AJ49" s="10">
        <v>11.662000000000001</v>
      </c>
      <c r="AK49" s="10">
        <v>11.314</v>
      </c>
      <c r="AL49" s="10">
        <v>10.366</v>
      </c>
      <c r="AM49" s="10">
        <v>9.6780000000000008</v>
      </c>
      <c r="AN49" s="10">
        <v>8.6479999999999997</v>
      </c>
      <c r="AO49" s="10">
        <v>6.9109999999999996</v>
      </c>
      <c r="AP49" s="10">
        <v>5.4829999999999997</v>
      </c>
      <c r="AQ49" s="10">
        <v>7.2919999999999998</v>
      </c>
      <c r="AR49" s="10">
        <v>6.8179999999999996</v>
      </c>
      <c r="AS49" s="10">
        <v>5.4779999999999998</v>
      </c>
      <c r="AT49" s="10">
        <v>5.0570000000000004</v>
      </c>
      <c r="AU49" s="10">
        <v>4.4119999999999999</v>
      </c>
      <c r="AV49" s="10">
        <v>6.6689999999999996</v>
      </c>
      <c r="AW49" s="10">
        <v>5.7460000000000004</v>
      </c>
      <c r="AX49" s="10">
        <v>5.4320000000000004</v>
      </c>
      <c r="AY49" s="10">
        <v>5.5119999999999996</v>
      </c>
      <c r="AZ49" s="10">
        <v>5.5289999999999999</v>
      </c>
      <c r="BA49" s="10">
        <v>5.4720000000000004</v>
      </c>
      <c r="BB49" s="10">
        <v>5.26</v>
      </c>
      <c r="BC49" s="10">
        <v>4.9489999999999998</v>
      </c>
      <c r="BD49" s="10">
        <v>4.7469999999999999</v>
      </c>
      <c r="BE49" s="10">
        <v>4.5419999999999998</v>
      </c>
      <c r="BF49" s="10">
        <v>6.524</v>
      </c>
      <c r="BG49" s="10">
        <v>7.27</v>
      </c>
      <c r="BH49" s="10">
        <v>7.202</v>
      </c>
      <c r="BI49" s="10">
        <v>8.391</v>
      </c>
      <c r="BJ49" s="10">
        <v>9.7639999999999993</v>
      </c>
      <c r="BK49" s="10">
        <v>8.8350000000000009</v>
      </c>
      <c r="BL49" s="10">
        <v>8.5619999999999994</v>
      </c>
      <c r="BM49" s="10">
        <v>8.5549999999999997</v>
      </c>
      <c r="BN49" s="10">
        <v>8.7739999999999991</v>
      </c>
      <c r="BO49" s="10">
        <v>8.5380000000000003</v>
      </c>
      <c r="BP49" s="10">
        <v>9.4990000000000006</v>
      </c>
      <c r="BQ49" s="10">
        <v>9.1219999999999999</v>
      </c>
      <c r="BR49" s="10">
        <v>8.9730000000000008</v>
      </c>
      <c r="BS49" s="10">
        <v>7.6029999999999998</v>
      </c>
      <c r="BT49" s="10">
        <v>6.6310000000000002</v>
      </c>
      <c r="BU49" s="10">
        <v>6.2389999999999999</v>
      </c>
      <c r="BV49" s="10">
        <v>5.5119999999999996</v>
      </c>
      <c r="BW49" s="10">
        <v>5.2750000000000004</v>
      </c>
      <c r="BX49" s="10">
        <v>5.8339999999999996</v>
      </c>
      <c r="BY49" s="10">
        <v>6.5350000000000001</v>
      </c>
      <c r="BZ49" s="10">
        <v>6.5860000000000003</v>
      </c>
      <c r="CA49" s="10">
        <v>6.4269999999999996</v>
      </c>
      <c r="CB49" s="10">
        <v>4.74</v>
      </c>
      <c r="CC49" s="10">
        <v>3.4449999999999998</v>
      </c>
      <c r="CD49" s="10">
        <v>3.55</v>
      </c>
      <c r="CE49" s="10">
        <v>3.58</v>
      </c>
      <c r="CF49" s="10">
        <v>3.5979999999999999</v>
      </c>
      <c r="CG49" s="10">
        <v>3.7120000000000002</v>
      </c>
      <c r="CH49" s="10">
        <v>3.5779999999999998</v>
      </c>
      <c r="CI49" s="10">
        <v>3.4860000000000002</v>
      </c>
      <c r="CJ49" s="10">
        <v>3.3969999999999998</v>
      </c>
      <c r="CK49" s="10">
        <v>3.3839999999999999</v>
      </c>
      <c r="CL49" s="10">
        <v>3.4279999999999999</v>
      </c>
      <c r="CM49" s="10">
        <v>3.4340000000000002</v>
      </c>
      <c r="CN49" s="10">
        <v>3.4329999999999998</v>
      </c>
      <c r="CO49" s="10">
        <v>3.4649999999999999</v>
      </c>
      <c r="CP49" s="10">
        <v>3.3809999999999998</v>
      </c>
      <c r="CQ49" s="10">
        <v>3.3759999999999999</v>
      </c>
      <c r="CR49" s="10">
        <v>3.258</v>
      </c>
      <c r="CS49" s="10">
        <v>3.1779999999999999</v>
      </c>
      <c r="CT49" s="10">
        <v>3.1469999999999998</v>
      </c>
      <c r="CU49" s="10">
        <v>3.1280000000000001</v>
      </c>
      <c r="CV49" s="10">
        <v>3.089</v>
      </c>
      <c r="CW49" s="10">
        <v>3.8319999999999999</v>
      </c>
      <c r="CX49" s="10">
        <v>4.7190000000000003</v>
      </c>
      <c r="CY49" s="10">
        <v>4.7539999999999996</v>
      </c>
      <c r="CZ49" s="10">
        <v>4.827</v>
      </c>
      <c r="DA49" s="10">
        <v>4.78</v>
      </c>
      <c r="DB49" s="10">
        <v>4.2809999999999997</v>
      </c>
      <c r="DC49" s="10">
        <v>4.5510000000000002</v>
      </c>
      <c r="DD49" s="10">
        <v>4.5860000000000003</v>
      </c>
      <c r="DE49" s="10">
        <v>4.766</v>
      </c>
      <c r="DF49" s="10">
        <v>4.8869999999999996</v>
      </c>
      <c r="DG49" s="10">
        <v>4.7240000000000002</v>
      </c>
      <c r="DH49" s="10">
        <v>4.9749999999999996</v>
      </c>
      <c r="DI49" s="10">
        <v>4.7729999999999997</v>
      </c>
      <c r="DJ49" s="10">
        <v>4.782</v>
      </c>
      <c r="DK49" s="10">
        <v>5.0149999999999997</v>
      </c>
      <c r="DL49" s="10">
        <v>4.9649999999999999</v>
      </c>
      <c r="DM49" s="10">
        <v>5.01</v>
      </c>
      <c r="DN49" s="10">
        <v>5.0149999999999997</v>
      </c>
      <c r="DO49" s="10">
        <v>4.9249999999999998</v>
      </c>
      <c r="DP49" s="10">
        <v>4.7839999999999998</v>
      </c>
      <c r="DQ49" s="10">
        <v>4.49</v>
      </c>
      <c r="DR49" s="10">
        <v>4.7220000000000004</v>
      </c>
      <c r="DS49" s="10">
        <v>5.1840000000000002</v>
      </c>
      <c r="DT49" s="10">
        <v>5.3170000000000002</v>
      </c>
      <c r="DU49" s="10">
        <v>5.7039999999999997</v>
      </c>
      <c r="DV49" s="10">
        <v>5.9489999999999998</v>
      </c>
      <c r="DW49" s="10">
        <v>5.6289999999999996</v>
      </c>
      <c r="DX49" s="10">
        <v>5.3310000000000004</v>
      </c>
      <c r="DY49" s="10">
        <v>5.27</v>
      </c>
      <c r="DZ49" s="10">
        <v>5.3680000000000003</v>
      </c>
      <c r="EA49" s="10">
        <v>5.28</v>
      </c>
      <c r="EB49" s="10">
        <v>5.33</v>
      </c>
      <c r="EC49" s="10">
        <v>5.2450000000000001</v>
      </c>
      <c r="ED49" s="10">
        <v>4.1550000000000002</v>
      </c>
      <c r="EE49" s="10">
        <v>3.18</v>
      </c>
      <c r="EF49" s="10">
        <v>3.1720000000000002</v>
      </c>
      <c r="EG49" s="10">
        <v>3.0539999999999998</v>
      </c>
      <c r="EH49" s="10">
        <v>3.0529999999999999</v>
      </c>
      <c r="EI49" s="10">
        <v>3.03</v>
      </c>
      <c r="EJ49" s="10">
        <v>3.0449999999999999</v>
      </c>
      <c r="EK49" s="10">
        <v>2.9649999999999999</v>
      </c>
      <c r="EL49" s="10">
        <v>2.9660000000000002</v>
      </c>
      <c r="EM49" s="10">
        <v>2.9660000000000002</v>
      </c>
      <c r="EN49" s="10">
        <v>3.7160000000000002</v>
      </c>
      <c r="EO49" s="10">
        <v>3.14</v>
      </c>
      <c r="EP49" s="10">
        <v>3.145</v>
      </c>
      <c r="EQ49" s="10">
        <v>3.375</v>
      </c>
      <c r="ER49" s="10">
        <v>3.5110000000000001</v>
      </c>
      <c r="ES49" s="10">
        <v>3.4630000000000001</v>
      </c>
      <c r="ET49" s="10">
        <v>3.5529999999999999</v>
      </c>
      <c r="EU49" s="10">
        <v>3.7109999999999999</v>
      </c>
      <c r="EV49" s="10">
        <v>3.7810000000000001</v>
      </c>
      <c r="EW49" s="10">
        <v>3.57</v>
      </c>
      <c r="EX49" s="10">
        <v>3.4769999999999999</v>
      </c>
      <c r="EY49" s="5">
        <f t="shared" si="1"/>
        <v>1087.5299999999997</v>
      </c>
    </row>
    <row r="50" spans="1:155">
      <c r="A50" t="s">
        <v>49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0</v>
      </c>
      <c r="CJ50" s="10">
        <v>0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Q50" s="10">
        <v>0</v>
      </c>
      <c r="CR50" s="10">
        <v>0</v>
      </c>
      <c r="CS50" s="10">
        <v>0</v>
      </c>
      <c r="CT50" s="10">
        <v>0</v>
      </c>
      <c r="CU50" s="10">
        <v>0</v>
      </c>
      <c r="CV50" s="10">
        <v>0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10">
        <v>0</v>
      </c>
      <c r="DC50" s="10">
        <v>0</v>
      </c>
      <c r="DD50" s="10">
        <v>0</v>
      </c>
      <c r="DE50" s="10">
        <v>0</v>
      </c>
      <c r="DF50" s="10">
        <v>0</v>
      </c>
      <c r="DG50" s="10">
        <v>0</v>
      </c>
      <c r="DH50" s="10">
        <v>0</v>
      </c>
      <c r="DI50" s="10">
        <v>0</v>
      </c>
      <c r="DJ50" s="10">
        <v>0</v>
      </c>
      <c r="DK50" s="10">
        <v>0</v>
      </c>
      <c r="DL50" s="10">
        <v>0</v>
      </c>
      <c r="DM50" s="10">
        <v>0</v>
      </c>
      <c r="DN50" s="10">
        <v>0</v>
      </c>
      <c r="DO50" s="10">
        <v>0</v>
      </c>
      <c r="DP50" s="10">
        <v>0</v>
      </c>
      <c r="DQ50" s="10">
        <v>0</v>
      </c>
      <c r="DR50" s="10">
        <v>0</v>
      </c>
      <c r="DS50" s="10">
        <v>0</v>
      </c>
      <c r="DT50" s="10">
        <v>0</v>
      </c>
      <c r="DU50" s="10">
        <v>0</v>
      </c>
      <c r="DV50" s="10">
        <v>0</v>
      </c>
      <c r="DW50" s="10">
        <v>0</v>
      </c>
      <c r="DX50" s="10">
        <v>0</v>
      </c>
      <c r="DY50" s="10">
        <v>0</v>
      </c>
      <c r="DZ50" s="10">
        <v>0</v>
      </c>
      <c r="EA50" s="10">
        <v>0</v>
      </c>
      <c r="EB50" s="10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0">
        <v>0</v>
      </c>
      <c r="EP50" s="10">
        <v>0</v>
      </c>
      <c r="EQ50" s="10">
        <v>0</v>
      </c>
      <c r="ER50" s="10">
        <v>0</v>
      </c>
      <c r="ES50" s="10">
        <v>0</v>
      </c>
      <c r="ET50" s="10">
        <v>0</v>
      </c>
      <c r="EU50" s="10">
        <v>0</v>
      </c>
      <c r="EV50" s="10">
        <v>0</v>
      </c>
      <c r="EW50" s="10">
        <v>0</v>
      </c>
      <c r="EX50" s="10">
        <v>0</v>
      </c>
      <c r="EY50" s="5">
        <f t="shared" si="1"/>
        <v>0</v>
      </c>
    </row>
    <row r="51" spans="1:155">
      <c r="A51" t="s">
        <v>50</v>
      </c>
      <c r="B51" s="10">
        <v>10.494999999999999</v>
      </c>
      <c r="C51" s="10">
        <v>10.917999999999999</v>
      </c>
      <c r="D51" s="10">
        <v>11.013</v>
      </c>
      <c r="E51" s="10">
        <v>14.606999999999999</v>
      </c>
      <c r="F51" s="10">
        <v>15.868</v>
      </c>
      <c r="G51" s="10">
        <v>14.007999999999999</v>
      </c>
      <c r="H51" s="10">
        <v>12.135</v>
      </c>
      <c r="I51" s="10">
        <v>11.677</v>
      </c>
      <c r="J51" s="10">
        <v>11.718</v>
      </c>
      <c r="K51" s="10">
        <v>11.928000000000001</v>
      </c>
      <c r="L51" s="10">
        <v>12.259</v>
      </c>
      <c r="M51" s="10">
        <v>12.101000000000001</v>
      </c>
      <c r="N51" s="10">
        <v>11.631</v>
      </c>
      <c r="O51" s="10">
        <v>11.551</v>
      </c>
      <c r="P51" s="10">
        <v>11.468</v>
      </c>
      <c r="Q51" s="10">
        <v>11.718999999999999</v>
      </c>
      <c r="R51" s="10">
        <v>11.385999999999999</v>
      </c>
      <c r="S51" s="10">
        <v>10.319000000000001</v>
      </c>
      <c r="T51" s="10">
        <v>9.734</v>
      </c>
      <c r="U51" s="10">
        <v>9.7129999999999992</v>
      </c>
      <c r="V51" s="10">
        <v>9.7759999999999998</v>
      </c>
      <c r="W51" s="10">
        <v>10.137</v>
      </c>
      <c r="X51" s="10">
        <v>11.302</v>
      </c>
      <c r="Y51" s="10">
        <v>11.823</v>
      </c>
      <c r="Z51" s="10">
        <v>11.183</v>
      </c>
      <c r="AA51" s="10">
        <v>10.893000000000001</v>
      </c>
      <c r="AB51" s="10">
        <v>10.535</v>
      </c>
      <c r="AC51" s="10">
        <v>10.542</v>
      </c>
      <c r="AD51" s="10">
        <v>10.247999999999999</v>
      </c>
      <c r="AE51" s="10">
        <v>9.9079999999999995</v>
      </c>
      <c r="AF51" s="10">
        <v>10.339</v>
      </c>
      <c r="AG51" s="10">
        <v>11.547000000000001</v>
      </c>
      <c r="AH51" s="10">
        <v>12.608000000000001</v>
      </c>
      <c r="AI51" s="10">
        <v>12.456</v>
      </c>
      <c r="AJ51" s="10">
        <v>12.013</v>
      </c>
      <c r="AK51" s="10">
        <v>11.984999999999999</v>
      </c>
      <c r="AL51" s="10">
        <v>11.292</v>
      </c>
      <c r="AM51" s="10">
        <v>10.589</v>
      </c>
      <c r="AN51" s="10">
        <v>9.4499999999999993</v>
      </c>
      <c r="AO51" s="10">
        <v>8.3729999999999993</v>
      </c>
      <c r="AP51" s="10">
        <v>7.9619999999999997</v>
      </c>
      <c r="AQ51" s="10">
        <v>8.23</v>
      </c>
      <c r="AR51" s="10">
        <v>8.11</v>
      </c>
      <c r="AS51" s="10">
        <v>7.5309999999999997</v>
      </c>
      <c r="AT51" s="10">
        <v>7.2519999999999998</v>
      </c>
      <c r="AU51" s="10">
        <v>6.7939999999999996</v>
      </c>
      <c r="AV51" s="10">
        <v>6.2519999999999998</v>
      </c>
      <c r="AW51" s="10">
        <v>5.7320000000000002</v>
      </c>
      <c r="AX51" s="10">
        <v>5.1879999999999997</v>
      </c>
      <c r="AY51" s="10">
        <v>4.7279999999999998</v>
      </c>
      <c r="AZ51" s="10">
        <v>4.3710000000000004</v>
      </c>
      <c r="BA51" s="10">
        <v>4.1459999999999999</v>
      </c>
      <c r="BB51" s="10">
        <v>4.1440000000000001</v>
      </c>
      <c r="BC51" s="10">
        <v>4.1459999999999999</v>
      </c>
      <c r="BD51" s="10">
        <v>4.1470000000000002</v>
      </c>
      <c r="BE51" s="10">
        <v>5.7930000000000001</v>
      </c>
      <c r="BF51" s="10">
        <v>6.8140000000000001</v>
      </c>
      <c r="BG51" s="10">
        <v>6.6379999999999999</v>
      </c>
      <c r="BH51" s="10">
        <v>6.4109999999999996</v>
      </c>
      <c r="BI51" s="10">
        <v>6.1820000000000004</v>
      </c>
      <c r="BJ51" s="10">
        <v>5.9669999999999996</v>
      </c>
      <c r="BK51" s="10">
        <v>5.7549999999999999</v>
      </c>
      <c r="BL51" s="10">
        <v>5.548</v>
      </c>
      <c r="BM51" s="10">
        <v>5.2969999999999997</v>
      </c>
      <c r="BN51" s="10">
        <v>5.0519999999999996</v>
      </c>
      <c r="BO51" s="10">
        <v>5.992</v>
      </c>
      <c r="BP51" s="10">
        <v>6.1929999999999996</v>
      </c>
      <c r="BQ51" s="10">
        <v>5.298</v>
      </c>
      <c r="BR51" s="10">
        <v>4.3209999999999997</v>
      </c>
      <c r="BS51" s="10">
        <v>3.3580000000000001</v>
      </c>
      <c r="BT51" s="10">
        <v>2.4980000000000002</v>
      </c>
      <c r="BU51" s="10">
        <v>1.869</v>
      </c>
      <c r="BV51" s="10">
        <v>2.0329999999999999</v>
      </c>
      <c r="BW51" s="10">
        <v>2.4910000000000001</v>
      </c>
      <c r="BX51" s="10">
        <v>2.5950000000000002</v>
      </c>
      <c r="BY51" s="10">
        <v>2.6920000000000002</v>
      </c>
      <c r="BZ51" s="10">
        <v>2.8</v>
      </c>
      <c r="CA51" s="10">
        <v>2.9119999999999999</v>
      </c>
      <c r="CB51" s="10">
        <v>2.4300000000000002</v>
      </c>
      <c r="CC51" s="10">
        <v>1.9</v>
      </c>
      <c r="CD51" s="10">
        <v>1.895</v>
      </c>
      <c r="CE51" s="10">
        <v>1.887</v>
      </c>
      <c r="CF51" s="10">
        <v>1.8620000000000001</v>
      </c>
      <c r="CG51" s="10">
        <v>1.861</v>
      </c>
      <c r="CH51" s="10">
        <v>1.754</v>
      </c>
      <c r="CI51" s="10">
        <v>1.4330000000000001</v>
      </c>
      <c r="CJ51" s="10">
        <v>1.18</v>
      </c>
      <c r="CK51" s="10">
        <v>1.056</v>
      </c>
      <c r="CL51" s="10">
        <v>1.306</v>
      </c>
      <c r="CM51" s="10">
        <v>1.2629999999999999</v>
      </c>
      <c r="CN51" s="10">
        <v>1.242</v>
      </c>
      <c r="CO51" s="10">
        <v>1.458</v>
      </c>
      <c r="CP51" s="10">
        <v>1.958</v>
      </c>
      <c r="CQ51" s="10">
        <v>1.905</v>
      </c>
      <c r="CR51" s="10">
        <v>1.8129999999999999</v>
      </c>
      <c r="CS51" s="10">
        <v>1.4510000000000001</v>
      </c>
      <c r="CT51" s="10">
        <v>1.2210000000000001</v>
      </c>
      <c r="CU51" s="10">
        <v>1.2210000000000001</v>
      </c>
      <c r="CV51" s="10">
        <v>1.3</v>
      </c>
      <c r="CW51" s="10">
        <v>1.23</v>
      </c>
      <c r="CX51" s="10">
        <v>0.92500000000000004</v>
      </c>
      <c r="CY51" s="10">
        <v>0.94499999999999995</v>
      </c>
      <c r="CZ51" s="10">
        <v>1.6120000000000001</v>
      </c>
      <c r="DA51" s="10">
        <v>2.6840000000000002</v>
      </c>
      <c r="DB51" s="10">
        <v>2.0259999999999998</v>
      </c>
      <c r="DC51" s="10">
        <v>1.456</v>
      </c>
      <c r="DD51" s="10">
        <v>1.2889999999999999</v>
      </c>
      <c r="DE51" s="10">
        <v>1.357</v>
      </c>
      <c r="DF51" s="10">
        <v>1.2729999999999999</v>
      </c>
      <c r="DG51" s="10">
        <v>1.133</v>
      </c>
      <c r="DH51" s="10">
        <v>1.216</v>
      </c>
      <c r="DI51" s="10">
        <v>1.2310000000000001</v>
      </c>
      <c r="DJ51" s="10">
        <v>1.2509999999999999</v>
      </c>
      <c r="DK51" s="10">
        <v>1.306</v>
      </c>
      <c r="DL51" s="10">
        <v>1.244</v>
      </c>
      <c r="DM51" s="10">
        <v>1.0880000000000001</v>
      </c>
      <c r="DN51" s="10">
        <v>0.95899999999999996</v>
      </c>
      <c r="DO51" s="10">
        <v>0.86</v>
      </c>
      <c r="DP51" s="10">
        <v>0.72399999999999998</v>
      </c>
      <c r="DQ51" s="10">
        <v>0.74099999999999999</v>
      </c>
      <c r="DR51" s="10">
        <v>0.72399999999999998</v>
      </c>
      <c r="DS51" s="10">
        <v>0.77600000000000002</v>
      </c>
      <c r="DT51" s="10">
        <v>0.85599999999999998</v>
      </c>
      <c r="DU51" s="10">
        <v>0.89900000000000002</v>
      </c>
      <c r="DV51" s="10">
        <v>0.93700000000000006</v>
      </c>
      <c r="DW51" s="10">
        <v>0.97699999999999998</v>
      </c>
      <c r="DX51" s="10">
        <v>1.014</v>
      </c>
      <c r="DY51" s="10">
        <v>1.0669999999999999</v>
      </c>
      <c r="DZ51" s="10">
        <v>1.0669999999999999</v>
      </c>
      <c r="EA51" s="10">
        <v>1.0660000000000001</v>
      </c>
      <c r="EB51" s="10">
        <v>1.07</v>
      </c>
      <c r="EC51" s="10">
        <v>1.0669999999999999</v>
      </c>
      <c r="ED51" s="10">
        <v>1.0660000000000001</v>
      </c>
      <c r="EE51" s="10">
        <v>1.0660000000000001</v>
      </c>
      <c r="EF51" s="10">
        <v>1.069</v>
      </c>
      <c r="EG51" s="10">
        <v>1.0640000000000001</v>
      </c>
      <c r="EH51" s="10">
        <v>1.0640000000000001</v>
      </c>
      <c r="EI51" s="10">
        <v>1.0660000000000001</v>
      </c>
      <c r="EJ51" s="10">
        <v>1.0649999999999999</v>
      </c>
      <c r="EK51" s="10">
        <v>1.0629999999999999</v>
      </c>
      <c r="EL51" s="10">
        <v>1.4990000000000001</v>
      </c>
      <c r="EM51" s="10">
        <v>1.41</v>
      </c>
      <c r="EN51" s="10">
        <v>0.9</v>
      </c>
      <c r="EO51" s="10">
        <v>0.47499999999999998</v>
      </c>
      <c r="EP51" s="10">
        <v>1.1479999999999999</v>
      </c>
      <c r="EQ51" s="10">
        <v>1.373</v>
      </c>
      <c r="ER51" s="10">
        <v>0.84299999999999997</v>
      </c>
      <c r="ES51" s="10">
        <v>0.85799999999999998</v>
      </c>
      <c r="ET51" s="10">
        <v>0.63400000000000001</v>
      </c>
      <c r="EU51" s="10">
        <v>0.78200000000000003</v>
      </c>
      <c r="EV51" s="10">
        <v>0.871</v>
      </c>
      <c r="EW51" s="10">
        <v>1.0089999999999999</v>
      </c>
      <c r="EX51" s="10">
        <v>1.163</v>
      </c>
      <c r="EY51" s="5">
        <f t="shared" si="1"/>
        <v>739.44299999999976</v>
      </c>
    </row>
    <row r="52" spans="1:155">
      <c r="A52" t="s">
        <v>51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2</v>
      </c>
      <c r="L52" s="10">
        <v>2</v>
      </c>
      <c r="M52" s="10">
        <v>2</v>
      </c>
      <c r="N52" s="10">
        <v>2</v>
      </c>
      <c r="O52" s="10">
        <v>2</v>
      </c>
      <c r="P52" s="10">
        <v>2</v>
      </c>
      <c r="Q52" s="10">
        <v>2</v>
      </c>
      <c r="R52" s="10">
        <v>2</v>
      </c>
      <c r="S52" s="10">
        <v>2</v>
      </c>
      <c r="T52" s="10">
        <v>1.9</v>
      </c>
      <c r="U52" s="10">
        <v>1.8</v>
      </c>
      <c r="V52" s="10">
        <v>1.7</v>
      </c>
      <c r="W52" s="10">
        <v>1.6</v>
      </c>
      <c r="X52" s="10">
        <v>1.5</v>
      </c>
      <c r="Y52" s="10">
        <v>1</v>
      </c>
      <c r="Z52" s="10">
        <v>1.2</v>
      </c>
      <c r="AA52" s="10">
        <v>1.3</v>
      </c>
      <c r="AB52" s="10">
        <v>1.3</v>
      </c>
      <c r="AC52" s="10">
        <v>1.2</v>
      </c>
      <c r="AD52" s="10">
        <v>1.1000000000000001</v>
      </c>
      <c r="AE52" s="10">
        <v>1</v>
      </c>
      <c r="AF52" s="10">
        <v>1</v>
      </c>
      <c r="AG52" s="10">
        <v>1</v>
      </c>
      <c r="AH52" s="10">
        <v>1</v>
      </c>
      <c r="AI52" s="10">
        <v>1</v>
      </c>
      <c r="AJ52" s="10">
        <v>1</v>
      </c>
      <c r="AK52" s="10">
        <v>1</v>
      </c>
      <c r="AL52" s="10">
        <v>1.1000000000000001</v>
      </c>
      <c r="AM52" s="10">
        <v>1.3</v>
      </c>
      <c r="AN52" s="10">
        <v>1.4</v>
      </c>
      <c r="AO52" s="10">
        <v>1.6</v>
      </c>
      <c r="AP52" s="10">
        <v>1.7</v>
      </c>
      <c r="AQ52" s="10">
        <v>1.8</v>
      </c>
      <c r="AR52" s="10">
        <v>2</v>
      </c>
      <c r="AS52" s="10">
        <v>1.5</v>
      </c>
      <c r="AT52" s="10">
        <v>0.9</v>
      </c>
      <c r="AU52" s="10">
        <v>1.1000000000000001</v>
      </c>
      <c r="AV52" s="10">
        <v>1.3</v>
      </c>
      <c r="AW52" s="10">
        <v>1.6</v>
      </c>
      <c r="AX52" s="10">
        <v>1.8</v>
      </c>
      <c r="AY52" s="10">
        <v>2</v>
      </c>
      <c r="AZ52" s="10">
        <v>1.9</v>
      </c>
      <c r="BA52" s="10">
        <v>1.7</v>
      </c>
      <c r="BB52" s="10">
        <v>1.6</v>
      </c>
      <c r="BC52" s="10">
        <v>1.6</v>
      </c>
      <c r="BD52" s="10">
        <v>1.5</v>
      </c>
      <c r="BE52" s="10">
        <v>1.5</v>
      </c>
      <c r="BF52" s="10">
        <v>1.5</v>
      </c>
      <c r="BG52" s="10">
        <v>1.3</v>
      </c>
      <c r="BH52" s="10">
        <v>1.1000000000000001</v>
      </c>
      <c r="BI52" s="10">
        <v>1</v>
      </c>
      <c r="BJ52" s="10">
        <v>1</v>
      </c>
      <c r="BK52" s="10">
        <v>1</v>
      </c>
      <c r="BL52" s="10">
        <v>1</v>
      </c>
      <c r="BM52" s="10">
        <v>1</v>
      </c>
      <c r="BN52" s="10">
        <v>1</v>
      </c>
      <c r="BO52" s="10">
        <v>1.5</v>
      </c>
      <c r="BP52" s="10">
        <v>1.5</v>
      </c>
      <c r="BQ52" s="10">
        <v>1.5</v>
      </c>
      <c r="BR52" s="10">
        <v>1.5</v>
      </c>
      <c r="BS52" s="10">
        <v>1.5</v>
      </c>
      <c r="BT52" s="10">
        <v>1.3</v>
      </c>
      <c r="BU52" s="10">
        <v>1.2</v>
      </c>
      <c r="BV52" s="10">
        <v>1</v>
      </c>
      <c r="BW52" s="10">
        <v>1</v>
      </c>
      <c r="BX52" s="10">
        <v>0.5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0">
        <v>0</v>
      </c>
      <c r="CG52" s="10">
        <v>0</v>
      </c>
      <c r="CH52" s="10">
        <v>0</v>
      </c>
      <c r="CI52" s="10">
        <v>0</v>
      </c>
      <c r="CJ52" s="10">
        <v>0</v>
      </c>
      <c r="CK52" s="10">
        <v>0</v>
      </c>
      <c r="CL52" s="10">
        <v>0</v>
      </c>
      <c r="CM52" s="10">
        <v>0</v>
      </c>
      <c r="CN52" s="10">
        <v>0</v>
      </c>
      <c r="CO52" s="10">
        <v>0</v>
      </c>
      <c r="CP52" s="10">
        <v>0</v>
      </c>
      <c r="CQ52" s="10">
        <v>0</v>
      </c>
      <c r="CR52" s="10">
        <v>0</v>
      </c>
      <c r="CS52" s="10">
        <v>0</v>
      </c>
      <c r="CT52" s="10">
        <v>0</v>
      </c>
      <c r="CU52" s="10">
        <v>0</v>
      </c>
      <c r="CV52" s="10">
        <v>0</v>
      </c>
      <c r="CW52" s="10">
        <v>0</v>
      </c>
      <c r="CX52" s="10">
        <v>0</v>
      </c>
      <c r="CY52" s="10">
        <v>0</v>
      </c>
      <c r="CZ52" s="10">
        <v>0</v>
      </c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0</v>
      </c>
      <c r="DN52" s="10">
        <v>0</v>
      </c>
      <c r="DO52" s="10">
        <v>0</v>
      </c>
      <c r="DP52" s="10">
        <v>0</v>
      </c>
      <c r="DQ52" s="10">
        <v>0</v>
      </c>
      <c r="DR52" s="10">
        <v>0</v>
      </c>
      <c r="DS52" s="10">
        <v>0.1</v>
      </c>
      <c r="DT52" s="10">
        <v>0.1</v>
      </c>
      <c r="DU52" s="10">
        <v>0.1</v>
      </c>
      <c r="DV52" s="10">
        <v>0.1</v>
      </c>
      <c r="DW52" s="10">
        <v>0.1</v>
      </c>
      <c r="DX52" s="10">
        <v>0.1</v>
      </c>
      <c r="DY52" s="10">
        <v>0.1</v>
      </c>
      <c r="DZ52" s="10">
        <v>0.1</v>
      </c>
      <c r="EA52" s="10">
        <v>0.1</v>
      </c>
      <c r="EB52" s="10">
        <v>0.1</v>
      </c>
      <c r="EC52" s="10">
        <v>0</v>
      </c>
      <c r="ED52" s="10">
        <v>0</v>
      </c>
      <c r="EE52" s="10">
        <v>0</v>
      </c>
      <c r="EF52" s="10">
        <v>0</v>
      </c>
      <c r="EG52" s="10">
        <v>0</v>
      </c>
      <c r="EH52" s="10">
        <v>0</v>
      </c>
      <c r="EI52" s="10">
        <v>0</v>
      </c>
      <c r="EJ52" s="10">
        <v>0</v>
      </c>
      <c r="EK52" s="10">
        <v>0</v>
      </c>
      <c r="EL52" s="10">
        <v>0</v>
      </c>
      <c r="EM52" s="10">
        <v>0</v>
      </c>
      <c r="EN52" s="10">
        <v>0</v>
      </c>
      <c r="EO52" s="10">
        <v>0</v>
      </c>
      <c r="EP52" s="10">
        <v>0</v>
      </c>
      <c r="EQ52" s="10">
        <v>0</v>
      </c>
      <c r="ER52" s="10">
        <v>0</v>
      </c>
      <c r="ES52" s="10">
        <v>0</v>
      </c>
      <c r="ET52" s="10">
        <v>0</v>
      </c>
      <c r="EU52" s="10">
        <v>0</v>
      </c>
      <c r="EV52" s="10">
        <v>0</v>
      </c>
      <c r="EW52" s="10">
        <v>0</v>
      </c>
      <c r="EX52" s="10">
        <v>0</v>
      </c>
      <c r="EY52" s="5">
        <f t="shared" si="1"/>
        <v>94.89999999999992</v>
      </c>
    </row>
    <row r="53" spans="1:155">
      <c r="A53" t="s">
        <v>52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4</v>
      </c>
      <c r="L53" s="10">
        <v>4</v>
      </c>
      <c r="M53" s="10">
        <v>4</v>
      </c>
      <c r="N53" s="10">
        <v>4</v>
      </c>
      <c r="O53" s="10">
        <v>4</v>
      </c>
      <c r="P53" s="10">
        <v>4</v>
      </c>
      <c r="Q53" s="10">
        <v>4</v>
      </c>
      <c r="R53" s="10">
        <v>4</v>
      </c>
      <c r="S53" s="10">
        <v>4</v>
      </c>
      <c r="T53" s="10">
        <v>4</v>
      </c>
      <c r="U53" s="10">
        <v>4.3</v>
      </c>
      <c r="V53" s="10">
        <v>4.5</v>
      </c>
      <c r="W53" s="10">
        <v>4.7</v>
      </c>
      <c r="X53" s="10">
        <v>5</v>
      </c>
      <c r="Y53" s="10">
        <v>4.5</v>
      </c>
      <c r="Z53" s="10">
        <v>4</v>
      </c>
      <c r="AA53" s="10">
        <v>4</v>
      </c>
      <c r="AB53" s="10">
        <v>4</v>
      </c>
      <c r="AC53" s="10">
        <v>4</v>
      </c>
      <c r="AD53" s="10">
        <v>4</v>
      </c>
      <c r="AE53" s="10">
        <v>4</v>
      </c>
      <c r="AF53" s="10">
        <v>4</v>
      </c>
      <c r="AG53" s="10">
        <v>4</v>
      </c>
      <c r="AH53" s="10">
        <v>4</v>
      </c>
      <c r="AI53" s="10">
        <v>4</v>
      </c>
      <c r="AJ53" s="10">
        <v>4</v>
      </c>
      <c r="AK53" s="10">
        <v>4</v>
      </c>
      <c r="AL53" s="10">
        <v>3.7</v>
      </c>
      <c r="AM53" s="10">
        <v>3.4</v>
      </c>
      <c r="AN53" s="10">
        <v>3.1</v>
      </c>
      <c r="AO53" s="10">
        <v>2.9</v>
      </c>
      <c r="AP53" s="10">
        <v>2.6</v>
      </c>
      <c r="AQ53" s="10">
        <v>2.2999999999999998</v>
      </c>
      <c r="AR53" s="10">
        <v>2</v>
      </c>
      <c r="AS53" s="10">
        <v>2</v>
      </c>
      <c r="AT53" s="10">
        <v>2</v>
      </c>
      <c r="AU53" s="10">
        <v>2</v>
      </c>
      <c r="AV53" s="10">
        <v>2</v>
      </c>
      <c r="AW53" s="10">
        <v>2</v>
      </c>
      <c r="AX53" s="10">
        <v>2</v>
      </c>
      <c r="AY53" s="10">
        <v>2</v>
      </c>
      <c r="AZ53" s="10">
        <v>1.8</v>
      </c>
      <c r="BA53" s="10">
        <v>1.5</v>
      </c>
      <c r="BB53" s="10">
        <v>1.3</v>
      </c>
      <c r="BC53" s="10">
        <v>1.1000000000000001</v>
      </c>
      <c r="BD53" s="10">
        <v>0.9</v>
      </c>
      <c r="BE53" s="10">
        <v>0.7</v>
      </c>
      <c r="BF53" s="10">
        <v>0.5</v>
      </c>
      <c r="BG53" s="10">
        <v>0.5</v>
      </c>
      <c r="BH53" s="10">
        <v>0.4</v>
      </c>
      <c r="BI53" s="10">
        <v>0.3</v>
      </c>
      <c r="BJ53" s="10">
        <v>0.3</v>
      </c>
      <c r="BK53" s="10">
        <v>0.3</v>
      </c>
      <c r="BL53" s="10">
        <v>0.2</v>
      </c>
      <c r="BM53" s="10">
        <v>0.2</v>
      </c>
      <c r="BN53" s="10">
        <v>0.2</v>
      </c>
      <c r="BO53" s="10">
        <v>0.2</v>
      </c>
      <c r="BP53" s="10">
        <v>0.2</v>
      </c>
      <c r="BQ53" s="10">
        <v>0.2</v>
      </c>
      <c r="BR53" s="10">
        <v>0.2</v>
      </c>
      <c r="BS53" s="10">
        <v>0.2</v>
      </c>
      <c r="BT53" s="10">
        <v>0.2</v>
      </c>
      <c r="BU53" s="10">
        <v>0.2</v>
      </c>
      <c r="BV53" s="10">
        <v>0.2</v>
      </c>
      <c r="BW53" s="10">
        <v>0.2</v>
      </c>
      <c r="BX53" s="10">
        <v>0.2</v>
      </c>
      <c r="BY53" s="10">
        <v>0.1</v>
      </c>
      <c r="BZ53" s="10">
        <v>0.1</v>
      </c>
      <c r="CA53" s="10">
        <v>0</v>
      </c>
      <c r="CB53" s="10">
        <v>0</v>
      </c>
      <c r="CC53" s="10">
        <v>0.1</v>
      </c>
      <c r="CD53" s="10">
        <v>0.2</v>
      </c>
      <c r="CE53" s="10">
        <v>0.3</v>
      </c>
      <c r="CF53" s="10">
        <v>0.4</v>
      </c>
      <c r="CG53" s="10">
        <v>0.5</v>
      </c>
      <c r="CH53" s="10">
        <v>0.5</v>
      </c>
      <c r="CI53" s="10">
        <v>0.4</v>
      </c>
      <c r="CJ53" s="10">
        <v>0.4</v>
      </c>
      <c r="CK53" s="10">
        <v>0.3</v>
      </c>
      <c r="CL53" s="10">
        <v>0.3</v>
      </c>
      <c r="CM53" s="10">
        <v>0.2</v>
      </c>
      <c r="CN53" s="10">
        <v>0.1</v>
      </c>
      <c r="CO53" s="10">
        <v>0</v>
      </c>
      <c r="CP53" s="10">
        <v>0</v>
      </c>
      <c r="CQ53" s="10">
        <v>0</v>
      </c>
      <c r="CR53" s="10">
        <v>0</v>
      </c>
      <c r="CS53" s="10">
        <v>0</v>
      </c>
      <c r="CT53" s="10">
        <v>0</v>
      </c>
      <c r="CU53" s="10">
        <v>0</v>
      </c>
      <c r="CV53" s="10">
        <v>0</v>
      </c>
      <c r="CW53" s="10">
        <v>0</v>
      </c>
      <c r="CX53" s="10">
        <v>0</v>
      </c>
      <c r="CY53" s="10">
        <v>0</v>
      </c>
      <c r="CZ53" s="10">
        <v>0</v>
      </c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0</v>
      </c>
      <c r="DK53" s="10">
        <v>0</v>
      </c>
      <c r="DL53" s="10">
        <v>0</v>
      </c>
      <c r="DM53" s="10">
        <v>0.1</v>
      </c>
      <c r="DN53" s="10">
        <v>0.1</v>
      </c>
      <c r="DO53" s="10">
        <v>0.1</v>
      </c>
      <c r="DP53" s="10">
        <v>0.1</v>
      </c>
      <c r="DQ53" s="10">
        <v>0.1</v>
      </c>
      <c r="DR53" s="10">
        <v>0.1</v>
      </c>
      <c r="DS53" s="10">
        <v>0.1</v>
      </c>
      <c r="DT53" s="10">
        <v>0.1</v>
      </c>
      <c r="DU53" s="10">
        <v>0.1</v>
      </c>
      <c r="DV53" s="10">
        <v>0.1</v>
      </c>
      <c r="DW53" s="10">
        <v>0.1</v>
      </c>
      <c r="DX53" s="10">
        <v>0.1</v>
      </c>
      <c r="DY53" s="10">
        <v>0.1</v>
      </c>
      <c r="DZ53" s="10">
        <v>0.1</v>
      </c>
      <c r="EA53" s="10">
        <v>0.1</v>
      </c>
      <c r="EB53" s="10">
        <v>0.1</v>
      </c>
      <c r="EC53" s="10">
        <v>0.1</v>
      </c>
      <c r="ED53" s="10">
        <v>0.1</v>
      </c>
      <c r="EE53" s="10">
        <v>0.1</v>
      </c>
      <c r="EF53" s="10">
        <v>0.1</v>
      </c>
      <c r="EG53" s="10">
        <v>0.1</v>
      </c>
      <c r="EH53" s="10">
        <v>0.1</v>
      </c>
      <c r="EI53" s="10">
        <v>0.1</v>
      </c>
      <c r="EJ53" s="10">
        <v>0.1</v>
      </c>
      <c r="EK53" s="10">
        <v>0.1</v>
      </c>
      <c r="EL53" s="10">
        <v>0.1</v>
      </c>
      <c r="EM53" s="10">
        <v>0.1</v>
      </c>
      <c r="EN53" s="10">
        <v>0.1</v>
      </c>
      <c r="EO53" s="10">
        <v>0.1</v>
      </c>
      <c r="EP53" s="10">
        <v>0.1</v>
      </c>
      <c r="EQ53" s="10">
        <v>0.1</v>
      </c>
      <c r="ER53" s="10">
        <v>0.1</v>
      </c>
      <c r="ES53" s="10">
        <v>0.1</v>
      </c>
      <c r="ET53" s="10">
        <v>0.1</v>
      </c>
      <c r="EU53" s="10">
        <v>0.1</v>
      </c>
      <c r="EV53" s="10">
        <v>0.1</v>
      </c>
      <c r="EW53" s="10">
        <v>0.1</v>
      </c>
      <c r="EX53" s="10">
        <v>0.1</v>
      </c>
      <c r="EY53" s="5">
        <f t="shared" si="1"/>
        <v>164.89999999999969</v>
      </c>
    </row>
    <row r="54" spans="1:155">
      <c r="A54" t="s">
        <v>53</v>
      </c>
      <c r="B54" s="10">
        <v>0.2</v>
      </c>
      <c r="C54" s="10">
        <v>0.2</v>
      </c>
      <c r="D54" s="10">
        <v>0.2</v>
      </c>
      <c r="E54" s="10">
        <v>0.2</v>
      </c>
      <c r="F54" s="10">
        <v>0.2</v>
      </c>
      <c r="G54" s="10">
        <v>0.2</v>
      </c>
      <c r="H54" s="10">
        <v>0.2</v>
      </c>
      <c r="I54" s="10">
        <v>0.2</v>
      </c>
      <c r="J54" s="10">
        <v>0.2</v>
      </c>
      <c r="K54" s="10">
        <v>1.5</v>
      </c>
      <c r="L54" s="10">
        <v>3</v>
      </c>
      <c r="M54" s="10">
        <v>3</v>
      </c>
      <c r="N54" s="10">
        <v>3</v>
      </c>
      <c r="O54" s="10">
        <v>3</v>
      </c>
      <c r="P54" s="10">
        <v>3</v>
      </c>
      <c r="Q54" s="10">
        <v>3</v>
      </c>
      <c r="R54" s="10">
        <v>3</v>
      </c>
      <c r="S54" s="10">
        <v>3</v>
      </c>
      <c r="T54" s="10">
        <v>2.8</v>
      </c>
      <c r="U54" s="10">
        <v>2.5</v>
      </c>
      <c r="V54" s="10">
        <v>2.5</v>
      </c>
      <c r="W54" s="10">
        <v>2.5</v>
      </c>
      <c r="X54" s="10">
        <v>2.5</v>
      </c>
      <c r="Y54" s="10">
        <v>1.5</v>
      </c>
      <c r="Z54" s="10">
        <v>1.3</v>
      </c>
      <c r="AA54" s="10">
        <v>1.1000000000000001</v>
      </c>
      <c r="AB54" s="10">
        <v>0.9</v>
      </c>
      <c r="AC54" s="10">
        <v>0.7</v>
      </c>
      <c r="AD54" s="10">
        <v>0.5</v>
      </c>
      <c r="AE54" s="10">
        <v>0.3</v>
      </c>
      <c r="AF54" s="10">
        <v>0.1</v>
      </c>
      <c r="AG54" s="10">
        <v>0.2</v>
      </c>
      <c r="AH54" s="10">
        <v>0.3</v>
      </c>
      <c r="AI54" s="10">
        <v>0.3</v>
      </c>
      <c r="AJ54" s="10">
        <v>0.4</v>
      </c>
      <c r="AK54" s="10">
        <v>0.4</v>
      </c>
      <c r="AL54" s="10">
        <v>0.4</v>
      </c>
      <c r="AM54" s="10">
        <v>0.3</v>
      </c>
      <c r="AN54" s="10">
        <v>0.3</v>
      </c>
      <c r="AO54" s="10">
        <v>0.2</v>
      </c>
      <c r="AP54" s="10">
        <v>0.2</v>
      </c>
      <c r="AQ54" s="10">
        <v>0.1</v>
      </c>
      <c r="AR54" s="10">
        <v>0.1</v>
      </c>
      <c r="AS54" s="10">
        <v>0.1</v>
      </c>
      <c r="AT54" s="10">
        <v>0.1</v>
      </c>
      <c r="AU54" s="10">
        <v>1</v>
      </c>
      <c r="AV54" s="10">
        <v>2</v>
      </c>
      <c r="AW54" s="10">
        <v>2</v>
      </c>
      <c r="AX54" s="10">
        <v>2</v>
      </c>
      <c r="AY54" s="10">
        <v>2</v>
      </c>
      <c r="AZ54" s="10">
        <v>2</v>
      </c>
      <c r="BA54" s="10">
        <v>2</v>
      </c>
      <c r="BB54" s="10">
        <v>2</v>
      </c>
      <c r="BC54" s="10">
        <v>1.9</v>
      </c>
      <c r="BD54" s="10">
        <v>1.9</v>
      </c>
      <c r="BE54" s="10">
        <v>1.9</v>
      </c>
      <c r="BF54" s="10">
        <v>1.9</v>
      </c>
      <c r="BG54" s="10">
        <v>1.8</v>
      </c>
      <c r="BH54" s="10">
        <v>1.8</v>
      </c>
      <c r="BI54" s="10">
        <v>1.8</v>
      </c>
      <c r="BJ54" s="10">
        <v>1.8</v>
      </c>
      <c r="BK54" s="10">
        <v>1.7</v>
      </c>
      <c r="BL54" s="10">
        <v>1.6</v>
      </c>
      <c r="BM54" s="10">
        <v>1.5</v>
      </c>
      <c r="BN54" s="10">
        <v>1</v>
      </c>
      <c r="BO54" s="10">
        <v>0.5</v>
      </c>
      <c r="BP54" s="10">
        <v>0.5</v>
      </c>
      <c r="BQ54" s="10">
        <v>0.5</v>
      </c>
      <c r="BR54" s="10">
        <v>0.5</v>
      </c>
      <c r="BS54" s="10">
        <v>0.5</v>
      </c>
      <c r="BT54" s="10">
        <v>0.5</v>
      </c>
      <c r="BU54" s="10">
        <v>0.5</v>
      </c>
      <c r="BV54" s="10">
        <v>0.5</v>
      </c>
      <c r="BW54" s="10">
        <v>0.5</v>
      </c>
      <c r="BX54" s="10">
        <v>0.5</v>
      </c>
      <c r="BY54" s="10">
        <v>0.5</v>
      </c>
      <c r="BZ54" s="10">
        <v>0.5</v>
      </c>
      <c r="CA54" s="10">
        <v>0.5</v>
      </c>
      <c r="CB54" s="10">
        <v>0.5</v>
      </c>
      <c r="CC54" s="10">
        <v>0.5</v>
      </c>
      <c r="CD54" s="10">
        <v>0.4</v>
      </c>
      <c r="CE54" s="10">
        <v>0.3</v>
      </c>
      <c r="CF54" s="10">
        <v>0.2</v>
      </c>
      <c r="CG54" s="10">
        <v>0.2</v>
      </c>
      <c r="CH54" s="10">
        <v>0.1</v>
      </c>
      <c r="CI54" s="10">
        <v>0.1</v>
      </c>
      <c r="CJ54" s="10">
        <v>0.1</v>
      </c>
      <c r="CK54" s="10">
        <v>0.1</v>
      </c>
      <c r="CL54" s="10">
        <v>0.1</v>
      </c>
      <c r="CM54" s="10">
        <v>0.1</v>
      </c>
      <c r="CN54" s="10">
        <v>0.1</v>
      </c>
      <c r="CO54" s="10">
        <v>0.1</v>
      </c>
      <c r="CP54" s="10">
        <v>0.1</v>
      </c>
      <c r="CQ54" s="10">
        <v>0.1</v>
      </c>
      <c r="CR54" s="10">
        <v>0.1</v>
      </c>
      <c r="CS54" s="10">
        <v>0</v>
      </c>
      <c r="CT54" s="10">
        <v>0</v>
      </c>
      <c r="CU54" s="10">
        <v>0</v>
      </c>
      <c r="CV54" s="10">
        <v>0</v>
      </c>
      <c r="CW54" s="10">
        <v>0</v>
      </c>
      <c r="CX54" s="10">
        <v>0</v>
      </c>
      <c r="CY54" s="10">
        <v>0</v>
      </c>
      <c r="CZ54" s="10">
        <v>0</v>
      </c>
      <c r="DA54" s="10">
        <v>0</v>
      </c>
      <c r="DB54" s="10">
        <v>0</v>
      </c>
      <c r="DC54" s="10">
        <v>0</v>
      </c>
      <c r="DD54" s="10">
        <v>0</v>
      </c>
      <c r="DE54" s="10">
        <v>0</v>
      </c>
      <c r="DF54" s="10">
        <v>0</v>
      </c>
      <c r="DG54" s="10">
        <v>0</v>
      </c>
      <c r="DH54" s="10">
        <v>0</v>
      </c>
      <c r="DI54" s="10">
        <v>0</v>
      </c>
      <c r="DJ54" s="10">
        <v>0</v>
      </c>
      <c r="DK54" s="10">
        <v>0</v>
      </c>
      <c r="DL54" s="10">
        <v>0</v>
      </c>
      <c r="DM54" s="10">
        <v>0.1</v>
      </c>
      <c r="DN54" s="10">
        <v>0.2</v>
      </c>
      <c r="DO54" s="10">
        <v>0.3</v>
      </c>
      <c r="DP54" s="10">
        <v>0.3</v>
      </c>
      <c r="DQ54" s="10">
        <v>0.3</v>
      </c>
      <c r="DR54" s="10">
        <v>0.2</v>
      </c>
      <c r="DS54" s="10">
        <v>0.1</v>
      </c>
      <c r="DT54" s="10">
        <v>0.1</v>
      </c>
      <c r="DU54" s="10">
        <v>0.1</v>
      </c>
      <c r="DV54" s="10">
        <v>0.1</v>
      </c>
      <c r="DW54" s="10">
        <v>0.1</v>
      </c>
      <c r="DX54" s="10">
        <v>0.1</v>
      </c>
      <c r="DY54" s="10">
        <v>0.1</v>
      </c>
      <c r="DZ54" s="10">
        <v>0.1</v>
      </c>
      <c r="EA54" s="10">
        <v>0.1</v>
      </c>
      <c r="EB54" s="10">
        <v>0.1</v>
      </c>
      <c r="EC54" s="10">
        <v>0.1</v>
      </c>
      <c r="ED54" s="10">
        <v>0.1</v>
      </c>
      <c r="EE54" s="10">
        <v>0.1</v>
      </c>
      <c r="EF54" s="10">
        <v>0.1</v>
      </c>
      <c r="EG54" s="10">
        <v>0.1</v>
      </c>
      <c r="EH54" s="10">
        <v>0</v>
      </c>
      <c r="EI54" s="10">
        <v>0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  <c r="EO54" s="10">
        <v>0</v>
      </c>
      <c r="EP54" s="10">
        <v>0</v>
      </c>
      <c r="EQ54" s="10">
        <v>0</v>
      </c>
      <c r="ER54" s="10">
        <v>0</v>
      </c>
      <c r="ES54" s="10">
        <v>0</v>
      </c>
      <c r="ET54" s="10">
        <v>0</v>
      </c>
      <c r="EU54" s="10">
        <v>0</v>
      </c>
      <c r="EV54" s="10">
        <v>0</v>
      </c>
      <c r="EW54" s="10">
        <v>0</v>
      </c>
      <c r="EX54" s="10">
        <v>0</v>
      </c>
      <c r="EY54" s="5">
        <f t="shared" si="1"/>
        <v>98.099999999999866</v>
      </c>
    </row>
    <row r="55" spans="1:155">
      <c r="A55" t="s">
        <v>54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0.1</v>
      </c>
      <c r="M55" s="10">
        <v>0.1</v>
      </c>
      <c r="N55" s="10">
        <v>0.1</v>
      </c>
      <c r="O55" s="10">
        <v>0.1</v>
      </c>
      <c r="P55" s="10">
        <v>0.1</v>
      </c>
      <c r="Q55" s="10">
        <v>0.1</v>
      </c>
      <c r="R55" s="10">
        <v>0.1</v>
      </c>
      <c r="S55" s="10">
        <v>0.1</v>
      </c>
      <c r="T55" s="10">
        <v>0.1</v>
      </c>
      <c r="U55" s="10">
        <v>0.1</v>
      </c>
      <c r="V55" s="10">
        <v>0.1</v>
      </c>
      <c r="W55" s="10">
        <v>0.1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0</v>
      </c>
      <c r="CL55" s="10">
        <v>0</v>
      </c>
      <c r="CM55" s="10">
        <v>0</v>
      </c>
      <c r="CN55" s="10">
        <v>0</v>
      </c>
      <c r="CO55" s="10">
        <v>0</v>
      </c>
      <c r="CP55" s="10">
        <v>0</v>
      </c>
      <c r="CQ55" s="10">
        <v>0</v>
      </c>
      <c r="CR55" s="10">
        <v>0</v>
      </c>
      <c r="CS55" s="10">
        <v>0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>
        <v>0</v>
      </c>
      <c r="DC55" s="10">
        <v>0</v>
      </c>
      <c r="DD55" s="10">
        <v>0</v>
      </c>
      <c r="DE55" s="10">
        <v>0</v>
      </c>
      <c r="DF55" s="10">
        <v>0</v>
      </c>
      <c r="DG55" s="10">
        <v>0</v>
      </c>
      <c r="DH55" s="10">
        <v>0</v>
      </c>
      <c r="DI55" s="10">
        <v>0</v>
      </c>
      <c r="DJ55" s="10">
        <v>0</v>
      </c>
      <c r="DK55" s="10">
        <v>0</v>
      </c>
      <c r="DL55" s="10">
        <v>0</v>
      </c>
      <c r="DM55" s="10">
        <v>0</v>
      </c>
      <c r="DN55" s="10">
        <v>0</v>
      </c>
      <c r="DO55" s="10">
        <v>0</v>
      </c>
      <c r="DP55" s="10">
        <v>0</v>
      </c>
      <c r="DQ55" s="10">
        <v>0</v>
      </c>
      <c r="DR55" s="10">
        <v>0</v>
      </c>
      <c r="DS55" s="10">
        <v>0</v>
      </c>
      <c r="DT55" s="10">
        <v>0</v>
      </c>
      <c r="DU55" s="10">
        <v>0</v>
      </c>
      <c r="DV55" s="10">
        <v>0</v>
      </c>
      <c r="DW55" s="10">
        <v>0</v>
      </c>
      <c r="DX55" s="10">
        <v>0</v>
      </c>
      <c r="DY55" s="10">
        <v>0</v>
      </c>
      <c r="DZ55" s="10">
        <v>0</v>
      </c>
      <c r="EA55" s="10">
        <v>0</v>
      </c>
      <c r="EB55" s="10">
        <v>0</v>
      </c>
      <c r="EC55" s="10">
        <v>0</v>
      </c>
      <c r="ED55" s="10">
        <v>0</v>
      </c>
      <c r="EE55" s="10">
        <v>0</v>
      </c>
      <c r="EF55" s="10">
        <v>0</v>
      </c>
      <c r="EG55" s="10">
        <v>0</v>
      </c>
      <c r="EH55" s="10">
        <v>0</v>
      </c>
      <c r="EI55" s="10">
        <v>0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0">
        <v>0</v>
      </c>
      <c r="EP55" s="10">
        <v>0</v>
      </c>
      <c r="EQ55" s="10">
        <v>0</v>
      </c>
      <c r="ER55" s="10">
        <v>0</v>
      </c>
      <c r="ES55" s="10">
        <v>0</v>
      </c>
      <c r="ET55" s="10">
        <v>0</v>
      </c>
      <c r="EU55" s="10">
        <v>0</v>
      </c>
      <c r="EV55" s="10">
        <v>0</v>
      </c>
      <c r="EW55" s="10">
        <v>0</v>
      </c>
      <c r="EX55" s="10">
        <v>0</v>
      </c>
      <c r="EY55" s="5">
        <f t="shared" si="1"/>
        <v>1.2</v>
      </c>
    </row>
    <row r="56" spans="1:155">
      <c r="A56" t="s">
        <v>55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5</v>
      </c>
      <c r="L56" s="10">
        <v>5</v>
      </c>
      <c r="M56" s="10">
        <v>5</v>
      </c>
      <c r="N56" s="10">
        <v>5</v>
      </c>
      <c r="O56" s="10">
        <v>5</v>
      </c>
      <c r="P56" s="10">
        <v>5</v>
      </c>
      <c r="Q56" s="10">
        <v>5</v>
      </c>
      <c r="R56" s="10">
        <v>5</v>
      </c>
      <c r="S56" s="10">
        <v>5</v>
      </c>
      <c r="T56" s="10">
        <v>4</v>
      </c>
      <c r="U56" s="10">
        <v>3</v>
      </c>
      <c r="V56" s="10">
        <v>2.5</v>
      </c>
      <c r="W56" s="10">
        <v>2</v>
      </c>
      <c r="X56" s="10">
        <v>2.5</v>
      </c>
      <c r="Y56" s="10">
        <v>3</v>
      </c>
      <c r="Z56" s="10">
        <v>2.8</v>
      </c>
      <c r="AA56" s="10">
        <v>2.6</v>
      </c>
      <c r="AB56" s="10">
        <v>2.4</v>
      </c>
      <c r="AC56" s="10">
        <v>2.2000000000000002</v>
      </c>
      <c r="AD56" s="10">
        <v>2</v>
      </c>
      <c r="AE56" s="10">
        <v>1.8</v>
      </c>
      <c r="AF56" s="10">
        <v>2.4</v>
      </c>
      <c r="AG56" s="10">
        <v>3</v>
      </c>
      <c r="AH56" s="10">
        <v>2.7</v>
      </c>
      <c r="AI56" s="10">
        <v>2.5</v>
      </c>
      <c r="AJ56" s="10">
        <v>2.2999999999999998</v>
      </c>
      <c r="AK56" s="10">
        <v>2</v>
      </c>
      <c r="AL56" s="10">
        <v>2</v>
      </c>
      <c r="AM56" s="10">
        <v>2</v>
      </c>
      <c r="AN56" s="10">
        <v>2</v>
      </c>
      <c r="AO56" s="10">
        <v>2</v>
      </c>
      <c r="AP56" s="10">
        <v>2</v>
      </c>
      <c r="AQ56" s="10">
        <v>2</v>
      </c>
      <c r="AR56" s="10">
        <v>2</v>
      </c>
      <c r="AS56" s="10">
        <v>2</v>
      </c>
      <c r="AT56" s="10">
        <v>2</v>
      </c>
      <c r="AU56" s="10">
        <v>2</v>
      </c>
      <c r="AV56" s="10">
        <v>1.9</v>
      </c>
      <c r="AW56" s="10">
        <v>1.9</v>
      </c>
      <c r="AX56" s="10">
        <v>1.9</v>
      </c>
      <c r="AY56" s="10">
        <v>1.9</v>
      </c>
      <c r="AZ56" s="10">
        <v>1.9</v>
      </c>
      <c r="BA56" s="10">
        <v>1.9</v>
      </c>
      <c r="BB56" s="10">
        <v>1.9</v>
      </c>
      <c r="BC56" s="10">
        <v>1.9</v>
      </c>
      <c r="BD56" s="10">
        <v>1.9</v>
      </c>
      <c r="BE56" s="10">
        <v>1.9</v>
      </c>
      <c r="BF56" s="10">
        <v>1.9</v>
      </c>
      <c r="BG56" s="10">
        <v>1.9</v>
      </c>
      <c r="BH56" s="10">
        <v>1.9</v>
      </c>
      <c r="BI56" s="10">
        <v>1.9</v>
      </c>
      <c r="BJ56" s="10">
        <v>1.9</v>
      </c>
      <c r="BK56" s="10">
        <v>1.9</v>
      </c>
      <c r="BL56" s="10">
        <v>1.9</v>
      </c>
      <c r="BM56" s="10">
        <v>1.9</v>
      </c>
      <c r="BN56" s="10">
        <v>1.8</v>
      </c>
      <c r="BO56" s="10">
        <v>1.8</v>
      </c>
      <c r="BP56" s="10">
        <v>1.8</v>
      </c>
      <c r="BQ56" s="10">
        <v>1.8</v>
      </c>
      <c r="BR56" s="10">
        <v>1.8</v>
      </c>
      <c r="BS56" s="10">
        <v>1.7</v>
      </c>
      <c r="BT56" s="10">
        <v>1.7</v>
      </c>
      <c r="BU56" s="10">
        <v>1.6</v>
      </c>
      <c r="BV56" s="10">
        <v>1.6</v>
      </c>
      <c r="BW56" s="10">
        <v>1.5</v>
      </c>
      <c r="BX56" s="10">
        <v>0.9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0">
        <v>0</v>
      </c>
      <c r="CG56" s="10">
        <v>0</v>
      </c>
      <c r="CH56" s="10">
        <v>0</v>
      </c>
      <c r="CI56" s="10">
        <v>0</v>
      </c>
      <c r="CJ56" s="10">
        <v>0</v>
      </c>
      <c r="CK56" s="10">
        <v>0</v>
      </c>
      <c r="CL56" s="10">
        <v>0</v>
      </c>
      <c r="CM56" s="10">
        <v>0</v>
      </c>
      <c r="CN56" s="10">
        <v>0</v>
      </c>
      <c r="CO56" s="10">
        <v>0</v>
      </c>
      <c r="CP56" s="10">
        <v>0</v>
      </c>
      <c r="CQ56" s="10">
        <v>0</v>
      </c>
      <c r="CR56" s="10">
        <v>0</v>
      </c>
      <c r="CS56" s="10">
        <v>0</v>
      </c>
      <c r="CT56" s="10">
        <v>0</v>
      </c>
      <c r="CU56" s="10">
        <v>0</v>
      </c>
      <c r="CV56" s="10">
        <v>0</v>
      </c>
      <c r="CW56" s="10">
        <v>0</v>
      </c>
      <c r="CX56" s="10">
        <v>0</v>
      </c>
      <c r="CY56" s="10">
        <v>0</v>
      </c>
      <c r="CZ56" s="10">
        <v>0</v>
      </c>
      <c r="DA56" s="10">
        <v>0</v>
      </c>
      <c r="DB56" s="10">
        <v>0</v>
      </c>
      <c r="DC56" s="10">
        <v>0</v>
      </c>
      <c r="DD56" s="10">
        <v>0</v>
      </c>
      <c r="DE56" s="10">
        <v>0</v>
      </c>
      <c r="DF56" s="10">
        <v>0</v>
      </c>
      <c r="DG56" s="10">
        <v>0</v>
      </c>
      <c r="DH56" s="10">
        <v>0</v>
      </c>
      <c r="DI56" s="10">
        <v>0</v>
      </c>
      <c r="DJ56" s="10">
        <v>0</v>
      </c>
      <c r="DK56" s="10">
        <v>0</v>
      </c>
      <c r="DL56" s="10">
        <v>0</v>
      </c>
      <c r="DM56" s="10">
        <v>0</v>
      </c>
      <c r="DN56" s="10">
        <v>0</v>
      </c>
      <c r="DO56" s="10">
        <v>0</v>
      </c>
      <c r="DP56" s="10">
        <v>0</v>
      </c>
      <c r="DQ56" s="10">
        <v>0</v>
      </c>
      <c r="DR56" s="10">
        <v>0</v>
      </c>
      <c r="DS56" s="10">
        <v>0</v>
      </c>
      <c r="DT56" s="10">
        <v>0</v>
      </c>
      <c r="DU56" s="10">
        <v>0</v>
      </c>
      <c r="DV56" s="10">
        <v>0</v>
      </c>
      <c r="DW56" s="10">
        <v>0</v>
      </c>
      <c r="DX56" s="10">
        <v>0</v>
      </c>
      <c r="DY56" s="10">
        <v>0</v>
      </c>
      <c r="DZ56" s="10">
        <v>0</v>
      </c>
      <c r="EA56" s="10">
        <v>0</v>
      </c>
      <c r="EB56" s="10">
        <v>0</v>
      </c>
      <c r="EC56" s="10">
        <v>0</v>
      </c>
      <c r="ED56" s="10">
        <v>0</v>
      </c>
      <c r="EE56" s="10">
        <v>0</v>
      </c>
      <c r="EF56" s="10">
        <v>0</v>
      </c>
      <c r="EG56" s="10">
        <v>0</v>
      </c>
      <c r="EH56" s="10">
        <v>0</v>
      </c>
      <c r="EI56" s="10">
        <v>0</v>
      </c>
      <c r="EJ56" s="10">
        <v>0</v>
      </c>
      <c r="EK56" s="10">
        <v>0</v>
      </c>
      <c r="EL56" s="10">
        <v>0</v>
      </c>
      <c r="EM56" s="10">
        <v>0</v>
      </c>
      <c r="EN56" s="10">
        <v>0</v>
      </c>
      <c r="EO56" s="10">
        <v>0</v>
      </c>
      <c r="EP56" s="10">
        <v>0</v>
      </c>
      <c r="EQ56" s="10">
        <v>0</v>
      </c>
      <c r="ER56" s="10">
        <v>0</v>
      </c>
      <c r="ES56" s="10">
        <v>0</v>
      </c>
      <c r="ET56" s="10">
        <v>0</v>
      </c>
      <c r="EU56" s="10">
        <v>0</v>
      </c>
      <c r="EV56" s="10">
        <v>0</v>
      </c>
      <c r="EW56" s="10">
        <v>0</v>
      </c>
      <c r="EX56" s="10">
        <v>0</v>
      </c>
      <c r="EY56" s="5">
        <f t="shared" si="1"/>
        <v>162.90000000000012</v>
      </c>
    </row>
    <row r="57" spans="1:155">
      <c r="A57" t="s">
        <v>56</v>
      </c>
      <c r="B57" s="10">
        <v>110.97799999999999</v>
      </c>
      <c r="C57" s="10">
        <v>121.767</v>
      </c>
      <c r="D57" s="10">
        <v>122.765</v>
      </c>
      <c r="E57" s="10">
        <v>127.572</v>
      </c>
      <c r="F57" s="10">
        <v>132.88800000000001</v>
      </c>
      <c r="G57" s="10">
        <v>124.953</v>
      </c>
      <c r="H57" s="10">
        <v>118.86</v>
      </c>
      <c r="I57" s="10">
        <v>114.063</v>
      </c>
      <c r="J57" s="10">
        <v>114.09099999999999</v>
      </c>
      <c r="K57" s="10">
        <v>122.045</v>
      </c>
      <c r="L57" s="10">
        <v>129.24</v>
      </c>
      <c r="M57" s="10">
        <v>121.71599999999999</v>
      </c>
      <c r="N57" s="10">
        <v>113.874</v>
      </c>
      <c r="O57" s="10">
        <v>112.688</v>
      </c>
      <c r="P57" s="10">
        <v>113.185</v>
      </c>
      <c r="Q57" s="10">
        <v>113.732</v>
      </c>
      <c r="R57" s="10">
        <v>106.919</v>
      </c>
      <c r="S57" s="10">
        <v>106.285</v>
      </c>
      <c r="T57" s="10">
        <v>105.11</v>
      </c>
      <c r="U57" s="10">
        <v>100.988</v>
      </c>
      <c r="V57" s="10">
        <v>98.593000000000004</v>
      </c>
      <c r="W57" s="10">
        <v>99.936999999999998</v>
      </c>
      <c r="X57" s="10">
        <v>103.572</v>
      </c>
      <c r="Y57" s="10">
        <v>97.272999999999996</v>
      </c>
      <c r="Z57" s="10">
        <v>90.23</v>
      </c>
      <c r="AA57" s="10">
        <v>86.843000000000004</v>
      </c>
      <c r="AB57" s="10">
        <v>84.31</v>
      </c>
      <c r="AC57" s="10">
        <v>84.046000000000006</v>
      </c>
      <c r="AD57" s="10">
        <v>82.430999999999997</v>
      </c>
      <c r="AE57" s="10">
        <v>78.667000000000002</v>
      </c>
      <c r="AF57" s="10">
        <v>73.787000000000006</v>
      </c>
      <c r="AG57" s="10">
        <v>74.781000000000006</v>
      </c>
      <c r="AH57" s="10">
        <v>80.876999999999995</v>
      </c>
      <c r="AI57" s="10">
        <v>80.495000000000005</v>
      </c>
      <c r="AJ57" s="10">
        <v>79.067999999999998</v>
      </c>
      <c r="AK57" s="10">
        <v>78.599000000000004</v>
      </c>
      <c r="AL57" s="10">
        <v>76.847999999999999</v>
      </c>
      <c r="AM57" s="10">
        <v>74.186999999999998</v>
      </c>
      <c r="AN57" s="10">
        <v>71.070999999999998</v>
      </c>
      <c r="AO57" s="10">
        <v>66.558999999999997</v>
      </c>
      <c r="AP57" s="10">
        <v>62.347999999999999</v>
      </c>
      <c r="AQ57" s="10">
        <v>64.274000000000001</v>
      </c>
      <c r="AR57" s="10">
        <v>67.908000000000001</v>
      </c>
      <c r="AS57" s="10">
        <v>66.594999999999999</v>
      </c>
      <c r="AT57" s="10">
        <v>66.066999999999993</v>
      </c>
      <c r="AU57" s="10">
        <v>65.980999999999995</v>
      </c>
      <c r="AV57" s="10">
        <v>66.438999999999993</v>
      </c>
      <c r="AW57" s="10">
        <v>67.602999999999994</v>
      </c>
      <c r="AX57" s="10">
        <v>67.117999999999995</v>
      </c>
      <c r="AY57" s="10">
        <v>67.134</v>
      </c>
      <c r="AZ57" s="10">
        <v>66.103999999999999</v>
      </c>
      <c r="BA57" s="10">
        <v>66.343000000000004</v>
      </c>
      <c r="BB57" s="10">
        <v>66.084000000000003</v>
      </c>
      <c r="BC57" s="10">
        <v>61.59</v>
      </c>
      <c r="BD57" s="10">
        <v>58.978999999999999</v>
      </c>
      <c r="BE57" s="10">
        <v>58.905000000000001</v>
      </c>
      <c r="BF57" s="10">
        <v>55.003</v>
      </c>
      <c r="BG57" s="10">
        <v>45.247</v>
      </c>
      <c r="BH57" s="10">
        <v>42.008000000000003</v>
      </c>
      <c r="BI57" s="10">
        <v>41.651000000000003</v>
      </c>
      <c r="BJ57" s="10">
        <v>41.627000000000002</v>
      </c>
      <c r="BK57" s="10">
        <v>40.930999999999997</v>
      </c>
      <c r="BL57" s="10">
        <v>37.636000000000003</v>
      </c>
      <c r="BM57" s="10">
        <v>33.51</v>
      </c>
      <c r="BN57" s="10">
        <v>29.655999999999999</v>
      </c>
      <c r="BO57" s="10">
        <v>25.568999999999999</v>
      </c>
      <c r="BP57" s="10">
        <v>28.1</v>
      </c>
      <c r="BQ57" s="10">
        <v>43.561</v>
      </c>
      <c r="BR57" s="10">
        <v>43.667999999999999</v>
      </c>
      <c r="BS57" s="10">
        <v>42.762</v>
      </c>
      <c r="BT57" s="10">
        <v>44.956000000000003</v>
      </c>
      <c r="BU57" s="10">
        <v>46.442</v>
      </c>
      <c r="BV57" s="10">
        <v>42.524000000000001</v>
      </c>
      <c r="BW57" s="10">
        <v>39.770000000000003</v>
      </c>
      <c r="BX57" s="10">
        <v>39.156999999999996</v>
      </c>
      <c r="BY57" s="10">
        <v>39.143999999999998</v>
      </c>
      <c r="BZ57" s="10">
        <v>38.905000000000001</v>
      </c>
      <c r="CA57" s="10">
        <v>38.47</v>
      </c>
      <c r="CB57" s="10">
        <v>33.308999999999997</v>
      </c>
      <c r="CC57" s="10">
        <v>28.577000000000002</v>
      </c>
      <c r="CD57" s="10">
        <v>28.196000000000002</v>
      </c>
      <c r="CE57" s="10">
        <v>28.231999999999999</v>
      </c>
      <c r="CF57" s="10">
        <v>27.716999999999999</v>
      </c>
      <c r="CG57" s="10">
        <v>36.579000000000001</v>
      </c>
      <c r="CH57" s="10">
        <v>38.450000000000003</v>
      </c>
      <c r="CI57" s="10">
        <v>34.204999999999998</v>
      </c>
      <c r="CJ57" s="10">
        <v>29.638000000000002</v>
      </c>
      <c r="CK57" s="10">
        <v>21.776</v>
      </c>
      <c r="CL57" s="10">
        <v>17.359000000000002</v>
      </c>
      <c r="CM57" s="10">
        <v>18.047999999999998</v>
      </c>
      <c r="CN57" s="10">
        <v>17.791</v>
      </c>
      <c r="CO57" s="10">
        <v>17.763999999999999</v>
      </c>
      <c r="CP57" s="10">
        <v>16.222999999999999</v>
      </c>
      <c r="CQ57" s="10">
        <v>14.526</v>
      </c>
      <c r="CR57" s="10">
        <v>13.186</v>
      </c>
      <c r="CS57" s="10">
        <v>11.430999999999999</v>
      </c>
      <c r="CT57" s="10">
        <v>11.832000000000001</v>
      </c>
      <c r="CU57" s="10">
        <v>12.087</v>
      </c>
      <c r="CV57" s="10">
        <v>12.707000000000001</v>
      </c>
      <c r="CW57" s="10">
        <v>19.928999999999998</v>
      </c>
      <c r="CX57" s="10">
        <v>26.344999999999999</v>
      </c>
      <c r="CY57" s="10">
        <v>24.151</v>
      </c>
      <c r="CZ57" s="10">
        <v>21.456</v>
      </c>
      <c r="DA57" s="10">
        <v>15.952999999999999</v>
      </c>
      <c r="DB57" s="10">
        <v>13.208</v>
      </c>
      <c r="DC57" s="10">
        <v>5.9109999999999996</v>
      </c>
      <c r="DD57" s="10">
        <v>1.6639999999999999</v>
      </c>
      <c r="DE57" s="10">
        <v>2.7770000000000001</v>
      </c>
      <c r="DF57" s="10">
        <v>0.83599999999999997</v>
      </c>
      <c r="DG57" s="10">
        <v>0.17199999999999999</v>
      </c>
      <c r="DH57" s="10">
        <v>0.35599999999999998</v>
      </c>
      <c r="DI57" s="10">
        <v>0.54900000000000004</v>
      </c>
      <c r="DJ57" s="10">
        <v>0.67300000000000004</v>
      </c>
      <c r="DK57" s="10">
        <v>0.85399999999999998</v>
      </c>
      <c r="DL57" s="10">
        <v>1.0329999999999999</v>
      </c>
      <c r="DM57" s="10">
        <v>1.0329999999999999</v>
      </c>
      <c r="DN57" s="10">
        <v>1.0880000000000001</v>
      </c>
      <c r="DO57" s="10">
        <v>1.046</v>
      </c>
      <c r="DP57" s="10">
        <v>1.05</v>
      </c>
      <c r="DQ57" s="10">
        <v>1.0609999999999999</v>
      </c>
      <c r="DR57" s="10">
        <v>1.0780000000000001</v>
      </c>
      <c r="DS57" s="10">
        <v>1.0740000000000001</v>
      </c>
      <c r="DT57" s="10">
        <v>1.048</v>
      </c>
      <c r="DU57" s="10">
        <v>4.3879999999999999</v>
      </c>
      <c r="DV57" s="10">
        <v>11.618</v>
      </c>
      <c r="DW57" s="10">
        <v>13.125</v>
      </c>
      <c r="DX57" s="10">
        <v>10.701000000000001</v>
      </c>
      <c r="DY57" s="10">
        <v>7.2709999999999999</v>
      </c>
      <c r="DZ57" s="10">
        <v>6.5839999999999996</v>
      </c>
      <c r="EA57" s="10">
        <v>6.4980000000000002</v>
      </c>
      <c r="EB57" s="10">
        <v>6.2610000000000001</v>
      </c>
      <c r="EC57" s="10">
        <v>5.7880000000000003</v>
      </c>
      <c r="ED57" s="10">
        <v>5.3650000000000002</v>
      </c>
      <c r="EE57" s="10">
        <v>4.7039999999999997</v>
      </c>
      <c r="EF57" s="10">
        <v>5.2080000000000002</v>
      </c>
      <c r="EG57" s="10">
        <v>4.8179999999999996</v>
      </c>
      <c r="EH57" s="10">
        <v>4.2380000000000004</v>
      </c>
      <c r="EI57" s="10">
        <v>4.2590000000000003</v>
      </c>
      <c r="EJ57" s="10">
        <v>4.1369999999999996</v>
      </c>
      <c r="EK57" s="10">
        <v>5.0460000000000003</v>
      </c>
      <c r="EL57" s="10">
        <v>5.173</v>
      </c>
      <c r="EM57" s="10">
        <v>4.7149999999999999</v>
      </c>
      <c r="EN57" s="10">
        <v>5.0309999999999997</v>
      </c>
      <c r="EO57" s="10">
        <v>6.1980000000000004</v>
      </c>
      <c r="EP57" s="10">
        <v>7.3979999999999997</v>
      </c>
      <c r="EQ57" s="10">
        <v>7.3010000000000002</v>
      </c>
      <c r="ER57" s="10">
        <v>7.298</v>
      </c>
      <c r="ES57" s="10">
        <v>7.194</v>
      </c>
      <c r="ET57" s="10">
        <v>7.657</v>
      </c>
      <c r="EU57" s="10">
        <v>9.59</v>
      </c>
      <c r="EV57" s="10">
        <v>9.65</v>
      </c>
      <c r="EW57" s="10">
        <v>9.25</v>
      </c>
      <c r="EX57" s="10">
        <v>7.5149999999999997</v>
      </c>
      <c r="EY57" s="5">
        <f t="shared" si="1"/>
        <v>6733.6190000000024</v>
      </c>
    </row>
    <row r="58" spans="1:155">
      <c r="A58" t="s">
        <v>112</v>
      </c>
      <c r="B58" s="10">
        <v>83.536000000000001</v>
      </c>
      <c r="C58" s="10">
        <v>95.706999999999994</v>
      </c>
      <c r="D58" s="10">
        <v>95.637</v>
      </c>
      <c r="E58" s="10">
        <v>99.744</v>
      </c>
      <c r="F58" s="10">
        <v>106.22</v>
      </c>
      <c r="G58" s="10">
        <v>102.52500000000001</v>
      </c>
      <c r="H58" s="10">
        <v>91.344999999999999</v>
      </c>
      <c r="I58" s="10">
        <v>87.369</v>
      </c>
      <c r="J58" s="10">
        <v>86.257000000000005</v>
      </c>
      <c r="K58" s="10">
        <v>85.114999999999995</v>
      </c>
      <c r="L58" s="10">
        <v>90.397999999999996</v>
      </c>
      <c r="M58" s="10">
        <v>85.856999999999999</v>
      </c>
      <c r="N58" s="10">
        <v>76.293000000000006</v>
      </c>
      <c r="O58" s="10">
        <v>63.292999999999999</v>
      </c>
      <c r="P58" s="10">
        <v>57.350999999999999</v>
      </c>
      <c r="Q58" s="10">
        <v>54.499000000000002</v>
      </c>
      <c r="R58" s="10">
        <v>51.744</v>
      </c>
      <c r="S58" s="10">
        <v>53.784999999999997</v>
      </c>
      <c r="T58" s="10">
        <v>61.05</v>
      </c>
      <c r="U58" s="10">
        <v>55.511000000000003</v>
      </c>
      <c r="V58" s="10">
        <v>53.070999999999998</v>
      </c>
      <c r="W58" s="10">
        <v>55.537999999999997</v>
      </c>
      <c r="X58" s="10">
        <v>63.381999999999998</v>
      </c>
      <c r="Y58" s="10">
        <v>61.594999999999999</v>
      </c>
      <c r="Z58" s="10">
        <v>56.48</v>
      </c>
      <c r="AA58" s="10">
        <v>55.018000000000001</v>
      </c>
      <c r="AB58" s="10">
        <v>54.072000000000003</v>
      </c>
      <c r="AC58" s="10">
        <v>53.518999999999998</v>
      </c>
      <c r="AD58" s="10">
        <v>46.009</v>
      </c>
      <c r="AE58" s="10">
        <v>38.691000000000003</v>
      </c>
      <c r="AF58" s="10">
        <v>35.402000000000001</v>
      </c>
      <c r="AG58" s="10">
        <v>34.648000000000003</v>
      </c>
      <c r="AH58" s="10">
        <v>44.396000000000001</v>
      </c>
      <c r="AI58" s="10">
        <v>53.9</v>
      </c>
      <c r="AJ58" s="10">
        <v>47.167999999999999</v>
      </c>
      <c r="AK58" s="10">
        <v>44.710999999999999</v>
      </c>
      <c r="AL58" s="10">
        <v>43.491999999999997</v>
      </c>
      <c r="AM58" s="10">
        <v>34.677999999999997</v>
      </c>
      <c r="AN58" s="10">
        <v>30.393000000000001</v>
      </c>
      <c r="AO58" s="10">
        <v>29.978999999999999</v>
      </c>
      <c r="AP58" s="10">
        <v>33.594999999999999</v>
      </c>
      <c r="AQ58" s="10">
        <v>35.134999999999998</v>
      </c>
      <c r="AR58" s="10">
        <v>39.122</v>
      </c>
      <c r="AS58" s="10">
        <v>38.164999999999999</v>
      </c>
      <c r="AT58" s="10">
        <v>40.070999999999998</v>
      </c>
      <c r="AU58" s="10">
        <v>39.874000000000002</v>
      </c>
      <c r="AV58" s="10">
        <v>35.823999999999998</v>
      </c>
      <c r="AW58" s="10">
        <v>28.81</v>
      </c>
      <c r="AX58" s="10">
        <v>26.728000000000002</v>
      </c>
      <c r="AY58" s="10">
        <v>26.274999999999999</v>
      </c>
      <c r="AZ58" s="10">
        <v>27.779</v>
      </c>
      <c r="BA58" s="10">
        <v>28.867000000000001</v>
      </c>
      <c r="BB58" s="10">
        <v>28.651</v>
      </c>
      <c r="BC58" s="10">
        <v>26.571999999999999</v>
      </c>
      <c r="BD58" s="10">
        <v>22.001000000000001</v>
      </c>
      <c r="BE58" s="10">
        <v>17.768999999999998</v>
      </c>
      <c r="BF58" s="10">
        <v>19.370999999999999</v>
      </c>
      <c r="BG58" s="10">
        <v>15.913</v>
      </c>
      <c r="BH58" s="10">
        <v>11.305999999999999</v>
      </c>
      <c r="BI58" s="10">
        <v>10.829000000000001</v>
      </c>
      <c r="BJ58" s="10">
        <v>10.266</v>
      </c>
      <c r="BK58" s="10">
        <v>9.74</v>
      </c>
      <c r="BL58" s="10">
        <v>9.0719999999999992</v>
      </c>
      <c r="BM58" s="10">
        <v>9.0030000000000001</v>
      </c>
      <c r="BN58" s="10">
        <v>8.8000000000000007</v>
      </c>
      <c r="BO58" s="10">
        <v>8.7919999999999998</v>
      </c>
      <c r="BP58" s="10">
        <v>8.7729999999999997</v>
      </c>
      <c r="BQ58" s="10">
        <v>8.7479999999999993</v>
      </c>
      <c r="BR58" s="10">
        <v>8.7110000000000003</v>
      </c>
      <c r="BS58" s="10">
        <v>8.6809999999999992</v>
      </c>
      <c r="BT58" s="10">
        <v>8.6709999999999994</v>
      </c>
      <c r="BU58" s="10">
        <v>8.6519999999999992</v>
      </c>
      <c r="BV58" s="10">
        <v>8.6229999999999993</v>
      </c>
      <c r="BW58" s="10">
        <v>9.0350000000000001</v>
      </c>
      <c r="BX58" s="10">
        <v>12.237</v>
      </c>
      <c r="BY58" s="10">
        <v>13.135</v>
      </c>
      <c r="BZ58" s="10">
        <v>13.951000000000001</v>
      </c>
      <c r="CA58" s="10">
        <v>14.461</v>
      </c>
      <c r="CB58" s="10">
        <v>13.744999999999999</v>
      </c>
      <c r="CC58" s="10">
        <v>10.955</v>
      </c>
      <c r="CD58" s="10">
        <v>10.045999999999999</v>
      </c>
      <c r="CE58" s="10">
        <v>10.364000000000001</v>
      </c>
      <c r="CF58" s="10">
        <v>11.068</v>
      </c>
      <c r="CG58" s="10">
        <v>14.882999999999999</v>
      </c>
      <c r="CH58" s="10">
        <v>19.713999999999999</v>
      </c>
      <c r="CI58" s="10">
        <v>17.454000000000001</v>
      </c>
      <c r="CJ58" s="10">
        <v>14.12</v>
      </c>
      <c r="CK58" s="10">
        <v>9.1750000000000007</v>
      </c>
      <c r="CL58" s="10">
        <v>6.2380000000000004</v>
      </c>
      <c r="CM58" s="10">
        <v>5.9489999999999998</v>
      </c>
      <c r="CN58" s="10">
        <v>5.673</v>
      </c>
      <c r="CO58" s="10">
        <v>5.4379999999999997</v>
      </c>
      <c r="CP58" s="10">
        <v>4.782</v>
      </c>
      <c r="CQ58" s="10">
        <v>4.298</v>
      </c>
      <c r="CR58" s="10">
        <v>4.0250000000000004</v>
      </c>
      <c r="CS58" s="10">
        <v>3.8559999999999999</v>
      </c>
      <c r="CT58" s="10">
        <v>3.6859999999999999</v>
      </c>
      <c r="CU58" s="10">
        <v>3.5230000000000001</v>
      </c>
      <c r="CV58" s="10">
        <v>3.3650000000000002</v>
      </c>
      <c r="CW58" s="10">
        <v>3.202</v>
      </c>
      <c r="CX58" s="10">
        <v>1.6040000000000001</v>
      </c>
      <c r="CY58" s="10">
        <v>0.124</v>
      </c>
      <c r="CZ58" s="10">
        <v>0.35199999999999998</v>
      </c>
      <c r="DA58" s="10">
        <v>0.58099999999999996</v>
      </c>
      <c r="DB58" s="10">
        <v>1.4999999999999999E-2</v>
      </c>
      <c r="DC58" s="10">
        <v>0</v>
      </c>
      <c r="DD58" s="10">
        <v>0</v>
      </c>
      <c r="DE58" s="10">
        <v>0</v>
      </c>
      <c r="DF58" s="10">
        <v>0</v>
      </c>
      <c r="DG58" s="10">
        <v>0</v>
      </c>
      <c r="DH58" s="10">
        <v>0</v>
      </c>
      <c r="DI58" s="10">
        <v>0</v>
      </c>
      <c r="DJ58" s="10">
        <v>0</v>
      </c>
      <c r="DK58" s="10">
        <v>0</v>
      </c>
      <c r="DL58" s="10">
        <v>0</v>
      </c>
      <c r="DM58" s="10">
        <v>0</v>
      </c>
      <c r="DN58" s="10">
        <v>0</v>
      </c>
      <c r="DO58" s="10">
        <v>0</v>
      </c>
      <c r="DP58" s="10">
        <v>0</v>
      </c>
      <c r="DQ58" s="10">
        <v>0</v>
      </c>
      <c r="DR58" s="10">
        <v>0</v>
      </c>
      <c r="DS58" s="10">
        <v>0</v>
      </c>
      <c r="DT58" s="10">
        <v>0.106</v>
      </c>
      <c r="DU58" s="10">
        <v>5.2220000000000004</v>
      </c>
      <c r="DV58" s="10">
        <v>5.1520000000000001</v>
      </c>
      <c r="DW58" s="10">
        <v>3.7309999999999999</v>
      </c>
      <c r="DX58" s="10">
        <v>2.6579999999999999</v>
      </c>
      <c r="DY58" s="10">
        <v>3.96</v>
      </c>
      <c r="DZ58" s="10">
        <v>5.0990000000000002</v>
      </c>
      <c r="EA58" s="10">
        <v>4.0389999999999997</v>
      </c>
      <c r="EB58" s="10">
        <v>2.6890000000000001</v>
      </c>
      <c r="EC58" s="10">
        <v>1.343</v>
      </c>
      <c r="ED58" s="10">
        <v>0.216</v>
      </c>
      <c r="EE58" s="10">
        <v>0.1</v>
      </c>
      <c r="EF58" s="10">
        <v>0.10100000000000001</v>
      </c>
      <c r="EG58" s="10">
        <v>9.8000000000000004E-2</v>
      </c>
      <c r="EH58" s="10">
        <v>0.105</v>
      </c>
      <c r="EI58" s="10">
        <v>0.107</v>
      </c>
      <c r="EJ58" s="10">
        <v>9.5000000000000001E-2</v>
      </c>
      <c r="EK58" s="10">
        <v>9.8000000000000004E-2</v>
      </c>
      <c r="EL58" s="10">
        <v>9.8000000000000004E-2</v>
      </c>
      <c r="EM58" s="10">
        <v>0.125</v>
      </c>
      <c r="EN58" s="10">
        <v>0.153</v>
      </c>
      <c r="EO58" s="10">
        <v>0.19</v>
      </c>
      <c r="EP58" s="10">
        <v>0.217</v>
      </c>
      <c r="EQ58" s="10">
        <v>0.248</v>
      </c>
      <c r="ER58" s="10">
        <v>0.30099999999999999</v>
      </c>
      <c r="ES58" s="10">
        <v>0.33800000000000002</v>
      </c>
      <c r="ET58" s="10">
        <v>0.40300000000000002</v>
      </c>
      <c r="EU58" s="10">
        <v>0.436</v>
      </c>
      <c r="EV58" s="10">
        <v>0.45700000000000002</v>
      </c>
      <c r="EW58" s="10">
        <v>0.502</v>
      </c>
      <c r="EX58" s="10">
        <v>0.54</v>
      </c>
      <c r="EY58" s="5">
        <f t="shared" si="1"/>
        <v>3478.5479999999998</v>
      </c>
    </row>
    <row r="59" spans="1:155">
      <c r="A59" t="s">
        <v>57</v>
      </c>
      <c r="B59" s="10">
        <v>1.7370000000000001</v>
      </c>
      <c r="C59" s="10">
        <v>1.802</v>
      </c>
      <c r="D59" s="10">
        <v>1.7410000000000001</v>
      </c>
      <c r="E59" s="10">
        <v>1.7090000000000001</v>
      </c>
      <c r="F59" s="10">
        <v>1.651</v>
      </c>
      <c r="G59" s="10">
        <v>1.484</v>
      </c>
      <c r="H59" s="10">
        <v>1.2390000000000001</v>
      </c>
      <c r="I59" s="10">
        <v>1.391</v>
      </c>
      <c r="J59" s="10">
        <v>2.6150000000000002</v>
      </c>
      <c r="K59" s="10">
        <v>3.3929999999999998</v>
      </c>
      <c r="L59" s="10">
        <v>4.117</v>
      </c>
      <c r="M59" s="10">
        <v>5.5060000000000002</v>
      </c>
      <c r="N59" s="10">
        <v>5.1189999999999998</v>
      </c>
      <c r="O59" s="10">
        <v>4.58</v>
      </c>
      <c r="P59" s="10">
        <v>4.2080000000000002</v>
      </c>
      <c r="Q59" s="10">
        <v>3.4089999999999998</v>
      </c>
      <c r="R59" s="10">
        <v>4.6120000000000001</v>
      </c>
      <c r="S59" s="10">
        <v>5.38</v>
      </c>
      <c r="T59" s="10">
        <v>5.3579999999999997</v>
      </c>
      <c r="U59" s="10">
        <v>4.7610000000000001</v>
      </c>
      <c r="V59" s="10">
        <v>4.4290000000000003</v>
      </c>
      <c r="W59" s="10">
        <v>4.6139999999999999</v>
      </c>
      <c r="X59" s="10">
        <v>5.1630000000000003</v>
      </c>
      <c r="Y59" s="10">
        <v>4.758</v>
      </c>
      <c r="Z59" s="10">
        <v>2.9289999999999998</v>
      </c>
      <c r="AA59" s="10">
        <v>1.71</v>
      </c>
      <c r="AB59" s="10">
        <v>1.6950000000000001</v>
      </c>
      <c r="AC59" s="10">
        <v>1.696</v>
      </c>
      <c r="AD59" s="10">
        <v>1.5449999999999999</v>
      </c>
      <c r="AE59" s="10">
        <v>2.0979999999999999</v>
      </c>
      <c r="AF59" s="10">
        <v>3.0979999999999999</v>
      </c>
      <c r="AG59" s="10">
        <v>2.9790000000000001</v>
      </c>
      <c r="AH59" s="10">
        <v>5.0129999999999999</v>
      </c>
      <c r="AI59" s="10">
        <v>5.0730000000000004</v>
      </c>
      <c r="AJ59" s="10">
        <v>4.1639999999999997</v>
      </c>
      <c r="AK59" s="10">
        <v>4.0890000000000004</v>
      </c>
      <c r="AL59" s="10">
        <v>3.4820000000000002</v>
      </c>
      <c r="AM59" s="10">
        <v>2.673</v>
      </c>
      <c r="AN59" s="10">
        <v>1.9219999999999999</v>
      </c>
      <c r="AO59" s="10">
        <v>0.80500000000000005</v>
      </c>
      <c r="AP59" s="10">
        <v>0</v>
      </c>
      <c r="AQ59" s="10">
        <v>0.247</v>
      </c>
      <c r="AR59" s="10">
        <v>0.90600000000000003</v>
      </c>
      <c r="AS59" s="10">
        <v>4.4909999999999997</v>
      </c>
      <c r="AT59" s="10">
        <v>5.7590000000000003</v>
      </c>
      <c r="AU59" s="10">
        <v>4.9240000000000004</v>
      </c>
      <c r="AV59" s="10">
        <v>4.3659999999999997</v>
      </c>
      <c r="AW59" s="10">
        <v>6.4560000000000004</v>
      </c>
      <c r="AX59" s="10">
        <v>6.4020000000000001</v>
      </c>
      <c r="AY59" s="10">
        <v>5.9640000000000004</v>
      </c>
      <c r="AZ59" s="10">
        <v>5.194</v>
      </c>
      <c r="BA59" s="10">
        <v>4.9379999999999997</v>
      </c>
      <c r="BB59" s="10">
        <v>4.5839999999999996</v>
      </c>
      <c r="BC59" s="10">
        <v>4.2619999999999996</v>
      </c>
      <c r="BD59" s="10">
        <v>4.3540000000000001</v>
      </c>
      <c r="BE59" s="10">
        <v>3.931</v>
      </c>
      <c r="BF59" s="10">
        <v>3.9990000000000001</v>
      </c>
      <c r="BG59" s="10">
        <v>4.0090000000000003</v>
      </c>
      <c r="BH59" s="10">
        <v>4.0199999999999996</v>
      </c>
      <c r="BI59" s="10">
        <v>3.7810000000000001</v>
      </c>
      <c r="BJ59" s="10">
        <v>3.5539999999999998</v>
      </c>
      <c r="BK59" s="10">
        <v>2.4729999999999999</v>
      </c>
      <c r="BL59" s="10">
        <v>0.65</v>
      </c>
      <c r="BM59" s="10">
        <v>0.96799999999999997</v>
      </c>
      <c r="BN59" s="10">
        <v>3.7210000000000001</v>
      </c>
      <c r="BO59" s="10">
        <v>1.5580000000000001</v>
      </c>
      <c r="BP59" s="10">
        <v>0.41</v>
      </c>
      <c r="BQ59" s="10">
        <v>0.876</v>
      </c>
      <c r="BR59" s="10">
        <v>0.96599999999999997</v>
      </c>
      <c r="BS59" s="10">
        <v>0.40500000000000003</v>
      </c>
      <c r="BT59" s="10">
        <v>1.6619999999999999</v>
      </c>
      <c r="BU59" s="10">
        <v>3.2269999999999999</v>
      </c>
      <c r="BV59" s="10">
        <v>2.242</v>
      </c>
      <c r="BW59" s="10">
        <v>1.96</v>
      </c>
      <c r="BX59" s="10">
        <v>1.786</v>
      </c>
      <c r="BY59" s="10">
        <v>3.6459999999999999</v>
      </c>
      <c r="BZ59" s="10">
        <v>5.9240000000000004</v>
      </c>
      <c r="CA59" s="10">
        <v>5.8520000000000003</v>
      </c>
      <c r="CB59" s="10">
        <v>5.2050000000000001</v>
      </c>
      <c r="CC59" s="10">
        <v>3.0880000000000001</v>
      </c>
      <c r="CD59" s="10">
        <v>0.73</v>
      </c>
      <c r="CE59" s="10">
        <v>0</v>
      </c>
      <c r="CF59" s="10">
        <v>0</v>
      </c>
      <c r="CG59" s="10">
        <v>1.2749999999999999</v>
      </c>
      <c r="CH59" s="10">
        <v>1.8180000000000001</v>
      </c>
      <c r="CI59" s="10">
        <v>1.496</v>
      </c>
      <c r="CJ59" s="10">
        <v>0.89900000000000002</v>
      </c>
      <c r="CK59" s="10">
        <v>1.274</v>
      </c>
      <c r="CL59" s="10">
        <v>1.54</v>
      </c>
      <c r="CM59" s="10">
        <v>1.387</v>
      </c>
      <c r="CN59" s="10">
        <v>1.248</v>
      </c>
      <c r="CO59" s="10">
        <v>1.157</v>
      </c>
      <c r="CP59" s="10">
        <v>1.073</v>
      </c>
      <c r="CQ59" s="10">
        <v>0.80900000000000005</v>
      </c>
      <c r="CR59" s="10">
        <v>0.60399999999999998</v>
      </c>
      <c r="CS59" s="10">
        <v>0.54700000000000004</v>
      </c>
      <c r="CT59" s="10">
        <v>0.61</v>
      </c>
      <c r="CU59" s="10">
        <v>0.64600000000000002</v>
      </c>
      <c r="CV59" s="10">
        <v>0.79100000000000004</v>
      </c>
      <c r="CW59" s="10">
        <v>0.755</v>
      </c>
      <c r="CX59" s="10">
        <v>0.91200000000000003</v>
      </c>
      <c r="CY59" s="10">
        <v>1.5289999999999999</v>
      </c>
      <c r="CZ59" s="10">
        <v>2.2709999999999999</v>
      </c>
      <c r="DA59" s="10">
        <v>3.2189999999999999</v>
      </c>
      <c r="DB59" s="10">
        <v>1.8480000000000001</v>
      </c>
      <c r="DC59" s="10">
        <v>1.331</v>
      </c>
      <c r="DD59" s="10">
        <v>1.337</v>
      </c>
      <c r="DE59" s="10">
        <v>1.7999999999999999E-2</v>
      </c>
      <c r="DF59" s="10">
        <v>0.14699999999999999</v>
      </c>
      <c r="DG59" s="10">
        <v>0.14399999999999999</v>
      </c>
      <c r="DH59" s="10">
        <v>0.16</v>
      </c>
      <c r="DI59" s="10">
        <v>0.28499999999999998</v>
      </c>
      <c r="DJ59" s="10">
        <v>4.0000000000000001E-3</v>
      </c>
      <c r="DK59" s="10">
        <v>0</v>
      </c>
      <c r="DL59" s="10">
        <v>0.64300000000000002</v>
      </c>
      <c r="DM59" s="10">
        <v>2.0579999999999998</v>
      </c>
      <c r="DN59" s="10">
        <v>2.4780000000000002</v>
      </c>
      <c r="DO59" s="10">
        <v>2.5129999999999999</v>
      </c>
      <c r="DP59" s="10">
        <v>2.4860000000000002</v>
      </c>
      <c r="DQ59" s="10">
        <v>2.4129999999999998</v>
      </c>
      <c r="DR59" s="10">
        <v>2.6539999999999999</v>
      </c>
      <c r="DS59" s="10">
        <v>2.0489999999999999</v>
      </c>
      <c r="DT59" s="10">
        <v>1.919</v>
      </c>
      <c r="DU59" s="10">
        <v>2.0870000000000002</v>
      </c>
      <c r="DV59" s="10">
        <v>2.758</v>
      </c>
      <c r="DW59" s="10">
        <v>2.488</v>
      </c>
      <c r="DX59" s="10">
        <v>1.6850000000000001</v>
      </c>
      <c r="DY59" s="10">
        <v>0.82699999999999996</v>
      </c>
      <c r="DZ59" s="10">
        <v>0.60199999999999998</v>
      </c>
      <c r="EA59" s="10">
        <v>0.72</v>
      </c>
      <c r="EB59" s="10">
        <v>0.73599999999999999</v>
      </c>
      <c r="EC59" s="10">
        <v>0.46</v>
      </c>
      <c r="ED59" s="10">
        <v>0.317</v>
      </c>
      <c r="EE59" s="10">
        <v>9.1999999999999998E-2</v>
      </c>
      <c r="EF59" s="10">
        <v>0.251</v>
      </c>
      <c r="EG59" s="10">
        <v>0.38400000000000001</v>
      </c>
      <c r="EH59" s="10">
        <v>0.39900000000000002</v>
      </c>
      <c r="EI59" s="10">
        <v>0.26400000000000001</v>
      </c>
      <c r="EJ59" s="10">
        <v>0.05</v>
      </c>
      <c r="EK59" s="10">
        <v>0</v>
      </c>
      <c r="EL59" s="10">
        <v>0.245</v>
      </c>
      <c r="EM59" s="10">
        <v>0.39900000000000002</v>
      </c>
      <c r="EN59" s="10">
        <v>0.254</v>
      </c>
      <c r="EO59" s="10">
        <v>0.32500000000000001</v>
      </c>
      <c r="EP59" s="10">
        <v>0.44900000000000001</v>
      </c>
      <c r="EQ59" s="10">
        <v>0.38300000000000001</v>
      </c>
      <c r="ER59" s="10">
        <v>8.4000000000000005E-2</v>
      </c>
      <c r="ES59" s="10">
        <v>0</v>
      </c>
      <c r="ET59" s="10">
        <v>4.4999999999999998E-2</v>
      </c>
      <c r="EU59" s="10">
        <v>0.56599999999999995</v>
      </c>
      <c r="EV59" s="10">
        <v>2.766</v>
      </c>
      <c r="EW59" s="10">
        <v>3.992</v>
      </c>
      <c r="EX59" s="10">
        <v>2.2360000000000002</v>
      </c>
      <c r="EY59" s="5">
        <f t="shared" si="1"/>
        <v>339.44799999999998</v>
      </c>
    </row>
    <row r="60" spans="1:155">
      <c r="A60" t="s">
        <v>58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0.1</v>
      </c>
      <c r="J60" s="10">
        <v>0.1</v>
      </c>
      <c r="K60" s="10">
        <v>0.1</v>
      </c>
      <c r="L60" s="10">
        <v>0.2</v>
      </c>
      <c r="M60" s="10">
        <v>0.2</v>
      </c>
      <c r="N60" s="10">
        <v>0.1</v>
      </c>
      <c r="O60" s="10">
        <v>0.1</v>
      </c>
      <c r="P60" s="10">
        <v>0.1</v>
      </c>
      <c r="Q60" s="10">
        <v>0.1</v>
      </c>
      <c r="R60" s="10">
        <v>0.1</v>
      </c>
      <c r="S60" s="10">
        <v>0.1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0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0</v>
      </c>
      <c r="CL60" s="10">
        <v>0</v>
      </c>
      <c r="CM60" s="10">
        <v>0</v>
      </c>
      <c r="CN60" s="10">
        <v>0</v>
      </c>
      <c r="CO60" s="10">
        <v>0</v>
      </c>
      <c r="CP60" s="10">
        <v>0</v>
      </c>
      <c r="CQ60" s="10">
        <v>0</v>
      </c>
      <c r="CR60" s="10">
        <v>0</v>
      </c>
      <c r="CS60" s="10">
        <v>0</v>
      </c>
      <c r="CT60" s="10">
        <v>0</v>
      </c>
      <c r="CU60" s="10">
        <v>0</v>
      </c>
      <c r="CV60" s="10">
        <v>0</v>
      </c>
      <c r="CW60" s="10">
        <v>0</v>
      </c>
      <c r="CX60" s="10">
        <v>0</v>
      </c>
      <c r="CY60" s="10">
        <v>0</v>
      </c>
      <c r="CZ60" s="10">
        <v>0</v>
      </c>
      <c r="DA60" s="10">
        <v>0</v>
      </c>
      <c r="DB60" s="10">
        <v>0</v>
      </c>
      <c r="DC60" s="10">
        <v>0</v>
      </c>
      <c r="DD60" s="10">
        <v>0</v>
      </c>
      <c r="DE60" s="10">
        <v>0</v>
      </c>
      <c r="DF60" s="10">
        <v>0</v>
      </c>
      <c r="DG60" s="10">
        <v>0</v>
      </c>
      <c r="DH60" s="10">
        <v>0</v>
      </c>
      <c r="DI60" s="10">
        <v>0</v>
      </c>
      <c r="DJ60" s="10">
        <v>0</v>
      </c>
      <c r="DK60" s="10">
        <v>0</v>
      </c>
      <c r="DL60" s="10">
        <v>0</v>
      </c>
      <c r="DM60" s="10">
        <v>0</v>
      </c>
      <c r="DN60" s="10">
        <v>0</v>
      </c>
      <c r="DO60" s="10">
        <v>0</v>
      </c>
      <c r="DP60" s="10">
        <v>0</v>
      </c>
      <c r="DQ60" s="10">
        <v>0</v>
      </c>
      <c r="DR60" s="10">
        <v>0</v>
      </c>
      <c r="DS60" s="10">
        <v>0</v>
      </c>
      <c r="DT60" s="10">
        <v>0</v>
      </c>
      <c r="DU60" s="10">
        <v>0</v>
      </c>
      <c r="DV60" s="10">
        <v>0</v>
      </c>
      <c r="DW60" s="10">
        <v>0</v>
      </c>
      <c r="DX60" s="10">
        <v>0</v>
      </c>
      <c r="DY60" s="10">
        <v>0</v>
      </c>
      <c r="DZ60" s="10">
        <v>0</v>
      </c>
      <c r="EA60" s="10">
        <v>0</v>
      </c>
      <c r="EB60" s="10">
        <v>0</v>
      </c>
      <c r="EC60" s="10">
        <v>0</v>
      </c>
      <c r="ED60" s="10">
        <v>0</v>
      </c>
      <c r="EE60" s="10">
        <v>0</v>
      </c>
      <c r="EF60" s="10">
        <v>0</v>
      </c>
      <c r="EG60" s="10">
        <v>0</v>
      </c>
      <c r="EH60" s="10">
        <v>0</v>
      </c>
      <c r="EI60" s="10">
        <v>0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0">
        <v>0</v>
      </c>
      <c r="EP60" s="10">
        <v>0</v>
      </c>
      <c r="EQ60" s="10">
        <v>0</v>
      </c>
      <c r="ER60" s="10">
        <v>0</v>
      </c>
      <c r="ES60" s="10">
        <v>0</v>
      </c>
      <c r="ET60" s="10">
        <v>0</v>
      </c>
      <c r="EU60" s="10">
        <v>0</v>
      </c>
      <c r="EV60" s="10">
        <v>0</v>
      </c>
      <c r="EW60" s="10">
        <v>0</v>
      </c>
      <c r="EX60" s="10">
        <v>0</v>
      </c>
      <c r="EY60" s="5">
        <f t="shared" si="1"/>
        <v>1.3</v>
      </c>
    </row>
    <row r="61" spans="1:155">
      <c r="A61" t="s">
        <v>59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0.1</v>
      </c>
      <c r="L61" s="10">
        <v>0.1</v>
      </c>
      <c r="M61" s="10">
        <v>0.1</v>
      </c>
      <c r="N61" s="10">
        <v>0.1</v>
      </c>
      <c r="O61" s="10">
        <v>0.1</v>
      </c>
      <c r="P61" s="10">
        <v>0.1</v>
      </c>
      <c r="Q61" s="10">
        <v>0.1</v>
      </c>
      <c r="R61" s="10">
        <v>0.1</v>
      </c>
      <c r="S61" s="10">
        <v>0.1</v>
      </c>
      <c r="T61" s="10">
        <v>0.1</v>
      </c>
      <c r="U61" s="10">
        <v>0.1</v>
      </c>
      <c r="V61" s="10">
        <v>0.1</v>
      </c>
      <c r="W61" s="10">
        <v>0.1</v>
      </c>
      <c r="X61" s="10">
        <v>0.1</v>
      </c>
      <c r="Y61" s="10">
        <v>0.1</v>
      </c>
      <c r="Z61" s="10">
        <v>0.1</v>
      </c>
      <c r="AA61" s="10">
        <v>0.1</v>
      </c>
      <c r="AB61" s="10">
        <v>0.1</v>
      </c>
      <c r="AC61" s="10">
        <v>0.1</v>
      </c>
      <c r="AD61" s="10">
        <v>0.1</v>
      </c>
      <c r="AE61" s="10">
        <v>0.1</v>
      </c>
      <c r="AF61" s="10">
        <v>0.1</v>
      </c>
      <c r="AG61" s="10">
        <v>0.1</v>
      </c>
      <c r="AH61" s="10">
        <v>0.1</v>
      </c>
      <c r="AI61" s="10">
        <v>0.1</v>
      </c>
      <c r="AJ61" s="10">
        <v>0.1</v>
      </c>
      <c r="AK61" s="10">
        <v>0.1</v>
      </c>
      <c r="AL61" s="10">
        <v>0.1</v>
      </c>
      <c r="AM61" s="10">
        <v>0.1</v>
      </c>
      <c r="AN61" s="10">
        <v>0.1</v>
      </c>
      <c r="AO61" s="10">
        <v>0.1</v>
      </c>
      <c r="AP61" s="10">
        <v>0.1</v>
      </c>
      <c r="AQ61" s="10">
        <v>0.1</v>
      </c>
      <c r="AR61" s="10">
        <v>0.1</v>
      </c>
      <c r="AS61" s="10">
        <v>0.1</v>
      </c>
      <c r="AT61" s="10">
        <v>0.1</v>
      </c>
      <c r="AU61" s="10">
        <v>0.1</v>
      </c>
      <c r="AV61" s="10">
        <v>0.1</v>
      </c>
      <c r="AW61" s="10">
        <v>0.1</v>
      </c>
      <c r="AX61" s="10">
        <v>0.1</v>
      </c>
      <c r="AY61" s="10">
        <v>0.1</v>
      </c>
      <c r="AZ61" s="10">
        <v>0.1</v>
      </c>
      <c r="BA61" s="10">
        <v>0.1</v>
      </c>
      <c r="BB61" s="10">
        <v>0.1</v>
      </c>
      <c r="BC61" s="10">
        <v>0.1</v>
      </c>
      <c r="BD61" s="10">
        <v>0.1</v>
      </c>
      <c r="BE61" s="10">
        <v>0.1</v>
      </c>
      <c r="BF61" s="10">
        <v>0.1</v>
      </c>
      <c r="BG61" s="10">
        <v>0.1</v>
      </c>
      <c r="BH61" s="10">
        <v>0.1</v>
      </c>
      <c r="BI61" s="10">
        <v>0.1</v>
      </c>
      <c r="BJ61" s="10">
        <v>0.1</v>
      </c>
      <c r="BK61" s="10">
        <v>0.1</v>
      </c>
      <c r="BL61" s="10">
        <v>0.1</v>
      </c>
      <c r="BM61" s="10">
        <v>0.1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0</v>
      </c>
      <c r="CJ61" s="10">
        <v>0</v>
      </c>
      <c r="CK61" s="10">
        <v>0</v>
      </c>
      <c r="CL61" s="10">
        <v>0</v>
      </c>
      <c r="CM61" s="10">
        <v>0</v>
      </c>
      <c r="CN61" s="10">
        <v>0</v>
      </c>
      <c r="CO61" s="10">
        <v>0</v>
      </c>
      <c r="CP61" s="10">
        <v>0</v>
      </c>
      <c r="CQ61" s="10">
        <v>0</v>
      </c>
      <c r="CR61" s="10">
        <v>0.1</v>
      </c>
      <c r="CS61" s="10">
        <v>0.1</v>
      </c>
      <c r="CT61" s="10">
        <v>0.1</v>
      </c>
      <c r="CU61" s="10">
        <v>0.1</v>
      </c>
      <c r="CV61" s="10">
        <v>0.1</v>
      </c>
      <c r="CW61" s="10">
        <v>0.1</v>
      </c>
      <c r="CX61" s="10">
        <v>0.1</v>
      </c>
      <c r="CY61" s="10">
        <v>0.1</v>
      </c>
      <c r="CZ61" s="10">
        <v>0.1</v>
      </c>
      <c r="DA61" s="10">
        <v>0.1</v>
      </c>
      <c r="DB61" s="10">
        <v>0.1</v>
      </c>
      <c r="DC61" s="10">
        <v>0.1</v>
      </c>
      <c r="DD61" s="10">
        <v>0.1</v>
      </c>
      <c r="DE61" s="10">
        <v>0.1</v>
      </c>
      <c r="DF61" s="10">
        <v>0.1</v>
      </c>
      <c r="DG61" s="10">
        <v>0.1</v>
      </c>
      <c r="DH61" s="10">
        <v>0.1</v>
      </c>
      <c r="DI61" s="10">
        <v>0.1</v>
      </c>
      <c r="DJ61" s="10">
        <v>0.1</v>
      </c>
      <c r="DK61" s="10">
        <v>0.1</v>
      </c>
      <c r="DL61" s="10">
        <v>0.1</v>
      </c>
      <c r="DM61" s="10">
        <v>0.1</v>
      </c>
      <c r="DN61" s="10">
        <v>0.1</v>
      </c>
      <c r="DO61" s="10">
        <v>0.1</v>
      </c>
      <c r="DP61" s="10">
        <v>0.1</v>
      </c>
      <c r="DQ61" s="10">
        <v>0.1</v>
      </c>
      <c r="DR61" s="10">
        <v>0.1</v>
      </c>
      <c r="DS61" s="10">
        <v>0.1</v>
      </c>
      <c r="DT61" s="10">
        <v>0.1</v>
      </c>
      <c r="DU61" s="10">
        <v>0.1</v>
      </c>
      <c r="DV61" s="10">
        <v>0.1</v>
      </c>
      <c r="DW61" s="10">
        <v>0.1</v>
      </c>
      <c r="DX61" s="10">
        <v>0.1</v>
      </c>
      <c r="DY61" s="10">
        <v>0.1</v>
      </c>
      <c r="DZ61" s="10">
        <v>0</v>
      </c>
      <c r="EA61" s="10">
        <v>0</v>
      </c>
      <c r="EB61" s="10">
        <v>0</v>
      </c>
      <c r="EC61" s="10">
        <v>0</v>
      </c>
      <c r="ED61" s="10">
        <v>0</v>
      </c>
      <c r="EE61" s="10">
        <v>0</v>
      </c>
      <c r="EF61" s="10">
        <v>0</v>
      </c>
      <c r="EG61" s="10">
        <v>0</v>
      </c>
      <c r="EH61" s="10">
        <v>0</v>
      </c>
      <c r="EI61" s="10">
        <v>0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0">
        <v>0</v>
      </c>
      <c r="EP61" s="10">
        <v>0</v>
      </c>
      <c r="EQ61" s="10">
        <v>0</v>
      </c>
      <c r="ER61" s="10">
        <v>0</v>
      </c>
      <c r="ES61" s="10">
        <v>0</v>
      </c>
      <c r="ET61" s="10">
        <v>0</v>
      </c>
      <c r="EU61" s="10">
        <v>0</v>
      </c>
      <c r="EV61" s="10">
        <v>0</v>
      </c>
      <c r="EW61" s="10">
        <v>0</v>
      </c>
      <c r="EX61" s="10">
        <v>0</v>
      </c>
      <c r="EY61" s="5">
        <f t="shared" si="1"/>
        <v>8.8999999999999844</v>
      </c>
    </row>
    <row r="62" spans="1:155">
      <c r="A62" t="s">
        <v>60</v>
      </c>
      <c r="B62" s="10">
        <v>10.888</v>
      </c>
      <c r="C62" s="10">
        <v>16.506</v>
      </c>
      <c r="D62" s="10">
        <v>19.716999999999999</v>
      </c>
      <c r="E62" s="10">
        <v>21.155000000000001</v>
      </c>
      <c r="F62" s="10">
        <v>22.468</v>
      </c>
      <c r="G62" s="10">
        <v>21.414999999999999</v>
      </c>
      <c r="H62" s="10">
        <v>19.123999999999999</v>
      </c>
      <c r="I62" s="10">
        <v>17.899000000000001</v>
      </c>
      <c r="J62" s="10">
        <v>15.29</v>
      </c>
      <c r="K62" s="10">
        <v>15.839</v>
      </c>
      <c r="L62" s="10">
        <v>17.297999999999998</v>
      </c>
      <c r="M62" s="10">
        <v>16.437000000000001</v>
      </c>
      <c r="N62" s="10">
        <v>15.013999999999999</v>
      </c>
      <c r="O62" s="10">
        <v>14.63</v>
      </c>
      <c r="P62" s="10">
        <v>14.635999999999999</v>
      </c>
      <c r="Q62" s="10">
        <v>14.81</v>
      </c>
      <c r="R62" s="10">
        <v>13.948</v>
      </c>
      <c r="S62" s="10">
        <v>12.462</v>
      </c>
      <c r="T62" s="10">
        <v>11.956</v>
      </c>
      <c r="U62" s="10">
        <v>11.045999999999999</v>
      </c>
      <c r="V62" s="10">
        <v>10.473000000000001</v>
      </c>
      <c r="W62" s="10">
        <v>10.673999999999999</v>
      </c>
      <c r="X62" s="10">
        <v>13.039</v>
      </c>
      <c r="Y62" s="10">
        <v>13.548999999999999</v>
      </c>
      <c r="Z62" s="10">
        <v>11.172000000000001</v>
      </c>
      <c r="AA62" s="10">
        <v>9.952</v>
      </c>
      <c r="AB62" s="10">
        <v>9.4740000000000002</v>
      </c>
      <c r="AC62" s="10">
        <v>9.2390000000000008</v>
      </c>
      <c r="AD62" s="10">
        <v>8.5399999999999991</v>
      </c>
      <c r="AE62" s="10">
        <v>7.0830000000000002</v>
      </c>
      <c r="AF62" s="10">
        <v>7.4690000000000003</v>
      </c>
      <c r="AG62" s="10">
        <v>9.5340000000000007</v>
      </c>
      <c r="AH62" s="10">
        <v>12.509</v>
      </c>
      <c r="AI62" s="10">
        <v>12.204000000000001</v>
      </c>
      <c r="AJ62" s="10">
        <v>10.414999999999999</v>
      </c>
      <c r="AK62" s="10">
        <v>10.448</v>
      </c>
      <c r="AL62" s="10">
        <v>9.6180000000000003</v>
      </c>
      <c r="AM62" s="10">
        <v>8.0169999999999995</v>
      </c>
      <c r="AN62" s="10">
        <v>6.2210000000000001</v>
      </c>
      <c r="AO62" s="10">
        <v>3.5569999999999999</v>
      </c>
      <c r="AP62" s="10">
        <v>1.6870000000000001</v>
      </c>
      <c r="AQ62" s="10">
        <v>3.7570000000000001</v>
      </c>
      <c r="AR62" s="10">
        <v>11.25</v>
      </c>
      <c r="AS62" s="10">
        <v>9.6349999999999998</v>
      </c>
      <c r="AT62" s="10">
        <v>7.867</v>
      </c>
      <c r="AU62" s="10">
        <v>7.5129999999999999</v>
      </c>
      <c r="AV62" s="10">
        <v>6.6820000000000004</v>
      </c>
      <c r="AW62" s="10">
        <v>6.7110000000000003</v>
      </c>
      <c r="AX62" s="10">
        <v>5.5709999999999997</v>
      </c>
      <c r="AY62" s="10">
        <v>5.97</v>
      </c>
      <c r="AZ62" s="10">
        <v>7.31</v>
      </c>
      <c r="BA62" s="10">
        <v>6.6219999999999999</v>
      </c>
      <c r="BB62" s="10">
        <v>6.3129999999999997</v>
      </c>
      <c r="BC62" s="10">
        <v>5.851</v>
      </c>
      <c r="BD62" s="10">
        <v>5.8490000000000002</v>
      </c>
      <c r="BE62" s="10">
        <v>5.6340000000000003</v>
      </c>
      <c r="BF62" s="10">
        <v>5.0750000000000002</v>
      </c>
      <c r="BG62" s="10">
        <v>4.056</v>
      </c>
      <c r="BH62" s="10">
        <v>3.4340000000000002</v>
      </c>
      <c r="BI62" s="10">
        <v>2.5859999999999999</v>
      </c>
      <c r="BJ62" s="10">
        <v>2.36</v>
      </c>
      <c r="BK62" s="10">
        <v>2.2109999999999999</v>
      </c>
      <c r="BL62" s="10">
        <v>2.1749999999999998</v>
      </c>
      <c r="BM62" s="10">
        <v>2.1419999999999999</v>
      </c>
      <c r="BN62" s="10">
        <v>2.5350000000000001</v>
      </c>
      <c r="BO62" s="10">
        <v>2.4129999999999998</v>
      </c>
      <c r="BP62" s="10">
        <v>2.38</v>
      </c>
      <c r="BQ62" s="10">
        <v>2.7709999999999999</v>
      </c>
      <c r="BR62" s="10">
        <v>3.0960000000000001</v>
      </c>
      <c r="BS62" s="10">
        <v>3.3359999999999999</v>
      </c>
      <c r="BT62" s="10">
        <v>1.7769999999999999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3.81</v>
      </c>
      <c r="CK62" s="10">
        <v>7.1340000000000003</v>
      </c>
      <c r="CL62" s="10">
        <v>8.9489999999999998</v>
      </c>
      <c r="CM62" s="10">
        <v>9.3010000000000002</v>
      </c>
      <c r="CN62" s="10">
        <v>9.1720000000000006</v>
      </c>
      <c r="CO62" s="10">
        <v>8.8379999999999992</v>
      </c>
      <c r="CP62" s="10">
        <v>9.2789999999999999</v>
      </c>
      <c r="CQ62" s="10">
        <v>8.173</v>
      </c>
      <c r="CR62" s="10">
        <v>6.2889999999999997</v>
      </c>
      <c r="CS62" s="10">
        <v>2.3820000000000001</v>
      </c>
      <c r="CT62" s="10">
        <v>1.3859999999999999</v>
      </c>
      <c r="CU62" s="10">
        <v>1.196</v>
      </c>
      <c r="CV62" s="10">
        <v>0.51500000000000001</v>
      </c>
      <c r="CW62" s="10">
        <v>6.3E-2</v>
      </c>
      <c r="CX62" s="10">
        <v>0.45200000000000001</v>
      </c>
      <c r="CY62" s="10">
        <v>0.80600000000000005</v>
      </c>
      <c r="CZ62" s="10">
        <v>0.502</v>
      </c>
      <c r="DA62" s="10">
        <v>0.34300000000000003</v>
      </c>
      <c r="DB62" s="10">
        <v>0.35899999999999999</v>
      </c>
      <c r="DC62" s="10">
        <v>7.8E-2</v>
      </c>
      <c r="DD62" s="10">
        <v>0</v>
      </c>
      <c r="DE62" s="10">
        <v>0</v>
      </c>
      <c r="DF62" s="10">
        <v>0</v>
      </c>
      <c r="DG62" s="10">
        <v>0</v>
      </c>
      <c r="DH62" s="10">
        <v>0</v>
      </c>
      <c r="DI62" s="10">
        <v>0</v>
      </c>
      <c r="DJ62" s="10">
        <v>0</v>
      </c>
      <c r="DK62" s="10">
        <v>0</v>
      </c>
      <c r="DL62" s="10">
        <v>0</v>
      </c>
      <c r="DM62" s="10">
        <v>0</v>
      </c>
      <c r="DN62" s="10">
        <v>0</v>
      </c>
      <c r="DO62" s="10">
        <v>0</v>
      </c>
      <c r="DP62" s="10">
        <v>0</v>
      </c>
      <c r="DQ62" s="10">
        <v>0</v>
      </c>
      <c r="DR62" s="10">
        <v>0</v>
      </c>
      <c r="DS62" s="10">
        <v>6.0000000000000001E-3</v>
      </c>
      <c r="DT62" s="10">
        <v>5.3999999999999999E-2</v>
      </c>
      <c r="DU62" s="10">
        <v>0.06</v>
      </c>
      <c r="DV62" s="10">
        <v>0.17599999999999999</v>
      </c>
      <c r="DW62" s="10">
        <v>0.30299999999999999</v>
      </c>
      <c r="DX62" s="10">
        <v>0.41099999999999998</v>
      </c>
      <c r="DY62" s="10">
        <v>0.36199999999999999</v>
      </c>
      <c r="DZ62" s="10">
        <v>0.36299999999999999</v>
      </c>
      <c r="EA62" s="10">
        <v>0.38200000000000001</v>
      </c>
      <c r="EB62" s="10">
        <v>0.51700000000000002</v>
      </c>
      <c r="EC62" s="10">
        <v>0.47499999999999998</v>
      </c>
      <c r="ED62" s="10">
        <v>0.47299999999999998</v>
      </c>
      <c r="EE62" s="10">
        <v>0.47499999999999998</v>
      </c>
      <c r="EF62" s="10">
        <v>0.28000000000000003</v>
      </c>
      <c r="EG62" s="10">
        <v>0.27700000000000002</v>
      </c>
      <c r="EH62" s="10">
        <v>0.27600000000000002</v>
      </c>
      <c r="EI62" s="10">
        <v>0.27200000000000002</v>
      </c>
      <c r="EJ62" s="10">
        <v>0.27400000000000002</v>
      </c>
      <c r="EK62" s="10">
        <v>0.27300000000000002</v>
      </c>
      <c r="EL62" s="10">
        <v>0.28299999999999997</v>
      </c>
      <c r="EM62" s="10">
        <v>0.32600000000000001</v>
      </c>
      <c r="EN62" s="10">
        <v>0.32800000000000001</v>
      </c>
      <c r="EO62" s="10">
        <v>0.33800000000000002</v>
      </c>
      <c r="EP62" s="10">
        <v>0.54700000000000004</v>
      </c>
      <c r="EQ62" s="10">
        <v>0.499</v>
      </c>
      <c r="ER62" s="10">
        <v>0.33900000000000002</v>
      </c>
      <c r="ES62" s="10">
        <v>0.245</v>
      </c>
      <c r="ET62" s="10">
        <v>0.34499999999999997</v>
      </c>
      <c r="EU62" s="10">
        <v>0.46400000000000002</v>
      </c>
      <c r="EV62" s="10">
        <v>0.57899999999999996</v>
      </c>
      <c r="EW62" s="10">
        <v>0.57899999999999996</v>
      </c>
      <c r="EX62" s="10">
        <v>0.57799999999999996</v>
      </c>
      <c r="EY62" s="5">
        <f t="shared" si="1"/>
        <v>752.4799999999999</v>
      </c>
    </row>
    <row r="63" spans="1:155">
      <c r="A63" t="s">
        <v>61</v>
      </c>
      <c r="B63" s="10">
        <v>16.5</v>
      </c>
      <c r="C63" s="10">
        <v>16.34</v>
      </c>
      <c r="D63" s="10">
        <v>16.38</v>
      </c>
      <c r="E63" s="10">
        <v>16.46</v>
      </c>
      <c r="F63" s="10">
        <v>16.670000000000002</v>
      </c>
      <c r="G63" s="10">
        <v>16.52</v>
      </c>
      <c r="H63" s="10">
        <v>15.34</v>
      </c>
      <c r="I63" s="10">
        <v>18.100000000000001</v>
      </c>
      <c r="J63" s="10">
        <v>17.62</v>
      </c>
      <c r="K63" s="10">
        <v>17.63</v>
      </c>
      <c r="L63" s="10">
        <v>17.829999999999998</v>
      </c>
      <c r="M63" s="10">
        <v>18.22</v>
      </c>
      <c r="N63" s="10">
        <v>18.170000000000002</v>
      </c>
      <c r="O63" s="10">
        <v>17.940000000000001</v>
      </c>
      <c r="P63" s="10">
        <v>17.690000000000001</v>
      </c>
      <c r="Q63" s="10">
        <v>17.649999999999999</v>
      </c>
      <c r="R63" s="10">
        <v>17.62</v>
      </c>
      <c r="S63" s="10">
        <v>17.350000000000001</v>
      </c>
      <c r="T63" s="10">
        <v>20.399999999999999</v>
      </c>
      <c r="U63" s="10">
        <v>21</v>
      </c>
      <c r="V63" s="10">
        <v>20.66</v>
      </c>
      <c r="W63" s="10">
        <v>20.58</v>
      </c>
      <c r="X63" s="10">
        <v>20.54</v>
      </c>
      <c r="Y63" s="10">
        <v>20.54</v>
      </c>
      <c r="Z63" s="10">
        <v>20.66</v>
      </c>
      <c r="AA63" s="10">
        <v>20.67</v>
      </c>
      <c r="AB63" s="10">
        <v>20.49</v>
      </c>
      <c r="AC63" s="10">
        <v>20.32</v>
      </c>
      <c r="AD63" s="10">
        <v>20.3</v>
      </c>
      <c r="AE63" s="10">
        <v>20.309999999999999</v>
      </c>
      <c r="AF63" s="10">
        <v>20.309999999999999</v>
      </c>
      <c r="AG63" s="10">
        <v>20.309999999999999</v>
      </c>
      <c r="AH63" s="10">
        <v>20.329999999999998</v>
      </c>
      <c r="AI63" s="10">
        <v>20.29</v>
      </c>
      <c r="AJ63" s="10">
        <v>20</v>
      </c>
      <c r="AK63" s="10">
        <v>20.16</v>
      </c>
      <c r="AL63" s="10">
        <v>19.84</v>
      </c>
      <c r="AM63" s="10">
        <v>20.02</v>
      </c>
      <c r="AN63" s="10">
        <v>19.98</v>
      </c>
      <c r="AO63" s="10">
        <v>19.97</v>
      </c>
      <c r="AP63" s="10">
        <v>20.03</v>
      </c>
      <c r="AQ63" s="10">
        <v>20.28</v>
      </c>
      <c r="AR63" s="10">
        <v>20.3</v>
      </c>
      <c r="AS63" s="10">
        <v>20.3</v>
      </c>
      <c r="AT63" s="10">
        <v>20.5</v>
      </c>
      <c r="AU63" s="10">
        <v>20.83</v>
      </c>
      <c r="AV63" s="10">
        <v>20.88</v>
      </c>
      <c r="AW63" s="10">
        <v>20.87</v>
      </c>
      <c r="AX63" s="10">
        <v>20.88</v>
      </c>
      <c r="AY63" s="10">
        <v>20.88</v>
      </c>
      <c r="AZ63" s="10">
        <v>21.01</v>
      </c>
      <c r="BA63" s="10">
        <v>21.02</v>
      </c>
      <c r="BB63" s="10">
        <v>20.170000000000002</v>
      </c>
      <c r="BC63" s="10">
        <v>13.19</v>
      </c>
      <c r="BD63" s="10">
        <v>10.47</v>
      </c>
      <c r="BE63" s="10">
        <v>10.33</v>
      </c>
      <c r="BF63" s="10">
        <v>10.32</v>
      </c>
      <c r="BG63" s="10">
        <v>10.55</v>
      </c>
      <c r="BH63" s="10">
        <v>10.51</v>
      </c>
      <c r="BI63" s="10">
        <v>8.99</v>
      </c>
      <c r="BJ63" s="10">
        <v>8.73</v>
      </c>
      <c r="BK63" s="10">
        <v>8.48</v>
      </c>
      <c r="BL63" s="10">
        <v>9</v>
      </c>
      <c r="BM63" s="10">
        <v>9.27</v>
      </c>
      <c r="BN63" s="10">
        <v>9.02</v>
      </c>
      <c r="BO63" s="10">
        <v>9.58</v>
      </c>
      <c r="BP63" s="10">
        <v>9.19</v>
      </c>
      <c r="BQ63" s="10">
        <v>9.82</v>
      </c>
      <c r="BR63" s="10">
        <v>9.99</v>
      </c>
      <c r="BS63" s="10">
        <v>8.84</v>
      </c>
      <c r="BT63" s="10">
        <v>8.19</v>
      </c>
      <c r="BU63" s="10">
        <v>10.14</v>
      </c>
      <c r="BV63" s="10">
        <v>9.7200000000000006</v>
      </c>
      <c r="BW63" s="10">
        <v>9.3000000000000007</v>
      </c>
      <c r="BX63" s="10">
        <v>8.89</v>
      </c>
      <c r="BY63" s="10">
        <v>8.51</v>
      </c>
      <c r="BZ63" s="10">
        <v>10.39</v>
      </c>
      <c r="CA63" s="10">
        <v>9.67</v>
      </c>
      <c r="CB63" s="10">
        <v>9.2200000000000006</v>
      </c>
      <c r="CC63" s="10">
        <v>4.4000000000000004</v>
      </c>
      <c r="CD63" s="10">
        <v>0.09</v>
      </c>
      <c r="CE63" s="10">
        <v>0.08</v>
      </c>
      <c r="CF63" s="10">
        <v>0</v>
      </c>
      <c r="CG63" s="10">
        <v>0</v>
      </c>
      <c r="CH63" s="10">
        <v>0</v>
      </c>
      <c r="CI63" s="10">
        <v>0</v>
      </c>
      <c r="CJ63" s="10">
        <v>0</v>
      </c>
      <c r="CK63" s="10">
        <v>0</v>
      </c>
      <c r="CL63" s="10">
        <v>0</v>
      </c>
      <c r="CM63" s="10">
        <v>0</v>
      </c>
      <c r="CN63" s="10">
        <v>0</v>
      </c>
      <c r="CO63" s="10">
        <v>0</v>
      </c>
      <c r="CP63" s="10">
        <v>0</v>
      </c>
      <c r="CQ63" s="10">
        <v>0</v>
      </c>
      <c r="CR63" s="10">
        <v>0</v>
      </c>
      <c r="CS63" s="10">
        <v>0</v>
      </c>
      <c r="CT63" s="10">
        <v>0</v>
      </c>
      <c r="CU63" s="10">
        <v>0</v>
      </c>
      <c r="CV63" s="10">
        <v>0</v>
      </c>
      <c r="CW63" s="10">
        <v>0</v>
      </c>
      <c r="CX63" s="10">
        <v>0</v>
      </c>
      <c r="CY63" s="10">
        <v>0</v>
      </c>
      <c r="CZ63" s="10">
        <v>0</v>
      </c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0</v>
      </c>
      <c r="DP63" s="10">
        <v>0</v>
      </c>
      <c r="DQ63" s="10">
        <v>0</v>
      </c>
      <c r="DR63" s="10">
        <v>0</v>
      </c>
      <c r="DS63" s="10">
        <v>0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DY63" s="10">
        <v>0</v>
      </c>
      <c r="DZ63" s="10">
        <v>0</v>
      </c>
      <c r="EA63" s="10">
        <v>0</v>
      </c>
      <c r="EB63" s="10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1.49</v>
      </c>
      <c r="EO63" s="10">
        <v>2.2200000000000002</v>
      </c>
      <c r="EP63" s="10">
        <v>2.16</v>
      </c>
      <c r="EQ63" s="10">
        <v>2.16</v>
      </c>
      <c r="ER63" s="10">
        <v>2.14</v>
      </c>
      <c r="ES63" s="10">
        <v>2.17</v>
      </c>
      <c r="ET63" s="10">
        <v>2.14</v>
      </c>
      <c r="EU63" s="10">
        <v>2.04</v>
      </c>
      <c r="EV63" s="10">
        <v>0.79</v>
      </c>
      <c r="EW63" s="10">
        <v>0.83</v>
      </c>
      <c r="EX63" s="10">
        <v>2.75</v>
      </c>
      <c r="EY63" s="5">
        <f t="shared" si="1"/>
        <v>1301.4300000000003</v>
      </c>
    </row>
    <row r="64" spans="1:155">
      <c r="A64" t="s">
        <v>62</v>
      </c>
      <c r="B64" s="10">
        <v>43.26</v>
      </c>
      <c r="C64" s="10">
        <v>42.2</v>
      </c>
      <c r="D64" s="10">
        <v>42.56</v>
      </c>
      <c r="E64" s="10">
        <v>43.3</v>
      </c>
      <c r="F64" s="10">
        <v>44.62</v>
      </c>
      <c r="G64" s="10">
        <v>45.96</v>
      </c>
      <c r="H64" s="10">
        <v>44.67</v>
      </c>
      <c r="I64" s="10">
        <v>42.81</v>
      </c>
      <c r="J64" s="10">
        <v>41.36</v>
      </c>
      <c r="K64" s="10">
        <v>40.85</v>
      </c>
      <c r="L64" s="10">
        <v>42.22</v>
      </c>
      <c r="M64" s="10">
        <v>32.04</v>
      </c>
      <c r="N64" s="10">
        <v>23.2</v>
      </c>
      <c r="O64" s="10">
        <v>22.7</v>
      </c>
      <c r="P64" s="10">
        <v>22.39</v>
      </c>
      <c r="Q64" s="10">
        <v>22.37</v>
      </c>
      <c r="R64" s="10">
        <v>22.35</v>
      </c>
      <c r="S64" s="10">
        <v>21.82</v>
      </c>
      <c r="T64" s="10">
        <v>33.409999999999997</v>
      </c>
      <c r="U64" s="10">
        <v>45.54</v>
      </c>
      <c r="V64" s="10">
        <v>46.26</v>
      </c>
      <c r="W64" s="10">
        <v>46.16</v>
      </c>
      <c r="X64" s="10">
        <v>46.08</v>
      </c>
      <c r="Y64" s="10">
        <v>45.91</v>
      </c>
      <c r="Z64" s="10">
        <v>45.86</v>
      </c>
      <c r="AA64" s="10">
        <v>45.59</v>
      </c>
      <c r="AB64" s="10">
        <v>44.63</v>
      </c>
      <c r="AC64" s="10">
        <v>45.7</v>
      </c>
      <c r="AD64" s="10">
        <v>45.84</v>
      </c>
      <c r="AE64" s="10">
        <v>45.68</v>
      </c>
      <c r="AF64" s="10">
        <v>45.52</v>
      </c>
      <c r="AG64" s="10">
        <v>45.34</v>
      </c>
      <c r="AH64" s="10">
        <v>45.04</v>
      </c>
      <c r="AI64" s="10">
        <v>45.92</v>
      </c>
      <c r="AJ64" s="10">
        <v>47.38</v>
      </c>
      <c r="AK64" s="10">
        <v>46.44</v>
      </c>
      <c r="AL64" s="10">
        <v>46.27</v>
      </c>
      <c r="AM64" s="10">
        <v>46.09</v>
      </c>
      <c r="AN64" s="10">
        <v>45.93</v>
      </c>
      <c r="AO64" s="10">
        <v>45.65</v>
      </c>
      <c r="AP64" s="10">
        <v>45.4</v>
      </c>
      <c r="AQ64" s="10">
        <v>45.22</v>
      </c>
      <c r="AR64" s="10">
        <v>45.04</v>
      </c>
      <c r="AS64" s="10">
        <v>44.78</v>
      </c>
      <c r="AT64" s="10">
        <v>45.55</v>
      </c>
      <c r="AU64" s="10">
        <v>46.24</v>
      </c>
      <c r="AV64" s="10">
        <v>46.06</v>
      </c>
      <c r="AW64" s="10">
        <v>45.91</v>
      </c>
      <c r="AX64" s="10">
        <v>45.79</v>
      </c>
      <c r="AY64" s="10">
        <v>45.6</v>
      </c>
      <c r="AZ64" s="10">
        <v>46.09</v>
      </c>
      <c r="BA64" s="10">
        <v>47.26</v>
      </c>
      <c r="BB64" s="10">
        <v>47.33</v>
      </c>
      <c r="BC64" s="10">
        <v>28.81</v>
      </c>
      <c r="BD64" s="10">
        <v>21.1</v>
      </c>
      <c r="BE64" s="10">
        <v>22.48</v>
      </c>
      <c r="BF64" s="10">
        <v>22.48</v>
      </c>
      <c r="BG64" s="10">
        <v>22.58</v>
      </c>
      <c r="BH64" s="10">
        <v>22.76</v>
      </c>
      <c r="BI64" s="10">
        <v>21.89</v>
      </c>
      <c r="BJ64" s="10">
        <v>21.7</v>
      </c>
      <c r="BK64" s="10">
        <v>23.29</v>
      </c>
      <c r="BL64" s="10">
        <v>23.97</v>
      </c>
      <c r="BM64" s="10">
        <v>24.23</v>
      </c>
      <c r="BN64" s="10">
        <v>24.85</v>
      </c>
      <c r="BO64" s="10">
        <v>24.65</v>
      </c>
      <c r="BP64" s="10">
        <v>23.8</v>
      </c>
      <c r="BQ64" s="10">
        <v>23.67</v>
      </c>
      <c r="BR64" s="10">
        <v>23.55</v>
      </c>
      <c r="BS64" s="10">
        <v>10.15</v>
      </c>
      <c r="BT64" s="10">
        <v>0.92</v>
      </c>
      <c r="BU64" s="10">
        <v>0.18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0</v>
      </c>
      <c r="CN64" s="10">
        <v>0</v>
      </c>
      <c r="CO64" s="10">
        <v>0</v>
      </c>
      <c r="CP64" s="10">
        <v>0</v>
      </c>
      <c r="CQ64" s="10">
        <v>0</v>
      </c>
      <c r="CR64" s="10">
        <v>0</v>
      </c>
      <c r="CS64" s="10">
        <v>0</v>
      </c>
      <c r="CT64" s="10">
        <v>0</v>
      </c>
      <c r="CU64" s="10">
        <v>0</v>
      </c>
      <c r="CV64" s="10">
        <v>0</v>
      </c>
      <c r="CW64" s="10">
        <v>0</v>
      </c>
      <c r="CX64" s="10">
        <v>0</v>
      </c>
      <c r="CY64" s="10">
        <v>0</v>
      </c>
      <c r="CZ64" s="10">
        <v>0</v>
      </c>
      <c r="DA64" s="10">
        <v>0</v>
      </c>
      <c r="DB64" s="10">
        <v>0</v>
      </c>
      <c r="DC64" s="10">
        <v>0</v>
      </c>
      <c r="DD64" s="10">
        <v>0</v>
      </c>
      <c r="DE64" s="10">
        <v>0</v>
      </c>
      <c r="DF64" s="10">
        <v>20.22</v>
      </c>
      <c r="DG64" s="10">
        <v>21.29</v>
      </c>
      <c r="DH64" s="10">
        <v>21.39</v>
      </c>
      <c r="DI64" s="10">
        <v>20.95</v>
      </c>
      <c r="DJ64" s="10">
        <v>21.87</v>
      </c>
      <c r="DK64" s="10">
        <v>21.97</v>
      </c>
      <c r="DL64" s="10">
        <v>21.98</v>
      </c>
      <c r="DM64" s="10">
        <v>22.02</v>
      </c>
      <c r="DN64" s="10">
        <v>22.04</v>
      </c>
      <c r="DO64" s="10">
        <v>22.12</v>
      </c>
      <c r="DP64" s="10">
        <v>22.24</v>
      </c>
      <c r="DQ64" s="10">
        <v>22.25</v>
      </c>
      <c r="DR64" s="10">
        <v>22.08</v>
      </c>
      <c r="DS64" s="10">
        <v>21.94</v>
      </c>
      <c r="DT64" s="10">
        <v>21.89</v>
      </c>
      <c r="DU64" s="10">
        <v>22.1</v>
      </c>
      <c r="DV64" s="10">
        <v>21.94</v>
      </c>
      <c r="DW64" s="10">
        <v>21.9</v>
      </c>
      <c r="DX64" s="10">
        <v>21.97</v>
      </c>
      <c r="DY64" s="10">
        <v>21.99</v>
      </c>
      <c r="DZ64" s="10">
        <v>22.06</v>
      </c>
      <c r="EA64" s="10">
        <v>22.09</v>
      </c>
      <c r="EB64" s="10">
        <v>22.23</v>
      </c>
      <c r="EC64" s="10">
        <v>22.11</v>
      </c>
      <c r="ED64" s="10">
        <v>22.01</v>
      </c>
      <c r="EE64" s="10">
        <v>22.03</v>
      </c>
      <c r="EF64" s="10">
        <v>22.18</v>
      </c>
      <c r="EG64" s="10">
        <v>22.31</v>
      </c>
      <c r="EH64" s="10">
        <v>22.21</v>
      </c>
      <c r="EI64" s="10">
        <v>22.1</v>
      </c>
      <c r="EJ64" s="10">
        <v>22.21</v>
      </c>
      <c r="EK64" s="10">
        <v>9.25</v>
      </c>
      <c r="EL64" s="10">
        <v>0.82</v>
      </c>
      <c r="EM64" s="10">
        <v>0.48</v>
      </c>
      <c r="EN64" s="10">
        <v>0.57999999999999996</v>
      </c>
      <c r="EO64" s="10">
        <v>0.57999999999999996</v>
      </c>
      <c r="EP64" s="10">
        <v>0.59</v>
      </c>
      <c r="EQ64" s="10">
        <v>0.57999999999999996</v>
      </c>
      <c r="ER64" s="10">
        <v>0.59</v>
      </c>
      <c r="ES64" s="10">
        <v>0.56000000000000005</v>
      </c>
      <c r="ET64" s="10">
        <v>0.6</v>
      </c>
      <c r="EU64" s="10">
        <v>0.62</v>
      </c>
      <c r="EV64" s="10">
        <v>0.64</v>
      </c>
      <c r="EW64" s="10">
        <v>0.73</v>
      </c>
      <c r="EX64" s="10">
        <v>0.76</v>
      </c>
      <c r="EY64" s="5">
        <f t="shared" si="1"/>
        <v>3317.3199999999993</v>
      </c>
    </row>
    <row r="65" spans="1:155">
      <c r="A65" t="s">
        <v>63</v>
      </c>
      <c r="B65" s="1">
        <f>SUM(B11:B64)-B58</f>
        <v>304.87299999999999</v>
      </c>
      <c r="C65" s="1">
        <f t="shared" ref="C65:BN65" si="2">SUM(C11:C64)-C58</f>
        <v>322.08799999999997</v>
      </c>
      <c r="D65" s="1">
        <f t="shared" si="2"/>
        <v>331.68599999999998</v>
      </c>
      <c r="E65" s="1">
        <f t="shared" si="2"/>
        <v>354.25699999999995</v>
      </c>
      <c r="F65" s="1">
        <f t="shared" si="2"/>
        <v>371.36800000000005</v>
      </c>
      <c r="G65" s="1">
        <f t="shared" si="2"/>
        <v>365.74699999999996</v>
      </c>
      <c r="H65" s="1">
        <f t="shared" si="2"/>
        <v>374.45900000000006</v>
      </c>
      <c r="I65" s="1">
        <f t="shared" si="2"/>
        <v>375.42100000000005</v>
      </c>
      <c r="J65" s="1">
        <f t="shared" si="2"/>
        <v>385.83600000000007</v>
      </c>
      <c r="K65" s="1">
        <f t="shared" si="2"/>
        <v>427.93299999999999</v>
      </c>
      <c r="L65" s="1">
        <f t="shared" si="2"/>
        <v>450.76300000000003</v>
      </c>
      <c r="M65" s="1">
        <f t="shared" si="2"/>
        <v>449.2639999999999</v>
      </c>
      <c r="N65" s="1">
        <f t="shared" si="2"/>
        <v>432.66800000000001</v>
      </c>
      <c r="O65" s="1">
        <f t="shared" si="2"/>
        <v>448.90200000000004</v>
      </c>
      <c r="P65" s="1">
        <f t="shared" si="2"/>
        <v>486.62000000000012</v>
      </c>
      <c r="Q65" s="1">
        <f t="shared" si="2"/>
        <v>503.58799999999997</v>
      </c>
      <c r="R65" s="1">
        <f t="shared" si="2"/>
        <v>475.03200000000004</v>
      </c>
      <c r="S65" s="1">
        <f t="shared" si="2"/>
        <v>446.38099999999997</v>
      </c>
      <c r="T65" s="1">
        <f t="shared" si="2"/>
        <v>441.35100000000006</v>
      </c>
      <c r="U65" s="1">
        <f t="shared" si="2"/>
        <v>450.50700000000001</v>
      </c>
      <c r="V65" s="1">
        <f t="shared" si="2"/>
        <v>468.98900000000003</v>
      </c>
      <c r="W65" s="1">
        <f t="shared" si="2"/>
        <v>495.71600000000001</v>
      </c>
      <c r="X65" s="1">
        <f t="shared" si="2"/>
        <v>515.46600000000012</v>
      </c>
      <c r="Y65" s="1">
        <f t="shared" si="2"/>
        <v>481.53499999999997</v>
      </c>
      <c r="Z65" s="1">
        <f t="shared" si="2"/>
        <v>453.42800000000005</v>
      </c>
      <c r="AA65" s="1">
        <f t="shared" si="2"/>
        <v>432.83300000000008</v>
      </c>
      <c r="AB65" s="1">
        <f t="shared" si="2"/>
        <v>416.25700000000006</v>
      </c>
      <c r="AC65" s="1">
        <f t="shared" si="2"/>
        <v>408.31899999999996</v>
      </c>
      <c r="AD65" s="1">
        <f t="shared" si="2"/>
        <v>407.23599999999999</v>
      </c>
      <c r="AE65" s="1">
        <f t="shared" si="2"/>
        <v>404.7700000000001</v>
      </c>
      <c r="AF65" s="1">
        <f t="shared" si="2"/>
        <v>417.76700000000011</v>
      </c>
      <c r="AG65" s="1">
        <f t="shared" si="2"/>
        <v>453.59800000000007</v>
      </c>
      <c r="AH65" s="1">
        <f t="shared" si="2"/>
        <v>477.54799999999994</v>
      </c>
      <c r="AI65" s="1">
        <f t="shared" si="2"/>
        <v>471.25000000000011</v>
      </c>
      <c r="AJ65" s="1">
        <f t="shared" si="2"/>
        <v>475.74800000000005</v>
      </c>
      <c r="AK65" s="1">
        <f t="shared" si="2"/>
        <v>476.45600000000002</v>
      </c>
      <c r="AL65" s="1">
        <f t="shared" si="2"/>
        <v>460.536</v>
      </c>
      <c r="AM65" s="1">
        <f t="shared" si="2"/>
        <v>437.51899999999989</v>
      </c>
      <c r="AN65" s="1">
        <f t="shared" si="2"/>
        <v>418.0870000000001</v>
      </c>
      <c r="AO65" s="1">
        <f t="shared" si="2"/>
        <v>405.17399999999992</v>
      </c>
      <c r="AP65" s="1">
        <f t="shared" si="2"/>
        <v>403.25399999999991</v>
      </c>
      <c r="AQ65" s="1">
        <f t="shared" si="2"/>
        <v>403.53200000000015</v>
      </c>
      <c r="AR65" s="1">
        <f t="shared" si="2"/>
        <v>403.1230000000001</v>
      </c>
      <c r="AS65" s="1">
        <f t="shared" si="2"/>
        <v>387.64000000000004</v>
      </c>
      <c r="AT65" s="1">
        <f t="shared" si="2"/>
        <v>385.95400000000006</v>
      </c>
      <c r="AU65" s="1">
        <f t="shared" si="2"/>
        <v>381.06899999999996</v>
      </c>
      <c r="AV65" s="1">
        <f t="shared" si="2"/>
        <v>381.19700000000006</v>
      </c>
      <c r="AW65" s="1">
        <f t="shared" si="2"/>
        <v>376.589</v>
      </c>
      <c r="AX65" s="1">
        <f t="shared" si="2"/>
        <v>363.41200000000003</v>
      </c>
      <c r="AY65" s="1">
        <f t="shared" si="2"/>
        <v>353.54400000000004</v>
      </c>
      <c r="AZ65" s="1">
        <f t="shared" si="2"/>
        <v>346.45500000000004</v>
      </c>
      <c r="BA65" s="1">
        <f t="shared" si="2"/>
        <v>335.47899999999998</v>
      </c>
      <c r="BB65" s="1">
        <f t="shared" si="2"/>
        <v>323.31699999999995</v>
      </c>
      <c r="BC65" s="1">
        <f t="shared" si="2"/>
        <v>283.85700000000003</v>
      </c>
      <c r="BD65" s="1">
        <f t="shared" si="2"/>
        <v>258.33</v>
      </c>
      <c r="BE65" s="1">
        <f t="shared" si="2"/>
        <v>268.63499999999993</v>
      </c>
      <c r="BF65" s="1">
        <f t="shared" si="2"/>
        <v>310.15100000000001</v>
      </c>
      <c r="BG65" s="1">
        <f t="shared" si="2"/>
        <v>301.84000000000009</v>
      </c>
      <c r="BH65" s="1">
        <f t="shared" si="2"/>
        <v>307.13</v>
      </c>
      <c r="BI65" s="1">
        <f t="shared" si="2"/>
        <v>325.04299999999995</v>
      </c>
      <c r="BJ65" s="1">
        <f t="shared" si="2"/>
        <v>327.649</v>
      </c>
      <c r="BK65" s="1">
        <f t="shared" si="2"/>
        <v>315.23200000000008</v>
      </c>
      <c r="BL65" s="1">
        <f t="shared" si="2"/>
        <v>304.65899999999999</v>
      </c>
      <c r="BM65" s="1">
        <f t="shared" si="2"/>
        <v>291.81</v>
      </c>
      <c r="BN65" s="1">
        <f t="shared" si="2"/>
        <v>290.20499999999998</v>
      </c>
      <c r="BO65" s="1">
        <f t="shared" ref="BO65:DZ65" si="3">SUM(BO11:BO64)-BO58</f>
        <v>259.89299999999997</v>
      </c>
      <c r="BP65" s="1">
        <f t="shared" si="3"/>
        <v>251.51999999999995</v>
      </c>
      <c r="BQ65" s="1">
        <f t="shared" si="3"/>
        <v>270.24399999999991</v>
      </c>
      <c r="BR65" s="1">
        <f t="shared" si="3"/>
        <v>249.62200000000001</v>
      </c>
      <c r="BS65" s="1">
        <f t="shared" si="3"/>
        <v>239.904</v>
      </c>
      <c r="BT65" s="1">
        <f t="shared" si="3"/>
        <v>229.53499999999997</v>
      </c>
      <c r="BU65" s="1">
        <f t="shared" si="3"/>
        <v>228.39999999999998</v>
      </c>
      <c r="BV65" s="1">
        <f t="shared" si="3"/>
        <v>225.02899999999997</v>
      </c>
      <c r="BW65" s="1">
        <f t="shared" si="3"/>
        <v>224.78100000000003</v>
      </c>
      <c r="BX65" s="1">
        <f t="shared" si="3"/>
        <v>230.89500000000001</v>
      </c>
      <c r="BY65" s="1">
        <f t="shared" si="3"/>
        <v>240.00900000000001</v>
      </c>
      <c r="BZ65" s="1">
        <f t="shared" si="3"/>
        <v>235.67499999999998</v>
      </c>
      <c r="CA65" s="1">
        <f t="shared" si="3"/>
        <v>204.78299999999999</v>
      </c>
      <c r="CB65" s="1">
        <f t="shared" si="3"/>
        <v>194.91800000000003</v>
      </c>
      <c r="CC65" s="1">
        <f t="shared" si="3"/>
        <v>156.34</v>
      </c>
      <c r="CD65" s="1">
        <f t="shared" si="3"/>
        <v>147.85399999999996</v>
      </c>
      <c r="CE65" s="1">
        <f t="shared" si="3"/>
        <v>145.58099999999999</v>
      </c>
      <c r="CF65" s="1">
        <f t="shared" si="3"/>
        <v>135.25299999999999</v>
      </c>
      <c r="CG65" s="1">
        <f t="shared" si="3"/>
        <v>145.90699999999998</v>
      </c>
      <c r="CH65" s="1">
        <f t="shared" si="3"/>
        <v>149.87000000000003</v>
      </c>
      <c r="CI65" s="1">
        <f t="shared" si="3"/>
        <v>140.78599999999997</v>
      </c>
      <c r="CJ65" s="1">
        <f t="shared" si="3"/>
        <v>133.732</v>
      </c>
      <c r="CK65" s="1">
        <f t="shared" si="3"/>
        <v>124.59899999999995</v>
      </c>
      <c r="CL65" s="1">
        <f t="shared" si="3"/>
        <v>118.60899999999998</v>
      </c>
      <c r="CM65" s="1">
        <f t="shared" si="3"/>
        <v>110.42199999999998</v>
      </c>
      <c r="CN65" s="1">
        <f t="shared" si="3"/>
        <v>100.58899999999997</v>
      </c>
      <c r="CO65" s="1">
        <f t="shared" si="3"/>
        <v>91.880999999999972</v>
      </c>
      <c r="CP65" s="1">
        <f t="shared" si="3"/>
        <v>89.390999999999977</v>
      </c>
      <c r="CQ65" s="1">
        <f t="shared" si="3"/>
        <v>82.671999999999997</v>
      </c>
      <c r="CR65" s="1">
        <f t="shared" si="3"/>
        <v>75.405000000000001</v>
      </c>
      <c r="CS65" s="1">
        <f t="shared" si="3"/>
        <v>65.642999999999986</v>
      </c>
      <c r="CT65" s="1">
        <f t="shared" si="3"/>
        <v>63.190999999999981</v>
      </c>
      <c r="CU65" s="1">
        <f t="shared" si="3"/>
        <v>64.810999999999993</v>
      </c>
      <c r="CV65" s="1">
        <f t="shared" si="3"/>
        <v>65.73299999999999</v>
      </c>
      <c r="CW65" s="1">
        <f t="shared" si="3"/>
        <v>78.324999999999989</v>
      </c>
      <c r="CX65" s="1">
        <f t="shared" si="3"/>
        <v>87.463999999999999</v>
      </c>
      <c r="CY65" s="1">
        <f t="shared" si="3"/>
        <v>85.691999999999979</v>
      </c>
      <c r="CZ65" s="1">
        <f t="shared" si="3"/>
        <v>90.491</v>
      </c>
      <c r="DA65" s="1">
        <f t="shared" si="3"/>
        <v>86.828999999999994</v>
      </c>
      <c r="DB65" s="1">
        <f t="shared" si="3"/>
        <v>79.836999999999975</v>
      </c>
      <c r="DC65" s="1">
        <f t="shared" si="3"/>
        <v>67.066999999999993</v>
      </c>
      <c r="DD65" s="1">
        <f t="shared" si="3"/>
        <v>58.141000000000005</v>
      </c>
      <c r="DE65" s="1">
        <f t="shared" si="3"/>
        <v>57.61</v>
      </c>
      <c r="DF65" s="1">
        <f t="shared" si="3"/>
        <v>78.832999999999998</v>
      </c>
      <c r="DG65" s="1">
        <f t="shared" si="3"/>
        <v>78.153999999999982</v>
      </c>
      <c r="DH65" s="1">
        <f t="shared" si="3"/>
        <v>77.751000000000005</v>
      </c>
      <c r="DI65" s="1">
        <f t="shared" si="3"/>
        <v>74.424999999999997</v>
      </c>
      <c r="DJ65" s="1">
        <f t="shared" si="3"/>
        <v>78.355000000000004</v>
      </c>
      <c r="DK65" s="1">
        <f t="shared" si="3"/>
        <v>75.804000000000002</v>
      </c>
      <c r="DL65" s="1">
        <f t="shared" si="3"/>
        <v>76.798000000000002</v>
      </c>
      <c r="DM65" s="1">
        <f t="shared" si="3"/>
        <v>79.224000000000004</v>
      </c>
      <c r="DN65" s="1">
        <f t="shared" si="3"/>
        <v>78.257000000000005</v>
      </c>
      <c r="DO65" s="1">
        <f t="shared" si="3"/>
        <v>76.748999999999995</v>
      </c>
      <c r="DP65" s="1">
        <f t="shared" si="3"/>
        <v>75.845999999999989</v>
      </c>
      <c r="DQ65" s="1">
        <f t="shared" si="3"/>
        <v>73.598000000000013</v>
      </c>
      <c r="DR65" s="1">
        <f t="shared" si="3"/>
        <v>72.607000000000028</v>
      </c>
      <c r="DS65" s="1">
        <f t="shared" si="3"/>
        <v>71.981000000000009</v>
      </c>
      <c r="DT65" s="1">
        <f t="shared" si="3"/>
        <v>72.937000000000026</v>
      </c>
      <c r="DU65" s="1">
        <f t="shared" si="3"/>
        <v>76.566000000000031</v>
      </c>
      <c r="DV65" s="1">
        <f t="shared" si="3"/>
        <v>87.942999999999984</v>
      </c>
      <c r="DW65" s="1">
        <f t="shared" si="3"/>
        <v>84.494</v>
      </c>
      <c r="DX65" s="1">
        <f t="shared" si="3"/>
        <v>74.095000000000027</v>
      </c>
      <c r="DY65" s="1">
        <f t="shared" si="3"/>
        <v>70.314000000000036</v>
      </c>
      <c r="DZ65" s="1">
        <f t="shared" si="3"/>
        <v>68.55</v>
      </c>
      <c r="EA65" s="1">
        <f t="shared" ref="EA65:EX65" si="4">SUM(EA11:EA64)-EA58</f>
        <v>68.397999999999996</v>
      </c>
      <c r="EB65" s="1">
        <f t="shared" si="4"/>
        <v>68.801000000000016</v>
      </c>
      <c r="EC65" s="1">
        <f t="shared" si="4"/>
        <v>66.689000000000007</v>
      </c>
      <c r="ED65" s="1">
        <f t="shared" si="4"/>
        <v>65.841000000000022</v>
      </c>
      <c r="EE65" s="1">
        <f t="shared" si="4"/>
        <v>64.327000000000027</v>
      </c>
      <c r="EF65" s="1">
        <f t="shared" si="4"/>
        <v>65.02000000000001</v>
      </c>
      <c r="EG65" s="1">
        <f t="shared" si="4"/>
        <v>61.141999999999996</v>
      </c>
      <c r="EH65" s="1">
        <f t="shared" si="4"/>
        <v>60.693000000000005</v>
      </c>
      <c r="EI65" s="1">
        <f t="shared" si="4"/>
        <v>60.845000000000006</v>
      </c>
      <c r="EJ65" s="1">
        <f t="shared" si="4"/>
        <v>60.477999999999994</v>
      </c>
      <c r="EK65" s="1">
        <f t="shared" si="4"/>
        <v>49.679000000000002</v>
      </c>
      <c r="EL65" s="1">
        <f t="shared" si="4"/>
        <v>42.437000000000005</v>
      </c>
      <c r="EM65" s="1">
        <f t="shared" si="4"/>
        <v>42.688000000000002</v>
      </c>
      <c r="EN65" s="1">
        <f t="shared" si="4"/>
        <v>44.447000000000003</v>
      </c>
      <c r="EO65" s="1">
        <f t="shared" si="4"/>
        <v>45.81900000000001</v>
      </c>
      <c r="EP65" s="1">
        <f t="shared" si="4"/>
        <v>48.088000000000008</v>
      </c>
      <c r="EQ65" s="1">
        <f t="shared" si="4"/>
        <v>48.208000000000006</v>
      </c>
      <c r="ER65" s="1">
        <f t="shared" si="4"/>
        <v>47.119000000000021</v>
      </c>
      <c r="ES65" s="1">
        <f t="shared" si="4"/>
        <v>47.495000000000012</v>
      </c>
      <c r="ET65" s="1">
        <f t="shared" si="4"/>
        <v>50.287000000000013</v>
      </c>
      <c r="EU65" s="1">
        <f t="shared" si="4"/>
        <v>56.032000000000011</v>
      </c>
      <c r="EV65" s="1">
        <f t="shared" si="4"/>
        <v>55.604000000000013</v>
      </c>
      <c r="EW65" s="1">
        <f t="shared" si="4"/>
        <v>52.873000000000012</v>
      </c>
      <c r="EX65" s="1">
        <f t="shared" si="4"/>
        <v>48.933999999999997</v>
      </c>
      <c r="EY65" s="5">
        <f t="shared" si="1"/>
        <v>34716.239999999998</v>
      </c>
    </row>
    <row r="66" spans="1:15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5"/>
    </row>
    <row r="67" spans="1:155">
      <c r="A67" t="s">
        <v>64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45.5</v>
      </c>
      <c r="BF67" s="13">
        <v>74.3</v>
      </c>
      <c r="BG67" s="13">
        <v>74.3</v>
      </c>
      <c r="BH67" s="13">
        <v>86.3</v>
      </c>
      <c r="BI67" s="13">
        <v>99.3</v>
      </c>
      <c r="BJ67" s="13">
        <v>108.3</v>
      </c>
      <c r="BK67" s="13">
        <v>122.3</v>
      </c>
      <c r="BL67" s="13">
        <v>122.3</v>
      </c>
      <c r="BM67" s="13">
        <v>118.3</v>
      </c>
      <c r="BN67" s="13">
        <v>114.6</v>
      </c>
      <c r="BO67" s="13">
        <v>82</v>
      </c>
      <c r="BP67" s="13">
        <v>60</v>
      </c>
      <c r="BQ67" s="13">
        <v>63</v>
      </c>
      <c r="BR67" s="13">
        <v>55</v>
      </c>
      <c r="BS67" s="13">
        <v>60</v>
      </c>
      <c r="BT67" s="13">
        <v>58.5</v>
      </c>
      <c r="BU67" s="13">
        <v>60</v>
      </c>
      <c r="BV67" s="13">
        <v>60</v>
      </c>
      <c r="BW67" s="13">
        <v>60</v>
      </c>
      <c r="BX67" s="13">
        <v>60</v>
      </c>
      <c r="BY67" s="13">
        <v>60</v>
      </c>
      <c r="BZ67" s="13">
        <v>47</v>
      </c>
      <c r="CA67" s="13">
        <v>31</v>
      </c>
      <c r="CB67" s="13">
        <v>34</v>
      </c>
      <c r="CC67" s="13">
        <v>21</v>
      </c>
      <c r="CD67" s="13">
        <v>15</v>
      </c>
      <c r="CE67" s="13">
        <v>8</v>
      </c>
      <c r="CF67" s="13">
        <v>6</v>
      </c>
      <c r="CG67" s="13">
        <v>10</v>
      </c>
      <c r="CH67" s="13">
        <v>16</v>
      </c>
      <c r="CI67" s="13">
        <v>16.5</v>
      </c>
      <c r="CJ67" s="13">
        <v>17</v>
      </c>
      <c r="CK67" s="13">
        <v>17</v>
      </c>
      <c r="CL67" s="13">
        <v>17</v>
      </c>
      <c r="CM67" s="13">
        <v>17</v>
      </c>
      <c r="CN67" s="13">
        <v>8.5</v>
      </c>
      <c r="CO67" s="13">
        <v>4</v>
      </c>
      <c r="CP67" s="13">
        <v>4</v>
      </c>
      <c r="CQ67" s="13">
        <v>4</v>
      </c>
      <c r="CR67" s="13">
        <v>4</v>
      </c>
      <c r="CS67" s="13">
        <v>4</v>
      </c>
      <c r="CT67" s="13">
        <v>4</v>
      </c>
      <c r="CU67" s="13">
        <v>5.25</v>
      </c>
      <c r="CV67" s="13">
        <v>6</v>
      </c>
      <c r="CW67" s="13">
        <v>7</v>
      </c>
      <c r="CX67" s="13">
        <v>7</v>
      </c>
      <c r="CY67" s="13">
        <v>7</v>
      </c>
      <c r="CZ67" s="13">
        <v>7</v>
      </c>
      <c r="DA67" s="13">
        <v>7</v>
      </c>
      <c r="DB67" s="13">
        <v>5.5</v>
      </c>
      <c r="DC67" s="13">
        <v>4.5</v>
      </c>
      <c r="DD67" s="13">
        <v>8</v>
      </c>
      <c r="DE67" s="13">
        <v>12</v>
      </c>
      <c r="DF67" s="13">
        <v>12.5</v>
      </c>
      <c r="DG67" s="13">
        <v>12.5</v>
      </c>
      <c r="DH67" s="13">
        <v>12.5</v>
      </c>
      <c r="DI67" s="13">
        <v>12.5</v>
      </c>
      <c r="DJ67" s="13">
        <v>12.5</v>
      </c>
      <c r="DK67" s="13">
        <v>12.5</v>
      </c>
      <c r="DL67" s="13">
        <v>12.5</v>
      </c>
      <c r="DM67" s="13">
        <v>12.5</v>
      </c>
      <c r="DN67" s="13">
        <v>12.5</v>
      </c>
      <c r="DO67" s="13">
        <v>12.5</v>
      </c>
      <c r="DP67" s="13">
        <v>12.5</v>
      </c>
      <c r="DQ67" s="13">
        <v>12.5</v>
      </c>
      <c r="DR67" s="13">
        <v>9.5</v>
      </c>
      <c r="DS67" s="13">
        <v>9.5</v>
      </c>
      <c r="DT67" s="13">
        <v>9.5</v>
      </c>
      <c r="DU67" s="13">
        <v>9.5</v>
      </c>
      <c r="DV67" s="13">
        <v>9.5</v>
      </c>
      <c r="DW67" s="13">
        <v>9.5</v>
      </c>
      <c r="DX67" s="13">
        <v>9.5</v>
      </c>
      <c r="DY67" s="13">
        <v>9.5</v>
      </c>
      <c r="DZ67" s="13">
        <v>9.5</v>
      </c>
      <c r="EA67" s="13">
        <v>9.5</v>
      </c>
      <c r="EB67" s="13">
        <v>9.5</v>
      </c>
      <c r="EC67" s="13">
        <v>9.5</v>
      </c>
      <c r="ED67" s="13">
        <v>10</v>
      </c>
      <c r="EE67" s="13">
        <v>11</v>
      </c>
      <c r="EF67" s="13">
        <v>11</v>
      </c>
      <c r="EG67" s="13">
        <v>11</v>
      </c>
      <c r="EH67" s="13">
        <v>11</v>
      </c>
      <c r="EI67" s="13">
        <v>11</v>
      </c>
      <c r="EJ67" s="13">
        <v>11</v>
      </c>
      <c r="EK67" s="13">
        <v>11</v>
      </c>
      <c r="EL67" s="13">
        <v>11</v>
      </c>
      <c r="EM67" s="13">
        <v>11</v>
      </c>
      <c r="EN67" s="13">
        <v>11</v>
      </c>
      <c r="EO67" s="13">
        <v>11</v>
      </c>
      <c r="EP67" s="13">
        <v>11</v>
      </c>
      <c r="EQ67" s="13">
        <v>11</v>
      </c>
      <c r="ER67" s="13">
        <v>11</v>
      </c>
      <c r="ES67" s="13">
        <v>11</v>
      </c>
      <c r="ET67" s="13">
        <v>11</v>
      </c>
      <c r="EU67" s="13">
        <v>11</v>
      </c>
      <c r="EV67" s="13">
        <v>9.4</v>
      </c>
      <c r="EW67" s="13">
        <v>8</v>
      </c>
      <c r="EX67" s="13">
        <v>4.2</v>
      </c>
      <c r="EY67" s="5">
        <f>SUM(B67:EX67)</f>
        <v>2507.85</v>
      </c>
    </row>
    <row r="68" spans="1:155">
      <c r="A68" t="s">
        <v>65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2.5</v>
      </c>
      <c r="AM68" s="13">
        <v>2.5</v>
      </c>
      <c r="AN68" s="13">
        <v>2.5</v>
      </c>
      <c r="AO68" s="13">
        <v>2.5</v>
      </c>
      <c r="AP68" s="13">
        <v>11.55</v>
      </c>
      <c r="AQ68" s="13">
        <v>35.75</v>
      </c>
      <c r="AR68" s="13">
        <v>36.75</v>
      </c>
      <c r="AS68" s="13">
        <v>38.25</v>
      </c>
      <c r="AT68" s="13">
        <v>37.450000000000003</v>
      </c>
      <c r="AU68" s="13">
        <v>36.15</v>
      </c>
      <c r="AV68" s="13">
        <v>37.049999999999997</v>
      </c>
      <c r="AW68" s="13">
        <v>38.549999999999997</v>
      </c>
      <c r="AX68" s="13">
        <v>61.35</v>
      </c>
      <c r="AY68" s="13">
        <v>66.45</v>
      </c>
      <c r="AZ68" s="13">
        <v>66.55</v>
      </c>
      <c r="BA68" s="13">
        <v>70.349999999999994</v>
      </c>
      <c r="BB68" s="13">
        <v>76.739999999999995</v>
      </c>
      <c r="BC68" s="13">
        <v>75.849999999999994</v>
      </c>
      <c r="BD68" s="13">
        <v>76.75</v>
      </c>
      <c r="BE68" s="13">
        <v>87.63</v>
      </c>
      <c r="BF68" s="13">
        <v>94.25</v>
      </c>
      <c r="BG68" s="13">
        <v>94.25</v>
      </c>
      <c r="BH68" s="13">
        <v>90.35</v>
      </c>
      <c r="BI68" s="13">
        <v>91.85</v>
      </c>
      <c r="BJ68" s="13">
        <v>85.25</v>
      </c>
      <c r="BK68" s="13">
        <v>71.75</v>
      </c>
      <c r="BL68" s="13">
        <v>71.05</v>
      </c>
      <c r="BM68" s="13">
        <v>72.55</v>
      </c>
      <c r="BN68" s="13">
        <v>69.55</v>
      </c>
      <c r="BO68" s="13">
        <v>68.25</v>
      </c>
      <c r="BP68" s="13">
        <v>68.849999999999994</v>
      </c>
      <c r="BQ68" s="13">
        <v>67.05</v>
      </c>
      <c r="BR68" s="13">
        <v>62.75</v>
      </c>
      <c r="BS68" s="13">
        <v>62.95</v>
      </c>
      <c r="BT68" s="13">
        <v>63.35</v>
      </c>
      <c r="BU68" s="13">
        <v>59.35</v>
      </c>
      <c r="BV68" s="13">
        <v>61.85</v>
      </c>
      <c r="BW68" s="13">
        <v>62.95</v>
      </c>
      <c r="BX68" s="13">
        <v>61.95</v>
      </c>
      <c r="BY68" s="13">
        <v>61.75</v>
      </c>
      <c r="BZ68" s="13">
        <v>59.35</v>
      </c>
      <c r="CA68" s="13">
        <v>62.85</v>
      </c>
      <c r="CB68" s="13">
        <v>57.25</v>
      </c>
      <c r="CC68" s="13">
        <v>49.25</v>
      </c>
      <c r="CD68" s="13">
        <v>49.45</v>
      </c>
      <c r="CE68" s="13">
        <v>44.85</v>
      </c>
      <c r="CF68" s="13">
        <v>30.85</v>
      </c>
      <c r="CG68" s="13">
        <v>29.65</v>
      </c>
      <c r="CH68" s="13">
        <v>20.85</v>
      </c>
      <c r="CI68" s="13">
        <v>23.35</v>
      </c>
      <c r="CJ68" s="13">
        <v>24.45</v>
      </c>
      <c r="CK68" s="13">
        <v>24.53</v>
      </c>
      <c r="CL68" s="13">
        <v>24.55</v>
      </c>
      <c r="CM68" s="13">
        <v>21.83</v>
      </c>
      <c r="CN68" s="13">
        <v>19.75</v>
      </c>
      <c r="CO68" s="13">
        <v>20.53</v>
      </c>
      <c r="CP68" s="13">
        <v>21.55</v>
      </c>
      <c r="CQ68" s="13">
        <v>24.55</v>
      </c>
      <c r="CR68" s="13">
        <v>21.15</v>
      </c>
      <c r="CS68" s="13">
        <v>13.65</v>
      </c>
      <c r="CT68" s="13">
        <v>13.55</v>
      </c>
      <c r="CU68" s="13">
        <v>12.55</v>
      </c>
      <c r="CV68" s="13">
        <v>13.05</v>
      </c>
      <c r="CW68" s="13">
        <v>20.73</v>
      </c>
      <c r="CX68" s="13">
        <v>22.05</v>
      </c>
      <c r="CY68" s="13">
        <v>20.95</v>
      </c>
      <c r="CZ68" s="13">
        <v>20.95</v>
      </c>
      <c r="DA68" s="13">
        <v>20.05</v>
      </c>
      <c r="DB68" s="13">
        <v>26.95</v>
      </c>
      <c r="DC68" s="13">
        <v>24.95</v>
      </c>
      <c r="DD68" s="13">
        <v>25.85</v>
      </c>
      <c r="DE68" s="13">
        <v>25.05</v>
      </c>
      <c r="DF68" s="13">
        <v>28.85</v>
      </c>
      <c r="DG68" s="13">
        <v>29.45</v>
      </c>
      <c r="DH68" s="13">
        <v>28.05</v>
      </c>
      <c r="DI68" s="13">
        <v>27.25</v>
      </c>
      <c r="DJ68" s="13">
        <v>26.75</v>
      </c>
      <c r="DK68" s="13">
        <v>25.35</v>
      </c>
      <c r="DL68" s="13">
        <v>24.53</v>
      </c>
      <c r="DM68" s="13">
        <v>24.43</v>
      </c>
      <c r="DN68" s="13">
        <v>23.68</v>
      </c>
      <c r="DO68" s="13">
        <v>22.73</v>
      </c>
      <c r="DP68" s="13">
        <v>21.95</v>
      </c>
      <c r="DQ68" s="13">
        <v>20.45</v>
      </c>
      <c r="DR68" s="13">
        <v>20.45</v>
      </c>
      <c r="DS68" s="13">
        <v>20.350000000000001</v>
      </c>
      <c r="DT68" s="13">
        <v>20.350000000000001</v>
      </c>
      <c r="DU68" s="13">
        <v>20.350000000000001</v>
      </c>
      <c r="DV68" s="13">
        <v>19.95</v>
      </c>
      <c r="DW68" s="13">
        <v>19.350000000000001</v>
      </c>
      <c r="DX68" s="13">
        <v>15.65</v>
      </c>
      <c r="DY68" s="13">
        <v>15.45</v>
      </c>
      <c r="DZ68" s="13">
        <v>15.45</v>
      </c>
      <c r="EA68" s="13">
        <v>15.45</v>
      </c>
      <c r="EB68" s="13">
        <v>15.75</v>
      </c>
      <c r="EC68" s="13">
        <v>16.05</v>
      </c>
      <c r="ED68" s="13">
        <v>13.15</v>
      </c>
      <c r="EE68" s="13">
        <v>9.25</v>
      </c>
      <c r="EF68" s="13">
        <v>12.95</v>
      </c>
      <c r="EG68" s="13">
        <v>12.45</v>
      </c>
      <c r="EH68" s="13">
        <v>11.95</v>
      </c>
      <c r="EI68" s="13">
        <v>13.35</v>
      </c>
      <c r="EJ68" s="13">
        <v>13.35</v>
      </c>
      <c r="EK68" s="13">
        <v>11.13</v>
      </c>
      <c r="EL68" s="13">
        <v>10.050000000000001</v>
      </c>
      <c r="EM68" s="13">
        <v>10.050000000000001</v>
      </c>
      <c r="EN68" s="13">
        <v>10.050000000000001</v>
      </c>
      <c r="EO68" s="13">
        <v>9.9499999999999993</v>
      </c>
      <c r="EP68" s="13">
        <v>8.9499999999999993</v>
      </c>
      <c r="EQ68" s="13">
        <v>8.1</v>
      </c>
      <c r="ER68" s="13">
        <v>8.4</v>
      </c>
      <c r="ES68" s="13">
        <v>8.6999999999999993</v>
      </c>
      <c r="ET68" s="13">
        <v>8.6999999999999993</v>
      </c>
      <c r="EU68" s="13">
        <v>8.1999999999999993</v>
      </c>
      <c r="EV68" s="13">
        <v>8.1999999999999993</v>
      </c>
      <c r="EW68" s="13">
        <v>8.1999999999999993</v>
      </c>
      <c r="EX68" s="13">
        <v>8.1</v>
      </c>
      <c r="EY68" s="5">
        <f>SUM(B68:EX68)</f>
        <v>3927.2899999999968</v>
      </c>
    </row>
    <row r="69" spans="1:15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5"/>
    </row>
    <row r="70" spans="1:155">
      <c r="A70" t="s">
        <v>66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5"/>
    </row>
    <row r="71" spans="1:155">
      <c r="A71" t="s">
        <v>67</v>
      </c>
      <c r="B71" s="17">
        <v>4.2500609999999996</v>
      </c>
      <c r="C71" s="17">
        <v>3.8191619999999999</v>
      </c>
      <c r="D71" s="17">
        <v>4.2910700000000004</v>
      </c>
      <c r="E71" s="17">
        <v>4.588082</v>
      </c>
      <c r="F71" s="17">
        <v>4.9212239999999996</v>
      </c>
      <c r="G71" s="17">
        <v>5.4079740000000003</v>
      </c>
      <c r="H71" s="17">
        <v>5.2794400000000001</v>
      </c>
      <c r="I71" s="17">
        <v>4.606833</v>
      </c>
      <c r="J71" s="17">
        <v>4.0869580000000001</v>
      </c>
      <c r="K71" s="17">
        <v>3.8932850000000001</v>
      </c>
      <c r="L71" s="17">
        <v>4.1301949999999996</v>
      </c>
      <c r="M71" s="17">
        <v>4.1867720000000004</v>
      </c>
      <c r="N71" s="17">
        <v>4.9494020000000001</v>
      </c>
      <c r="O71" s="17">
        <v>5.4967119999999996</v>
      </c>
      <c r="P71" s="17">
        <v>4.300567</v>
      </c>
      <c r="Q71" s="17">
        <v>3.8286410000000002</v>
      </c>
      <c r="R71" s="17">
        <v>3.2288199999999998</v>
      </c>
      <c r="S71" s="17">
        <v>3.0493570000000001</v>
      </c>
      <c r="T71" s="17">
        <v>3.9049610000000001</v>
      </c>
      <c r="U71" s="17">
        <v>5.6683760000000003</v>
      </c>
      <c r="V71" s="17">
        <v>7.1131779999999996</v>
      </c>
      <c r="W71" s="17">
        <v>6.971565</v>
      </c>
      <c r="X71" s="17">
        <v>6.9090389999999999</v>
      </c>
      <c r="Y71" s="17">
        <v>6.968343</v>
      </c>
      <c r="Z71" s="17">
        <v>7.2434640000000003</v>
      </c>
      <c r="AA71" s="17">
        <v>7.0290990000000004</v>
      </c>
      <c r="AB71" s="17">
        <v>6.6585130000000001</v>
      </c>
      <c r="AC71" s="17">
        <v>6.2787639999999998</v>
      </c>
      <c r="AD71" s="17">
        <v>6.2282700000000002</v>
      </c>
      <c r="AE71" s="17">
        <v>6.1993809999999998</v>
      </c>
      <c r="AF71" s="17">
        <v>6.2280170000000004</v>
      </c>
      <c r="AG71" s="17">
        <v>6.2076880000000001</v>
      </c>
      <c r="AH71" s="17">
        <v>6.2489239999999997</v>
      </c>
      <c r="AI71" s="17">
        <v>6.4198380000000004</v>
      </c>
      <c r="AJ71" s="17">
        <v>6.8990410000000004</v>
      </c>
      <c r="AK71" s="17">
        <v>6.6598750000000004</v>
      </c>
      <c r="AL71" s="17">
        <v>5.650874</v>
      </c>
      <c r="AM71" s="17">
        <v>5.528772</v>
      </c>
      <c r="AN71" s="17">
        <v>5.5063449999999996</v>
      </c>
      <c r="AO71" s="17">
        <v>5.4402530000000002</v>
      </c>
      <c r="AP71" s="17">
        <v>5.38652</v>
      </c>
      <c r="AQ71" s="17">
        <v>5.4055749999999998</v>
      </c>
      <c r="AR71" s="17">
        <v>5.797186</v>
      </c>
      <c r="AS71" s="17">
        <v>6.566433</v>
      </c>
      <c r="AT71" s="17">
        <v>5.7850770000000002</v>
      </c>
      <c r="AU71" s="17">
        <v>5.5824860000000003</v>
      </c>
      <c r="AV71" s="17">
        <v>5.3546839999999998</v>
      </c>
      <c r="AW71" s="17">
        <v>5.1485310000000002</v>
      </c>
      <c r="AX71" s="17">
        <v>4.9349759999999998</v>
      </c>
      <c r="AY71" s="17">
        <v>4.7193959999999997</v>
      </c>
      <c r="AZ71" s="17">
        <v>4.4661499999999998</v>
      </c>
      <c r="BA71" s="17">
        <v>4.2597050000000003</v>
      </c>
      <c r="BB71" s="17">
        <v>3.8994219999999999</v>
      </c>
      <c r="BC71" s="17">
        <v>2.6540029999999999</v>
      </c>
      <c r="BD71" s="17">
        <v>6.8004999999999996E-2</v>
      </c>
      <c r="BE71" s="17">
        <v>0</v>
      </c>
      <c r="BF71" s="17">
        <v>0</v>
      </c>
      <c r="BG71" s="17">
        <v>0</v>
      </c>
      <c r="BH71" s="17">
        <v>0</v>
      </c>
      <c r="BI71" s="17">
        <v>0</v>
      </c>
      <c r="BJ71" s="17">
        <v>0</v>
      </c>
      <c r="BK71" s="17">
        <v>0</v>
      </c>
      <c r="BL71" s="17">
        <v>0</v>
      </c>
      <c r="BM71" s="17">
        <v>0</v>
      </c>
      <c r="BN71" s="17">
        <v>0</v>
      </c>
      <c r="BO71" s="17">
        <v>0</v>
      </c>
      <c r="BP71" s="17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0</v>
      </c>
      <c r="CE71" s="17">
        <v>0</v>
      </c>
      <c r="CF71" s="17">
        <v>0</v>
      </c>
      <c r="CG71" s="17">
        <v>0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M71" s="17">
        <v>0</v>
      </c>
      <c r="CN71" s="17">
        <v>0</v>
      </c>
      <c r="CO71" s="17">
        <v>0</v>
      </c>
      <c r="CP71" s="17">
        <v>0</v>
      </c>
      <c r="CQ71" s="17">
        <v>0</v>
      </c>
      <c r="CR71" s="17">
        <v>0</v>
      </c>
      <c r="CS71" s="17">
        <v>0</v>
      </c>
      <c r="CT71" s="17">
        <v>0</v>
      </c>
      <c r="CU71" s="17">
        <v>0</v>
      </c>
      <c r="CV71" s="17">
        <v>0</v>
      </c>
      <c r="CW71" s="17">
        <v>0</v>
      </c>
      <c r="CX71" s="17">
        <v>0</v>
      </c>
      <c r="CY71" s="17">
        <v>0</v>
      </c>
      <c r="CZ71" s="17">
        <v>0</v>
      </c>
      <c r="DA71" s="17">
        <v>0</v>
      </c>
      <c r="DB71" s="17">
        <v>0</v>
      </c>
      <c r="DC71" s="17">
        <v>0</v>
      </c>
      <c r="DD71" s="17"/>
      <c r="DE71" s="17"/>
      <c r="DF71" s="17">
        <v>0</v>
      </c>
      <c r="DG71" s="17">
        <v>0</v>
      </c>
      <c r="DH71" s="17">
        <v>0</v>
      </c>
      <c r="DI71" s="17">
        <v>0</v>
      </c>
      <c r="DJ71" s="17">
        <v>0</v>
      </c>
      <c r="DK71" s="17">
        <v>0</v>
      </c>
      <c r="DL71" s="17">
        <v>0</v>
      </c>
      <c r="DM71" s="17">
        <v>0</v>
      </c>
      <c r="DN71" s="17">
        <v>0</v>
      </c>
      <c r="DO71" s="17">
        <v>0</v>
      </c>
      <c r="DP71" s="17">
        <v>0</v>
      </c>
      <c r="DQ71" s="17">
        <v>0</v>
      </c>
      <c r="DR71" s="17">
        <v>0</v>
      </c>
      <c r="DS71" s="17">
        <v>0</v>
      </c>
      <c r="DT71" s="17">
        <v>0</v>
      </c>
      <c r="DU71" s="17">
        <v>0</v>
      </c>
      <c r="DV71" s="17">
        <v>0</v>
      </c>
      <c r="DW71" s="17">
        <v>0</v>
      </c>
      <c r="DX71" s="17">
        <v>0</v>
      </c>
      <c r="DY71" s="17">
        <v>0</v>
      </c>
      <c r="DZ71" s="17">
        <v>0</v>
      </c>
      <c r="EA71" s="17">
        <v>0</v>
      </c>
      <c r="EB71" s="17">
        <v>0</v>
      </c>
      <c r="EC71" s="17">
        <v>0</v>
      </c>
      <c r="ED71" s="17">
        <v>0</v>
      </c>
      <c r="EE71" s="17">
        <v>0</v>
      </c>
      <c r="EF71" s="17">
        <v>0</v>
      </c>
      <c r="EG71" s="17">
        <v>0</v>
      </c>
      <c r="EH71" s="17">
        <v>0</v>
      </c>
      <c r="EI71" s="17">
        <v>0</v>
      </c>
      <c r="EJ71" s="17">
        <v>0</v>
      </c>
      <c r="EK71" s="17">
        <v>0</v>
      </c>
      <c r="EL71" s="17">
        <v>0</v>
      </c>
      <c r="EM71" s="17">
        <v>0</v>
      </c>
      <c r="EN71" s="17">
        <v>0</v>
      </c>
      <c r="EO71" s="17">
        <v>0</v>
      </c>
      <c r="EP71" s="17">
        <v>0</v>
      </c>
      <c r="EQ71" s="17">
        <v>0</v>
      </c>
      <c r="ER71" s="17">
        <v>0</v>
      </c>
      <c r="ES71" s="17">
        <v>0</v>
      </c>
      <c r="ET71" s="17">
        <v>1.9081999999999998E-2</v>
      </c>
      <c r="EU71" s="17">
        <v>8.2215999999999997E-2</v>
      </c>
      <c r="EV71" s="17">
        <v>0.20341699999999999</v>
      </c>
      <c r="EW71" s="17">
        <v>0.36197299999999999</v>
      </c>
      <c r="EX71" s="17">
        <v>0.359794</v>
      </c>
      <c r="EY71" s="16">
        <f t="shared" ref="EY71:EY79" si="5">SUM(B71:EX71)</f>
        <v>287.33176600000007</v>
      </c>
    </row>
    <row r="72" spans="1:155">
      <c r="A72" t="s">
        <v>29</v>
      </c>
      <c r="B72" s="17">
        <v>10.06246</v>
      </c>
      <c r="C72" s="17">
        <v>9.0641590000000001</v>
      </c>
      <c r="D72" s="17">
        <v>9.2618089999999995</v>
      </c>
      <c r="E72" s="17">
        <v>9.866574</v>
      </c>
      <c r="F72" s="17">
        <v>10.381069999999999</v>
      </c>
      <c r="G72" s="17">
        <v>11.28951</v>
      </c>
      <c r="H72" s="17">
        <v>10.780250000000001</v>
      </c>
      <c r="I72" s="17">
        <v>9.7393579999999993</v>
      </c>
      <c r="J72" s="17">
        <v>9.0633710000000001</v>
      </c>
      <c r="K72" s="17">
        <v>8.861281</v>
      </c>
      <c r="L72" s="17">
        <v>9.3313330000000008</v>
      </c>
      <c r="M72" s="17">
        <v>10.029030000000001</v>
      </c>
      <c r="N72" s="17">
        <v>10.03125</v>
      </c>
      <c r="O72" s="17">
        <v>9.2051990000000004</v>
      </c>
      <c r="P72" s="17">
        <v>8.7744669999999996</v>
      </c>
      <c r="Q72" s="17">
        <v>8.6859000000000002</v>
      </c>
      <c r="R72" s="17">
        <v>8.7705979999999997</v>
      </c>
      <c r="S72" s="17">
        <v>8.2342049999999993</v>
      </c>
      <c r="T72" s="17">
        <v>18.012070000000001</v>
      </c>
      <c r="U72" s="17">
        <v>19.81448</v>
      </c>
      <c r="V72" s="17">
        <v>11.10758</v>
      </c>
      <c r="W72" s="17">
        <v>10.695880000000001</v>
      </c>
      <c r="X72" s="17">
        <v>10.086029999999999</v>
      </c>
      <c r="Y72" s="17">
        <v>9.7808080000000004</v>
      </c>
      <c r="Z72" s="17">
        <v>9.1415140000000008</v>
      </c>
      <c r="AA72" s="17">
        <v>8.8467040000000008</v>
      </c>
      <c r="AB72" s="17">
        <v>8.4004429999999992</v>
      </c>
      <c r="AC72" s="17">
        <v>9.6468699999999998</v>
      </c>
      <c r="AD72" s="17">
        <v>10.979789999999999</v>
      </c>
      <c r="AE72" s="17">
        <v>11.02497</v>
      </c>
      <c r="AF72" s="17">
        <v>11.04397</v>
      </c>
      <c r="AG72" s="17">
        <v>11.084860000000001</v>
      </c>
      <c r="AH72" s="17">
        <v>10.98354</v>
      </c>
      <c r="AI72" s="17">
        <v>10.92304</v>
      </c>
      <c r="AJ72" s="17">
        <v>10.517150000000001</v>
      </c>
      <c r="AK72" s="17">
        <v>10.96945</v>
      </c>
      <c r="AL72" s="17">
        <v>11.00389</v>
      </c>
      <c r="AM72" s="17">
        <v>11.05552</v>
      </c>
      <c r="AN72" s="17">
        <v>11.08813</v>
      </c>
      <c r="AO72" s="17">
        <v>11.17357</v>
      </c>
      <c r="AP72" s="17">
        <v>11.23175</v>
      </c>
      <c r="AQ72" s="17">
        <v>11.34643</v>
      </c>
      <c r="AR72" s="17">
        <v>11.535159999999999</v>
      </c>
      <c r="AS72" s="17">
        <v>11.99133</v>
      </c>
      <c r="AT72" s="17">
        <v>12.439920000000001</v>
      </c>
      <c r="AU72" s="17">
        <v>13.093220000000001</v>
      </c>
      <c r="AV72" s="17">
        <v>13.199669999999999</v>
      </c>
      <c r="AW72" s="17">
        <v>13.325010000000001</v>
      </c>
      <c r="AX72" s="17">
        <v>13.35793</v>
      </c>
      <c r="AY72" s="17">
        <v>13.532400000000001</v>
      </c>
      <c r="AZ72" s="17">
        <v>13.64217</v>
      </c>
      <c r="BA72" s="17">
        <v>14.235989999999999</v>
      </c>
      <c r="BB72" s="17">
        <v>14.389480000000001</v>
      </c>
      <c r="BC72" s="17">
        <v>8.5036539999999992</v>
      </c>
      <c r="BD72" s="17">
        <v>0.33469100000000002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0</v>
      </c>
      <c r="DB72" s="17">
        <v>0</v>
      </c>
      <c r="DC72" s="17">
        <v>0</v>
      </c>
      <c r="DD72" s="17">
        <v>0</v>
      </c>
      <c r="DE72" s="17">
        <v>0</v>
      </c>
      <c r="DF72" s="17">
        <v>0</v>
      </c>
      <c r="DG72" s="17">
        <v>0</v>
      </c>
      <c r="DH72" s="17">
        <v>0</v>
      </c>
      <c r="DI72" s="17">
        <v>0</v>
      </c>
      <c r="DJ72" s="17">
        <v>0</v>
      </c>
      <c r="DK72" s="17">
        <v>0</v>
      </c>
      <c r="DL72" s="17">
        <v>0</v>
      </c>
      <c r="DM72" s="17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</v>
      </c>
      <c r="DS72" s="17">
        <v>0</v>
      </c>
      <c r="DT72" s="17">
        <v>0</v>
      </c>
      <c r="DU72" s="17">
        <v>0</v>
      </c>
      <c r="DV72" s="17">
        <v>0</v>
      </c>
      <c r="DW72" s="17">
        <v>0</v>
      </c>
      <c r="DX72" s="17">
        <v>0</v>
      </c>
      <c r="DY72" s="17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7">
        <v>0</v>
      </c>
      <c r="EF72" s="17">
        <v>0</v>
      </c>
      <c r="EG72" s="17">
        <v>0</v>
      </c>
      <c r="EH72" s="17">
        <v>0</v>
      </c>
      <c r="EI72" s="17">
        <v>0</v>
      </c>
      <c r="EJ72" s="17">
        <v>0</v>
      </c>
      <c r="EK72" s="17">
        <v>0</v>
      </c>
      <c r="EL72" s="17">
        <v>0</v>
      </c>
      <c r="EM72" s="17">
        <v>0</v>
      </c>
      <c r="EN72" s="17">
        <v>0</v>
      </c>
      <c r="EO72" s="17">
        <v>0</v>
      </c>
      <c r="EP72" s="17">
        <v>0</v>
      </c>
      <c r="EQ72" s="17">
        <v>0</v>
      </c>
      <c r="ER72" s="17">
        <v>0</v>
      </c>
      <c r="ES72" s="17">
        <v>0</v>
      </c>
      <c r="ET72" s="17">
        <v>0</v>
      </c>
      <c r="EU72" s="17">
        <v>0</v>
      </c>
      <c r="EV72" s="17">
        <v>0</v>
      </c>
      <c r="EW72" s="17">
        <v>0</v>
      </c>
      <c r="EX72" s="17">
        <v>0</v>
      </c>
      <c r="EY72" s="16">
        <f t="shared" si="5"/>
        <v>594.97088800000006</v>
      </c>
    </row>
    <row r="73" spans="1:155">
      <c r="A73" t="s">
        <v>105</v>
      </c>
      <c r="B73" s="17">
        <v>28.72315</v>
      </c>
      <c r="C73" s="17">
        <v>26.342569999999998</v>
      </c>
      <c r="D73" s="17">
        <v>24.58961</v>
      </c>
      <c r="E73" s="17">
        <v>24.456420000000001</v>
      </c>
      <c r="F73" s="17">
        <v>24.64873</v>
      </c>
      <c r="G73" s="17">
        <v>25.281089999999999</v>
      </c>
      <c r="H73" s="17">
        <v>26.3673</v>
      </c>
      <c r="I73" s="17">
        <v>24.891210000000001</v>
      </c>
      <c r="J73" s="17">
        <v>23.785779999999999</v>
      </c>
      <c r="K73" s="17">
        <v>22.650759999999998</v>
      </c>
      <c r="L73" s="17">
        <v>21.861920000000001</v>
      </c>
      <c r="M73" s="17">
        <v>22.289000000000001</v>
      </c>
      <c r="N73" s="17">
        <v>48.493220000000001</v>
      </c>
      <c r="O73" s="17">
        <v>28.36383</v>
      </c>
      <c r="P73" s="17">
        <v>10.49905</v>
      </c>
      <c r="Q73" s="17">
        <v>10.31471</v>
      </c>
      <c r="R73" s="17">
        <v>8.7249009999999991</v>
      </c>
      <c r="S73" s="17">
        <v>8.1929639999999999</v>
      </c>
      <c r="T73" s="17">
        <v>6.6552889999999998</v>
      </c>
      <c r="U73" s="17">
        <v>11.119350000000001</v>
      </c>
      <c r="V73" s="17">
        <v>15.845649999999999</v>
      </c>
      <c r="W73" s="17">
        <v>17.470980000000001</v>
      </c>
      <c r="X73" s="17">
        <v>16.956299999999999</v>
      </c>
      <c r="Y73" s="17">
        <v>17.256930000000001</v>
      </c>
      <c r="Z73" s="17">
        <v>17.16292</v>
      </c>
      <c r="AA73" s="17">
        <v>13.282249999999999</v>
      </c>
      <c r="AB73" s="17">
        <v>15.315189999999999</v>
      </c>
      <c r="AC73" s="17">
        <v>13.759829999999999</v>
      </c>
      <c r="AD73" s="17">
        <v>15.926690000000001</v>
      </c>
      <c r="AE73" s="17">
        <v>16.557539999999999</v>
      </c>
      <c r="AF73" s="17">
        <v>15.24273</v>
      </c>
      <c r="AG73" s="17">
        <v>14.293290000000001</v>
      </c>
      <c r="AH73" s="17">
        <v>13.525410000000001</v>
      </c>
      <c r="AI73" s="17">
        <v>11.885730000000001</v>
      </c>
      <c r="AJ73" s="17">
        <v>11.65718</v>
      </c>
      <c r="AK73" s="17">
        <v>3.8869389999999999</v>
      </c>
      <c r="AL73" s="17">
        <v>0</v>
      </c>
      <c r="AM73" s="17">
        <v>17.131170000000001</v>
      </c>
      <c r="AN73" s="17">
        <v>17.316330000000001</v>
      </c>
      <c r="AO73" s="17">
        <v>16.735620000000001</v>
      </c>
      <c r="AP73" s="17">
        <v>15.319739999999999</v>
      </c>
      <c r="AQ73" s="17">
        <v>15.472630000000001</v>
      </c>
      <c r="AR73" s="17">
        <v>15.06415</v>
      </c>
      <c r="AS73" s="17">
        <v>14.52764</v>
      </c>
      <c r="AT73" s="17">
        <v>13.860480000000001</v>
      </c>
      <c r="AU73" s="17">
        <v>13.68622</v>
      </c>
      <c r="AV73" s="17">
        <v>13.84625</v>
      </c>
      <c r="AW73" s="17">
        <v>13.53505</v>
      </c>
      <c r="AX73" s="17">
        <v>12.93948</v>
      </c>
      <c r="AY73" s="17">
        <v>12.43662</v>
      </c>
      <c r="AZ73" s="17">
        <v>12.052569999999999</v>
      </c>
      <c r="BA73" s="17">
        <v>12.17305</v>
      </c>
      <c r="BB73" s="17">
        <v>12.20908</v>
      </c>
      <c r="BC73" s="17">
        <v>11.945460000000001</v>
      </c>
      <c r="BD73" s="17">
        <v>6.288557</v>
      </c>
      <c r="BE73" s="17">
        <v>-6.5779999999999996E-3</v>
      </c>
      <c r="BF73" s="17">
        <v>4.202E-3</v>
      </c>
      <c r="BG73" s="17">
        <v>3.1348000000000001E-2</v>
      </c>
      <c r="BH73" s="17">
        <v>0.139042</v>
      </c>
      <c r="BI73" s="17">
        <v>8.0690999999999999E-2</v>
      </c>
      <c r="BJ73" s="17">
        <v>0.11018600000000001</v>
      </c>
      <c r="BK73" s="17">
        <v>0.13922799999999999</v>
      </c>
      <c r="BL73" s="17">
        <v>0.10938100000000001</v>
      </c>
      <c r="BM73" s="17">
        <v>8.0391000000000004E-2</v>
      </c>
      <c r="BN73" s="17">
        <v>9.6605999999999997E-2</v>
      </c>
      <c r="BO73" s="17">
        <v>0.216395</v>
      </c>
      <c r="BP73" s="17">
        <v>0.172539</v>
      </c>
      <c r="BQ73" s="17">
        <v>0.182116</v>
      </c>
      <c r="BR73" s="17">
        <v>0.15123700000000001</v>
      </c>
      <c r="BS73" s="17">
        <v>0.20045299999999999</v>
      </c>
      <c r="BT73" s="17">
        <v>7.4229000000000003E-2</v>
      </c>
      <c r="BU73" s="17">
        <v>0.104214</v>
      </c>
      <c r="BV73" s="17">
        <v>6.2848000000000001E-2</v>
      </c>
      <c r="BW73" s="17">
        <v>5.9747000000000001E-2</v>
      </c>
      <c r="BX73" s="17">
        <v>0.154921</v>
      </c>
      <c r="BY73" s="17">
        <v>0.16656199999999999</v>
      </c>
      <c r="BZ73" s="17">
        <v>0.15851699999999999</v>
      </c>
      <c r="CA73" s="17">
        <v>7.1759000000000003E-2</v>
      </c>
      <c r="CB73" s="17">
        <v>9.9326999999999999E-2</v>
      </c>
      <c r="CC73" s="17">
        <v>9.0536000000000005E-2</v>
      </c>
      <c r="CD73" s="17">
        <v>0.17183799999999999</v>
      </c>
      <c r="CE73" s="17">
        <v>0.155666</v>
      </c>
      <c r="CF73" s="17">
        <v>0.18709700000000001</v>
      </c>
      <c r="CG73" s="17">
        <v>0.11285299999999999</v>
      </c>
      <c r="CH73" s="17">
        <v>5.0881999999999997E-2</v>
      </c>
      <c r="CI73" s="17">
        <v>8.9691999999999994E-2</v>
      </c>
      <c r="CJ73" s="17">
        <v>-1.0789E-2</v>
      </c>
      <c r="CK73" s="17">
        <v>4.9049000000000002E-2</v>
      </c>
      <c r="CL73" s="17">
        <v>6.5067E-2</v>
      </c>
      <c r="CM73" s="17">
        <v>3.5685000000000001E-2</v>
      </c>
      <c r="CN73" s="17">
        <v>1.8345E-2</v>
      </c>
      <c r="CO73" s="17">
        <v>3.6871000000000001E-2</v>
      </c>
      <c r="CP73" s="17">
        <v>9.5965999999999996E-2</v>
      </c>
      <c r="CQ73" s="17">
        <v>6.5353999999999995E-2</v>
      </c>
      <c r="CR73" s="17">
        <v>1.4540000000000001E-2</v>
      </c>
      <c r="CS73" s="17">
        <v>-1.6313000000000001E-2</v>
      </c>
      <c r="CT73" s="17">
        <v>2.5212999999999999E-2</v>
      </c>
      <c r="CU73" s="17">
        <v>2.1888000000000001E-2</v>
      </c>
      <c r="CV73" s="17">
        <v>-4.1330000000000004E-3</v>
      </c>
      <c r="CW73" s="17">
        <v>2.1410000000000001E-3</v>
      </c>
      <c r="CX73" s="17">
        <v>1.4324E-2</v>
      </c>
      <c r="CY73" s="17">
        <v>3.0078000000000001E-2</v>
      </c>
      <c r="CZ73" s="17">
        <v>-3.7338000000000003E-2</v>
      </c>
      <c r="DA73" s="17">
        <v>-3.2290000000000001E-3</v>
      </c>
      <c r="DB73" s="17">
        <v>-3.3119999999999998E-3</v>
      </c>
      <c r="DC73" s="17">
        <v>1.2788000000000001E-2</v>
      </c>
      <c r="DD73" s="17">
        <v>0</v>
      </c>
      <c r="DE73" s="17"/>
      <c r="DF73" s="17">
        <v>1.356E-3</v>
      </c>
      <c r="DG73" s="17">
        <v>-3.9240000000000004E-3</v>
      </c>
      <c r="DH73" s="17">
        <v>0</v>
      </c>
      <c r="DI73" s="17">
        <v>0</v>
      </c>
      <c r="DJ73" s="17">
        <v>0</v>
      </c>
      <c r="DK73" s="17">
        <v>0</v>
      </c>
      <c r="DL73" s="17">
        <v>0</v>
      </c>
      <c r="DM73" s="17">
        <v>0</v>
      </c>
      <c r="DN73" s="17">
        <v>0</v>
      </c>
      <c r="DO73" s="17">
        <v>0</v>
      </c>
      <c r="DP73" s="17">
        <v>0</v>
      </c>
      <c r="DQ73" s="17">
        <v>0</v>
      </c>
      <c r="DR73" s="17">
        <v>0</v>
      </c>
      <c r="DS73" s="17">
        <v>0</v>
      </c>
      <c r="DT73" s="17">
        <v>0</v>
      </c>
      <c r="DU73" s="17">
        <v>0</v>
      </c>
      <c r="DV73" s="17">
        <v>4.0999999999999999E-4</v>
      </c>
      <c r="DW73" s="17">
        <v>0</v>
      </c>
      <c r="DX73" s="17">
        <v>0</v>
      </c>
      <c r="DY73" s="17">
        <v>0</v>
      </c>
      <c r="DZ73" s="17">
        <v>0</v>
      </c>
      <c r="EA73" s="17">
        <v>0</v>
      </c>
      <c r="EB73" s="17">
        <v>0</v>
      </c>
      <c r="EC73" s="17">
        <v>0</v>
      </c>
      <c r="ED73" s="17">
        <v>0</v>
      </c>
      <c r="EE73" s="17">
        <v>0</v>
      </c>
      <c r="EF73" s="17">
        <v>0</v>
      </c>
      <c r="EG73" s="17">
        <v>0</v>
      </c>
      <c r="EH73" s="17">
        <v>0</v>
      </c>
      <c r="EI73" s="17">
        <v>0</v>
      </c>
      <c r="EJ73" s="17">
        <v>0</v>
      </c>
      <c r="EK73" s="17">
        <v>0</v>
      </c>
      <c r="EL73" s="17">
        <v>0</v>
      </c>
      <c r="EM73" s="17">
        <v>0</v>
      </c>
      <c r="EN73" s="17">
        <v>0</v>
      </c>
      <c r="EO73" s="17">
        <v>0</v>
      </c>
      <c r="EP73" s="17">
        <v>0</v>
      </c>
      <c r="EQ73" s="17">
        <v>0</v>
      </c>
      <c r="ER73" s="17">
        <v>0</v>
      </c>
      <c r="ES73" s="17">
        <v>0</v>
      </c>
      <c r="ET73" s="17">
        <v>0</v>
      </c>
      <c r="EU73" s="17">
        <v>0</v>
      </c>
      <c r="EV73" s="17">
        <v>0</v>
      </c>
      <c r="EW73" s="17">
        <v>0</v>
      </c>
      <c r="EX73" s="17">
        <v>0</v>
      </c>
      <c r="EY73" s="16">
        <f t="shared" si="5"/>
        <v>908.74447199999963</v>
      </c>
    </row>
    <row r="74" spans="1:155">
      <c r="A74" t="s">
        <v>106</v>
      </c>
      <c r="B74" s="17">
        <v>56.24</v>
      </c>
      <c r="C74" s="17">
        <v>49.89</v>
      </c>
      <c r="D74" s="17">
        <v>49.24</v>
      </c>
      <c r="E74" s="17">
        <v>63.3</v>
      </c>
      <c r="F74" s="17">
        <v>65.08</v>
      </c>
      <c r="G74" s="17">
        <v>67.3</v>
      </c>
      <c r="H74" s="17">
        <v>70.77</v>
      </c>
      <c r="I74" s="17">
        <v>69.84</v>
      </c>
      <c r="J74" s="17">
        <v>65.95</v>
      </c>
      <c r="K74" s="17">
        <v>62.67</v>
      </c>
      <c r="L74" s="17">
        <v>61.26</v>
      </c>
      <c r="M74" s="17">
        <v>62.57</v>
      </c>
      <c r="N74" s="17">
        <v>67.42</v>
      </c>
      <c r="O74" s="17">
        <v>70.5</v>
      </c>
      <c r="P74" s="17">
        <v>67.02</v>
      </c>
      <c r="Q74" s="17">
        <v>64.7</v>
      </c>
      <c r="R74" s="17">
        <v>63.81</v>
      </c>
      <c r="S74" s="17">
        <v>64.569999999999993</v>
      </c>
      <c r="T74" s="17">
        <v>62.39</v>
      </c>
      <c r="U74" s="17">
        <v>94.1</v>
      </c>
      <c r="V74" s="17">
        <v>148.1</v>
      </c>
      <c r="W74" s="17">
        <v>135.30000000000001</v>
      </c>
      <c r="X74" s="17">
        <v>134.30000000000001</v>
      </c>
      <c r="Y74" s="17">
        <v>140.9</v>
      </c>
      <c r="Z74" s="17">
        <v>144.5</v>
      </c>
      <c r="AA74" s="17">
        <v>146</v>
      </c>
      <c r="AB74" s="17">
        <v>146</v>
      </c>
      <c r="AC74" s="17">
        <v>143</v>
      </c>
      <c r="AD74" s="17">
        <v>142.30000000000001</v>
      </c>
      <c r="AE74" s="17">
        <v>147.30000000000001</v>
      </c>
      <c r="AF74" s="17">
        <v>146.1</v>
      </c>
      <c r="AG74" s="17">
        <v>145.6</v>
      </c>
      <c r="AH74" s="17">
        <v>144.5</v>
      </c>
      <c r="AI74" s="17">
        <v>143.4</v>
      </c>
      <c r="AJ74" s="17">
        <v>138.80000000000001</v>
      </c>
      <c r="AK74" s="17">
        <v>130.9</v>
      </c>
      <c r="AL74" s="17">
        <v>134.4</v>
      </c>
      <c r="AM74" s="17">
        <v>141.69999999999999</v>
      </c>
      <c r="AN74" s="17">
        <v>146.80000000000001</v>
      </c>
      <c r="AO74" s="17">
        <v>146.19999999999999</v>
      </c>
      <c r="AP74" s="17">
        <v>144</v>
      </c>
      <c r="AQ74" s="17">
        <v>142.80000000000001</v>
      </c>
      <c r="AR74" s="17">
        <v>140.80000000000001</v>
      </c>
      <c r="AS74" s="17">
        <v>136.80000000000001</v>
      </c>
      <c r="AT74" s="17">
        <v>134.5</v>
      </c>
      <c r="AU74" s="17">
        <v>137.30000000000001</v>
      </c>
      <c r="AV74" s="17">
        <v>146.4</v>
      </c>
      <c r="AW74" s="17">
        <v>145.6</v>
      </c>
      <c r="AX74" s="17">
        <v>127.5</v>
      </c>
      <c r="AY74" s="17">
        <v>108.7</v>
      </c>
      <c r="AZ74" s="17">
        <v>106.9</v>
      </c>
      <c r="BA74" s="17">
        <v>106.4</v>
      </c>
      <c r="BB74" s="17">
        <v>113</v>
      </c>
      <c r="BC74" s="17">
        <v>112</v>
      </c>
      <c r="BD74" s="17">
        <v>82.1</v>
      </c>
      <c r="BE74" s="17">
        <v>22.53</v>
      </c>
      <c r="BF74" s="17">
        <v>11.77</v>
      </c>
      <c r="BG74" s="17">
        <v>10.62</v>
      </c>
      <c r="BH74" s="17">
        <v>10.3</v>
      </c>
      <c r="BI74" s="17">
        <v>12.37</v>
      </c>
      <c r="BJ74" s="17">
        <v>11.84</v>
      </c>
      <c r="BK74" s="17">
        <v>7.9779999999999998</v>
      </c>
      <c r="BL74" s="17">
        <v>10.54</v>
      </c>
      <c r="BM74" s="17">
        <v>10.57</v>
      </c>
      <c r="BN74" s="17">
        <v>1.3480000000000001</v>
      </c>
      <c r="BO74" s="17">
        <v>3.3000000000000002E-2</v>
      </c>
      <c r="BP74" s="17">
        <v>1.6E-2</v>
      </c>
      <c r="BQ74" s="17">
        <v>5.0000000000000001E-3</v>
      </c>
      <c r="BR74" s="17">
        <v>2E-3</v>
      </c>
      <c r="BS74" s="17">
        <v>0</v>
      </c>
      <c r="BT74" s="17">
        <v>0</v>
      </c>
      <c r="BU74" s="17">
        <v>0</v>
      </c>
      <c r="BV74" s="17">
        <v>1E-3</v>
      </c>
      <c r="BW74" s="17">
        <v>4.0000000000000001E-3</v>
      </c>
      <c r="BX74" s="17">
        <v>1.2999999999999999E-2</v>
      </c>
      <c r="BY74" s="17">
        <v>2.4E-2</v>
      </c>
      <c r="BZ74" s="17">
        <v>0.60799999999999998</v>
      </c>
      <c r="CA74" s="17">
        <v>6.5410000000000004</v>
      </c>
      <c r="CB74" s="17">
        <v>11.43</v>
      </c>
      <c r="CC74" s="17">
        <v>11.91</v>
      </c>
      <c r="CD74" s="17">
        <v>12.91</v>
      </c>
      <c r="CE74" s="17">
        <v>14.69</v>
      </c>
      <c r="CF74" s="17">
        <v>14.3</v>
      </c>
      <c r="CG74" s="17">
        <v>13.78</v>
      </c>
      <c r="CH74" s="17">
        <v>13.97</v>
      </c>
      <c r="CI74" s="17">
        <v>13.98</v>
      </c>
      <c r="CJ74" s="17">
        <v>13.42</v>
      </c>
      <c r="CK74" s="17">
        <v>13.07</v>
      </c>
      <c r="CL74" s="17">
        <v>11.3</v>
      </c>
      <c r="CM74" s="17">
        <v>11.09</v>
      </c>
      <c r="CN74" s="17">
        <v>11.2</v>
      </c>
      <c r="CO74" s="17">
        <v>11.56</v>
      </c>
      <c r="CP74" s="17">
        <v>6.4119999999999999</v>
      </c>
      <c r="CQ74" s="17">
        <v>5.1280000000000001</v>
      </c>
      <c r="CR74" s="17">
        <v>5.3860000000000001</v>
      </c>
      <c r="CS74" s="17">
        <v>4.9260000000000002</v>
      </c>
      <c r="CT74" s="17">
        <v>4.78</v>
      </c>
      <c r="CU74" s="17">
        <v>4.8479999999999999</v>
      </c>
      <c r="CV74" s="17">
        <v>4.6580000000000004</v>
      </c>
      <c r="CW74" s="17">
        <v>4.4550000000000001</v>
      </c>
      <c r="CX74" s="17">
        <v>4.6989999999999998</v>
      </c>
      <c r="CY74" s="17">
        <v>5.0640000000000001</v>
      </c>
      <c r="CZ74" s="17">
        <v>5.16</v>
      </c>
      <c r="DA74" s="17">
        <v>5.5490000000000004</v>
      </c>
      <c r="DB74" s="17">
        <v>4.7709999999999999</v>
      </c>
      <c r="DC74" s="17">
        <v>4.6100000000000003</v>
      </c>
      <c r="DD74" s="17">
        <v>4.6980000000000004</v>
      </c>
      <c r="DE74" s="17">
        <v>4.5179999999999998</v>
      </c>
      <c r="DF74" s="17">
        <v>4.1909999999999998</v>
      </c>
      <c r="DG74" s="17">
        <v>10.09</v>
      </c>
      <c r="DH74" s="17">
        <v>6.8529999999999998</v>
      </c>
      <c r="DI74" s="17">
        <v>6.3739999999999997</v>
      </c>
      <c r="DJ74" s="17">
        <v>5.2590000000000003</v>
      </c>
      <c r="DK74" s="17">
        <v>4.55</v>
      </c>
      <c r="DL74" s="17">
        <v>4.4269999999999996</v>
      </c>
      <c r="DM74" s="17">
        <v>3.9390000000000001</v>
      </c>
      <c r="DN74" s="17">
        <v>3.8730000000000002</v>
      </c>
      <c r="DO74" s="17">
        <v>3.8149999999999999</v>
      </c>
      <c r="DP74" s="17">
        <v>4.0819999999999999</v>
      </c>
      <c r="DQ74" s="17">
        <v>4.0599999999999996</v>
      </c>
      <c r="DR74" s="17">
        <v>4.3179999999999996</v>
      </c>
      <c r="DS74" s="17">
        <v>4.4109999999999996</v>
      </c>
      <c r="DT74" s="17">
        <v>4.3499999999999996</v>
      </c>
      <c r="DU74" s="17">
        <v>4.5839999999999996</v>
      </c>
      <c r="DV74" s="17">
        <v>5.3570000000000002</v>
      </c>
      <c r="DW74" s="17">
        <v>5.6449999999999996</v>
      </c>
      <c r="DX74" s="17">
        <v>4.8769999999999998</v>
      </c>
      <c r="DY74" s="17">
        <v>4.7530000000000001</v>
      </c>
      <c r="DZ74" s="17">
        <v>4.9649999999999999</v>
      </c>
      <c r="EA74" s="17">
        <v>5.1550000000000002</v>
      </c>
      <c r="EB74" s="17">
        <v>5.4829999999999997</v>
      </c>
      <c r="EC74" s="17">
        <v>5.5110000000000001</v>
      </c>
      <c r="ED74" s="17">
        <v>5.0940000000000003</v>
      </c>
      <c r="EE74" s="17">
        <v>3.9849999999999999</v>
      </c>
      <c r="EF74" s="17">
        <v>3.8530000000000002</v>
      </c>
      <c r="EG74" s="17">
        <v>4.9029999999999996</v>
      </c>
      <c r="EH74" s="17">
        <v>4.8360000000000003</v>
      </c>
      <c r="EI74" s="17">
        <v>4.6360000000000001</v>
      </c>
      <c r="EJ74" s="17">
        <v>4.5549999999999997</v>
      </c>
      <c r="EK74" s="17">
        <v>4.5599999999999996</v>
      </c>
      <c r="EL74" s="17">
        <v>4.5999999999999996</v>
      </c>
      <c r="EM74" s="17">
        <v>5.1310000000000002</v>
      </c>
      <c r="EN74" s="17">
        <v>3.948</v>
      </c>
      <c r="EO74" s="17">
        <v>3.859</v>
      </c>
      <c r="EP74" s="17">
        <v>3.5329999999999999</v>
      </c>
      <c r="EQ74" s="17">
        <v>3.3010000000000002</v>
      </c>
      <c r="ER74" s="17">
        <v>3.1459999999999999</v>
      </c>
      <c r="ES74" s="17">
        <v>3.3740000000000001</v>
      </c>
      <c r="ET74" s="17">
        <v>0.84599999999999997</v>
      </c>
      <c r="EU74" s="17">
        <v>1.1040000000000001</v>
      </c>
      <c r="EV74" s="17">
        <v>1.181</v>
      </c>
      <c r="EW74" s="17">
        <v>0.98099999999999998</v>
      </c>
      <c r="EX74" s="17">
        <v>1.02</v>
      </c>
      <c r="EY74" s="16">
        <f t="shared" si="5"/>
        <v>6598.2730000000056</v>
      </c>
    </row>
    <row r="75" spans="1:155">
      <c r="A75" t="s">
        <v>68</v>
      </c>
      <c r="B75" s="17">
        <v>123.50700000000001</v>
      </c>
      <c r="C75" s="17">
        <v>118.1467</v>
      </c>
      <c r="D75" s="17">
        <v>136.23480000000001</v>
      </c>
      <c r="E75" s="17">
        <v>147.3502</v>
      </c>
      <c r="F75" s="17">
        <v>154.61850000000001</v>
      </c>
      <c r="G75" s="17">
        <v>167.86619999999999</v>
      </c>
      <c r="H75" s="17">
        <v>165.32040000000001</v>
      </c>
      <c r="I75" s="17">
        <v>152.01679999999999</v>
      </c>
      <c r="J75" s="17">
        <v>142.41499999999999</v>
      </c>
      <c r="K75" s="17">
        <v>138.3646</v>
      </c>
      <c r="L75" s="17">
        <v>141.88570000000001</v>
      </c>
      <c r="M75" s="17">
        <v>146.12520000000001</v>
      </c>
      <c r="N75" s="17">
        <v>137.2182</v>
      </c>
      <c r="O75" s="17">
        <v>126.0359</v>
      </c>
      <c r="P75" s="17">
        <v>123.6456</v>
      </c>
      <c r="Q75" s="17">
        <v>122.7792</v>
      </c>
      <c r="R75" s="17">
        <v>123.5802</v>
      </c>
      <c r="S75" s="17">
        <v>121.95699999999999</v>
      </c>
      <c r="T75" s="17">
        <v>168.7484</v>
      </c>
      <c r="U75" s="17">
        <v>252.20349999999999</v>
      </c>
      <c r="V75" s="17">
        <v>246.17189999999999</v>
      </c>
      <c r="W75" s="17">
        <v>243.8536</v>
      </c>
      <c r="X75" s="17">
        <v>248.3836</v>
      </c>
      <c r="Y75" s="17">
        <v>253.98560000000001</v>
      </c>
      <c r="Z75" s="17">
        <v>261.10899999999998</v>
      </c>
      <c r="AA75" s="17">
        <v>261.9683</v>
      </c>
      <c r="AB75" s="17">
        <v>252.42830000000001</v>
      </c>
      <c r="AC75" s="17">
        <v>252.26499999999999</v>
      </c>
      <c r="AD75" s="17">
        <v>266.61439999999999</v>
      </c>
      <c r="AE75" s="17">
        <v>266.07729999999998</v>
      </c>
      <c r="AF75" s="17">
        <v>267.36130000000003</v>
      </c>
      <c r="AG75" s="17">
        <v>263.6198</v>
      </c>
      <c r="AH75" s="17">
        <v>258.06700000000001</v>
      </c>
      <c r="AI75" s="17">
        <v>267.72230000000002</v>
      </c>
      <c r="AJ75" s="17">
        <v>283.08159999999998</v>
      </c>
      <c r="AK75" s="17">
        <v>266.13889999999998</v>
      </c>
      <c r="AL75" s="17">
        <v>266.79349999999999</v>
      </c>
      <c r="AM75" s="17">
        <v>267.82670000000002</v>
      </c>
      <c r="AN75" s="17">
        <v>265.83089999999999</v>
      </c>
      <c r="AO75" s="17">
        <v>263.14350000000002</v>
      </c>
      <c r="AP75" s="17">
        <v>259.27300000000002</v>
      </c>
      <c r="AQ75" s="17">
        <v>255.79929999999999</v>
      </c>
      <c r="AR75" s="17">
        <v>248.7671</v>
      </c>
      <c r="AS75" s="17">
        <v>245.2509</v>
      </c>
      <c r="AT75" s="17">
        <v>250.89949999999999</v>
      </c>
      <c r="AU75" s="17">
        <v>267.75229999999999</v>
      </c>
      <c r="AV75" s="17">
        <v>265.03100000000001</v>
      </c>
      <c r="AW75" s="17">
        <v>255.3785</v>
      </c>
      <c r="AX75" s="17">
        <v>247.54939999999999</v>
      </c>
      <c r="AY75" s="17">
        <v>244.8228</v>
      </c>
      <c r="AZ75" s="17">
        <v>243.11060000000001</v>
      </c>
      <c r="BA75" s="17">
        <v>261.44929999999999</v>
      </c>
      <c r="BB75" s="17">
        <v>259.03140000000002</v>
      </c>
      <c r="BC75" s="17">
        <v>172.4392</v>
      </c>
      <c r="BD75" s="17">
        <v>29.742699999999999</v>
      </c>
      <c r="BE75" s="17">
        <v>33.520919999999997</v>
      </c>
      <c r="BF75" s="17">
        <v>29.672899999999998</v>
      </c>
      <c r="BG75" s="17">
        <v>29.377269999999999</v>
      </c>
      <c r="BH75" s="17">
        <v>29.857009999999999</v>
      </c>
      <c r="BI75" s="17">
        <v>31.604120000000002</v>
      </c>
      <c r="BJ75" s="17">
        <v>31.064139999999998</v>
      </c>
      <c r="BK75" s="17">
        <v>21.415520000000001</v>
      </c>
      <c r="BL75" s="17">
        <v>27.390329999999999</v>
      </c>
      <c r="BM75" s="17">
        <v>37.805250000000001</v>
      </c>
      <c r="BN75" s="17">
        <v>37.052599999999998</v>
      </c>
      <c r="BO75" s="17">
        <v>40.337269999999997</v>
      </c>
      <c r="BP75" s="17">
        <v>44.333799999999997</v>
      </c>
      <c r="BQ75" s="17">
        <v>44.181739999999998</v>
      </c>
      <c r="BR75" s="17">
        <v>45.859479999999998</v>
      </c>
      <c r="BS75" s="17">
        <v>45.957360000000001</v>
      </c>
      <c r="BT75" s="17">
        <v>39.599339999999998</v>
      </c>
      <c r="BU75" s="17">
        <v>32.84395</v>
      </c>
      <c r="BV75" s="17">
        <v>30.757280000000002</v>
      </c>
      <c r="BW75" s="17">
        <v>31.277170000000002</v>
      </c>
      <c r="BX75" s="17">
        <v>35.830509999999997</v>
      </c>
      <c r="BY75" s="17">
        <v>35.954349999999998</v>
      </c>
      <c r="BZ75" s="17">
        <v>36.192329999999998</v>
      </c>
      <c r="CA75" s="17">
        <v>33.370440000000002</v>
      </c>
      <c r="CB75" s="17">
        <v>32.439109999999999</v>
      </c>
      <c r="CC75" s="17">
        <v>33.46302</v>
      </c>
      <c r="CD75" s="17">
        <v>35.058529999999998</v>
      </c>
      <c r="CE75" s="17">
        <v>35.427410000000002</v>
      </c>
      <c r="CF75" s="17">
        <v>35.361139999999999</v>
      </c>
      <c r="CG75" s="17">
        <v>35.153219999999997</v>
      </c>
      <c r="CH75" s="17">
        <v>34.911009999999997</v>
      </c>
      <c r="CI75" s="17">
        <v>36.020420000000001</v>
      </c>
      <c r="CJ75" s="17">
        <v>36.048169999999999</v>
      </c>
      <c r="CK75" s="17">
        <v>35.65663</v>
      </c>
      <c r="CL75" s="17">
        <v>35.405619999999999</v>
      </c>
      <c r="CM75" s="17">
        <v>35.233600000000003</v>
      </c>
      <c r="CN75" s="17">
        <v>34.783180000000002</v>
      </c>
      <c r="CO75" s="17">
        <v>15.367559999999999</v>
      </c>
      <c r="CP75" s="17">
        <v>11.158110000000001</v>
      </c>
      <c r="CQ75" s="17">
        <v>10.525650000000001</v>
      </c>
      <c r="CR75" s="17">
        <v>10.0434</v>
      </c>
      <c r="CS75" s="17">
        <v>10.01159</v>
      </c>
      <c r="CT75" s="17">
        <v>9.9957589999999996</v>
      </c>
      <c r="CU75" s="17">
        <v>9.9185649999999992</v>
      </c>
      <c r="CV75" s="17">
        <v>9.7679030000000004</v>
      </c>
      <c r="CW75" s="17">
        <v>9.6794449999999994</v>
      </c>
      <c r="CX75" s="17">
        <v>9.640746</v>
      </c>
      <c r="CY75" s="17">
        <v>9.8755290000000002</v>
      </c>
      <c r="CZ75" s="17">
        <v>10.836790000000001</v>
      </c>
      <c r="DA75" s="17">
        <v>9.3613879999999998</v>
      </c>
      <c r="DB75" s="17">
        <v>9.0648979999999995</v>
      </c>
      <c r="DC75" s="17">
        <v>8.6154869999999999</v>
      </c>
      <c r="DD75" s="17">
        <v>12.368</v>
      </c>
      <c r="DE75" s="17">
        <v>22.834119999999999</v>
      </c>
      <c r="DF75" s="17">
        <v>32.424160000000001</v>
      </c>
      <c r="DG75" s="17">
        <v>29.17521</v>
      </c>
      <c r="DH75" s="17">
        <v>32.641649999999998</v>
      </c>
      <c r="DI75" s="17">
        <v>19.92033</v>
      </c>
      <c r="DJ75" s="17">
        <v>15.777469999999999</v>
      </c>
      <c r="DK75" s="17">
        <v>23.835650000000001</v>
      </c>
      <c r="DL75" s="17">
        <v>16.760179999999998</v>
      </c>
      <c r="DM75" s="17">
        <v>15.954660000000001</v>
      </c>
      <c r="DN75" s="17">
        <v>16.292529999999999</v>
      </c>
      <c r="DO75" s="17">
        <v>16.65522</v>
      </c>
      <c r="DP75" s="17">
        <v>17.28885</v>
      </c>
      <c r="DQ75" s="17">
        <v>17.13166</v>
      </c>
      <c r="DR75" s="17">
        <v>16.92482</v>
      </c>
      <c r="DS75" s="17">
        <v>16.929269999999999</v>
      </c>
      <c r="DT75" s="17">
        <v>17.940190000000001</v>
      </c>
      <c r="DU75" s="17">
        <v>21.87452</v>
      </c>
      <c r="DV75" s="17">
        <v>24.4465</v>
      </c>
      <c r="DW75" s="17">
        <v>20.912500000000001</v>
      </c>
      <c r="DX75" s="17">
        <v>20.529109999999999</v>
      </c>
      <c r="DY75" s="17">
        <v>20.429670000000002</v>
      </c>
      <c r="DZ75" s="17">
        <v>20.296510000000001</v>
      </c>
      <c r="EA75" s="17">
        <v>20.386099999999999</v>
      </c>
      <c r="EB75" s="17">
        <v>20.45919</v>
      </c>
      <c r="EC75" s="17">
        <v>19.487950000000001</v>
      </c>
      <c r="ED75" s="17">
        <v>19.51877</v>
      </c>
      <c r="EE75" s="17">
        <v>20.837959999999999</v>
      </c>
      <c r="EF75" s="17">
        <v>20.889379999999999</v>
      </c>
      <c r="EG75" s="17">
        <v>21.201699999999999</v>
      </c>
      <c r="EH75" s="17">
        <v>22.134029999999999</v>
      </c>
      <c r="EI75" s="17">
        <v>22.74615</v>
      </c>
      <c r="EJ75" s="17">
        <v>22.898769999999999</v>
      </c>
      <c r="EK75" s="17">
        <v>23.88786</v>
      </c>
      <c r="EL75" s="17">
        <v>24.140270000000001</v>
      </c>
      <c r="EM75" s="17">
        <v>19.765429999999999</v>
      </c>
      <c r="EN75" s="17">
        <v>18.924299999999999</v>
      </c>
      <c r="EO75" s="17">
        <v>15.900790000000001</v>
      </c>
      <c r="EP75" s="17">
        <v>15.301970000000001</v>
      </c>
      <c r="EQ75" s="17">
        <v>15.04889</v>
      </c>
      <c r="ER75" s="17">
        <v>13.813800000000001</v>
      </c>
      <c r="ES75" s="17">
        <v>15.48875</v>
      </c>
      <c r="ET75" s="17">
        <v>16.885960000000001</v>
      </c>
      <c r="EU75" s="17">
        <v>17.405909999999999</v>
      </c>
      <c r="EV75" s="17">
        <v>16.700859999999999</v>
      </c>
      <c r="EW75" s="17">
        <v>17.55227</v>
      </c>
      <c r="EX75" s="17">
        <v>17.148240000000001</v>
      </c>
      <c r="EY75" s="16">
        <f t="shared" si="5"/>
        <v>13980.705640000006</v>
      </c>
    </row>
    <row r="76" spans="1:155">
      <c r="A76" t="s">
        <v>69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0.22256300000000001</v>
      </c>
      <c r="O76" s="17">
        <v>0.31953700000000002</v>
      </c>
      <c r="P76" s="17">
        <v>0.286688</v>
      </c>
      <c r="Q76" s="17">
        <v>0.28665000000000002</v>
      </c>
      <c r="R76" s="17">
        <v>0.28950399999999998</v>
      </c>
      <c r="S76" s="17">
        <v>0.28647299999999998</v>
      </c>
      <c r="T76" s="17">
        <v>4.6816620000000002</v>
      </c>
      <c r="U76" s="17">
        <v>35.86844</v>
      </c>
      <c r="V76" s="17">
        <v>45.406829999999999</v>
      </c>
      <c r="W76" s="17">
        <v>46.001339999999999</v>
      </c>
      <c r="X76" s="17">
        <v>44.256950000000003</v>
      </c>
      <c r="Y76" s="17">
        <v>43.491410000000002</v>
      </c>
      <c r="Z76" s="17">
        <v>44.962479999999999</v>
      </c>
      <c r="AA76" s="17">
        <v>45.124949999999998</v>
      </c>
      <c r="AB76" s="17">
        <v>44.305309999999999</v>
      </c>
      <c r="AC76" s="17">
        <v>35.848509999999997</v>
      </c>
      <c r="AD76" s="17">
        <v>32.071829999999999</v>
      </c>
      <c r="AE76" s="17">
        <v>31.28473</v>
      </c>
      <c r="AF76" s="17">
        <v>30.642150000000001</v>
      </c>
      <c r="AG76" s="17">
        <v>30.868449999999999</v>
      </c>
      <c r="AH76" s="17">
        <v>30.492560000000001</v>
      </c>
      <c r="AI76" s="17">
        <v>29.688230000000001</v>
      </c>
      <c r="AJ76" s="17">
        <v>21.485060000000001</v>
      </c>
      <c r="AK76" s="17">
        <v>22.73507</v>
      </c>
      <c r="AL76" s="17">
        <v>29.48508</v>
      </c>
      <c r="AM76" s="17">
        <v>29.818560000000002</v>
      </c>
      <c r="AN76" s="17">
        <v>29.274049999999999</v>
      </c>
      <c r="AO76" s="17">
        <v>28.337869999999999</v>
      </c>
      <c r="AP76" s="17">
        <v>27.74165</v>
      </c>
      <c r="AQ76" s="17">
        <v>27.213889999999999</v>
      </c>
      <c r="AR76" s="17">
        <v>26.37311</v>
      </c>
      <c r="AS76" s="17">
        <v>26.040710000000001</v>
      </c>
      <c r="AT76" s="17">
        <v>26.10915</v>
      </c>
      <c r="AU76" s="17">
        <v>29.40438</v>
      </c>
      <c r="AV76" s="17">
        <v>29.478739999999998</v>
      </c>
      <c r="AW76" s="17">
        <v>30.532209999999999</v>
      </c>
      <c r="AX76" s="17">
        <v>31.523620000000001</v>
      </c>
      <c r="AY76" s="17">
        <v>30.57959</v>
      </c>
      <c r="AZ76" s="17">
        <v>29.487639999999999</v>
      </c>
      <c r="BA76" s="17">
        <v>32.51641</v>
      </c>
      <c r="BB76" s="17">
        <v>32.658180000000002</v>
      </c>
      <c r="BC76" s="17">
        <v>27.160409999999999</v>
      </c>
      <c r="BD76" s="17">
        <v>7.5283610000000003</v>
      </c>
      <c r="BE76" s="17">
        <v>4.8165719999999999</v>
      </c>
      <c r="BF76" s="17">
        <v>4.0137850000000004</v>
      </c>
      <c r="BG76" s="17">
        <v>3.568797</v>
      </c>
      <c r="BH76" s="17">
        <v>3.336055</v>
      </c>
      <c r="BI76" s="17">
        <v>3.0860069999999999</v>
      </c>
      <c r="BJ76" s="17">
        <v>3.089</v>
      </c>
      <c r="BK76" s="17">
        <v>1.9629319999999999</v>
      </c>
      <c r="BL76" s="17">
        <v>1.4739930000000001</v>
      </c>
      <c r="BM76" s="17">
        <v>1.1591800000000001</v>
      </c>
      <c r="BN76" s="17">
        <v>1.2675890000000001</v>
      </c>
      <c r="BO76" s="17">
        <v>1.2873209999999999</v>
      </c>
      <c r="BP76" s="17">
        <v>1.3289280000000001</v>
      </c>
      <c r="BQ76" s="17">
        <v>1.229705</v>
      </c>
      <c r="BR76" s="17">
        <v>1.164588</v>
      </c>
      <c r="BS76" s="17">
        <v>0.64156899999999994</v>
      </c>
      <c r="BT76" s="17">
        <v>0.133717</v>
      </c>
      <c r="BU76" s="17">
        <v>0.12795300000000001</v>
      </c>
      <c r="BV76" s="17">
        <v>0.107502</v>
      </c>
      <c r="BW76" s="17">
        <v>9.0521000000000004E-2</v>
      </c>
      <c r="BX76" s="17">
        <v>9.6928E-2</v>
      </c>
      <c r="BY76" s="17">
        <v>0.11135200000000001</v>
      </c>
      <c r="BZ76" s="17">
        <v>4.9426999999999999E-2</v>
      </c>
      <c r="CA76" s="17">
        <v>1.9451E-2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0</v>
      </c>
      <c r="CZ76" s="17">
        <v>0</v>
      </c>
      <c r="DA76" s="17">
        <v>0</v>
      </c>
      <c r="DB76" s="17">
        <v>0</v>
      </c>
      <c r="DC76" s="17">
        <v>0</v>
      </c>
      <c r="DD76" s="17">
        <v>0</v>
      </c>
      <c r="DE76" s="17"/>
      <c r="DF76" s="17">
        <v>0</v>
      </c>
      <c r="DG76" s="17">
        <v>0</v>
      </c>
      <c r="DH76" s="17">
        <v>0</v>
      </c>
      <c r="DI76" s="1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7">
        <v>0</v>
      </c>
      <c r="DP76" s="17">
        <v>0</v>
      </c>
      <c r="DQ76" s="17">
        <v>0</v>
      </c>
      <c r="DR76" s="17">
        <v>0</v>
      </c>
      <c r="DS76" s="17">
        <v>0</v>
      </c>
      <c r="DT76" s="17">
        <v>0</v>
      </c>
      <c r="DU76" s="17">
        <v>0</v>
      </c>
      <c r="DV76" s="17">
        <v>0</v>
      </c>
      <c r="DW76" s="17">
        <v>0</v>
      </c>
      <c r="DX76" s="17">
        <v>0</v>
      </c>
      <c r="DY76" s="17">
        <v>0</v>
      </c>
      <c r="DZ76" s="17">
        <v>0</v>
      </c>
      <c r="EA76" s="17">
        <v>0</v>
      </c>
      <c r="EB76" s="17">
        <v>0</v>
      </c>
      <c r="EC76" s="17">
        <v>0</v>
      </c>
      <c r="ED76" s="17">
        <v>0</v>
      </c>
      <c r="EE76" s="17">
        <v>0</v>
      </c>
      <c r="EF76" s="17">
        <v>0</v>
      </c>
      <c r="EG76" s="17">
        <v>0</v>
      </c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7">
        <v>0</v>
      </c>
      <c r="EN76" s="17">
        <v>0</v>
      </c>
      <c r="EO76" s="17">
        <v>0</v>
      </c>
      <c r="EP76" s="17">
        <v>0</v>
      </c>
      <c r="EQ76" s="17">
        <v>0</v>
      </c>
      <c r="ER76" s="17">
        <v>0</v>
      </c>
      <c r="ES76" s="17">
        <v>0</v>
      </c>
      <c r="ET76" s="17">
        <v>0</v>
      </c>
      <c r="EU76" s="17">
        <v>0</v>
      </c>
      <c r="EV76" s="17">
        <v>0</v>
      </c>
      <c r="EW76" s="17">
        <v>0</v>
      </c>
      <c r="EX76" s="17">
        <v>0</v>
      </c>
      <c r="EY76" s="16">
        <f t="shared" si="5"/>
        <v>1186.3338599999995</v>
      </c>
    </row>
    <row r="77" spans="1:155">
      <c r="A77" t="s">
        <v>107</v>
      </c>
      <c r="B77" s="17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7">
        <v>1.1000000000000001</v>
      </c>
      <c r="AN77" s="17">
        <v>1.1000000000000001</v>
      </c>
      <c r="AO77" s="17">
        <v>1.1000000000000001</v>
      </c>
      <c r="AP77" s="17">
        <v>1.1000000000000001</v>
      </c>
      <c r="AQ77" s="17">
        <v>1.1000000000000001</v>
      </c>
      <c r="AR77" s="17">
        <v>1.1000000000000001</v>
      </c>
      <c r="AS77" s="17">
        <v>1.1000000000000001</v>
      </c>
      <c r="AT77" s="17">
        <v>1.1000000000000001</v>
      </c>
      <c r="AU77" s="17">
        <v>1.1000000000000001</v>
      </c>
      <c r="AV77" s="17">
        <v>1.1000000000000001</v>
      </c>
      <c r="AW77" s="17">
        <v>1.1000000000000001</v>
      </c>
      <c r="AX77" s="17">
        <v>1.1000000000000001</v>
      </c>
      <c r="AY77" s="17">
        <v>1.1000000000000001</v>
      </c>
      <c r="AZ77" s="17">
        <v>1.1000000000000001</v>
      </c>
      <c r="BA77" s="17">
        <v>1.1000000000000001</v>
      </c>
      <c r="BB77" s="17">
        <v>1.1000000000000001</v>
      </c>
      <c r="BC77" s="17">
        <v>1.1000000000000001</v>
      </c>
      <c r="BD77" s="17">
        <v>1.1000000000000001</v>
      </c>
      <c r="BE77" s="17">
        <v>1.1000000000000001</v>
      </c>
      <c r="BF77" s="17">
        <v>1.1000000000000001</v>
      </c>
      <c r="BG77" s="17">
        <v>1.1000000000000001</v>
      </c>
      <c r="BH77" s="17">
        <v>1.1000000000000001</v>
      </c>
      <c r="BI77" s="17">
        <v>1.1000000000000001</v>
      </c>
      <c r="BJ77" s="17">
        <v>1.1000000000000001</v>
      </c>
      <c r="BK77" s="17">
        <v>1.1000000000000001</v>
      </c>
      <c r="BL77" s="17">
        <v>1.1000000000000001</v>
      </c>
      <c r="BM77" s="17">
        <v>1.1000000000000001</v>
      </c>
      <c r="BN77" s="17">
        <v>1.1000000000000001</v>
      </c>
      <c r="BO77" s="17">
        <v>1.1000000000000001</v>
      </c>
      <c r="BP77" s="17">
        <v>1.1000000000000001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1.1000000000000001</v>
      </c>
      <c r="CB77" s="17">
        <v>1.1000000000000001</v>
      </c>
      <c r="CC77" s="17">
        <v>1.1000000000000001</v>
      </c>
      <c r="CD77" s="17">
        <v>1.1000000000000001</v>
      </c>
      <c r="CE77" s="17">
        <v>1.1000000000000001</v>
      </c>
      <c r="CF77" s="17">
        <v>1.1000000000000001</v>
      </c>
      <c r="CG77" s="17">
        <v>1.1000000000000001</v>
      </c>
      <c r="CH77" s="17">
        <v>1.1000000000000001</v>
      </c>
      <c r="CI77" s="17">
        <v>1.1000000000000001</v>
      </c>
      <c r="CJ77" s="17">
        <v>1.1000000000000001</v>
      </c>
      <c r="CK77" s="17">
        <v>1.1000000000000001</v>
      </c>
      <c r="CL77" s="17">
        <v>1.1000000000000001</v>
      </c>
      <c r="CM77" s="17">
        <v>1.1000000000000001</v>
      </c>
      <c r="CN77" s="17">
        <v>1.1000000000000001</v>
      </c>
      <c r="CO77" s="17">
        <v>1.1000000000000001</v>
      </c>
      <c r="CP77" s="17">
        <v>1.1000000000000001</v>
      </c>
      <c r="CQ77" s="17">
        <v>1.1000000000000001</v>
      </c>
      <c r="CR77" s="17">
        <v>1.1000000000000001</v>
      </c>
      <c r="CS77" s="17">
        <v>1.1000000000000001</v>
      </c>
      <c r="CT77" s="17">
        <v>1.1000000000000001</v>
      </c>
      <c r="CU77" s="17">
        <v>1.1000000000000001</v>
      </c>
      <c r="CV77" s="17">
        <v>0</v>
      </c>
      <c r="CW77" s="17">
        <v>0</v>
      </c>
      <c r="CX77" s="17">
        <v>0</v>
      </c>
      <c r="CY77" s="17">
        <v>0</v>
      </c>
      <c r="CZ77" s="17">
        <v>0</v>
      </c>
      <c r="DA77" s="17">
        <v>0</v>
      </c>
      <c r="DB77" s="17">
        <v>0</v>
      </c>
      <c r="DC77" s="17">
        <v>0</v>
      </c>
      <c r="DD77" s="17">
        <v>0</v>
      </c>
      <c r="DE77" s="17">
        <v>0</v>
      </c>
      <c r="DF77" s="17">
        <v>0</v>
      </c>
      <c r="DG77" s="17">
        <v>0</v>
      </c>
      <c r="DH77" s="17">
        <v>0</v>
      </c>
      <c r="DI77" s="17">
        <v>0</v>
      </c>
      <c r="DJ77" s="17">
        <v>0</v>
      </c>
      <c r="DK77" s="17">
        <v>0</v>
      </c>
      <c r="DL77" s="17">
        <v>0</v>
      </c>
      <c r="DM77" s="17">
        <v>0</v>
      </c>
      <c r="DN77" s="17">
        <v>0</v>
      </c>
      <c r="DO77" s="17">
        <v>0</v>
      </c>
      <c r="DP77" s="17">
        <v>0</v>
      </c>
      <c r="DQ77" s="17">
        <v>0</v>
      </c>
      <c r="DR77" s="17">
        <v>0</v>
      </c>
      <c r="DS77" s="17">
        <v>0</v>
      </c>
      <c r="DT77" s="17">
        <v>0</v>
      </c>
      <c r="DU77" s="17">
        <v>0</v>
      </c>
      <c r="DV77" s="17">
        <v>0</v>
      </c>
      <c r="DW77" s="17">
        <v>0</v>
      </c>
      <c r="DX77" s="17">
        <v>0</v>
      </c>
      <c r="DY77" s="17">
        <v>0</v>
      </c>
      <c r="DZ77" s="17">
        <v>0</v>
      </c>
      <c r="EA77" s="17">
        <v>0</v>
      </c>
      <c r="EB77" s="17">
        <v>0</v>
      </c>
      <c r="EC77" s="17">
        <v>0</v>
      </c>
      <c r="ED77" s="17">
        <v>0</v>
      </c>
      <c r="EE77" s="17">
        <v>0</v>
      </c>
      <c r="EF77" s="17">
        <v>0</v>
      </c>
      <c r="EG77" s="17">
        <v>0</v>
      </c>
      <c r="EH77" s="17">
        <v>0</v>
      </c>
      <c r="EI77" s="17">
        <v>0</v>
      </c>
      <c r="EJ77" s="17">
        <v>0</v>
      </c>
      <c r="EK77" s="17">
        <v>0</v>
      </c>
      <c r="EL77" s="17">
        <v>0</v>
      </c>
      <c r="EM77" s="17">
        <v>0</v>
      </c>
      <c r="EN77" s="17">
        <v>0</v>
      </c>
      <c r="EO77" s="17">
        <v>0</v>
      </c>
      <c r="EP77" s="17">
        <v>0</v>
      </c>
      <c r="EQ77" s="17">
        <v>0</v>
      </c>
      <c r="ER77" s="17">
        <v>0</v>
      </c>
      <c r="ES77" s="17">
        <v>0</v>
      </c>
      <c r="ET77" s="17">
        <v>0</v>
      </c>
      <c r="EU77" s="17">
        <v>0</v>
      </c>
      <c r="EV77" s="17">
        <v>0</v>
      </c>
      <c r="EW77" s="17">
        <v>0</v>
      </c>
      <c r="EX77" s="17">
        <v>0</v>
      </c>
      <c r="EY77" s="16">
        <f t="shared" si="5"/>
        <v>56.100000000000044</v>
      </c>
    </row>
    <row r="78" spans="1:155">
      <c r="A78" t="s">
        <v>70</v>
      </c>
      <c r="B78" s="17">
        <v>12.29036</v>
      </c>
      <c r="C78" s="17">
        <v>11.46327</v>
      </c>
      <c r="D78" s="17">
        <v>11.56765</v>
      </c>
      <c r="E78" s="17">
        <v>23.209029999999998</v>
      </c>
      <c r="F78" s="17">
        <v>61.055729999999997</v>
      </c>
      <c r="G78" s="17">
        <v>62.599769999999999</v>
      </c>
      <c r="H78" s="17">
        <v>64.654340000000005</v>
      </c>
      <c r="I78" s="17">
        <v>65.674980000000005</v>
      </c>
      <c r="J78" s="17">
        <v>64.375690000000006</v>
      </c>
      <c r="K78" s="17">
        <v>62.6676</v>
      </c>
      <c r="L78" s="17">
        <v>61.307389999999998</v>
      </c>
      <c r="M78" s="17">
        <v>61.796610000000001</v>
      </c>
      <c r="N78" s="17">
        <v>61.833469999999998</v>
      </c>
      <c r="O78" s="17">
        <v>76.87997</v>
      </c>
      <c r="P78" s="17">
        <v>88.71602</v>
      </c>
      <c r="Q78" s="17">
        <v>86.179019999999994</v>
      </c>
      <c r="R78" s="17">
        <v>83.248940000000005</v>
      </c>
      <c r="S78" s="17">
        <v>83.181209999999993</v>
      </c>
      <c r="T78" s="17">
        <v>83.590410000000006</v>
      </c>
      <c r="U78" s="17">
        <v>83.551349999999999</v>
      </c>
      <c r="V78" s="17">
        <v>182.7509</v>
      </c>
      <c r="W78" s="17">
        <v>202.66579999999999</v>
      </c>
      <c r="X78" s="17">
        <v>204.25319999999999</v>
      </c>
      <c r="Y78" s="17">
        <v>203.00229999999999</v>
      </c>
      <c r="Z78" s="17">
        <v>203.30179999999999</v>
      </c>
      <c r="AA78" s="17">
        <v>201.50229999999999</v>
      </c>
      <c r="AB78" s="17">
        <v>199.86259999999999</v>
      </c>
      <c r="AC78" s="17">
        <v>196.70760000000001</v>
      </c>
      <c r="AD78" s="17">
        <v>191.08080000000001</v>
      </c>
      <c r="AE78" s="17">
        <v>211.9924</v>
      </c>
      <c r="AF78" s="17">
        <v>158.40559999999999</v>
      </c>
      <c r="AG78" s="17">
        <v>118.36409999999999</v>
      </c>
      <c r="AH78" s="17">
        <v>208.26949999999999</v>
      </c>
      <c r="AI78" s="17">
        <v>211.27520000000001</v>
      </c>
      <c r="AJ78" s="17">
        <v>211.24680000000001</v>
      </c>
      <c r="AK78" s="17">
        <v>189.7132</v>
      </c>
      <c r="AL78" s="17">
        <v>171.7089</v>
      </c>
      <c r="AM78" s="17">
        <v>175.13740000000001</v>
      </c>
      <c r="AN78" s="17">
        <v>192.33320000000001</v>
      </c>
      <c r="AO78" s="17">
        <v>191.60980000000001</v>
      </c>
      <c r="AP78" s="17">
        <v>187.31010000000001</v>
      </c>
      <c r="AQ78" s="17">
        <v>188.88509999999999</v>
      </c>
      <c r="AR78" s="17">
        <v>191.8211</v>
      </c>
      <c r="AS78" s="17">
        <v>188.14009999999999</v>
      </c>
      <c r="AT78" s="17">
        <v>185.46119999999999</v>
      </c>
      <c r="AU78" s="17">
        <v>186.25540000000001</v>
      </c>
      <c r="AV78" s="17">
        <v>202.3031</v>
      </c>
      <c r="AW78" s="17">
        <v>208.2568</v>
      </c>
      <c r="AX78" s="17">
        <v>210.9102</v>
      </c>
      <c r="AY78" s="17">
        <v>220.04079999999999</v>
      </c>
      <c r="AZ78" s="17">
        <v>220.04409999999999</v>
      </c>
      <c r="BA78" s="17">
        <v>218.1251</v>
      </c>
      <c r="BB78" s="17">
        <v>226.46600000000001</v>
      </c>
      <c r="BC78" s="17">
        <v>234.2842</v>
      </c>
      <c r="BD78" s="17">
        <v>230.7296</v>
      </c>
      <c r="BE78" s="17">
        <v>142.13749999999999</v>
      </c>
      <c r="BF78" s="17">
        <v>103.71380000000001</v>
      </c>
      <c r="BG78" s="17">
        <v>86.44247</v>
      </c>
      <c r="BH78" s="17">
        <v>76.690169999999995</v>
      </c>
      <c r="BI78" s="17">
        <v>57.788589999999999</v>
      </c>
      <c r="BJ78" s="17">
        <v>39.474290000000003</v>
      </c>
      <c r="BK78" s="17">
        <v>39.012909999999998</v>
      </c>
      <c r="BL78" s="17">
        <v>37.519959999999998</v>
      </c>
      <c r="BM78" s="17">
        <v>35.399189999999997</v>
      </c>
      <c r="BN78" s="17">
        <v>34.135269999999998</v>
      </c>
      <c r="BO78" s="17">
        <v>33.37218</v>
      </c>
      <c r="BP78" s="17">
        <v>33.44059</v>
      </c>
      <c r="BQ78" s="17">
        <v>33.37914</v>
      </c>
      <c r="BR78" s="17">
        <v>33.397170000000003</v>
      </c>
      <c r="BS78" s="17">
        <v>33.440899999999999</v>
      </c>
      <c r="BT78" s="17">
        <v>33.425989999999999</v>
      </c>
      <c r="BU78" s="17">
        <v>33.974580000000003</v>
      </c>
      <c r="BV78" s="17">
        <v>34.51641</v>
      </c>
      <c r="BW78" s="17">
        <v>34.129640000000002</v>
      </c>
      <c r="BX78" s="17">
        <v>33.993099999999998</v>
      </c>
      <c r="BY78" s="17">
        <v>34.567619999999998</v>
      </c>
      <c r="BZ78" s="17">
        <v>36.022790000000001</v>
      </c>
      <c r="CA78" s="17">
        <v>36.937260000000002</v>
      </c>
      <c r="CB78" s="17">
        <v>33.6922</v>
      </c>
      <c r="CC78" s="17">
        <v>32.466140000000003</v>
      </c>
      <c r="CD78" s="17">
        <v>32.117550000000001</v>
      </c>
      <c r="CE78" s="17">
        <v>31.21228</v>
      </c>
      <c r="CF78" s="17">
        <v>39.595559999999999</v>
      </c>
      <c r="CG78" s="17">
        <v>39.022210000000001</v>
      </c>
      <c r="CH78" s="17">
        <v>33.583480000000002</v>
      </c>
      <c r="CI78" s="17">
        <v>31.85614</v>
      </c>
      <c r="CJ78" s="17">
        <v>31.266300000000001</v>
      </c>
      <c r="CK78" s="17">
        <v>30.10464</v>
      </c>
      <c r="CL78" s="17">
        <v>28.823229999999999</v>
      </c>
      <c r="CM78" s="17">
        <v>28.365629999999999</v>
      </c>
      <c r="CN78" s="17">
        <v>27.217870000000001</v>
      </c>
      <c r="CO78" s="17">
        <v>26.85277</v>
      </c>
      <c r="CP78" s="17">
        <v>25.78012</v>
      </c>
      <c r="CQ78" s="17">
        <v>24.722940000000001</v>
      </c>
      <c r="CR78" s="17">
        <v>23.792400000000001</v>
      </c>
      <c r="CS78" s="17">
        <v>22.635069999999999</v>
      </c>
      <c r="CT78" s="17">
        <v>22.238029999999998</v>
      </c>
      <c r="CU78" s="17">
        <v>22.264959999999999</v>
      </c>
      <c r="CV78" s="17">
        <v>22.643550000000001</v>
      </c>
      <c r="CW78" s="17">
        <v>22.605039999999999</v>
      </c>
      <c r="CX78" s="17">
        <v>21.803999999999998</v>
      </c>
      <c r="CY78" s="17">
        <v>21.50404</v>
      </c>
      <c r="CZ78" s="17">
        <v>21.314990000000002</v>
      </c>
      <c r="DA78" s="17">
        <v>21.142679999999999</v>
      </c>
      <c r="DB78" s="17">
        <v>21.26136</v>
      </c>
      <c r="DC78" s="17">
        <v>20.932780000000001</v>
      </c>
      <c r="DD78" s="17">
        <v>20.521239999999999</v>
      </c>
      <c r="DE78" s="17">
        <v>20.1267</v>
      </c>
      <c r="DF78" s="17">
        <v>19.43412</v>
      </c>
      <c r="DG78" s="17">
        <v>19.635999999999999</v>
      </c>
      <c r="DH78" s="17">
        <v>19.86862</v>
      </c>
      <c r="DI78" s="17">
        <v>20.03697</v>
      </c>
      <c r="DJ78" s="17">
        <v>19.980499999999999</v>
      </c>
      <c r="DK78" s="17">
        <v>19.686730000000001</v>
      </c>
      <c r="DL78" s="17">
        <v>19.189119999999999</v>
      </c>
      <c r="DM78" s="17">
        <v>19.046510000000001</v>
      </c>
      <c r="DN78" s="17">
        <v>18.240659999999998</v>
      </c>
      <c r="DO78" s="17">
        <v>17.732510000000001</v>
      </c>
      <c r="DP78" s="17">
        <v>17.337129999999998</v>
      </c>
      <c r="DQ78" s="17">
        <v>17.13561</v>
      </c>
      <c r="DR78" s="17">
        <v>16.712530000000001</v>
      </c>
      <c r="DS78" s="17">
        <v>16.070029999999999</v>
      </c>
      <c r="DT78" s="17">
        <v>15.79195</v>
      </c>
      <c r="DU78" s="17">
        <v>16.065919999999998</v>
      </c>
      <c r="DV78" s="17">
        <v>17.79421</v>
      </c>
      <c r="DW78" s="17">
        <v>18.894670000000001</v>
      </c>
      <c r="DX78" s="17">
        <v>18.124600000000001</v>
      </c>
      <c r="DY78" s="17">
        <v>16.944489999999998</v>
      </c>
      <c r="DZ78" s="17">
        <v>16.153459999999999</v>
      </c>
      <c r="EA78" s="17">
        <v>15.806649999999999</v>
      </c>
      <c r="EB78" s="17">
        <v>15.97448</v>
      </c>
      <c r="EC78" s="17">
        <v>16.392800000000001</v>
      </c>
      <c r="ED78" s="17">
        <v>16.399840000000001</v>
      </c>
      <c r="EE78" s="17">
        <v>15.90164</v>
      </c>
      <c r="EF78" s="17">
        <v>15.717639999999999</v>
      </c>
      <c r="EG78" s="17">
        <v>15.91095</v>
      </c>
      <c r="EH78" s="17">
        <v>15.9192</v>
      </c>
      <c r="EI78" s="17">
        <v>15.627660000000001</v>
      </c>
      <c r="EJ78" s="17">
        <v>15.479179999999999</v>
      </c>
      <c r="EK78" s="17">
        <v>15.0229</v>
      </c>
      <c r="EL78" s="17">
        <v>14.551550000000001</v>
      </c>
      <c r="EM78" s="17">
        <v>14.88954</v>
      </c>
      <c r="EN78" s="17">
        <v>14.596259999999999</v>
      </c>
      <c r="EO78" s="17">
        <v>14.512119999999999</v>
      </c>
      <c r="EP78" s="17">
        <v>14.308920000000001</v>
      </c>
      <c r="EQ78" s="17">
        <v>14.100440000000001</v>
      </c>
      <c r="ER78" s="17">
        <v>13.340450000000001</v>
      </c>
      <c r="ES78" s="17">
        <v>13.07775</v>
      </c>
      <c r="ET78" s="17">
        <v>13.919969999999999</v>
      </c>
      <c r="EU78" s="17">
        <v>14.185040000000001</v>
      </c>
      <c r="EV78" s="17">
        <v>13.71927</v>
      </c>
      <c r="EW78" s="17">
        <v>13.58573</v>
      </c>
      <c r="EX78" s="17">
        <v>13.157120000000001</v>
      </c>
      <c r="EY78" s="16">
        <f>SUM(B78:EX78)</f>
        <v>10768.409969999999</v>
      </c>
    </row>
    <row r="79" spans="1:155">
      <c r="A79" t="s">
        <v>108</v>
      </c>
      <c r="B79" s="17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2.14</v>
      </c>
      <c r="AQ79" s="17">
        <v>2.14</v>
      </c>
      <c r="AR79" s="17">
        <v>2.14</v>
      </c>
      <c r="AS79" s="17">
        <v>2.14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17">
        <v>2.14</v>
      </c>
      <c r="BD79" s="17">
        <v>1.07</v>
      </c>
      <c r="BE79" s="17">
        <v>1.07</v>
      </c>
      <c r="BF79" s="17">
        <v>1.07</v>
      </c>
      <c r="BG79" s="17">
        <v>1.07</v>
      </c>
      <c r="BH79" s="17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2.14</v>
      </c>
      <c r="BR79" s="17">
        <v>2.14</v>
      </c>
      <c r="BS79" s="17">
        <v>2.14</v>
      </c>
      <c r="BT79" s="17">
        <v>2.14</v>
      </c>
      <c r="BU79" s="17">
        <v>0</v>
      </c>
      <c r="BV79" s="17">
        <v>0</v>
      </c>
      <c r="BW79" s="17">
        <v>0</v>
      </c>
      <c r="BX79" s="17">
        <v>1.1399999999999999</v>
      </c>
      <c r="BY79" s="17">
        <v>1.1399999999999999</v>
      </c>
      <c r="BZ79" s="17">
        <v>1.1399999999999999</v>
      </c>
      <c r="CA79" s="17">
        <v>1.1399999999999999</v>
      </c>
      <c r="CB79" s="17">
        <v>1.1399999999999999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2.14</v>
      </c>
      <c r="CU79" s="17">
        <v>2.14</v>
      </c>
      <c r="CV79" s="17">
        <v>2.14</v>
      </c>
      <c r="CW79" s="17">
        <v>2.14</v>
      </c>
      <c r="CX79" s="17">
        <v>0</v>
      </c>
      <c r="CY79" s="17">
        <v>0</v>
      </c>
      <c r="CZ79" s="17">
        <v>0</v>
      </c>
      <c r="DA79" s="17">
        <v>0</v>
      </c>
      <c r="DB79" s="17">
        <v>0</v>
      </c>
      <c r="DC79" s="17">
        <v>0</v>
      </c>
      <c r="DD79" s="17">
        <v>0</v>
      </c>
      <c r="DE79" s="17">
        <v>0</v>
      </c>
      <c r="DF79" s="17">
        <v>0</v>
      </c>
      <c r="DG79" s="17">
        <v>0</v>
      </c>
      <c r="DH79" s="17">
        <v>0</v>
      </c>
      <c r="DI79" s="17">
        <v>0</v>
      </c>
      <c r="DJ79" s="17">
        <v>0</v>
      </c>
      <c r="DK79" s="17">
        <v>0</v>
      </c>
      <c r="DL79" s="17">
        <v>0</v>
      </c>
      <c r="DM79" s="17">
        <v>0</v>
      </c>
      <c r="DN79" s="17">
        <v>0</v>
      </c>
      <c r="DO79" s="17">
        <v>0</v>
      </c>
      <c r="DP79" s="17">
        <v>0</v>
      </c>
      <c r="DQ79" s="17">
        <v>0</v>
      </c>
      <c r="DR79" s="17">
        <v>0</v>
      </c>
      <c r="DS79" s="17">
        <v>0</v>
      </c>
      <c r="DT79" s="17">
        <v>0</v>
      </c>
      <c r="DU79" s="17">
        <v>0</v>
      </c>
      <c r="DV79" s="17">
        <v>0</v>
      </c>
      <c r="DW79" s="17">
        <v>0</v>
      </c>
      <c r="DX79" s="17">
        <v>0</v>
      </c>
      <c r="DY79" s="17">
        <v>0</v>
      </c>
      <c r="DZ79" s="17">
        <v>0</v>
      </c>
      <c r="EA79" s="17">
        <v>0</v>
      </c>
      <c r="EB79" s="17">
        <v>0</v>
      </c>
      <c r="EC79" s="17">
        <v>0</v>
      </c>
      <c r="ED79" s="17">
        <v>0</v>
      </c>
      <c r="EE79" s="17">
        <v>0</v>
      </c>
      <c r="EF79" s="17">
        <v>0</v>
      </c>
      <c r="EG79" s="17">
        <v>0</v>
      </c>
      <c r="EH79" s="17">
        <v>0</v>
      </c>
      <c r="EI79" s="17">
        <v>0</v>
      </c>
      <c r="EJ79" s="17">
        <v>0</v>
      </c>
      <c r="EK79" s="17">
        <v>0</v>
      </c>
      <c r="EL79" s="17">
        <v>0</v>
      </c>
      <c r="EM79" s="17">
        <v>0</v>
      </c>
      <c r="EN79" s="17">
        <v>0</v>
      </c>
      <c r="EO79" s="17">
        <v>0</v>
      </c>
      <c r="EP79" s="17">
        <v>0</v>
      </c>
      <c r="EQ79" s="17">
        <v>0</v>
      </c>
      <c r="ER79" s="17">
        <v>0</v>
      </c>
      <c r="ES79" s="17">
        <v>0</v>
      </c>
      <c r="ET79" s="17">
        <v>0</v>
      </c>
      <c r="EU79" s="17">
        <v>0</v>
      </c>
      <c r="EV79" s="17">
        <v>0</v>
      </c>
      <c r="EW79" s="17">
        <v>0</v>
      </c>
      <c r="EX79" s="17">
        <v>0</v>
      </c>
      <c r="EY79" s="16">
        <f t="shared" si="5"/>
        <v>37.800000000000004</v>
      </c>
    </row>
    <row r="80" spans="1:155">
      <c r="A80" t="s">
        <v>71</v>
      </c>
      <c r="B80" s="17">
        <v>21.694050000000001</v>
      </c>
      <c r="C80" s="17">
        <v>20.124469999999999</v>
      </c>
      <c r="D80" s="17">
        <v>17.725429999999999</v>
      </c>
      <c r="E80" s="17">
        <v>12.839449999999999</v>
      </c>
      <c r="F80" s="17">
        <v>10.735519999999999</v>
      </c>
      <c r="G80" s="17">
        <v>10.82854</v>
      </c>
      <c r="H80" s="17">
        <v>11.527189999999999</v>
      </c>
      <c r="I80" s="17">
        <v>11.727869999999999</v>
      </c>
      <c r="J80" s="17">
        <v>12.69042</v>
      </c>
      <c r="K80" s="17">
        <v>26.129259999999999</v>
      </c>
      <c r="L80" s="17">
        <v>27.536429999999999</v>
      </c>
      <c r="M80" s="17">
        <v>27.999790000000001</v>
      </c>
      <c r="N80" s="17">
        <v>29.03717</v>
      </c>
      <c r="O80" s="17">
        <v>30.599530000000001</v>
      </c>
      <c r="P80" s="17">
        <v>30.96885</v>
      </c>
      <c r="Q80" s="17">
        <v>30.932189999999999</v>
      </c>
      <c r="R80" s="17">
        <v>31.044530000000002</v>
      </c>
      <c r="S80" s="17">
        <v>31.242280000000001</v>
      </c>
      <c r="T80" s="17">
        <v>14.023400000000001</v>
      </c>
      <c r="U80" s="17">
        <v>1.7102839999999999</v>
      </c>
      <c r="V80" s="17">
        <v>27.499680000000001</v>
      </c>
      <c r="W80" s="17">
        <v>41.492539999999998</v>
      </c>
      <c r="X80" s="17">
        <v>42.109589999999997</v>
      </c>
      <c r="Y80" s="17">
        <v>41.812989999999999</v>
      </c>
      <c r="Z80" s="17">
        <v>42.836590000000001</v>
      </c>
      <c r="AA80" s="17">
        <v>44.57555</v>
      </c>
      <c r="AB80" s="17">
        <v>45.82817</v>
      </c>
      <c r="AC80" s="17">
        <v>50.096760000000003</v>
      </c>
      <c r="AD80" s="17">
        <v>46.91019</v>
      </c>
      <c r="AE80" s="17">
        <v>46.022799999999997</v>
      </c>
      <c r="AF80" s="17">
        <v>49.641249999999999</v>
      </c>
      <c r="AG80" s="17">
        <v>46.623370000000001</v>
      </c>
      <c r="AH80" s="17">
        <v>45.929749999999999</v>
      </c>
      <c r="AI80" s="17">
        <v>47.28586</v>
      </c>
      <c r="AJ80" s="17">
        <v>49.208849999999998</v>
      </c>
      <c r="AK80" s="17">
        <v>46.70082</v>
      </c>
      <c r="AL80" s="17">
        <v>47.402589999999996</v>
      </c>
      <c r="AM80" s="17">
        <v>38.219110000000001</v>
      </c>
      <c r="AN80" s="17">
        <v>31.658619999999999</v>
      </c>
      <c r="AO80" s="17">
        <v>32.26041</v>
      </c>
      <c r="AP80" s="17">
        <v>33.540030000000002</v>
      </c>
      <c r="AQ80" s="17">
        <v>35.434220000000003</v>
      </c>
      <c r="AR80" s="17">
        <v>36.561990000000002</v>
      </c>
      <c r="AS80" s="17">
        <v>37.447130000000001</v>
      </c>
      <c r="AT80" s="17">
        <v>38.531790000000001</v>
      </c>
      <c r="AU80" s="17">
        <v>40.742229999999999</v>
      </c>
      <c r="AV80" s="17">
        <v>45.947890000000001</v>
      </c>
      <c r="AW80" s="17">
        <v>47.728209999999997</v>
      </c>
      <c r="AX80" s="17">
        <v>48.628270000000001</v>
      </c>
      <c r="AY80" s="17">
        <v>51.06664</v>
      </c>
      <c r="AZ80" s="17">
        <v>52.446330000000003</v>
      </c>
      <c r="BA80" s="17">
        <v>54.108089999999997</v>
      </c>
      <c r="BB80" s="17">
        <v>57.254100000000001</v>
      </c>
      <c r="BC80" s="17">
        <v>58.185009999999998</v>
      </c>
      <c r="BD80" s="17">
        <v>54.538249999999998</v>
      </c>
      <c r="BE80" s="17">
        <v>44.852499999999999</v>
      </c>
      <c r="BF80" s="17">
        <v>39.961179999999999</v>
      </c>
      <c r="BG80" s="17">
        <v>36.126600000000003</v>
      </c>
      <c r="BH80" s="17">
        <v>22.103619999999999</v>
      </c>
      <c r="BI80" s="17">
        <v>0.583009</v>
      </c>
      <c r="BJ80" s="17">
        <v>0.43802999999999997</v>
      </c>
      <c r="BK80" s="17">
        <v>9.1374999999999998E-2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0</v>
      </c>
      <c r="BT80" s="17">
        <v>9.6447160000000007</v>
      </c>
      <c r="BU80" s="17">
        <v>0.151922</v>
      </c>
      <c r="BV80" s="17">
        <v>2.3418999999999999E-2</v>
      </c>
      <c r="BW80" s="17">
        <v>1.3261999999999999E-2</v>
      </c>
      <c r="BX80" s="17">
        <v>0</v>
      </c>
      <c r="BY80" s="17">
        <v>5.1400000000000003E-4</v>
      </c>
      <c r="BZ80" s="17">
        <v>0</v>
      </c>
      <c r="CA80" s="17">
        <v>0</v>
      </c>
      <c r="CB80" s="17">
        <v>0</v>
      </c>
      <c r="CC80" s="17">
        <v>1.3550000000000001E-3</v>
      </c>
      <c r="CD80" s="17">
        <v>1.2423E-2</v>
      </c>
      <c r="CE80" s="17">
        <v>0</v>
      </c>
      <c r="CF80" s="17">
        <v>4.1640000000000002E-3</v>
      </c>
      <c r="CG80" s="17">
        <v>3.7920000000000002E-2</v>
      </c>
      <c r="CH80" s="17">
        <v>8.1564999999999999E-2</v>
      </c>
      <c r="CI80" s="17">
        <v>0.13988300000000001</v>
      </c>
      <c r="CJ80" s="17">
        <v>0.152309</v>
      </c>
      <c r="CK80" s="17">
        <v>0.226165</v>
      </c>
      <c r="CL80" s="17">
        <v>0.213395</v>
      </c>
      <c r="CM80" s="17">
        <v>0.18340400000000001</v>
      </c>
      <c r="CN80" s="17">
        <v>0.29503299999999999</v>
      </c>
      <c r="CO80" s="17">
        <v>0.30998900000000001</v>
      </c>
      <c r="CP80" s="17">
        <v>4.6461000000000002E-2</v>
      </c>
      <c r="CQ80" s="17">
        <v>9.9150000000000002E-3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3.6012000000000002E-2</v>
      </c>
      <c r="CX80" s="17">
        <v>0.36519099999999999</v>
      </c>
      <c r="CY80" s="17">
        <v>0.36959199999999998</v>
      </c>
      <c r="CZ80" s="17">
        <v>0.59214900000000004</v>
      </c>
      <c r="DA80" s="17">
        <v>0.56867599999999996</v>
      </c>
      <c r="DB80" s="17">
        <v>0.57661399999999996</v>
      </c>
      <c r="DC80" s="17">
        <v>0.90507000000000004</v>
      </c>
      <c r="DD80" s="17">
        <v>0.90102000000000004</v>
      </c>
      <c r="DE80" s="17">
        <v>0.86324000000000001</v>
      </c>
      <c r="DF80" s="17">
        <v>0.71455000000000002</v>
      </c>
      <c r="DG80" s="17">
        <v>0.169569</v>
      </c>
      <c r="DH80" s="17">
        <v>0.21032799999999999</v>
      </c>
      <c r="DI80" s="17">
        <v>1.3071969999999999</v>
      </c>
      <c r="DJ80" s="17">
        <v>3.9021309999999998</v>
      </c>
      <c r="DK80" s="17">
        <v>3.9999899999999999</v>
      </c>
      <c r="DL80" s="17">
        <v>3.972909</v>
      </c>
      <c r="DM80" s="17">
        <v>3.910536</v>
      </c>
      <c r="DN80" s="17">
        <v>3.8162660000000002</v>
      </c>
      <c r="DO80" s="17">
        <v>3.827086</v>
      </c>
      <c r="DP80" s="17">
        <v>3.6626880000000002</v>
      </c>
      <c r="DQ80" s="17">
        <v>3.6175510000000002</v>
      </c>
      <c r="DR80" s="17">
        <v>3.3229790000000001</v>
      </c>
      <c r="DS80" s="17">
        <v>3.625232</v>
      </c>
      <c r="DT80" s="17">
        <v>4.575278</v>
      </c>
      <c r="DU80" s="17">
        <v>4.8375769999999996</v>
      </c>
      <c r="DV80" s="17">
        <v>4.8950250000000004</v>
      </c>
      <c r="DW80" s="17">
        <v>4.6822059999999999</v>
      </c>
      <c r="DX80" s="17">
        <v>4.4800880000000003</v>
      </c>
      <c r="DY80" s="17">
        <v>4.3118090000000002</v>
      </c>
      <c r="DZ80" s="17">
        <v>4.2039350000000004</v>
      </c>
      <c r="EA80" s="17">
        <v>4.2534660000000004</v>
      </c>
      <c r="EB80" s="17">
        <v>3.3901520000000001</v>
      </c>
      <c r="EC80" s="17">
        <v>2.7158950000000002</v>
      </c>
      <c r="ED80" s="17">
        <v>2.7591779999999999</v>
      </c>
      <c r="EE80" s="17">
        <v>4.0908350000000002</v>
      </c>
      <c r="EF80" s="17">
        <v>4.0775730000000001</v>
      </c>
      <c r="EG80" s="17">
        <v>3.9719730000000002</v>
      </c>
      <c r="EH80" s="17">
        <v>2.7729970000000002</v>
      </c>
      <c r="EI80" s="17">
        <v>2.541795</v>
      </c>
      <c r="EJ80" s="17">
        <v>2.4808889999999999</v>
      </c>
      <c r="EK80" s="17">
        <v>2.4432489999999998</v>
      </c>
      <c r="EL80" s="17">
        <v>2.4991110000000001</v>
      </c>
      <c r="EM80" s="17">
        <v>2.4955850000000002</v>
      </c>
      <c r="EN80" s="17">
        <v>2.4776790000000002</v>
      </c>
      <c r="EO80" s="17">
        <v>2.5109270000000001</v>
      </c>
      <c r="EP80" s="17">
        <v>2.572775</v>
      </c>
      <c r="EQ80" s="17">
        <v>2.780834</v>
      </c>
      <c r="ER80" s="17">
        <v>2.9249239999999999</v>
      </c>
      <c r="ES80" s="17">
        <v>1.7111590000000001</v>
      </c>
      <c r="ET80" s="17">
        <v>0</v>
      </c>
      <c r="EU80" s="17">
        <v>0</v>
      </c>
      <c r="EV80" s="17">
        <v>0</v>
      </c>
      <c r="EW80" s="17">
        <v>3.0083310000000001</v>
      </c>
      <c r="EX80" s="17">
        <v>8.9158609999999996</v>
      </c>
      <c r="EY80" s="16">
        <f>SUM(B80:EX80)</f>
        <v>2267.7141339999971</v>
      </c>
    </row>
    <row r="81" spans="1:155">
      <c r="A81" t="s">
        <v>72</v>
      </c>
      <c r="B81" s="17">
        <v>0</v>
      </c>
      <c r="C81" s="17">
        <v>0</v>
      </c>
      <c r="D81" s="17">
        <v>0</v>
      </c>
      <c r="E81" s="17">
        <v>0</v>
      </c>
      <c r="F81" s="17">
        <v>0</v>
      </c>
      <c r="G81" s="17">
        <v>9.3867000000000006E-2</v>
      </c>
      <c r="H81" s="17">
        <v>5.4740960000000003</v>
      </c>
      <c r="I81" s="17">
        <v>5.89039</v>
      </c>
      <c r="J81" s="17">
        <v>5.3074979999999998</v>
      </c>
      <c r="K81" s="17">
        <v>1.079639</v>
      </c>
      <c r="L81" s="17">
        <v>3.1239189999999999</v>
      </c>
      <c r="M81" s="17">
        <v>6.4959230000000003</v>
      </c>
      <c r="N81" s="17">
        <v>12.65598</v>
      </c>
      <c r="O81" s="17">
        <v>14.216710000000001</v>
      </c>
      <c r="P81" s="17">
        <v>14.57959</v>
      </c>
      <c r="Q81" s="17">
        <v>14.38979</v>
      </c>
      <c r="R81" s="17">
        <v>14.470800000000001</v>
      </c>
      <c r="S81" s="17">
        <v>14.54894</v>
      </c>
      <c r="T81" s="17">
        <v>15.6892</v>
      </c>
      <c r="U81" s="17">
        <v>20.46189</v>
      </c>
      <c r="V81" s="17">
        <v>23.511230000000001</v>
      </c>
      <c r="W81" s="17">
        <v>20.604980000000001</v>
      </c>
      <c r="X81" s="17">
        <v>20.992570000000001</v>
      </c>
      <c r="Y81" s="17">
        <v>21.841709999999999</v>
      </c>
      <c r="Z81" s="17">
        <v>22.376570000000001</v>
      </c>
      <c r="AA81" s="17">
        <v>23.444790000000001</v>
      </c>
      <c r="AB81" s="17">
        <v>23.862860000000001</v>
      </c>
      <c r="AC81" s="17">
        <v>24.3231</v>
      </c>
      <c r="AD81" s="17">
        <v>23.335039999999999</v>
      </c>
      <c r="AE81" s="17">
        <v>22.41187</v>
      </c>
      <c r="AF81" s="17">
        <v>24.085509999999999</v>
      </c>
      <c r="AG81" s="17">
        <v>23.313469999999999</v>
      </c>
      <c r="AH81" s="17">
        <v>21.239599999999999</v>
      </c>
      <c r="AI81" s="17">
        <v>22.34808</v>
      </c>
      <c r="AJ81" s="17">
        <v>22.825040000000001</v>
      </c>
      <c r="AK81" s="17">
        <v>22.30161</v>
      </c>
      <c r="AL81" s="17">
        <v>19.982330000000001</v>
      </c>
      <c r="AM81" s="17">
        <v>18.614809999999999</v>
      </c>
      <c r="AN81" s="17">
        <v>18.13832</v>
      </c>
      <c r="AO81" s="17">
        <v>16.75122</v>
      </c>
      <c r="AP81" s="17">
        <v>16.03867</v>
      </c>
      <c r="AQ81" s="17">
        <v>16.332439999999998</v>
      </c>
      <c r="AR81" s="17">
        <v>17.214120000000001</v>
      </c>
      <c r="AS81" s="17">
        <v>18.24324</v>
      </c>
      <c r="AT81" s="17">
        <v>19.09948</v>
      </c>
      <c r="AU81" s="17">
        <v>20.126619999999999</v>
      </c>
      <c r="AV81" s="17">
        <v>21.504539999999999</v>
      </c>
      <c r="AW81" s="17">
        <v>22.09432</v>
      </c>
      <c r="AX81" s="17">
        <v>21.578150000000001</v>
      </c>
      <c r="AY81" s="17">
        <v>21.848600000000001</v>
      </c>
      <c r="AZ81" s="17">
        <v>22.042829999999999</v>
      </c>
      <c r="BA81" s="17">
        <v>22.185089999999999</v>
      </c>
      <c r="BB81" s="17">
        <v>22.58755</v>
      </c>
      <c r="BC81" s="17">
        <v>22.62848</v>
      </c>
      <c r="BD81" s="17">
        <v>21.073810000000002</v>
      </c>
      <c r="BE81" s="17">
        <v>17.572179999999999</v>
      </c>
      <c r="BF81" s="17">
        <v>15.12778</v>
      </c>
      <c r="BG81" s="17">
        <v>12.72484</v>
      </c>
      <c r="BH81" s="17">
        <v>10.71658</v>
      </c>
      <c r="BI81" s="17">
        <v>9.4884950000000003</v>
      </c>
      <c r="BJ81" s="17">
        <v>9.3745689999999993</v>
      </c>
      <c r="BK81" s="17">
        <v>4.860074</v>
      </c>
      <c r="BL81" s="17">
        <v>2.7467130000000002</v>
      </c>
      <c r="BM81" s="17">
        <v>0</v>
      </c>
      <c r="BN81" s="17">
        <v>0</v>
      </c>
      <c r="BO81" s="17">
        <v>0</v>
      </c>
      <c r="BP81" s="17">
        <v>0.85298799999999997</v>
      </c>
      <c r="BQ81" s="17">
        <v>3.1311879999999999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7">
        <v>0</v>
      </c>
      <c r="CR81" s="17">
        <v>0</v>
      </c>
      <c r="CS81" s="17">
        <v>0</v>
      </c>
      <c r="CT81" s="17">
        <v>0</v>
      </c>
      <c r="CU81" s="17">
        <v>0</v>
      </c>
      <c r="CV81" s="17">
        <v>0</v>
      </c>
      <c r="CW81" s="17">
        <v>0</v>
      </c>
      <c r="CX81" s="17">
        <v>0</v>
      </c>
      <c r="CY81" s="17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0</v>
      </c>
      <c r="DH81" s="17">
        <v>0</v>
      </c>
      <c r="DI81" s="17">
        <v>0</v>
      </c>
      <c r="DJ81" s="17">
        <v>0</v>
      </c>
      <c r="DK81" s="17">
        <v>0</v>
      </c>
      <c r="DL81" s="17">
        <v>0</v>
      </c>
      <c r="DM81" s="17">
        <v>0</v>
      </c>
      <c r="DN81" s="17">
        <v>0</v>
      </c>
      <c r="DO81" s="17">
        <v>0</v>
      </c>
      <c r="DP81" s="17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0</v>
      </c>
      <c r="DY81" s="17">
        <v>0</v>
      </c>
      <c r="DZ81" s="17">
        <v>0</v>
      </c>
      <c r="EA81" s="17">
        <v>0</v>
      </c>
      <c r="EB81" s="17">
        <v>0</v>
      </c>
      <c r="EC81" s="17">
        <v>0</v>
      </c>
      <c r="ED81" s="17">
        <v>0</v>
      </c>
      <c r="EE81" s="17">
        <v>0</v>
      </c>
      <c r="EF81" s="17">
        <v>0</v>
      </c>
      <c r="EG81" s="17">
        <v>0</v>
      </c>
      <c r="EH81" s="17">
        <v>0</v>
      </c>
      <c r="EI81" s="17">
        <v>0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7">
        <v>0</v>
      </c>
      <c r="EQ81" s="17">
        <v>0</v>
      </c>
      <c r="ER81" s="17">
        <v>0</v>
      </c>
      <c r="ES81" s="17">
        <v>0</v>
      </c>
      <c r="ET81" s="17">
        <v>0</v>
      </c>
      <c r="EU81" s="17">
        <v>0</v>
      </c>
      <c r="EV81" s="17">
        <v>0</v>
      </c>
      <c r="EW81" s="17">
        <v>0</v>
      </c>
      <c r="EX81" s="17">
        <v>0</v>
      </c>
      <c r="EY81" s="16">
        <f>SUM(B81:EX81)</f>
        <v>975.97628900000018</v>
      </c>
    </row>
    <row r="82" spans="1:155">
      <c r="A82" t="s">
        <v>109</v>
      </c>
      <c r="B82" s="17">
        <v>27.845870000000001</v>
      </c>
      <c r="C82" s="17">
        <v>25.785509999999999</v>
      </c>
      <c r="D82" s="17">
        <v>23.385719999999999</v>
      </c>
      <c r="E82" s="17">
        <v>15.460839999999999</v>
      </c>
      <c r="F82" s="17">
        <v>10.93887</v>
      </c>
      <c r="G82" s="17">
        <v>6.4546239999999999</v>
      </c>
      <c r="H82" s="17">
        <v>5.3831300000000004</v>
      </c>
      <c r="I82" s="17">
        <v>6.9699910000000003</v>
      </c>
      <c r="J82" s="17">
        <v>6.0724580000000001</v>
      </c>
      <c r="K82" s="17">
        <v>0.57267199999999996</v>
      </c>
      <c r="L82" s="17">
        <v>1.7814840000000001</v>
      </c>
      <c r="M82" s="17">
        <v>1.9409719999999999</v>
      </c>
      <c r="N82" s="17">
        <v>2.9311530000000001</v>
      </c>
      <c r="O82" s="17">
        <v>12.06931</v>
      </c>
      <c r="P82" s="17">
        <v>31.028839999999999</v>
      </c>
      <c r="Q82" s="17">
        <v>30.47054</v>
      </c>
      <c r="R82" s="17">
        <v>34.13597</v>
      </c>
      <c r="S82" s="17">
        <v>37.02852</v>
      </c>
      <c r="T82" s="17">
        <v>41.591459999999998</v>
      </c>
      <c r="U82" s="17">
        <v>96.420879999999997</v>
      </c>
      <c r="V82" s="17">
        <v>179.2578</v>
      </c>
      <c r="W82" s="17">
        <v>155.0789</v>
      </c>
      <c r="X82" s="17">
        <v>178.2835</v>
      </c>
      <c r="Y82" s="17">
        <v>254.96520000000001</v>
      </c>
      <c r="Z82" s="17">
        <v>284.3827</v>
      </c>
      <c r="AA82" s="17">
        <v>302.9615</v>
      </c>
      <c r="AB82" s="17">
        <v>291.7165</v>
      </c>
      <c r="AC82" s="17">
        <v>237.19880000000001</v>
      </c>
      <c r="AD82" s="17">
        <v>170.4</v>
      </c>
      <c r="AE82" s="17">
        <v>155.6</v>
      </c>
      <c r="AF82" s="17">
        <v>155.9</v>
      </c>
      <c r="AG82" s="17">
        <v>217.35</v>
      </c>
      <c r="AH82" s="17">
        <v>195.06</v>
      </c>
      <c r="AI82" s="17">
        <v>196.27</v>
      </c>
      <c r="AJ82" s="17">
        <v>198.87</v>
      </c>
      <c r="AK82" s="17">
        <v>188.07</v>
      </c>
      <c r="AL82" s="17">
        <v>140.97999999999999</v>
      </c>
      <c r="AM82" s="17">
        <v>139.97</v>
      </c>
      <c r="AN82" s="17">
        <v>135.08000000000001</v>
      </c>
      <c r="AO82" s="17">
        <v>134.58000000000001</v>
      </c>
      <c r="AP82" s="17">
        <v>136.86000000000001</v>
      </c>
      <c r="AQ82" s="17">
        <v>138.09</v>
      </c>
      <c r="AR82" s="17">
        <v>139.05000000000001</v>
      </c>
      <c r="AS82" s="17">
        <v>139.97999999999999</v>
      </c>
      <c r="AT82" s="17">
        <v>139.7842</v>
      </c>
      <c r="AU82" s="17">
        <v>137.26650000000001</v>
      </c>
      <c r="AV82" s="17">
        <v>142.2021</v>
      </c>
      <c r="AW82" s="17">
        <v>144.8349</v>
      </c>
      <c r="AX82" s="17">
        <v>143.9787</v>
      </c>
      <c r="AY82" s="17">
        <v>144.69120000000001</v>
      </c>
      <c r="AZ82" s="17">
        <v>144.4331</v>
      </c>
      <c r="BA82" s="17">
        <v>145.28919999999999</v>
      </c>
      <c r="BB82" s="17">
        <v>148.8503</v>
      </c>
      <c r="BC82" s="17">
        <v>150.49359999999999</v>
      </c>
      <c r="BD82" s="17">
        <v>143.58160000000001</v>
      </c>
      <c r="BE82" s="17">
        <v>122.081</v>
      </c>
      <c r="BF82" s="17">
        <v>109.9564</v>
      </c>
      <c r="BG82" s="17">
        <v>98.626300000000001</v>
      </c>
      <c r="BH82" s="17">
        <v>88.984830000000002</v>
      </c>
      <c r="BI82" s="17">
        <v>85.649010000000004</v>
      </c>
      <c r="BJ82" s="17">
        <v>73.238979999999998</v>
      </c>
      <c r="BK82" s="17">
        <v>56.119610000000002</v>
      </c>
      <c r="BL82" s="17">
        <v>48.47983</v>
      </c>
      <c r="BM82" s="17">
        <v>41.430160000000001</v>
      </c>
      <c r="BN82" s="17">
        <v>39.350749999999998</v>
      </c>
      <c r="BO82" s="17">
        <v>40.866840000000003</v>
      </c>
      <c r="BP82" s="17">
        <v>55.272860000000001</v>
      </c>
      <c r="BQ82" s="17">
        <v>69.596940000000004</v>
      </c>
      <c r="BR82" s="17">
        <v>57.18506</v>
      </c>
      <c r="BS82" s="17">
        <v>52.801600000000001</v>
      </c>
      <c r="BT82" s="17">
        <v>43.060339999999997</v>
      </c>
      <c r="BU82" s="17">
        <v>35.736429999999999</v>
      </c>
      <c r="BV82" s="17">
        <v>31.970109999999998</v>
      </c>
      <c r="BW82" s="17">
        <v>30.786010000000001</v>
      </c>
      <c r="BX82" s="17">
        <v>31.906849999999999</v>
      </c>
      <c r="BY82" s="17">
        <v>32.417940000000002</v>
      </c>
      <c r="BZ82" s="17">
        <v>32.478050000000003</v>
      </c>
      <c r="CA82" s="17">
        <v>31.129580000000001</v>
      </c>
      <c r="CB82" s="17">
        <v>28.264890000000001</v>
      </c>
      <c r="CC82" s="17">
        <v>25.63711</v>
      </c>
      <c r="CD82" s="17">
        <v>22.575140000000001</v>
      </c>
      <c r="CE82" s="17">
        <v>22.345510000000001</v>
      </c>
      <c r="CF82" s="17">
        <v>20.663219999999999</v>
      </c>
      <c r="CG82" s="17">
        <v>19.251950000000001</v>
      </c>
      <c r="CH82" s="17">
        <v>18.02843</v>
      </c>
      <c r="CI82" s="17">
        <v>17.57742</v>
      </c>
      <c r="CJ82" s="17">
        <v>19.378630000000001</v>
      </c>
      <c r="CK82" s="17">
        <v>28.184139999999999</v>
      </c>
      <c r="CL82" s="17">
        <v>17.429030000000001</v>
      </c>
      <c r="CM82" s="17">
        <v>15.889099999999999</v>
      </c>
      <c r="CN82" s="17">
        <v>14.4689</v>
      </c>
      <c r="CO82" s="17">
        <v>13.05707</v>
      </c>
      <c r="CP82" s="17">
        <v>8.9866469999999996</v>
      </c>
      <c r="CQ82" s="17">
        <v>7.0633369999999998</v>
      </c>
      <c r="CR82" s="17">
        <v>5.1258179999999998</v>
      </c>
      <c r="CS82" s="17">
        <v>4.2646059999999997</v>
      </c>
      <c r="CT82" s="17">
        <v>3.4557129999999998</v>
      </c>
      <c r="CU82" s="17">
        <v>3.9111229999999999</v>
      </c>
      <c r="CV82" s="17">
        <v>3.795919</v>
      </c>
      <c r="CW82" s="17">
        <v>4.2274960000000004</v>
      </c>
      <c r="CX82" s="17">
        <v>4.6239610000000004</v>
      </c>
      <c r="CY82" s="17">
        <v>4.9702729999999997</v>
      </c>
      <c r="CZ82" s="17">
        <v>4.8755059999999997</v>
      </c>
      <c r="DA82" s="17">
        <v>4.7463699999999998</v>
      </c>
      <c r="DB82" s="17">
        <v>4.4632839999999998</v>
      </c>
      <c r="DC82" s="17">
        <v>4.4928369999999997</v>
      </c>
      <c r="DD82" s="17">
        <v>7.8900069999999998</v>
      </c>
      <c r="DE82" s="17">
        <v>23.105879999999999</v>
      </c>
      <c r="DF82" s="17">
        <v>21.878879999999999</v>
      </c>
      <c r="DG82" s="17">
        <v>20.999500000000001</v>
      </c>
      <c r="DH82" s="17">
        <v>20.454460000000001</v>
      </c>
      <c r="DI82" s="17">
        <v>19.996500000000001</v>
      </c>
      <c r="DJ82" s="17">
        <v>18.492550000000001</v>
      </c>
      <c r="DK82" s="17">
        <v>17.307759999999998</v>
      </c>
      <c r="DL82" s="17">
        <v>17.32124</v>
      </c>
      <c r="DM82" s="17">
        <v>16.93158</v>
      </c>
      <c r="DN82" s="17">
        <v>16.515979999999999</v>
      </c>
      <c r="DO82" s="17">
        <v>16.88204</v>
      </c>
      <c r="DP82" s="17">
        <v>16.589479999999998</v>
      </c>
      <c r="DQ82" s="17">
        <v>16.23218</v>
      </c>
      <c r="DR82" s="17">
        <v>15.901059999999999</v>
      </c>
      <c r="DS82" s="17">
        <v>15.60087</v>
      </c>
      <c r="DT82" s="17">
        <v>22.255299999999998</v>
      </c>
      <c r="DU82" s="17">
        <v>26.993970000000001</v>
      </c>
      <c r="DV82" s="17">
        <v>28.737069999999999</v>
      </c>
      <c r="DW82" s="17">
        <v>26.448619999999998</v>
      </c>
      <c r="DX82" s="17">
        <v>24.664809999999999</v>
      </c>
      <c r="DY82" s="17">
        <v>21.566109999999998</v>
      </c>
      <c r="DZ82" s="17">
        <v>19.2044</v>
      </c>
      <c r="EA82" s="17">
        <v>19.356000000000002</v>
      </c>
      <c r="EB82" s="17">
        <v>18.985469999999999</v>
      </c>
      <c r="EC82" s="17">
        <v>16.947240000000001</v>
      </c>
      <c r="ED82" s="17">
        <v>16.269649999999999</v>
      </c>
      <c r="EE82" s="17">
        <v>18.05397</v>
      </c>
      <c r="EF82" s="17">
        <v>19.43328</v>
      </c>
      <c r="EG82" s="17">
        <v>19.42681</v>
      </c>
      <c r="EH82" s="17">
        <v>17.4693</v>
      </c>
      <c r="EI82" s="17">
        <v>15.360239999999999</v>
      </c>
      <c r="EJ82" s="17">
        <v>13.69591</v>
      </c>
      <c r="EK82" s="17">
        <v>12.89705</v>
      </c>
      <c r="EL82" s="17">
        <v>11.927709999999999</v>
      </c>
      <c r="EM82" s="17">
        <v>11.00787</v>
      </c>
      <c r="EN82" s="17">
        <v>10.40873</v>
      </c>
      <c r="EO82" s="17">
        <v>9.7828029999999995</v>
      </c>
      <c r="EP82" s="17">
        <v>9.2159279999999999</v>
      </c>
      <c r="EQ82" s="17">
        <v>7.9748070000000002</v>
      </c>
      <c r="ER82" s="17">
        <v>7.2870970000000002</v>
      </c>
      <c r="ES82" s="17">
        <v>7.0203329999999999</v>
      </c>
      <c r="ET82" s="17">
        <v>6.9982540000000002</v>
      </c>
      <c r="EU82" s="17">
        <v>6.9058640000000002</v>
      </c>
      <c r="EV82" s="17">
        <v>6.8525349999999996</v>
      </c>
      <c r="EW82" s="17">
        <v>6.4866460000000004</v>
      </c>
      <c r="EX82" s="17">
        <v>4.3429479999999998</v>
      </c>
      <c r="EY82" s="16">
        <f>SUM(B82:EX82)</f>
        <v>8876.584716000003</v>
      </c>
    </row>
    <row r="83" spans="1:155">
      <c r="A83" t="s">
        <v>110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>
        <v>0</v>
      </c>
      <c r="AJ83" s="17">
        <v>3.71</v>
      </c>
      <c r="AK83" s="17">
        <v>3.71</v>
      </c>
      <c r="AL83" s="17">
        <v>3.71</v>
      </c>
      <c r="AM83" s="17">
        <v>3.71</v>
      </c>
      <c r="AN83" s="17">
        <v>3.71</v>
      </c>
      <c r="AO83" s="17">
        <v>3.71</v>
      </c>
      <c r="AP83" s="17">
        <v>3.71</v>
      </c>
      <c r="AQ83" s="17">
        <v>3.71</v>
      </c>
      <c r="AR83" s="17">
        <v>3.71</v>
      </c>
      <c r="AS83" s="17">
        <v>3.71</v>
      </c>
      <c r="AT83" s="17">
        <v>3.71</v>
      </c>
      <c r="AU83" s="17">
        <v>3.71</v>
      </c>
      <c r="AV83" s="17">
        <v>3.71</v>
      </c>
      <c r="AW83" s="17">
        <v>3.71</v>
      </c>
      <c r="AX83" s="17">
        <v>3.71</v>
      </c>
      <c r="AY83" s="17">
        <v>3.71</v>
      </c>
      <c r="AZ83" s="17">
        <v>3.71</v>
      </c>
      <c r="BA83" s="17">
        <v>3.71</v>
      </c>
      <c r="BB83" s="17">
        <v>3.71</v>
      </c>
      <c r="BC83" s="17">
        <v>3.71</v>
      </c>
      <c r="BD83" s="17">
        <v>3.71</v>
      </c>
      <c r="BE83" s="17">
        <v>3.71</v>
      </c>
      <c r="BF83" s="17">
        <v>3.71</v>
      </c>
      <c r="BG83" s="17">
        <v>3.71</v>
      </c>
      <c r="BH83" s="17">
        <v>3.71</v>
      </c>
      <c r="BI83" s="17">
        <v>3.71</v>
      </c>
      <c r="BJ83" s="17">
        <v>3.71</v>
      </c>
      <c r="BK83" s="17">
        <v>3.71</v>
      </c>
      <c r="BL83" s="17">
        <v>3.71</v>
      </c>
      <c r="BM83" s="17">
        <v>3.71</v>
      </c>
      <c r="BN83" s="17">
        <v>3.71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0</v>
      </c>
      <c r="CB83" s="17">
        <v>3.71</v>
      </c>
      <c r="CC83" s="17">
        <v>3.71</v>
      </c>
      <c r="CD83" s="17">
        <v>3.71</v>
      </c>
      <c r="CE83" s="17">
        <v>3.71</v>
      </c>
      <c r="CF83" s="17">
        <v>3.71</v>
      </c>
      <c r="CG83" s="17">
        <v>3.71</v>
      </c>
      <c r="CH83" s="17">
        <v>3.71</v>
      </c>
      <c r="CI83" s="17">
        <v>3.71</v>
      </c>
      <c r="CJ83" s="17">
        <v>0</v>
      </c>
      <c r="CK83" s="17">
        <v>0</v>
      </c>
      <c r="CL83" s="17">
        <v>3.71</v>
      </c>
      <c r="CM83" s="17">
        <v>3.71</v>
      </c>
      <c r="CN83" s="17">
        <v>3.71</v>
      </c>
      <c r="CO83" s="17">
        <v>3.71</v>
      </c>
      <c r="CP83" s="17">
        <v>3.71</v>
      </c>
      <c r="CQ83" s="17">
        <v>3.71</v>
      </c>
      <c r="CR83" s="17">
        <v>3.71</v>
      </c>
      <c r="CS83" s="17">
        <v>3.71</v>
      </c>
      <c r="CT83" s="17">
        <v>3.71</v>
      </c>
      <c r="CU83" s="17">
        <v>3.71</v>
      </c>
      <c r="CV83" s="17">
        <v>3.71</v>
      </c>
      <c r="CW83" s="17">
        <v>3.71</v>
      </c>
      <c r="CX83" s="17">
        <v>3.71</v>
      </c>
      <c r="CY83" s="17">
        <v>0</v>
      </c>
      <c r="CZ83" s="17">
        <v>3.71</v>
      </c>
      <c r="DA83" s="17">
        <v>3.71</v>
      </c>
      <c r="DB83" s="17">
        <v>3.71</v>
      </c>
      <c r="DC83" s="17">
        <v>3.71</v>
      </c>
      <c r="DD83" s="17">
        <v>3.71</v>
      </c>
      <c r="DE83" s="17">
        <v>0</v>
      </c>
      <c r="DF83" s="17">
        <v>0</v>
      </c>
      <c r="DG83" s="17">
        <v>1.71</v>
      </c>
      <c r="DH83" s="17">
        <v>1.71</v>
      </c>
      <c r="DI83" s="17">
        <v>1.71</v>
      </c>
      <c r="DJ83" s="17">
        <v>1.71</v>
      </c>
      <c r="DK83" s="17">
        <v>1.71</v>
      </c>
      <c r="DL83" s="17">
        <v>1.71</v>
      </c>
      <c r="DM83" s="17">
        <v>3.71</v>
      </c>
      <c r="DN83" s="17">
        <v>3.71</v>
      </c>
      <c r="DO83" s="17">
        <v>3.71</v>
      </c>
      <c r="DP83" s="17">
        <v>3.71</v>
      </c>
      <c r="DQ83" s="17">
        <v>0</v>
      </c>
      <c r="DR83" s="17">
        <v>0</v>
      </c>
      <c r="DS83" s="17">
        <v>0</v>
      </c>
      <c r="DT83" s="17">
        <v>0</v>
      </c>
      <c r="DU83" s="17">
        <v>0</v>
      </c>
      <c r="DV83" s="17">
        <v>0</v>
      </c>
      <c r="DW83" s="17">
        <v>0</v>
      </c>
      <c r="DX83" s="17">
        <v>0</v>
      </c>
      <c r="DY83" s="17">
        <v>0</v>
      </c>
      <c r="DZ83" s="17">
        <v>0</v>
      </c>
      <c r="EA83" s="17">
        <v>0</v>
      </c>
      <c r="EB83" s="17">
        <v>0</v>
      </c>
      <c r="EC83" s="17">
        <v>0</v>
      </c>
      <c r="ED83" s="17">
        <v>3.71</v>
      </c>
      <c r="EE83" s="17">
        <v>3.71</v>
      </c>
      <c r="EF83" s="17">
        <v>3.71</v>
      </c>
      <c r="EG83" s="17">
        <v>3.71</v>
      </c>
      <c r="EH83" s="17">
        <v>3.71</v>
      </c>
      <c r="EI83" s="17">
        <v>3.71</v>
      </c>
      <c r="EJ83" s="17">
        <v>0</v>
      </c>
      <c r="EK83" s="17">
        <v>0</v>
      </c>
      <c r="EL83" s="17">
        <v>0</v>
      </c>
      <c r="EM83" s="17">
        <v>0</v>
      </c>
      <c r="EN83" s="17">
        <v>0</v>
      </c>
      <c r="EO83" s="17">
        <v>0</v>
      </c>
      <c r="EP83" s="17">
        <v>0</v>
      </c>
      <c r="EQ83" s="17">
        <v>0</v>
      </c>
      <c r="ER83" s="17">
        <v>0</v>
      </c>
      <c r="ES83" s="17">
        <v>0</v>
      </c>
      <c r="ET83" s="17">
        <v>0</v>
      </c>
      <c r="EU83" s="17">
        <v>0</v>
      </c>
      <c r="EV83" s="17">
        <v>0</v>
      </c>
      <c r="EW83" s="17">
        <v>0</v>
      </c>
      <c r="EX83" s="17">
        <v>0</v>
      </c>
      <c r="EY83" s="16">
        <f t="shared" ref="EY83" si="6">SUM(B83:EX83)</f>
        <v>258.83000000000021</v>
      </c>
    </row>
    <row r="84" spans="1:155">
      <c r="A84" t="s">
        <v>73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2.5</v>
      </c>
      <c r="S84" s="17">
        <v>2.5</v>
      </c>
      <c r="T84" s="17">
        <v>2.5</v>
      </c>
      <c r="U84" s="17">
        <v>2.5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4.0999999999999996</v>
      </c>
      <c r="AD84" s="17">
        <v>4.0999999999999996</v>
      </c>
      <c r="AE84" s="17">
        <v>4.0999999999999996</v>
      </c>
      <c r="AF84" s="17">
        <v>4.0999999999999996</v>
      </c>
      <c r="AG84" s="17">
        <v>4.0999999999999996</v>
      </c>
      <c r="AH84" s="17">
        <v>4.0999999999999996</v>
      </c>
      <c r="AI84" s="17">
        <v>4.0999999999999996</v>
      </c>
      <c r="AJ84" s="17">
        <v>4.0999999999999996</v>
      </c>
      <c r="AK84" s="17">
        <v>4.0999999999999996</v>
      </c>
      <c r="AL84" s="17">
        <v>4.0999999999999996</v>
      </c>
      <c r="AM84" s="17">
        <v>4.0999999999999996</v>
      </c>
      <c r="AN84" s="17">
        <v>4.0999999999999996</v>
      </c>
      <c r="AO84" s="17">
        <v>4.0999999999999996</v>
      </c>
      <c r="AP84" s="17">
        <v>4.0999999999999996</v>
      </c>
      <c r="AQ84" s="17">
        <v>4.0999999999999996</v>
      </c>
      <c r="AR84" s="17">
        <v>4.0999999999999996</v>
      </c>
      <c r="AS84" s="17">
        <v>4.0999999999999996</v>
      </c>
      <c r="AT84" s="17">
        <v>0</v>
      </c>
      <c r="AU84" s="17">
        <v>0</v>
      </c>
      <c r="AV84" s="17">
        <v>0</v>
      </c>
      <c r="AW84" s="17">
        <v>4.0999999999999996</v>
      </c>
      <c r="AX84" s="17">
        <v>4.0999999999999996</v>
      </c>
      <c r="AY84" s="17">
        <v>4.0999999999999996</v>
      </c>
      <c r="AZ84" s="17">
        <v>4.0999999999999996</v>
      </c>
      <c r="BA84" s="17">
        <v>4.0999999999999996</v>
      </c>
      <c r="BB84" s="17">
        <v>4.0999999999999996</v>
      </c>
      <c r="BC84" s="17">
        <v>4.0999999999999996</v>
      </c>
      <c r="BD84" s="17">
        <v>4.0999999999999996</v>
      </c>
      <c r="BE84" s="17">
        <v>4.0999999999999996</v>
      </c>
      <c r="BF84" s="17">
        <v>4.0999999999999996</v>
      </c>
      <c r="BG84" s="17">
        <v>4.0999999999999996</v>
      </c>
      <c r="BH84" s="17">
        <v>4.0999999999999996</v>
      </c>
      <c r="BI84" s="17">
        <v>4.0999999999999996</v>
      </c>
      <c r="BJ84" s="17">
        <v>4.0999999999999996</v>
      </c>
      <c r="BK84" s="17">
        <v>4.0999999999999996</v>
      </c>
      <c r="BL84" s="17">
        <v>4.0999999999999996</v>
      </c>
      <c r="BM84" s="17">
        <v>4.0999999999999996</v>
      </c>
      <c r="BN84" s="17">
        <v>4.0999999999999996</v>
      </c>
      <c r="BO84" s="17">
        <v>1.6</v>
      </c>
      <c r="BP84" s="17">
        <v>1.6</v>
      </c>
      <c r="BQ84" s="17">
        <v>1.6</v>
      </c>
      <c r="BR84" s="17">
        <v>1.6</v>
      </c>
      <c r="BS84" s="17">
        <v>1.6</v>
      </c>
      <c r="BT84" s="17">
        <v>1.6</v>
      </c>
      <c r="BU84" s="17">
        <v>1.6</v>
      </c>
      <c r="BV84" s="17">
        <v>1.6</v>
      </c>
      <c r="BW84" s="17">
        <v>1.6</v>
      </c>
      <c r="BX84" s="17">
        <v>1.6</v>
      </c>
      <c r="BY84" s="17">
        <v>1.6</v>
      </c>
      <c r="BZ84" s="17">
        <v>4.0999999999999996</v>
      </c>
      <c r="CA84" s="17">
        <v>4.0999999999999996</v>
      </c>
      <c r="CB84" s="17">
        <v>4.0999999999999996</v>
      </c>
      <c r="CC84" s="17">
        <v>4.0999999999999996</v>
      </c>
      <c r="CD84" s="17">
        <v>4.0999999999999996</v>
      </c>
      <c r="CE84" s="17">
        <v>4.0999999999999996</v>
      </c>
      <c r="CF84" s="17">
        <v>4.0999999999999996</v>
      </c>
      <c r="CG84" s="17">
        <v>4.0999999999999996</v>
      </c>
      <c r="CH84" s="17">
        <v>4.0999999999999996</v>
      </c>
      <c r="CI84" s="17">
        <v>4.0999999999999996</v>
      </c>
      <c r="CJ84" s="17">
        <v>4.0999999999999996</v>
      </c>
      <c r="CK84" s="17">
        <v>4.0999999999999996</v>
      </c>
      <c r="CL84" s="17">
        <v>4.0999999999999996</v>
      </c>
      <c r="CM84" s="17">
        <v>4.0999999999999996</v>
      </c>
      <c r="CN84" s="17">
        <v>4.0999999999999996</v>
      </c>
      <c r="CO84" s="17">
        <v>4.0999999999999996</v>
      </c>
      <c r="CP84" s="17">
        <v>4.0999999999999996</v>
      </c>
      <c r="CQ84" s="17">
        <v>4.0999999999999996</v>
      </c>
      <c r="CR84" s="17">
        <v>4.0999999999999996</v>
      </c>
      <c r="CS84" s="17">
        <v>4.0999999999999996</v>
      </c>
      <c r="CT84" s="17">
        <v>4.0999999999999996</v>
      </c>
      <c r="CU84" s="17">
        <v>0</v>
      </c>
      <c r="CV84" s="17">
        <v>0</v>
      </c>
      <c r="CW84" s="17">
        <v>0</v>
      </c>
      <c r="CX84" s="17">
        <v>0</v>
      </c>
      <c r="CY84" s="17">
        <v>0</v>
      </c>
      <c r="CZ84" s="17">
        <v>4.0999999999999996</v>
      </c>
      <c r="DA84" s="17">
        <v>4.0999999999999996</v>
      </c>
      <c r="DB84" s="17">
        <v>4.0999999999999996</v>
      </c>
      <c r="DC84" s="17">
        <v>4.0999999999999996</v>
      </c>
      <c r="DD84" s="17">
        <v>4.0999999999999996</v>
      </c>
      <c r="DE84" s="17">
        <v>4.0999999999999996</v>
      </c>
      <c r="DF84" s="17">
        <v>4.0999999999999996</v>
      </c>
      <c r="DG84" s="17">
        <v>4.0999999999999996</v>
      </c>
      <c r="DH84" s="17">
        <v>4.0999999999999996</v>
      </c>
      <c r="DI84" s="17">
        <v>4.0999999999999996</v>
      </c>
      <c r="DJ84" s="17">
        <v>0</v>
      </c>
      <c r="DK84" s="17">
        <v>0</v>
      </c>
      <c r="DL84" s="17">
        <v>0</v>
      </c>
      <c r="DM84" s="17">
        <v>0</v>
      </c>
      <c r="DN84" s="17">
        <v>0</v>
      </c>
      <c r="DO84" s="17">
        <v>0</v>
      </c>
      <c r="DP84" s="17">
        <v>0</v>
      </c>
      <c r="DQ84" s="17">
        <v>0</v>
      </c>
      <c r="DR84" s="17">
        <v>0</v>
      </c>
      <c r="DS84" s="17">
        <v>0</v>
      </c>
      <c r="DT84" s="17">
        <v>0</v>
      </c>
      <c r="DU84" s="17">
        <v>0</v>
      </c>
      <c r="DV84" s="17">
        <v>0</v>
      </c>
      <c r="DW84" s="17">
        <v>0</v>
      </c>
      <c r="DX84" s="17">
        <v>0</v>
      </c>
      <c r="DY84" s="17">
        <v>4.0999999999999996</v>
      </c>
      <c r="DZ84" s="17">
        <v>4.0999999999999996</v>
      </c>
      <c r="EA84" s="17">
        <v>4.0999999999999996</v>
      </c>
      <c r="EB84" s="17">
        <v>4.0999999999999996</v>
      </c>
      <c r="EC84" s="17">
        <v>4.0999999999999996</v>
      </c>
      <c r="ED84" s="17">
        <v>4.0999999999999996</v>
      </c>
      <c r="EE84" s="17">
        <v>4.0999999999999996</v>
      </c>
      <c r="EF84" s="17">
        <v>4.0999999999999996</v>
      </c>
      <c r="EG84" s="17">
        <v>0</v>
      </c>
      <c r="EH84" s="17">
        <v>0</v>
      </c>
      <c r="EI84" s="17">
        <v>0</v>
      </c>
      <c r="EJ84" s="17">
        <v>0</v>
      </c>
      <c r="EK84" s="17">
        <v>0</v>
      </c>
      <c r="EL84" s="17">
        <v>0</v>
      </c>
      <c r="EM84" s="17">
        <v>0</v>
      </c>
      <c r="EN84" s="17">
        <v>4.0999999999999996</v>
      </c>
      <c r="EO84" s="17">
        <v>4.0999999999999996</v>
      </c>
      <c r="EP84" s="17">
        <v>4.0999999999999996</v>
      </c>
      <c r="EQ84" s="17">
        <v>4.0999999999999996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7">
        <v>0</v>
      </c>
      <c r="EX84" s="17">
        <v>0</v>
      </c>
      <c r="EY84" s="16">
        <f>SUM(B84:EX84)</f>
        <v>347.4000000000002</v>
      </c>
    </row>
    <row r="85" spans="1:155">
      <c r="A85" t="s">
        <v>74</v>
      </c>
      <c r="B85" s="11">
        <f>SUM(B71:B84)</f>
        <v>284.61295099999995</v>
      </c>
      <c r="C85" s="11">
        <f t="shared" ref="C85:BN85" si="7">SUM(C71:C84)</f>
        <v>264.63584099999997</v>
      </c>
      <c r="D85" s="11">
        <f t="shared" si="7"/>
        <v>276.29608899999999</v>
      </c>
      <c r="E85" s="11">
        <f t="shared" si="7"/>
        <v>301.07059600000002</v>
      </c>
      <c r="F85" s="11">
        <f t="shared" si="7"/>
        <v>342.37964400000004</v>
      </c>
      <c r="G85" s="11">
        <f t="shared" si="7"/>
        <v>357.12157499999995</v>
      </c>
      <c r="H85" s="11">
        <f t="shared" si="7"/>
        <v>365.55614599999996</v>
      </c>
      <c r="I85" s="11">
        <f t="shared" si="7"/>
        <v>351.35743200000002</v>
      </c>
      <c r="J85" s="11">
        <f t="shared" si="7"/>
        <v>333.74717500000003</v>
      </c>
      <c r="K85" s="11">
        <f t="shared" si="7"/>
        <v>326.88909699999999</v>
      </c>
      <c r="L85" s="11">
        <f t="shared" si="7"/>
        <v>332.21837099999999</v>
      </c>
      <c r="M85" s="11">
        <f t="shared" si="7"/>
        <v>343.43329700000004</v>
      </c>
      <c r="N85" s="11">
        <f t="shared" si="7"/>
        <v>374.79240799999997</v>
      </c>
      <c r="O85" s="11">
        <f t="shared" si="7"/>
        <v>373.68669799999998</v>
      </c>
      <c r="P85" s="11">
        <f t="shared" si="7"/>
        <v>379.81967199999997</v>
      </c>
      <c r="Q85" s="11">
        <f t="shared" si="7"/>
        <v>372.566641</v>
      </c>
      <c r="R85" s="11">
        <f t="shared" si="7"/>
        <v>373.80426299999999</v>
      </c>
      <c r="S85" s="11">
        <f t="shared" si="7"/>
        <v>374.79094900000001</v>
      </c>
      <c r="T85" s="11">
        <f t="shared" si="7"/>
        <v>421.78685200000007</v>
      </c>
      <c r="U85" s="11">
        <f t="shared" si="7"/>
        <v>623.4185500000001</v>
      </c>
      <c r="V85" s="11">
        <f t="shared" si="7"/>
        <v>886.76474799999994</v>
      </c>
      <c r="W85" s="11">
        <f t="shared" si="7"/>
        <v>880.13558499999988</v>
      </c>
      <c r="X85" s="11">
        <f t="shared" si="7"/>
        <v>906.53077900000005</v>
      </c>
      <c r="Y85" s="11">
        <f t="shared" si="7"/>
        <v>994.00529100000006</v>
      </c>
      <c r="Z85" s="11">
        <f t="shared" si="7"/>
        <v>1037.017038</v>
      </c>
      <c r="AA85" s="11">
        <f t="shared" si="7"/>
        <v>1054.735443</v>
      </c>
      <c r="AB85" s="11">
        <f t="shared" si="7"/>
        <v>1034.377886</v>
      </c>
      <c r="AC85" s="11">
        <f t="shared" si="7"/>
        <v>973.225234</v>
      </c>
      <c r="AD85" s="11">
        <f t="shared" si="7"/>
        <v>909.94700999999998</v>
      </c>
      <c r="AE85" s="11">
        <f t="shared" si="7"/>
        <v>918.57099100000005</v>
      </c>
      <c r="AF85" s="11">
        <f t="shared" si="7"/>
        <v>868.75052700000003</v>
      </c>
      <c r="AG85" s="11">
        <f t="shared" si="7"/>
        <v>881.42502800000011</v>
      </c>
      <c r="AH85" s="11">
        <f t="shared" si="7"/>
        <v>938.41628400000002</v>
      </c>
      <c r="AI85" s="11">
        <f t="shared" si="7"/>
        <v>951.31827799999996</v>
      </c>
      <c r="AJ85" s="11">
        <f t="shared" si="7"/>
        <v>962.40072099999998</v>
      </c>
      <c r="AK85" s="11">
        <f t="shared" si="7"/>
        <v>895.88586399999997</v>
      </c>
      <c r="AL85" s="11">
        <f t="shared" si="7"/>
        <v>835.21716400000014</v>
      </c>
      <c r="AM85" s="11">
        <f t="shared" si="7"/>
        <v>853.91204200000016</v>
      </c>
      <c r="AN85" s="11">
        <f t="shared" si="7"/>
        <v>861.93589500000019</v>
      </c>
      <c r="AO85" s="11">
        <f t="shared" si="7"/>
        <v>855.14224300000012</v>
      </c>
      <c r="AP85" s="11">
        <f t="shared" si="7"/>
        <v>847.75146000000007</v>
      </c>
      <c r="AQ85" s="11">
        <f t="shared" si="7"/>
        <v>847.82958500000007</v>
      </c>
      <c r="AR85" s="11">
        <f t="shared" si="7"/>
        <v>844.0339160000002</v>
      </c>
      <c r="AS85" s="11">
        <f t="shared" si="7"/>
        <v>836.03748300000007</v>
      </c>
      <c r="AT85" s="11">
        <f t="shared" si="7"/>
        <v>831.28079699999989</v>
      </c>
      <c r="AU85" s="11">
        <f t="shared" si="7"/>
        <v>856.01935600000002</v>
      </c>
      <c r="AV85" s="11">
        <f t="shared" si="7"/>
        <v>890.07797400000015</v>
      </c>
      <c r="AW85" s="11">
        <f t="shared" si="7"/>
        <v>895.3435310000001</v>
      </c>
      <c r="AX85" s="11">
        <f t="shared" si="7"/>
        <v>871.81072600000016</v>
      </c>
      <c r="AY85" s="11">
        <f t="shared" si="7"/>
        <v>861.34804600000018</v>
      </c>
      <c r="AZ85" s="11">
        <f t="shared" si="7"/>
        <v>857.53548999999998</v>
      </c>
      <c r="BA85" s="11">
        <f t="shared" si="7"/>
        <v>879.65193499999998</v>
      </c>
      <c r="BB85" s="11">
        <f t="shared" si="7"/>
        <v>899.25551200000007</v>
      </c>
      <c r="BC85" s="11">
        <f t="shared" si="7"/>
        <v>811.34401700000012</v>
      </c>
      <c r="BD85" s="11">
        <f t="shared" si="7"/>
        <v>585.96557400000006</v>
      </c>
      <c r="BE85" s="11">
        <f t="shared" si="7"/>
        <v>397.48409399999997</v>
      </c>
      <c r="BF85" s="11">
        <f t="shared" si="7"/>
        <v>324.20004699999998</v>
      </c>
      <c r="BG85" s="11">
        <f t="shared" si="7"/>
        <v>287.49762499999997</v>
      </c>
      <c r="BH85" s="11">
        <f t="shared" si="7"/>
        <v>251.037307</v>
      </c>
      <c r="BI85" s="11">
        <f t="shared" si="7"/>
        <v>209.55992200000003</v>
      </c>
      <c r="BJ85" s="11">
        <f t="shared" si="7"/>
        <v>177.53919500000001</v>
      </c>
      <c r="BK85" s="11">
        <f t="shared" si="7"/>
        <v>140.48964899999999</v>
      </c>
      <c r="BL85" s="11">
        <f t="shared" si="7"/>
        <v>137.170207</v>
      </c>
      <c r="BM85" s="11">
        <f t="shared" si="7"/>
        <v>135.35417100000001</v>
      </c>
      <c r="BN85" s="11">
        <f t="shared" si="7"/>
        <v>122.160815</v>
      </c>
      <c r="BO85" s="11">
        <f t="shared" ref="BO85:DZ85" si="8">SUM(BO71:BO84)</f>
        <v>118.813006</v>
      </c>
      <c r="BP85" s="11">
        <f t="shared" si="8"/>
        <v>138.11770499999997</v>
      </c>
      <c r="BQ85" s="11">
        <f t="shared" si="8"/>
        <v>155.44582899999997</v>
      </c>
      <c r="BR85" s="11">
        <f t="shared" si="8"/>
        <v>141.49953500000001</v>
      </c>
      <c r="BS85" s="11">
        <f t="shared" si="8"/>
        <v>136.781882</v>
      </c>
      <c r="BT85" s="11">
        <f t="shared" si="8"/>
        <v>129.67833199999998</v>
      </c>
      <c r="BU85" s="11">
        <f t="shared" si="8"/>
        <v>104.53904899999999</v>
      </c>
      <c r="BV85" s="11">
        <f t="shared" si="8"/>
        <v>99.038568999999995</v>
      </c>
      <c r="BW85" s="11">
        <f t="shared" si="8"/>
        <v>97.960350000000005</v>
      </c>
      <c r="BX85" s="11">
        <f t="shared" si="8"/>
        <v>104.735309</v>
      </c>
      <c r="BY85" s="11">
        <f t="shared" si="8"/>
        <v>105.98233799999998</v>
      </c>
      <c r="BZ85" s="11">
        <f t="shared" si="8"/>
        <v>110.74911399999999</v>
      </c>
      <c r="CA85" s="11">
        <f t="shared" si="8"/>
        <v>114.40948999999999</v>
      </c>
      <c r="CB85" s="11">
        <f t="shared" si="8"/>
        <v>115.97552699999999</v>
      </c>
      <c r="CC85" s="11">
        <f t="shared" si="8"/>
        <v>112.47816099999999</v>
      </c>
      <c r="CD85" s="11">
        <f t="shared" si="8"/>
        <v>111.75548099999999</v>
      </c>
      <c r="CE85" s="11">
        <f t="shared" si="8"/>
        <v>112.740866</v>
      </c>
      <c r="CF85" s="11">
        <f t="shared" si="8"/>
        <v>119.02118099999998</v>
      </c>
      <c r="CG85" s="11">
        <f t="shared" si="8"/>
        <v>116.268153</v>
      </c>
      <c r="CH85" s="11">
        <f t="shared" si="8"/>
        <v>109.53536699999999</v>
      </c>
      <c r="CI85" s="11">
        <f t="shared" si="8"/>
        <v>108.573555</v>
      </c>
      <c r="CJ85" s="11">
        <f t="shared" si="8"/>
        <v>105.45461999999999</v>
      </c>
      <c r="CK85" s="11">
        <f t="shared" si="8"/>
        <v>112.49062399999998</v>
      </c>
      <c r="CL85" s="11">
        <f t="shared" si="8"/>
        <v>102.14634199999999</v>
      </c>
      <c r="CM85" s="11">
        <f t="shared" si="8"/>
        <v>99.707418999999987</v>
      </c>
      <c r="CN85" s="11">
        <f t="shared" si="8"/>
        <v>96.893327999999997</v>
      </c>
      <c r="CO85" s="11">
        <f t="shared" si="8"/>
        <v>76.094259999999991</v>
      </c>
      <c r="CP85" s="11">
        <f t="shared" si="8"/>
        <v>61.389304000000003</v>
      </c>
      <c r="CQ85" s="11">
        <f t="shared" si="8"/>
        <v>56.425196</v>
      </c>
      <c r="CR85" s="11">
        <f t="shared" si="8"/>
        <v>53.272158000000012</v>
      </c>
      <c r="CS85" s="11">
        <f t="shared" si="8"/>
        <v>50.730953</v>
      </c>
      <c r="CT85" s="11">
        <f t="shared" si="8"/>
        <v>51.544715000000004</v>
      </c>
      <c r="CU85" s="11">
        <f t="shared" si="8"/>
        <v>47.914536000000005</v>
      </c>
      <c r="CV85" s="11">
        <f t="shared" si="8"/>
        <v>46.711238999999999</v>
      </c>
      <c r="CW85" s="11">
        <f t="shared" si="8"/>
        <v>46.855134</v>
      </c>
      <c r="CX85" s="11">
        <f t="shared" si="8"/>
        <v>44.857222</v>
      </c>
      <c r="CY85" s="11">
        <f t="shared" si="8"/>
        <v>41.813511999999996</v>
      </c>
      <c r="CZ85" s="11">
        <f t="shared" si="8"/>
        <v>50.552097000000003</v>
      </c>
      <c r="DA85" s="11">
        <f t="shared" si="8"/>
        <v>49.174885000000003</v>
      </c>
      <c r="DB85" s="11">
        <f t="shared" si="8"/>
        <v>47.943844000000006</v>
      </c>
      <c r="DC85" s="11">
        <f t="shared" si="8"/>
        <v>47.378962000000008</v>
      </c>
      <c r="DD85" s="11">
        <f t="shared" si="8"/>
        <v>54.188267000000003</v>
      </c>
      <c r="DE85" s="11">
        <f t="shared" si="8"/>
        <v>75.547939999999983</v>
      </c>
      <c r="DF85" s="11">
        <f t="shared" si="8"/>
        <v>82.744066000000004</v>
      </c>
      <c r="DG85" s="11">
        <f t="shared" si="8"/>
        <v>85.87635499999999</v>
      </c>
      <c r="DH85" s="11">
        <f t="shared" si="8"/>
        <v>85.83805799999999</v>
      </c>
      <c r="DI85" s="11">
        <f t="shared" si="8"/>
        <v>73.444996999999987</v>
      </c>
      <c r="DJ85" s="11">
        <f t="shared" si="8"/>
        <v>65.121651</v>
      </c>
      <c r="DK85" s="11">
        <f t="shared" si="8"/>
        <v>71.090129999999988</v>
      </c>
      <c r="DL85" s="11">
        <f t="shared" si="8"/>
        <v>63.380449000000006</v>
      </c>
      <c r="DM85" s="11">
        <f t="shared" si="8"/>
        <v>63.492286</v>
      </c>
      <c r="DN85" s="11">
        <f t="shared" si="8"/>
        <v>62.448435999999994</v>
      </c>
      <c r="DO85" s="11">
        <f t="shared" si="8"/>
        <v>62.621856000000001</v>
      </c>
      <c r="DP85" s="11">
        <f t="shared" si="8"/>
        <v>62.670148000000005</v>
      </c>
      <c r="DQ85" s="11">
        <f t="shared" si="8"/>
        <v>58.177000999999997</v>
      </c>
      <c r="DR85" s="11">
        <f t="shared" si="8"/>
        <v>57.179389</v>
      </c>
      <c r="DS85" s="11">
        <f t="shared" si="8"/>
        <v>56.63640199999999</v>
      </c>
      <c r="DT85" s="11">
        <f t="shared" si="8"/>
        <v>64.912717999999998</v>
      </c>
      <c r="DU85" s="11">
        <f t="shared" si="8"/>
        <v>74.355986999999999</v>
      </c>
      <c r="DV85" s="11">
        <f t="shared" si="8"/>
        <v>81.230215000000001</v>
      </c>
      <c r="DW85" s="11">
        <f t="shared" si="8"/>
        <v>76.582996000000009</v>
      </c>
      <c r="DX85" s="11">
        <f t="shared" si="8"/>
        <v>72.675607999999997</v>
      </c>
      <c r="DY85" s="11">
        <f t="shared" si="8"/>
        <v>72.105078999999989</v>
      </c>
      <c r="DZ85" s="11">
        <f t="shared" si="8"/>
        <v>68.923304999999999</v>
      </c>
      <c r="EA85" s="11">
        <f t="shared" ref="EA85:EX85" si="9">SUM(EA71:EA84)</f>
        <v>69.057215999999997</v>
      </c>
      <c r="EB85" s="11">
        <f t="shared" si="9"/>
        <v>68.392291999999998</v>
      </c>
      <c r="EC85" s="11">
        <f t="shared" si="9"/>
        <v>65.154885000000007</v>
      </c>
      <c r="ED85" s="11">
        <f t="shared" si="9"/>
        <v>67.851438000000002</v>
      </c>
      <c r="EE85" s="11">
        <f t="shared" si="9"/>
        <v>70.679404999999988</v>
      </c>
      <c r="EF85" s="11">
        <f t="shared" si="9"/>
        <v>71.780872999999985</v>
      </c>
      <c r="EG85" s="11">
        <f t="shared" si="9"/>
        <v>69.124432999999982</v>
      </c>
      <c r="EH85" s="11">
        <f t="shared" si="9"/>
        <v>66.841526999999999</v>
      </c>
      <c r="EI85" s="11">
        <f t="shared" si="9"/>
        <v>64.621844999999993</v>
      </c>
      <c r="EJ85" s="11">
        <f t="shared" si="9"/>
        <v>59.109748999999994</v>
      </c>
      <c r="EK85" s="11">
        <f t="shared" si="9"/>
        <v>58.811059</v>
      </c>
      <c r="EL85" s="11">
        <f t="shared" si="9"/>
        <v>57.718640999999998</v>
      </c>
      <c r="EM85" s="11">
        <f t="shared" si="9"/>
        <v>53.289424999999994</v>
      </c>
      <c r="EN85" s="11">
        <f t="shared" si="9"/>
        <v>54.454968999999998</v>
      </c>
      <c r="EO85" s="11">
        <f t="shared" si="9"/>
        <v>50.66564000000001</v>
      </c>
      <c r="EP85" s="11">
        <f t="shared" si="9"/>
        <v>49.032592999999999</v>
      </c>
      <c r="EQ85" s="11">
        <f t="shared" si="9"/>
        <v>47.305971</v>
      </c>
      <c r="ER85" s="11">
        <f t="shared" si="9"/>
        <v>40.512271000000005</v>
      </c>
      <c r="ES85" s="11">
        <f t="shared" si="9"/>
        <v>40.671992000000003</v>
      </c>
      <c r="ET85" s="11">
        <f t="shared" si="9"/>
        <v>38.669266</v>
      </c>
      <c r="EU85" s="11">
        <f t="shared" si="9"/>
        <v>39.683030000000002</v>
      </c>
      <c r="EV85" s="11">
        <f t="shared" si="9"/>
        <v>38.657082000000003</v>
      </c>
      <c r="EW85" s="11">
        <f t="shared" si="9"/>
        <v>41.975949999999997</v>
      </c>
      <c r="EX85" s="11">
        <f t="shared" si="9"/>
        <v>44.943963000000004</v>
      </c>
      <c r="EY85" s="16">
        <f>SUM(B85:EX85)</f>
        <v>47145.174734999957</v>
      </c>
    </row>
    <row r="86" spans="1:155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6"/>
    </row>
    <row r="87" spans="1:155">
      <c r="A87" t="s">
        <v>104</v>
      </c>
      <c r="B87" s="1">
        <f>B124-B123</f>
        <v>76</v>
      </c>
      <c r="C87" s="1">
        <f t="shared" ref="C87:BN87" si="10">C124-C123</f>
        <v>27</v>
      </c>
      <c r="D87" s="1">
        <f t="shared" si="10"/>
        <v>12</v>
      </c>
      <c r="E87" s="1">
        <f t="shared" si="10"/>
        <v>-6</v>
      </c>
      <c r="F87" s="1">
        <f t="shared" si="10"/>
        <v>-19</v>
      </c>
      <c r="G87" s="1">
        <f t="shared" si="10"/>
        <v>22</v>
      </c>
      <c r="H87" s="1">
        <f t="shared" si="10"/>
        <v>63</v>
      </c>
      <c r="I87" s="1">
        <f t="shared" si="10"/>
        <v>69</v>
      </c>
      <c r="J87" s="1">
        <f t="shared" si="10"/>
        <v>61</v>
      </c>
      <c r="K87" s="1">
        <f t="shared" si="10"/>
        <v>31</v>
      </c>
      <c r="L87" s="1">
        <f t="shared" si="10"/>
        <v>10</v>
      </c>
      <c r="M87" s="1">
        <f t="shared" si="10"/>
        <v>26</v>
      </c>
      <c r="N87" s="1">
        <f t="shared" si="10"/>
        <v>61</v>
      </c>
      <c r="O87" s="1">
        <f t="shared" si="10"/>
        <v>71</v>
      </c>
      <c r="P87" s="1">
        <f t="shared" si="10"/>
        <v>57</v>
      </c>
      <c r="Q87" s="1">
        <f t="shared" si="10"/>
        <v>69</v>
      </c>
      <c r="R87" s="1">
        <f t="shared" si="10"/>
        <v>63</v>
      </c>
      <c r="S87" s="1">
        <f t="shared" si="10"/>
        <v>55</v>
      </c>
      <c r="T87" s="1">
        <f t="shared" si="10"/>
        <v>584</v>
      </c>
      <c r="U87" s="1">
        <f t="shared" si="10"/>
        <v>788</v>
      </c>
      <c r="V87" s="1">
        <f t="shared" si="10"/>
        <v>784</v>
      </c>
      <c r="W87" s="1">
        <f t="shared" si="10"/>
        <v>782</v>
      </c>
      <c r="X87" s="1">
        <f t="shared" si="10"/>
        <v>772</v>
      </c>
      <c r="Y87" s="1">
        <f t="shared" si="10"/>
        <v>751</v>
      </c>
      <c r="Z87" s="1">
        <f t="shared" si="10"/>
        <v>767</v>
      </c>
      <c r="AA87" s="1">
        <f t="shared" si="10"/>
        <v>778</v>
      </c>
      <c r="AB87" s="1">
        <f t="shared" si="10"/>
        <v>736</v>
      </c>
      <c r="AC87" s="1">
        <f t="shared" si="10"/>
        <v>691</v>
      </c>
      <c r="AD87" s="1">
        <f t="shared" si="10"/>
        <v>690</v>
      </c>
      <c r="AE87" s="1">
        <f t="shared" si="10"/>
        <v>691</v>
      </c>
      <c r="AF87" s="1">
        <f t="shared" si="10"/>
        <v>708</v>
      </c>
      <c r="AG87" s="1">
        <f t="shared" si="10"/>
        <v>705</v>
      </c>
      <c r="AH87" s="1">
        <f t="shared" si="10"/>
        <v>670</v>
      </c>
      <c r="AI87" s="1">
        <f t="shared" si="10"/>
        <v>612</v>
      </c>
      <c r="AJ87" s="1">
        <f t="shared" si="10"/>
        <v>552</v>
      </c>
      <c r="AK87" s="1">
        <f t="shared" si="10"/>
        <v>516</v>
      </c>
      <c r="AL87" s="1">
        <f t="shared" si="10"/>
        <v>516</v>
      </c>
      <c r="AM87" s="1">
        <f t="shared" si="10"/>
        <v>520</v>
      </c>
      <c r="AN87" s="1">
        <f t="shared" si="10"/>
        <v>524</v>
      </c>
      <c r="AO87" s="1">
        <f t="shared" si="10"/>
        <v>534</v>
      </c>
      <c r="AP87" s="1">
        <f t="shared" si="10"/>
        <v>543</v>
      </c>
      <c r="AQ87" s="1">
        <f t="shared" si="10"/>
        <v>548</v>
      </c>
      <c r="AR87" s="1">
        <f t="shared" si="10"/>
        <v>538</v>
      </c>
      <c r="AS87" s="1">
        <f t="shared" si="10"/>
        <v>530</v>
      </c>
      <c r="AT87" s="1">
        <f t="shared" si="10"/>
        <v>568</v>
      </c>
      <c r="AU87" s="1">
        <f t="shared" si="10"/>
        <v>581</v>
      </c>
      <c r="AV87" s="1">
        <f t="shared" si="10"/>
        <v>572</v>
      </c>
      <c r="AW87" s="1">
        <f t="shared" si="10"/>
        <v>563</v>
      </c>
      <c r="AX87" s="1">
        <f t="shared" si="10"/>
        <v>553</v>
      </c>
      <c r="AY87" s="1">
        <f t="shared" si="10"/>
        <v>541</v>
      </c>
      <c r="AZ87" s="1">
        <f t="shared" si="10"/>
        <v>533</v>
      </c>
      <c r="BA87" s="1">
        <f t="shared" si="10"/>
        <v>545</v>
      </c>
      <c r="BB87" s="1">
        <f t="shared" si="10"/>
        <v>529</v>
      </c>
      <c r="BC87" s="1">
        <f t="shared" si="10"/>
        <v>184</v>
      </c>
      <c r="BD87" s="1">
        <f t="shared" si="10"/>
        <v>45</v>
      </c>
      <c r="BE87" s="1">
        <f t="shared" si="10"/>
        <v>46</v>
      </c>
      <c r="BF87" s="1">
        <f t="shared" si="10"/>
        <v>48</v>
      </c>
      <c r="BG87" s="1">
        <f t="shared" si="10"/>
        <v>44</v>
      </c>
      <c r="BH87" s="1">
        <f t="shared" si="10"/>
        <v>42</v>
      </c>
      <c r="BI87" s="1">
        <f t="shared" si="10"/>
        <v>31</v>
      </c>
      <c r="BJ87" s="1">
        <f t="shared" si="10"/>
        <v>23</v>
      </c>
      <c r="BK87" s="1">
        <f t="shared" si="10"/>
        <v>29</v>
      </c>
      <c r="BL87" s="1">
        <f t="shared" si="10"/>
        <v>26</v>
      </c>
      <c r="BM87" s="1">
        <f t="shared" si="10"/>
        <v>29</v>
      </c>
      <c r="BN87" s="1">
        <f t="shared" si="10"/>
        <v>25</v>
      </c>
      <c r="BO87" s="1">
        <f t="shared" ref="BO87:DZ87" si="11">BO124-BO123</f>
        <v>29</v>
      </c>
      <c r="BP87" s="1">
        <f t="shared" si="11"/>
        <v>18</v>
      </c>
      <c r="BQ87" s="1">
        <f t="shared" si="11"/>
        <v>17</v>
      </c>
      <c r="BR87" s="1">
        <f t="shared" si="11"/>
        <v>18</v>
      </c>
      <c r="BS87" s="1">
        <f t="shared" si="11"/>
        <v>10</v>
      </c>
      <c r="BT87" s="1">
        <f t="shared" si="11"/>
        <v>6</v>
      </c>
      <c r="BU87" s="1">
        <f t="shared" si="11"/>
        <v>12</v>
      </c>
      <c r="BV87" s="1">
        <f t="shared" si="11"/>
        <v>15</v>
      </c>
      <c r="BW87" s="1">
        <f t="shared" si="11"/>
        <v>18</v>
      </c>
      <c r="BX87" s="1">
        <f t="shared" si="11"/>
        <v>18</v>
      </c>
      <c r="BY87" s="1">
        <f t="shared" si="11"/>
        <v>21</v>
      </c>
      <c r="BZ87" s="1">
        <f t="shared" si="11"/>
        <v>37</v>
      </c>
      <c r="CA87" s="1">
        <f t="shared" si="11"/>
        <v>36</v>
      </c>
      <c r="CB87" s="1">
        <f t="shared" si="11"/>
        <v>37</v>
      </c>
      <c r="CC87" s="1">
        <f t="shared" si="11"/>
        <v>32</v>
      </c>
      <c r="CD87" s="1">
        <f t="shared" si="11"/>
        <v>34</v>
      </c>
      <c r="CE87" s="1">
        <f t="shared" si="11"/>
        <v>23</v>
      </c>
      <c r="CF87" s="1">
        <f t="shared" si="11"/>
        <v>20</v>
      </c>
      <c r="CG87" s="1">
        <f t="shared" si="11"/>
        <v>11</v>
      </c>
      <c r="CH87" s="1">
        <f t="shared" si="11"/>
        <v>21</v>
      </c>
      <c r="CI87" s="1">
        <f t="shared" si="11"/>
        <v>26</v>
      </c>
      <c r="CJ87" s="1">
        <f t="shared" si="11"/>
        <v>31</v>
      </c>
      <c r="CK87" s="1">
        <f t="shared" si="11"/>
        <v>37.700000000000003</v>
      </c>
      <c r="CL87" s="1">
        <f t="shared" si="11"/>
        <v>33</v>
      </c>
      <c r="CM87" s="1">
        <f t="shared" si="11"/>
        <v>33</v>
      </c>
      <c r="CN87" s="1">
        <f t="shared" si="11"/>
        <v>17</v>
      </c>
      <c r="CO87" s="1">
        <f t="shared" si="11"/>
        <v>5</v>
      </c>
      <c r="CP87" s="1">
        <f t="shared" si="11"/>
        <v>4</v>
      </c>
      <c r="CQ87" s="1">
        <f t="shared" si="11"/>
        <v>7</v>
      </c>
      <c r="CR87" s="1">
        <f t="shared" si="11"/>
        <v>8</v>
      </c>
      <c r="CS87" s="1">
        <f t="shared" si="11"/>
        <v>8.1999999999999993</v>
      </c>
      <c r="CT87" s="1">
        <f t="shared" si="11"/>
        <v>7</v>
      </c>
      <c r="CU87" s="1">
        <f t="shared" si="11"/>
        <v>7</v>
      </c>
      <c r="CV87" s="1">
        <f t="shared" si="11"/>
        <v>6</v>
      </c>
      <c r="CW87" s="1">
        <f t="shared" si="11"/>
        <v>5</v>
      </c>
      <c r="CX87" s="1">
        <f t="shared" si="11"/>
        <v>5</v>
      </c>
      <c r="CY87" s="1">
        <f t="shared" si="11"/>
        <v>6</v>
      </c>
      <c r="CZ87" s="1">
        <f t="shared" si="11"/>
        <v>2</v>
      </c>
      <c r="DA87" s="1">
        <f t="shared" si="11"/>
        <v>-2</v>
      </c>
      <c r="DB87" s="1">
        <f t="shared" si="11"/>
        <v>1</v>
      </c>
      <c r="DC87" s="1">
        <f t="shared" si="11"/>
        <v>7.8000000000000007</v>
      </c>
      <c r="DD87" s="1">
        <f t="shared" si="11"/>
        <v>0</v>
      </c>
      <c r="DE87" s="1">
        <f t="shared" si="11"/>
        <v>14</v>
      </c>
      <c r="DF87" s="1">
        <f t="shared" si="11"/>
        <v>30</v>
      </c>
      <c r="DG87" s="1">
        <f t="shared" si="11"/>
        <v>30</v>
      </c>
      <c r="DH87" s="1">
        <f t="shared" si="11"/>
        <v>23</v>
      </c>
      <c r="DI87" s="1">
        <f t="shared" si="11"/>
        <v>15</v>
      </c>
      <c r="DJ87" s="1">
        <f t="shared" si="11"/>
        <v>15</v>
      </c>
      <c r="DK87" s="1">
        <f t="shared" si="11"/>
        <v>19</v>
      </c>
      <c r="DL87" s="1">
        <f t="shared" si="11"/>
        <v>16</v>
      </c>
      <c r="DM87" s="1">
        <f t="shared" si="11"/>
        <v>17</v>
      </c>
      <c r="DN87" s="1">
        <f t="shared" si="11"/>
        <v>16</v>
      </c>
      <c r="DO87" s="1">
        <f t="shared" si="11"/>
        <v>14</v>
      </c>
      <c r="DP87" s="1">
        <f t="shared" si="11"/>
        <v>12</v>
      </c>
      <c r="DQ87" s="1">
        <f t="shared" si="11"/>
        <v>11</v>
      </c>
      <c r="DR87" s="1">
        <f t="shared" si="11"/>
        <v>14</v>
      </c>
      <c r="DS87" s="1">
        <f t="shared" si="11"/>
        <v>14</v>
      </c>
      <c r="DT87" s="1">
        <f t="shared" si="11"/>
        <v>11</v>
      </c>
      <c r="DU87" s="1">
        <f t="shared" si="11"/>
        <v>5</v>
      </c>
      <c r="DV87" s="1">
        <f t="shared" si="11"/>
        <v>-2</v>
      </c>
      <c r="DW87" s="1">
        <f t="shared" si="11"/>
        <v>-5</v>
      </c>
      <c r="DX87" s="1">
        <f t="shared" si="11"/>
        <v>10</v>
      </c>
      <c r="DY87" s="1">
        <f t="shared" si="11"/>
        <v>12</v>
      </c>
      <c r="DZ87" s="1">
        <f t="shared" si="11"/>
        <v>12</v>
      </c>
      <c r="EA87" s="1">
        <f t="shared" ref="EA87:EX87" si="12">EA124-EA123</f>
        <v>10</v>
      </c>
      <c r="EB87" s="1">
        <f t="shared" si="12"/>
        <v>10</v>
      </c>
      <c r="EC87" s="1">
        <f t="shared" si="12"/>
        <v>10</v>
      </c>
      <c r="ED87" s="1">
        <f t="shared" si="12"/>
        <v>11</v>
      </c>
      <c r="EE87" s="1">
        <f t="shared" si="12"/>
        <v>11</v>
      </c>
      <c r="EF87" s="1">
        <f t="shared" si="12"/>
        <v>15</v>
      </c>
      <c r="EG87" s="1">
        <f t="shared" si="12"/>
        <v>15</v>
      </c>
      <c r="EH87" s="1">
        <f t="shared" si="12"/>
        <v>13</v>
      </c>
      <c r="EI87" s="1">
        <f t="shared" si="12"/>
        <v>12</v>
      </c>
      <c r="EJ87" s="1">
        <f t="shared" si="12"/>
        <v>14</v>
      </c>
      <c r="EK87" s="1">
        <f t="shared" si="12"/>
        <v>5</v>
      </c>
      <c r="EL87" s="1">
        <f t="shared" si="12"/>
        <v>-2</v>
      </c>
      <c r="EM87" s="1">
        <f t="shared" si="12"/>
        <v>3</v>
      </c>
      <c r="EN87" s="1">
        <f t="shared" si="12"/>
        <v>5</v>
      </c>
      <c r="EO87" s="1">
        <f t="shared" si="12"/>
        <v>7</v>
      </c>
      <c r="EP87" s="1">
        <f t="shared" si="12"/>
        <v>8</v>
      </c>
      <c r="EQ87" s="1">
        <f t="shared" si="12"/>
        <v>8</v>
      </c>
      <c r="ER87" s="1">
        <f t="shared" si="12"/>
        <v>8</v>
      </c>
      <c r="ES87" s="1">
        <f t="shared" si="12"/>
        <v>6</v>
      </c>
      <c r="ET87" s="1">
        <f t="shared" si="12"/>
        <v>1</v>
      </c>
      <c r="EU87" s="1">
        <f t="shared" si="12"/>
        <v>-3</v>
      </c>
      <c r="EV87" s="1">
        <f t="shared" si="12"/>
        <v>-9</v>
      </c>
      <c r="EW87" s="1">
        <f t="shared" si="12"/>
        <v>-5</v>
      </c>
      <c r="EX87" s="1">
        <f t="shared" si="12"/>
        <v>0</v>
      </c>
      <c r="EY87" s="5">
        <f>SUM(B87:EX87)</f>
        <v>24278.7</v>
      </c>
    </row>
    <row r="88" spans="1:15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5"/>
    </row>
    <row r="89" spans="1:155">
      <c r="A89" t="s">
        <v>75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5"/>
    </row>
    <row r="90" spans="1:155">
      <c r="A90" t="s">
        <v>76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0.14899999999999999</v>
      </c>
      <c r="W90" s="12">
        <v>0.63900000000000001</v>
      </c>
      <c r="X90" s="12">
        <v>0.83699999999999997</v>
      </c>
      <c r="Y90" s="12">
        <v>0.247</v>
      </c>
      <c r="Z90" s="12">
        <v>0.88600000000000001</v>
      </c>
      <c r="AA90" s="12">
        <v>0.8</v>
      </c>
      <c r="AB90" s="12">
        <v>0.52300000000000002</v>
      </c>
      <c r="AC90" s="12">
        <v>0.621</v>
      </c>
      <c r="AD90" s="12">
        <v>0.65100000000000002</v>
      </c>
      <c r="AE90" s="12">
        <v>0.96700000000000008</v>
      </c>
      <c r="AF90" s="12">
        <v>1.7650000000000001</v>
      </c>
      <c r="AG90" s="12">
        <v>1.78</v>
      </c>
      <c r="AH90" s="12">
        <v>1.78</v>
      </c>
      <c r="AI90" s="12">
        <v>1.78</v>
      </c>
      <c r="AJ90" s="12">
        <v>1.768</v>
      </c>
      <c r="AK90" s="12">
        <v>1.675</v>
      </c>
      <c r="AL90" s="12">
        <v>1.673</v>
      </c>
      <c r="AM90" s="12">
        <v>3.2510000000000003</v>
      </c>
      <c r="AN90" s="12">
        <v>3.9210000000000003</v>
      </c>
      <c r="AO90" s="12">
        <v>4.3280000000000003</v>
      </c>
      <c r="AP90" s="12">
        <v>2.673</v>
      </c>
      <c r="AQ90" s="12">
        <v>2.1359999999999997</v>
      </c>
      <c r="AR90" s="12">
        <v>3.1710000000000003</v>
      </c>
      <c r="AS90" s="12">
        <v>3.669</v>
      </c>
      <c r="AT90" s="12">
        <v>4.45</v>
      </c>
      <c r="AU90" s="12">
        <v>3.4510000000000001</v>
      </c>
      <c r="AV90" s="12">
        <v>2.2189999999999999</v>
      </c>
      <c r="AW90" s="12">
        <v>0</v>
      </c>
      <c r="AX90" s="12">
        <v>9.1999999999999998E-2</v>
      </c>
      <c r="AY90" s="12">
        <v>0.48499999999999999</v>
      </c>
      <c r="AZ90" s="12">
        <v>0.77100000000000002</v>
      </c>
      <c r="BA90" s="12">
        <v>0.85899999999999999</v>
      </c>
      <c r="BB90" s="12">
        <v>1.3860000000000001</v>
      </c>
      <c r="BC90" s="12">
        <v>0.82400000000000007</v>
      </c>
      <c r="BD90" s="12">
        <v>2.052</v>
      </c>
      <c r="BE90" s="12">
        <v>4.1289999999999996</v>
      </c>
      <c r="BF90" s="12">
        <v>4.0330000000000004</v>
      </c>
      <c r="BG90" s="12">
        <v>3.8439999999999999</v>
      </c>
      <c r="BH90" s="12">
        <v>4.1029999999999998</v>
      </c>
      <c r="BI90" s="12">
        <v>3.9430000000000001</v>
      </c>
      <c r="BJ90" s="12">
        <v>4.2329999999999997</v>
      </c>
      <c r="BK90" s="12">
        <v>4.45</v>
      </c>
      <c r="BL90" s="12">
        <v>4.1150000000000002</v>
      </c>
      <c r="BM90" s="12">
        <v>4.45</v>
      </c>
      <c r="BN90" s="12">
        <v>4.0679999999999996</v>
      </c>
      <c r="BO90" s="12">
        <v>2.5099999999999998</v>
      </c>
      <c r="BP90" s="12">
        <v>0.57199999999999995</v>
      </c>
      <c r="BQ90" s="12">
        <v>0</v>
      </c>
      <c r="BR90" s="12">
        <v>0</v>
      </c>
      <c r="BS90" s="12">
        <v>0</v>
      </c>
      <c r="BT90" s="12">
        <v>0.40800000000000003</v>
      </c>
      <c r="BU90" s="12">
        <v>3.2060000000000004</v>
      </c>
      <c r="BV90" s="12">
        <v>3.149</v>
      </c>
      <c r="BW90" s="12">
        <v>3.242</v>
      </c>
      <c r="BX90" s="12">
        <v>3.5509999999999997</v>
      </c>
      <c r="BY90" s="12">
        <v>3.5249999999999999</v>
      </c>
      <c r="BZ90" s="12">
        <v>3.56</v>
      </c>
      <c r="CA90" s="12">
        <v>3.56</v>
      </c>
      <c r="CB90" s="12">
        <v>3.0489999999999999</v>
      </c>
      <c r="CC90" s="12">
        <v>3.589</v>
      </c>
      <c r="CD90" s="12">
        <v>3.8339999999999996</v>
      </c>
      <c r="CE90" s="12">
        <v>4.298</v>
      </c>
      <c r="CF90" s="12">
        <v>4.319</v>
      </c>
      <c r="CG90" s="12">
        <v>4.4429999999999996</v>
      </c>
      <c r="CH90" s="12">
        <v>4.3120000000000003</v>
      </c>
      <c r="CI90" s="12">
        <v>4.3730000000000002</v>
      </c>
      <c r="CJ90" s="12">
        <v>4.3460000000000001</v>
      </c>
      <c r="CK90" s="12">
        <v>3.2490000000000006</v>
      </c>
      <c r="CL90" s="12">
        <v>3.0310000000000001</v>
      </c>
      <c r="CM90" s="12">
        <v>4.45</v>
      </c>
      <c r="CN90" s="12">
        <v>4.1840000000000002</v>
      </c>
      <c r="CO90" s="12">
        <v>3.7069999999999999</v>
      </c>
      <c r="CP90" s="12">
        <v>2.8419999999999996</v>
      </c>
      <c r="CQ90" s="12">
        <v>3.5619999999999998</v>
      </c>
      <c r="CR90" s="12">
        <v>4.25</v>
      </c>
      <c r="CS90" s="12">
        <v>3.56</v>
      </c>
      <c r="CT90" s="12">
        <v>2.33</v>
      </c>
      <c r="CU90" s="12">
        <v>3.6270000000000002</v>
      </c>
      <c r="CV90" s="12">
        <v>4.3440000000000003</v>
      </c>
      <c r="CW90" s="12">
        <v>4.34</v>
      </c>
      <c r="CX90" s="12">
        <v>3.7629999999999999</v>
      </c>
      <c r="CY90" s="12">
        <v>3.532</v>
      </c>
      <c r="CZ90" s="12">
        <v>3.9530000000000003</v>
      </c>
      <c r="DA90" s="12">
        <v>3.258</v>
      </c>
      <c r="DB90" s="12">
        <v>3.298</v>
      </c>
      <c r="DC90" s="12">
        <v>2.67</v>
      </c>
      <c r="DD90" s="12">
        <v>1.2430000000000001</v>
      </c>
      <c r="DE90" s="12">
        <v>0</v>
      </c>
      <c r="DF90" s="12">
        <v>8.8999999999999996E-2</v>
      </c>
      <c r="DG90" s="12">
        <v>0.89</v>
      </c>
      <c r="DH90" s="12">
        <v>0.441</v>
      </c>
      <c r="DI90" s="12">
        <v>3.4489999999999998</v>
      </c>
      <c r="DJ90" s="12">
        <v>2.7749999999999999</v>
      </c>
      <c r="DK90" s="12">
        <v>2.7749999999999999</v>
      </c>
      <c r="DL90" s="12">
        <v>2.67</v>
      </c>
      <c r="DM90" s="12">
        <v>1.085</v>
      </c>
      <c r="DN90" s="12">
        <v>0.55600000000000005</v>
      </c>
      <c r="DO90" s="12">
        <v>0.307</v>
      </c>
      <c r="DP90" s="12">
        <v>0.33800000000000002</v>
      </c>
      <c r="DQ90" s="12">
        <v>0.27</v>
      </c>
      <c r="DR90" s="12">
        <v>0.17499999999999999</v>
      </c>
      <c r="DS90" s="12">
        <v>0.06</v>
      </c>
      <c r="DT90" s="12">
        <v>0</v>
      </c>
      <c r="DU90" s="12">
        <v>0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5">
        <f t="shared" ref="EY90:EY98" si="13">SUM(B90:EX90)</f>
        <v>248.56600000000009</v>
      </c>
    </row>
    <row r="91" spans="1:155" s="6" customFormat="1">
      <c r="A91" t="s">
        <v>77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1.2909999999999999</v>
      </c>
      <c r="P91" s="12">
        <v>6.4109999999999996</v>
      </c>
      <c r="Q91" s="12">
        <v>6.68</v>
      </c>
      <c r="R91" s="12">
        <v>6.5739999999999998</v>
      </c>
      <c r="S91" s="12">
        <v>4.3900000000000006</v>
      </c>
      <c r="T91" s="12">
        <v>3.831</v>
      </c>
      <c r="U91" s="12">
        <v>6.68</v>
      </c>
      <c r="V91" s="12">
        <v>5.4239999999999995</v>
      </c>
      <c r="W91" s="12">
        <v>6.68</v>
      </c>
      <c r="X91" s="12">
        <v>5.9879999999999995</v>
      </c>
      <c r="Y91" s="12">
        <v>2.0489999999999999</v>
      </c>
      <c r="Z91" s="12">
        <v>3.7800000000000002</v>
      </c>
      <c r="AA91" s="12">
        <v>5.8479999999999999</v>
      </c>
      <c r="AB91" s="12">
        <v>5.6440000000000001</v>
      </c>
      <c r="AC91" s="12">
        <v>3.6909999999999998</v>
      </c>
      <c r="AD91" s="12">
        <v>4.359</v>
      </c>
      <c r="AE91" s="12">
        <v>5.4179999999999993</v>
      </c>
      <c r="AF91" s="12">
        <v>6.2839999999999998</v>
      </c>
      <c r="AG91" s="12">
        <v>4.6520000000000001</v>
      </c>
      <c r="AH91" s="12">
        <v>6.15</v>
      </c>
      <c r="AI91" s="12">
        <v>6.68</v>
      </c>
      <c r="AJ91" s="12">
        <v>5.8729999999999993</v>
      </c>
      <c r="AK91" s="12">
        <v>4.3959999999999999</v>
      </c>
      <c r="AL91" s="12">
        <v>2.3570000000000002</v>
      </c>
      <c r="AM91" s="12">
        <v>4.3840000000000003</v>
      </c>
      <c r="AN91" s="12">
        <v>6.0190000000000001</v>
      </c>
      <c r="AO91" s="12">
        <v>2.4340000000000002</v>
      </c>
      <c r="AP91" s="12">
        <v>0</v>
      </c>
      <c r="AQ91" s="12">
        <v>4.17</v>
      </c>
      <c r="AR91" s="12">
        <v>6.68</v>
      </c>
      <c r="AS91" s="12">
        <v>4.4710000000000001</v>
      </c>
      <c r="AT91" s="12">
        <v>3.1640000000000001</v>
      </c>
      <c r="AU91" s="12">
        <v>6.68</v>
      </c>
      <c r="AV91" s="12">
        <v>6.68</v>
      </c>
      <c r="AW91" s="12">
        <v>5.1559999999999997</v>
      </c>
      <c r="AX91" s="12">
        <v>5.4279999999999999</v>
      </c>
      <c r="AY91" s="12">
        <v>4.298</v>
      </c>
      <c r="AZ91" s="12">
        <v>2.27</v>
      </c>
      <c r="BA91" s="12">
        <v>6.1690000000000005</v>
      </c>
      <c r="BB91" s="12">
        <v>5.984</v>
      </c>
      <c r="BC91" s="12">
        <v>4.2039999999999997</v>
      </c>
      <c r="BD91" s="12">
        <v>6.6440000000000001</v>
      </c>
      <c r="BE91" s="12">
        <v>2.0449999999999999</v>
      </c>
      <c r="BF91" s="12">
        <v>3.34</v>
      </c>
      <c r="BG91" s="12">
        <v>3.34</v>
      </c>
      <c r="BH91" s="12">
        <v>5.3719999999999999</v>
      </c>
      <c r="BI91" s="12">
        <v>6.68</v>
      </c>
      <c r="BJ91" s="12">
        <v>4.6289999999999996</v>
      </c>
      <c r="BK91" s="12">
        <v>4.2789999999999999</v>
      </c>
      <c r="BL91" s="12">
        <v>4.6530000000000005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0.432</v>
      </c>
      <c r="BW91" s="12">
        <v>3.34</v>
      </c>
      <c r="BX91" s="12">
        <v>3.34</v>
      </c>
      <c r="BY91" s="12">
        <v>3.34</v>
      </c>
      <c r="BZ91" s="12">
        <v>2.9910000000000001</v>
      </c>
      <c r="CA91" s="12">
        <v>1.7609999999999999</v>
      </c>
      <c r="CB91" s="12">
        <v>4.6829999999999998</v>
      </c>
      <c r="CC91" s="12">
        <v>6.68</v>
      </c>
      <c r="CD91" s="12">
        <v>6.68</v>
      </c>
      <c r="CE91" s="12">
        <v>6.68</v>
      </c>
      <c r="CF91" s="12">
        <v>6.68</v>
      </c>
      <c r="CG91" s="12">
        <v>6.68</v>
      </c>
      <c r="CH91" s="12">
        <v>6.68</v>
      </c>
      <c r="CI91" s="12">
        <v>6.68</v>
      </c>
      <c r="CJ91" s="12">
        <v>6.1779999999999999</v>
      </c>
      <c r="CK91" s="12">
        <v>4.45</v>
      </c>
      <c r="CL91" s="12">
        <v>6.68</v>
      </c>
      <c r="CM91" s="12">
        <v>6.0120000000000005</v>
      </c>
      <c r="CN91" s="12">
        <v>3.34</v>
      </c>
      <c r="CO91" s="12">
        <v>3.746</v>
      </c>
      <c r="CP91" s="12">
        <v>6.68</v>
      </c>
      <c r="CQ91" s="12">
        <v>6.68</v>
      </c>
      <c r="CR91" s="12">
        <v>6.68</v>
      </c>
      <c r="CS91" s="12">
        <v>6.68</v>
      </c>
      <c r="CT91" s="12">
        <v>6.68</v>
      </c>
      <c r="CU91" s="12">
        <v>5.3919999999999995</v>
      </c>
      <c r="CV91" s="12">
        <v>6.68</v>
      </c>
      <c r="CW91" s="12">
        <v>5.556</v>
      </c>
      <c r="CX91" s="12">
        <v>3.34</v>
      </c>
      <c r="CY91" s="12">
        <v>3.34</v>
      </c>
      <c r="CZ91" s="12">
        <v>3.34</v>
      </c>
      <c r="DA91" s="12">
        <v>3.34</v>
      </c>
      <c r="DB91" s="12">
        <v>3.34</v>
      </c>
      <c r="DC91" s="12">
        <v>3.34</v>
      </c>
      <c r="DD91" s="12">
        <v>1.7909999999999999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0.19800000000000001</v>
      </c>
      <c r="DM91" s="12">
        <v>2.7E-2</v>
      </c>
      <c r="DN91" s="12">
        <v>1.9830000000000001</v>
      </c>
      <c r="DO91" s="12">
        <v>2.778</v>
      </c>
      <c r="DP91" s="12">
        <v>2.2759999999999998</v>
      </c>
      <c r="DQ91" s="12">
        <v>3.34</v>
      </c>
      <c r="DR91" s="12">
        <v>3.34</v>
      </c>
      <c r="DS91" s="12">
        <v>1.59</v>
      </c>
      <c r="DT91" s="12">
        <v>3.34</v>
      </c>
      <c r="DU91" s="12">
        <v>2.2160000000000002</v>
      </c>
      <c r="DV91" s="12">
        <v>0.08</v>
      </c>
      <c r="DW91" s="12">
        <v>0</v>
      </c>
      <c r="DX91" s="12">
        <v>1.5109999999999999</v>
      </c>
      <c r="DY91" s="12">
        <v>3.34</v>
      </c>
      <c r="DZ91" s="12">
        <v>3.34</v>
      </c>
      <c r="EA91" s="12">
        <v>3.34</v>
      </c>
      <c r="EB91" s="12">
        <v>3.34</v>
      </c>
      <c r="EC91" s="12">
        <v>2.0019999999999998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5">
        <f t="shared" si="13"/>
        <v>448.25599999999974</v>
      </c>
    </row>
    <row r="92" spans="1:155">
      <c r="A92" t="s">
        <v>78</v>
      </c>
      <c r="B92" s="12">
        <v>1.3859999999999999</v>
      </c>
      <c r="C92" s="12">
        <v>0.32700000000000001</v>
      </c>
      <c r="D92" s="12">
        <v>0.47899999999999998</v>
      </c>
      <c r="E92" s="12">
        <v>0.63100000000000001</v>
      </c>
      <c r="F92" s="12">
        <v>0.78300000000000003</v>
      </c>
      <c r="G92" s="12">
        <v>0.93500000000000005</v>
      </c>
      <c r="H92" s="12">
        <v>1.087</v>
      </c>
      <c r="I92" s="12">
        <v>1.238</v>
      </c>
      <c r="J92" s="12">
        <v>1.39</v>
      </c>
      <c r="K92" s="12">
        <v>1.542</v>
      </c>
      <c r="L92" s="12">
        <v>1.694</v>
      </c>
      <c r="M92" s="12">
        <v>1.8460000000000001</v>
      </c>
      <c r="N92" s="12">
        <v>1.998</v>
      </c>
      <c r="O92" s="12">
        <v>2.149</v>
      </c>
      <c r="P92" s="12">
        <v>2.3010000000000002</v>
      </c>
      <c r="Q92" s="12">
        <v>2.4529999999999998</v>
      </c>
      <c r="R92" s="12">
        <v>2.605</v>
      </c>
      <c r="S92" s="12">
        <v>2.7570000000000001</v>
      </c>
      <c r="T92" s="12">
        <v>2.9079999999999999</v>
      </c>
      <c r="U92" s="12">
        <v>3.1120000000000001</v>
      </c>
      <c r="V92" s="12">
        <v>3.3980000000000001</v>
      </c>
      <c r="W92" s="12">
        <v>7.0780000000000003</v>
      </c>
      <c r="X92" s="12">
        <v>9.3629999999999995</v>
      </c>
      <c r="Y92" s="12">
        <v>11.903</v>
      </c>
      <c r="Z92" s="12">
        <v>12.744</v>
      </c>
      <c r="AA92" s="12">
        <v>13.618</v>
      </c>
      <c r="AB92" s="12">
        <v>14.489000000000001</v>
      </c>
      <c r="AC92" s="12">
        <v>14.699</v>
      </c>
      <c r="AD92" s="12">
        <v>15.03</v>
      </c>
      <c r="AE92" s="12">
        <v>15.019</v>
      </c>
      <c r="AF92" s="12">
        <v>14.992000000000001</v>
      </c>
      <c r="AG92" s="12">
        <v>15.074999999999999</v>
      </c>
      <c r="AH92" s="12">
        <v>15.083</v>
      </c>
      <c r="AI92" s="12">
        <v>15.119</v>
      </c>
      <c r="AJ92" s="12">
        <v>15.093</v>
      </c>
      <c r="AK92" s="12">
        <v>15.093</v>
      </c>
      <c r="AL92" s="12">
        <v>15.022</v>
      </c>
      <c r="AM92" s="12">
        <v>14.644</v>
      </c>
      <c r="AN92" s="12">
        <v>14.236000000000001</v>
      </c>
      <c r="AO92" s="12">
        <v>13.827</v>
      </c>
      <c r="AP92" s="12">
        <v>13.471</v>
      </c>
      <c r="AQ92" s="12">
        <v>13.111000000000001</v>
      </c>
      <c r="AR92" s="12">
        <v>12.659000000000001</v>
      </c>
      <c r="AS92" s="12">
        <v>11.805</v>
      </c>
      <c r="AT92" s="12">
        <v>10.89</v>
      </c>
      <c r="AU92" s="12">
        <v>9.9030000000000005</v>
      </c>
      <c r="AV92" s="12">
        <v>8.9239999999999995</v>
      </c>
      <c r="AW92" s="12">
        <v>8.0069999999999997</v>
      </c>
      <c r="AX92" s="12">
        <v>7.1390000000000002</v>
      </c>
      <c r="AY92" s="12">
        <v>6.3129999999999997</v>
      </c>
      <c r="AZ92" s="12">
        <v>5.6050000000000004</v>
      </c>
      <c r="BA92" s="12">
        <v>4.4660000000000002</v>
      </c>
      <c r="BB92" s="12">
        <v>3.391</v>
      </c>
      <c r="BC92" s="12">
        <v>2.6379999999999999</v>
      </c>
      <c r="BD92" s="12">
        <v>2.093</v>
      </c>
      <c r="BE92" s="12">
        <v>1.538</v>
      </c>
      <c r="BF92" s="12">
        <v>0.98799999999999999</v>
      </c>
      <c r="BG92" s="12">
        <v>0.432</v>
      </c>
      <c r="BH92" s="12">
        <v>4.9000000000000002E-2</v>
      </c>
      <c r="BI92" s="12">
        <v>3.4000000000000002E-2</v>
      </c>
      <c r="BJ92" s="12">
        <v>2.5000000000000001E-2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5">
        <f t="shared" si="13"/>
        <v>422.62699999999995</v>
      </c>
    </row>
    <row r="93" spans="1:155">
      <c r="A93" t="s">
        <v>79</v>
      </c>
      <c r="B93" s="12">
        <v>18.565000000000001</v>
      </c>
      <c r="C93" s="12">
        <v>18.276</v>
      </c>
      <c r="D93" s="12">
        <v>16.68</v>
      </c>
      <c r="E93" s="12">
        <v>13.670999999999999</v>
      </c>
      <c r="F93" s="12">
        <v>9.0670000000000002</v>
      </c>
      <c r="G93" s="12">
        <v>6.19</v>
      </c>
      <c r="H93" s="12">
        <v>3.62</v>
      </c>
      <c r="I93" s="12">
        <v>2.2080000000000002</v>
      </c>
      <c r="J93" s="12">
        <v>3.4239999999999999</v>
      </c>
      <c r="K93" s="12">
        <v>3.2589999999999999</v>
      </c>
      <c r="L93" s="12">
        <v>0.72399999999999998</v>
      </c>
      <c r="M93" s="12">
        <v>0</v>
      </c>
      <c r="N93" s="12">
        <v>0</v>
      </c>
      <c r="O93" s="12">
        <v>4.3999999999999997E-2</v>
      </c>
      <c r="P93" s="12">
        <v>3.13</v>
      </c>
      <c r="Q93" s="12">
        <v>2.633</v>
      </c>
      <c r="R93" s="12">
        <v>2.2389999999999999</v>
      </c>
      <c r="S93" s="12">
        <v>2.0649999999999999</v>
      </c>
      <c r="T93" s="12">
        <v>3.2229999999999999</v>
      </c>
      <c r="U93" s="12">
        <v>3.5790000000000002</v>
      </c>
      <c r="V93" s="12">
        <v>8.4250000000000007</v>
      </c>
      <c r="W93" s="12">
        <v>23.074000000000002</v>
      </c>
      <c r="X93" s="12">
        <v>26.960999999999999</v>
      </c>
      <c r="Y93" s="12">
        <v>27.808</v>
      </c>
      <c r="Z93" s="12">
        <v>29.414000000000001</v>
      </c>
      <c r="AA93" s="12">
        <v>30.609000000000002</v>
      </c>
      <c r="AB93" s="12">
        <v>30.224</v>
      </c>
      <c r="AC93" s="12">
        <v>29.42</v>
      </c>
      <c r="AD93" s="12">
        <v>28.574000000000002</v>
      </c>
      <c r="AE93" s="12">
        <v>29.059000000000001</v>
      </c>
      <c r="AF93" s="12">
        <v>29.105</v>
      </c>
      <c r="AG93" s="12">
        <v>27.37</v>
      </c>
      <c r="AH93" s="12">
        <v>27.335000000000001</v>
      </c>
      <c r="AI93" s="12">
        <v>26.388999999999999</v>
      </c>
      <c r="AJ93" s="12">
        <v>26.125</v>
      </c>
      <c r="AK93" s="12">
        <v>26.103999999999999</v>
      </c>
      <c r="AL93" s="12">
        <v>25.097999999999999</v>
      </c>
      <c r="AM93" s="12">
        <v>22.021999999999998</v>
      </c>
      <c r="AN93" s="12">
        <v>24.292000000000002</v>
      </c>
      <c r="AO93" s="12">
        <v>24.975000000000001</v>
      </c>
      <c r="AP93" s="12">
        <v>24.209</v>
      </c>
      <c r="AQ93" s="12">
        <v>23.693999999999999</v>
      </c>
      <c r="AR93" s="12">
        <v>23.852</v>
      </c>
      <c r="AS93" s="12">
        <v>24.224</v>
      </c>
      <c r="AT93" s="12">
        <v>24.013999999999999</v>
      </c>
      <c r="AU93" s="12">
        <v>23.324000000000002</v>
      </c>
      <c r="AV93" s="12">
        <v>23.131</v>
      </c>
      <c r="AW93" s="12">
        <v>22.904</v>
      </c>
      <c r="AX93" s="12">
        <v>22.251000000000001</v>
      </c>
      <c r="AY93" s="12">
        <v>22.04</v>
      </c>
      <c r="AZ93" s="12">
        <v>21.844999999999999</v>
      </c>
      <c r="BA93" s="12">
        <v>21.19</v>
      </c>
      <c r="BB93" s="12">
        <v>20.576000000000001</v>
      </c>
      <c r="BC93" s="12">
        <v>20.254000000000001</v>
      </c>
      <c r="BD93" s="12">
        <v>19.568999999999999</v>
      </c>
      <c r="BE93" s="12">
        <v>17.542000000000002</v>
      </c>
      <c r="BF93" s="12">
        <v>13.619</v>
      </c>
      <c r="BG93" s="12">
        <v>9.6150000000000002</v>
      </c>
      <c r="BH93" s="12">
        <v>8.4109999999999996</v>
      </c>
      <c r="BI93" s="12">
        <v>10.516</v>
      </c>
      <c r="BJ93" s="12">
        <v>10.916</v>
      </c>
      <c r="BK93" s="12">
        <v>14.233000000000001</v>
      </c>
      <c r="BL93" s="12">
        <v>13.86</v>
      </c>
      <c r="BM93" s="12">
        <v>13.118</v>
      </c>
      <c r="BN93" s="12">
        <v>13.042</v>
      </c>
      <c r="BO93" s="12">
        <v>13.035</v>
      </c>
      <c r="BP93" s="12">
        <v>12.776</v>
      </c>
      <c r="BQ93" s="12">
        <v>12.324</v>
      </c>
      <c r="BR93" s="12">
        <v>10.948</v>
      </c>
      <c r="BS93" s="12">
        <v>10.276</v>
      </c>
      <c r="BT93" s="12">
        <v>9.8379999999999992</v>
      </c>
      <c r="BU93" s="12">
        <v>8.109</v>
      </c>
      <c r="BV93" s="12">
        <v>4.2629999999999999</v>
      </c>
      <c r="BW93" s="12">
        <v>3.234</v>
      </c>
      <c r="BX93" s="12">
        <v>2.9649999999999999</v>
      </c>
      <c r="BY93" s="12">
        <v>2.0830000000000002</v>
      </c>
      <c r="BZ93" s="12">
        <v>2.0950000000000002</v>
      </c>
      <c r="CA93" s="12">
        <v>1.9259999999999999</v>
      </c>
      <c r="CB93" s="12">
        <v>1.889</v>
      </c>
      <c r="CC93" s="12">
        <v>1.4259999999999999</v>
      </c>
      <c r="CD93" s="12">
        <v>0.53100000000000003</v>
      </c>
      <c r="CE93" s="12">
        <v>6.4000000000000001E-2</v>
      </c>
      <c r="CF93" s="12">
        <v>0.157</v>
      </c>
      <c r="CG93" s="12">
        <v>0.221</v>
      </c>
      <c r="CH93" s="12">
        <v>0.308</v>
      </c>
      <c r="CI93" s="12">
        <v>5.0999999999999997E-2</v>
      </c>
      <c r="CJ93" s="12">
        <v>0.371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0</v>
      </c>
      <c r="DP93" s="12">
        <v>0</v>
      </c>
      <c r="DQ93" s="12">
        <v>0</v>
      </c>
      <c r="DR93" s="12">
        <v>0</v>
      </c>
      <c r="DS93" s="12">
        <v>0</v>
      </c>
      <c r="DT93" s="12">
        <v>0</v>
      </c>
      <c r="DU93" s="12">
        <v>0</v>
      </c>
      <c r="DV93" s="12">
        <v>0</v>
      </c>
      <c r="DW93" s="12">
        <v>0</v>
      </c>
      <c r="DX93" s="12">
        <v>0</v>
      </c>
      <c r="DY93" s="12">
        <v>0</v>
      </c>
      <c r="DZ93" s="12">
        <v>0</v>
      </c>
      <c r="EA93" s="12">
        <v>0</v>
      </c>
      <c r="EB93" s="12">
        <v>0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  <c r="EY93" s="5">
        <f t="shared" si="13"/>
        <v>1195.8189999999995</v>
      </c>
    </row>
    <row r="94" spans="1:155">
      <c r="A94" t="s">
        <v>80</v>
      </c>
      <c r="B94" s="12">
        <v>56.057000000000002</v>
      </c>
      <c r="C94" s="12">
        <v>53.737000000000002</v>
      </c>
      <c r="D94" s="12">
        <v>42.637999999999998</v>
      </c>
      <c r="E94" s="12">
        <v>29.681000000000001</v>
      </c>
      <c r="F94" s="12">
        <v>18.042000000000002</v>
      </c>
      <c r="G94" s="12">
        <v>10.241</v>
      </c>
      <c r="H94" s="12">
        <v>4.7030000000000003</v>
      </c>
      <c r="I94" s="12">
        <v>1.391</v>
      </c>
      <c r="J94" s="12">
        <v>3.0139999999999998</v>
      </c>
      <c r="K94" s="12">
        <v>2.93</v>
      </c>
      <c r="L94" s="12">
        <v>0.109</v>
      </c>
      <c r="M94" s="12">
        <v>0</v>
      </c>
      <c r="N94" s="12">
        <v>0</v>
      </c>
      <c r="O94" s="12">
        <v>0</v>
      </c>
      <c r="P94" s="12">
        <v>2.0019999999999998</v>
      </c>
      <c r="Q94" s="12">
        <v>1.708</v>
      </c>
      <c r="R94" s="12">
        <v>1.1539999999999999</v>
      </c>
      <c r="S94" s="12">
        <v>0.83299999999999996</v>
      </c>
      <c r="T94" s="12">
        <v>2.4830000000000001</v>
      </c>
      <c r="U94" s="12">
        <v>2.9750000000000001</v>
      </c>
      <c r="V94" s="12">
        <v>14.103999999999999</v>
      </c>
      <c r="W94" s="12">
        <v>93.048000000000002</v>
      </c>
      <c r="X94" s="12">
        <v>129.44200000000001</v>
      </c>
      <c r="Y94" s="12">
        <v>143.44</v>
      </c>
      <c r="Z94" s="12">
        <v>150.87</v>
      </c>
      <c r="AA94" s="12">
        <v>159.661</v>
      </c>
      <c r="AB94" s="12">
        <v>162.09800000000001</v>
      </c>
      <c r="AC94" s="12">
        <v>165.53</v>
      </c>
      <c r="AD94" s="12">
        <v>168.166</v>
      </c>
      <c r="AE94" s="12">
        <v>170.31299999999999</v>
      </c>
      <c r="AF94" s="12">
        <v>170.732</v>
      </c>
      <c r="AG94" s="12">
        <v>169.316</v>
      </c>
      <c r="AH94" s="12">
        <v>171.06399999999999</v>
      </c>
      <c r="AI94" s="12">
        <v>171.06100000000001</v>
      </c>
      <c r="AJ94" s="12">
        <v>170.96700000000001</v>
      </c>
      <c r="AK94" s="12">
        <v>170.99100000000001</v>
      </c>
      <c r="AL94" s="12">
        <v>170.631</v>
      </c>
      <c r="AM94" s="12">
        <v>169.09</v>
      </c>
      <c r="AN94" s="12">
        <v>173.51900000000001</v>
      </c>
      <c r="AO94" s="12">
        <v>177.976</v>
      </c>
      <c r="AP94" s="12">
        <v>177.476</v>
      </c>
      <c r="AQ94" s="12">
        <v>176.11199999999999</v>
      </c>
      <c r="AR94" s="12">
        <v>167.93899999999999</v>
      </c>
      <c r="AS94" s="12">
        <v>163.065</v>
      </c>
      <c r="AT94" s="12">
        <v>162.15100000000001</v>
      </c>
      <c r="AU94" s="12">
        <v>161.292</v>
      </c>
      <c r="AV94" s="12">
        <v>163.471</v>
      </c>
      <c r="AW94" s="12">
        <v>166.23</v>
      </c>
      <c r="AX94" s="12">
        <v>167.964</v>
      </c>
      <c r="AY94" s="12">
        <v>169.42400000000001</v>
      </c>
      <c r="AZ94" s="12">
        <v>170.82599999999999</v>
      </c>
      <c r="BA94" s="12">
        <v>170.965</v>
      </c>
      <c r="BB94" s="12">
        <v>170.90600000000001</v>
      </c>
      <c r="BC94" s="12">
        <v>170.94800000000001</v>
      </c>
      <c r="BD94" s="12">
        <v>170.798</v>
      </c>
      <c r="BE94" s="12">
        <v>165.16200000000001</v>
      </c>
      <c r="BF94" s="12">
        <v>142.75700000000001</v>
      </c>
      <c r="BG94" s="12">
        <v>111.672</v>
      </c>
      <c r="BH94" s="12">
        <v>46.372</v>
      </c>
      <c r="BI94" s="12">
        <v>18.61</v>
      </c>
      <c r="BJ94" s="12">
        <v>17.413</v>
      </c>
      <c r="BK94" s="12">
        <v>17.535</v>
      </c>
      <c r="BL94" s="12">
        <v>20.587</v>
      </c>
      <c r="BM94" s="12">
        <v>18.398</v>
      </c>
      <c r="BN94" s="12">
        <v>17.516999999999999</v>
      </c>
      <c r="BO94" s="12">
        <v>16.273</v>
      </c>
      <c r="BP94" s="12">
        <v>6.5629999999999997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0</v>
      </c>
      <c r="CA94" s="12">
        <v>0</v>
      </c>
      <c r="CB94" s="12">
        <v>0</v>
      </c>
      <c r="CC94" s="12">
        <v>1.4E-2</v>
      </c>
      <c r="CD94" s="12">
        <v>4.0000000000000001E-3</v>
      </c>
      <c r="CE94" s="12">
        <v>0</v>
      </c>
      <c r="CF94" s="12">
        <v>3.0000000000000001E-3</v>
      </c>
      <c r="CG94" s="12">
        <v>3.0000000000000001E-3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0</v>
      </c>
      <c r="CO94" s="12">
        <v>0</v>
      </c>
      <c r="CP94" s="12">
        <v>0</v>
      </c>
      <c r="CQ94" s="12">
        <v>0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2">
        <v>0</v>
      </c>
      <c r="DI94" s="12">
        <v>0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0</v>
      </c>
      <c r="DP94" s="12">
        <v>0</v>
      </c>
      <c r="DQ94" s="12">
        <v>0</v>
      </c>
      <c r="DR94" s="12">
        <v>0</v>
      </c>
      <c r="DS94" s="12">
        <v>0</v>
      </c>
      <c r="DT94" s="12">
        <v>0</v>
      </c>
      <c r="DU94" s="12">
        <v>0</v>
      </c>
      <c r="DV94" s="12">
        <v>0</v>
      </c>
      <c r="DW94" s="12">
        <v>0</v>
      </c>
      <c r="DX94" s="12">
        <v>0</v>
      </c>
      <c r="DY94" s="12">
        <v>0</v>
      </c>
      <c r="DZ94" s="12">
        <v>0</v>
      </c>
      <c r="EA94" s="12">
        <v>0</v>
      </c>
      <c r="EB94" s="12">
        <v>0</v>
      </c>
      <c r="EC94" s="12">
        <v>0</v>
      </c>
      <c r="ED94" s="12">
        <v>0</v>
      </c>
      <c r="EE94" s="12">
        <v>0</v>
      </c>
      <c r="EF94" s="12">
        <v>0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0</v>
      </c>
      <c r="ES94" s="12">
        <v>0</v>
      </c>
      <c r="ET94" s="12">
        <v>0</v>
      </c>
      <c r="EU94" s="12">
        <v>0</v>
      </c>
      <c r="EV94" s="12">
        <v>0</v>
      </c>
      <c r="EW94" s="12">
        <v>0</v>
      </c>
      <c r="EX94" s="12">
        <v>0</v>
      </c>
      <c r="EY94" s="5">
        <f t="shared" si="13"/>
        <v>6434.1669999999986</v>
      </c>
    </row>
    <row r="95" spans="1:155">
      <c r="A95" t="s">
        <v>81</v>
      </c>
      <c r="B95" s="12">
        <v>30</v>
      </c>
      <c r="C95" s="12">
        <v>30</v>
      </c>
      <c r="D95" s="12">
        <v>30</v>
      </c>
      <c r="E95" s="12">
        <v>30</v>
      </c>
      <c r="F95" s="12">
        <v>30</v>
      </c>
      <c r="G95" s="12">
        <v>30</v>
      </c>
      <c r="H95" s="12">
        <v>30</v>
      </c>
      <c r="I95" s="12">
        <v>30</v>
      </c>
      <c r="J95" s="12">
        <v>30</v>
      </c>
      <c r="K95" s="12">
        <v>30</v>
      </c>
      <c r="L95" s="12">
        <v>30</v>
      </c>
      <c r="M95" s="12">
        <v>30</v>
      </c>
      <c r="N95" s="12">
        <v>30</v>
      </c>
      <c r="O95" s="12">
        <v>30</v>
      </c>
      <c r="P95" s="12">
        <v>30</v>
      </c>
      <c r="Q95" s="12">
        <v>30</v>
      </c>
      <c r="R95" s="12">
        <v>29.992999999999999</v>
      </c>
      <c r="S95" s="12">
        <v>10</v>
      </c>
      <c r="T95" s="12">
        <v>10</v>
      </c>
      <c r="U95" s="12">
        <v>10</v>
      </c>
      <c r="V95" s="12">
        <v>10.003</v>
      </c>
      <c r="W95" s="12">
        <v>20</v>
      </c>
      <c r="X95" s="12">
        <v>20</v>
      </c>
      <c r="Y95" s="12">
        <v>20</v>
      </c>
      <c r="Z95" s="12">
        <v>20</v>
      </c>
      <c r="AA95" s="12">
        <v>20</v>
      </c>
      <c r="AB95" s="12">
        <v>20</v>
      </c>
      <c r="AC95" s="12">
        <v>20</v>
      </c>
      <c r="AD95" s="12">
        <v>20</v>
      </c>
      <c r="AE95" s="12">
        <v>20</v>
      </c>
      <c r="AF95" s="12">
        <v>20</v>
      </c>
      <c r="AG95" s="12">
        <v>20</v>
      </c>
      <c r="AH95" s="12">
        <v>20</v>
      </c>
      <c r="AI95" s="12">
        <v>20</v>
      </c>
      <c r="AJ95" s="12">
        <v>20</v>
      </c>
      <c r="AK95" s="12">
        <v>20</v>
      </c>
      <c r="AL95" s="12">
        <v>20</v>
      </c>
      <c r="AM95" s="12">
        <v>20</v>
      </c>
      <c r="AN95" s="12">
        <v>20</v>
      </c>
      <c r="AO95" s="12">
        <v>20</v>
      </c>
      <c r="AP95" s="12">
        <v>20</v>
      </c>
      <c r="AQ95" s="12">
        <v>20</v>
      </c>
      <c r="AR95" s="12">
        <v>20</v>
      </c>
      <c r="AS95" s="12">
        <v>20</v>
      </c>
      <c r="AT95" s="12">
        <v>20</v>
      </c>
      <c r="AU95" s="12">
        <v>20</v>
      </c>
      <c r="AV95" s="12">
        <v>20</v>
      </c>
      <c r="AW95" s="12">
        <v>20</v>
      </c>
      <c r="AX95" s="12">
        <v>20</v>
      </c>
      <c r="AY95" s="12">
        <v>20</v>
      </c>
      <c r="AZ95" s="12">
        <v>20</v>
      </c>
      <c r="BA95" s="12">
        <v>20</v>
      </c>
      <c r="BB95" s="12">
        <v>20</v>
      </c>
      <c r="BC95" s="12">
        <v>20</v>
      </c>
      <c r="BD95" s="12">
        <v>20</v>
      </c>
      <c r="BE95" s="12">
        <v>20</v>
      </c>
      <c r="BF95" s="12">
        <v>20</v>
      </c>
      <c r="BG95" s="12">
        <v>19.997</v>
      </c>
      <c r="BH95" s="12">
        <v>10</v>
      </c>
      <c r="BI95" s="12">
        <v>10</v>
      </c>
      <c r="BJ95" s="12">
        <v>10</v>
      </c>
      <c r="BK95" s="12">
        <v>10</v>
      </c>
      <c r="BL95" s="12">
        <v>10</v>
      </c>
      <c r="BM95" s="12">
        <v>10</v>
      </c>
      <c r="BN95" s="12">
        <v>10</v>
      </c>
      <c r="BO95" s="12">
        <v>10</v>
      </c>
      <c r="BP95" s="12">
        <v>10</v>
      </c>
      <c r="BQ95" s="12">
        <v>10</v>
      </c>
      <c r="BR95" s="12">
        <v>10</v>
      </c>
      <c r="BS95" s="12">
        <v>10</v>
      </c>
      <c r="BT95" s="12">
        <v>10</v>
      </c>
      <c r="BU95" s="12">
        <v>10</v>
      </c>
      <c r="BV95" s="12">
        <v>10</v>
      </c>
      <c r="BW95" s="12">
        <v>10</v>
      </c>
      <c r="BX95" s="12">
        <v>10</v>
      </c>
      <c r="BY95" s="12">
        <v>10</v>
      </c>
      <c r="BZ95" s="12">
        <v>10</v>
      </c>
      <c r="CA95" s="12">
        <v>9.9969999999999999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0</v>
      </c>
      <c r="DQ95" s="12">
        <v>0</v>
      </c>
      <c r="DR95" s="12">
        <v>0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2">
        <v>0</v>
      </c>
      <c r="DZ95" s="12">
        <v>0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  <c r="EY95" s="5">
        <f t="shared" si="13"/>
        <v>1489.9900000000002</v>
      </c>
    </row>
    <row r="96" spans="1:155" s="6" customFormat="1">
      <c r="A96" s="6" t="s">
        <v>82</v>
      </c>
      <c r="B96" s="12">
        <v>88.4</v>
      </c>
      <c r="C96" s="12">
        <v>81.451999999999998</v>
      </c>
      <c r="D96" s="12">
        <v>73.350999999999999</v>
      </c>
      <c r="E96" s="12">
        <v>65.248999999999995</v>
      </c>
      <c r="F96" s="12">
        <v>57.148000000000003</v>
      </c>
      <c r="G96" s="12">
        <v>49.046999999999997</v>
      </c>
      <c r="H96" s="12">
        <v>40.945</v>
      </c>
      <c r="I96" s="12">
        <v>33.103000000000002</v>
      </c>
      <c r="J96" s="12">
        <v>27.629000000000001</v>
      </c>
      <c r="K96" s="12">
        <v>25.492999999999999</v>
      </c>
      <c r="L96" s="12">
        <v>24.498999999999999</v>
      </c>
      <c r="M96" s="12">
        <v>22.527000000000001</v>
      </c>
      <c r="N96" s="12">
        <v>20.478999999999999</v>
      </c>
      <c r="O96" s="12">
        <v>18.884</v>
      </c>
      <c r="P96" s="12">
        <v>17.088999999999999</v>
      </c>
      <c r="Q96" s="12">
        <v>15.694000000000001</v>
      </c>
      <c r="R96" s="12">
        <v>12.675000000000001</v>
      </c>
      <c r="S96" s="12">
        <v>9.7829999999999995</v>
      </c>
      <c r="T96" s="12">
        <v>9.4689999999999994</v>
      </c>
      <c r="U96" s="12">
        <v>13.618</v>
      </c>
      <c r="V96" s="12">
        <v>18.327999999999999</v>
      </c>
      <c r="W96" s="12">
        <v>24.588000000000001</v>
      </c>
      <c r="X96" s="12">
        <v>27.532</v>
      </c>
      <c r="Y96" s="12">
        <v>30.992999999999999</v>
      </c>
      <c r="Z96" s="12">
        <v>38.575000000000003</v>
      </c>
      <c r="AA96" s="12">
        <v>42.061999999999998</v>
      </c>
      <c r="AB96" s="12">
        <v>43.762</v>
      </c>
      <c r="AC96" s="12">
        <v>44.593000000000004</v>
      </c>
      <c r="AD96" s="12">
        <v>45.685000000000002</v>
      </c>
      <c r="AE96" s="12">
        <v>49.204999999999998</v>
      </c>
      <c r="AF96" s="12">
        <v>49.686</v>
      </c>
      <c r="AG96" s="12">
        <v>49.655999999999999</v>
      </c>
      <c r="AH96" s="12">
        <v>49.962000000000003</v>
      </c>
      <c r="AI96" s="12">
        <v>50.311999999999998</v>
      </c>
      <c r="AJ96" s="12">
        <v>49.811</v>
      </c>
      <c r="AK96" s="12">
        <v>49.466999999999999</v>
      </c>
      <c r="AL96" s="12">
        <v>48.845999999999997</v>
      </c>
      <c r="AM96" s="12">
        <v>47.527999999999999</v>
      </c>
      <c r="AN96" s="12">
        <v>46.343000000000004</v>
      </c>
      <c r="AO96" s="12">
        <v>45.534999999999997</v>
      </c>
      <c r="AP96" s="12">
        <v>45.530999999999999</v>
      </c>
      <c r="AQ96" s="12">
        <v>45.383000000000003</v>
      </c>
      <c r="AR96" s="12">
        <v>45.09</v>
      </c>
      <c r="AS96" s="12">
        <v>44.399000000000001</v>
      </c>
      <c r="AT96" s="12">
        <v>43.921999999999997</v>
      </c>
      <c r="AU96" s="12">
        <v>43.320999999999998</v>
      </c>
      <c r="AV96" s="12">
        <v>43.670999999999999</v>
      </c>
      <c r="AW96" s="12">
        <v>44.085000000000001</v>
      </c>
      <c r="AX96" s="12">
        <v>44.23</v>
      </c>
      <c r="AY96" s="12">
        <v>43.988999999999997</v>
      </c>
      <c r="AZ96" s="12">
        <v>43.963000000000001</v>
      </c>
      <c r="BA96" s="12">
        <v>44.067999999999998</v>
      </c>
      <c r="BB96" s="12">
        <v>43.695</v>
      </c>
      <c r="BC96" s="12">
        <v>42.93</v>
      </c>
      <c r="BD96" s="12">
        <v>42.616999999999997</v>
      </c>
      <c r="BE96" s="12">
        <v>42.595999999999997</v>
      </c>
      <c r="BF96" s="12">
        <v>41.582999999999998</v>
      </c>
      <c r="BG96" s="12">
        <v>40.234999999999999</v>
      </c>
      <c r="BH96" s="12">
        <v>38.706000000000003</v>
      </c>
      <c r="BI96" s="12">
        <v>36.131999999999998</v>
      </c>
      <c r="BJ96" s="12">
        <v>34.768000000000001</v>
      </c>
      <c r="BK96" s="12">
        <v>30.321000000000002</v>
      </c>
      <c r="BL96" s="12">
        <v>27.766999999999999</v>
      </c>
      <c r="BM96" s="12">
        <v>27.064</v>
      </c>
      <c r="BN96" s="12">
        <v>26.021000000000001</v>
      </c>
      <c r="BO96" s="12">
        <v>26.696999999999999</v>
      </c>
      <c r="BP96" s="12">
        <v>27.141999999999999</v>
      </c>
      <c r="BQ96" s="12">
        <v>13.621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0</v>
      </c>
      <c r="DS96" s="12">
        <v>0</v>
      </c>
      <c r="DT96" s="12">
        <v>0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0</v>
      </c>
      <c r="EB96" s="12">
        <v>0</v>
      </c>
      <c r="EC96" s="12">
        <v>0</v>
      </c>
      <c r="ED96" s="12">
        <v>0</v>
      </c>
      <c r="EE96" s="12">
        <v>0</v>
      </c>
      <c r="EF96" s="12">
        <v>0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0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  <c r="EY96" s="5">
        <f t="shared" si="13"/>
        <v>2632.5500000000011</v>
      </c>
    </row>
    <row r="97" spans="1:155">
      <c r="A97" s="6" t="s">
        <v>111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0.10299999999999999</v>
      </c>
      <c r="L97" s="12">
        <v>0.61799999999999999</v>
      </c>
      <c r="M97" s="12">
        <v>1.0429999999999999</v>
      </c>
      <c r="N97" s="12">
        <v>1.1459999999999999</v>
      </c>
      <c r="O97" s="12">
        <v>2.323</v>
      </c>
      <c r="P97" s="12">
        <v>2.339</v>
      </c>
      <c r="Q97" s="12">
        <v>2.4489999999999998</v>
      </c>
      <c r="R97" s="12">
        <v>2.415</v>
      </c>
      <c r="S97" s="12">
        <v>2.1</v>
      </c>
      <c r="T97" s="12">
        <v>1.4179999999999999</v>
      </c>
      <c r="U97" s="12">
        <v>2.3730000000000002</v>
      </c>
      <c r="V97" s="12">
        <v>2.415</v>
      </c>
      <c r="W97" s="12">
        <v>2.4260000000000002</v>
      </c>
      <c r="X97" s="12">
        <v>2.198</v>
      </c>
      <c r="Y97" s="12">
        <v>0.49299999999999999</v>
      </c>
      <c r="Z97" s="12">
        <v>0.45</v>
      </c>
      <c r="AA97" s="12">
        <v>0.85099999999999998</v>
      </c>
      <c r="AB97" s="12">
        <v>8.7999999999999995E-2</v>
      </c>
      <c r="AC97" s="12">
        <v>0.27800000000000002</v>
      </c>
      <c r="AD97" s="12">
        <v>0.90200000000000002</v>
      </c>
      <c r="AE97" s="12">
        <v>2.319</v>
      </c>
      <c r="AF97" s="12">
        <v>1.821</v>
      </c>
      <c r="AG97" s="12">
        <v>2.4500000000000002</v>
      </c>
      <c r="AH97" s="12">
        <v>2.4329999999999998</v>
      </c>
      <c r="AI97" s="12">
        <v>1.353</v>
      </c>
      <c r="AJ97" s="12">
        <v>2.1920000000000002</v>
      </c>
      <c r="AK97" s="12">
        <v>1.3520000000000001</v>
      </c>
      <c r="AL97" s="12">
        <v>0.83</v>
      </c>
      <c r="AM97" s="12">
        <v>1.236</v>
      </c>
      <c r="AN97" s="12">
        <v>1.863</v>
      </c>
      <c r="AO97" s="12">
        <v>0.99199999999999999</v>
      </c>
      <c r="AP97" s="12">
        <v>4.1000000000000002E-2</v>
      </c>
      <c r="AQ97" s="12">
        <v>0.77300000000000002</v>
      </c>
      <c r="AR97" s="12">
        <v>2.0739999999999998</v>
      </c>
      <c r="AS97" s="12">
        <v>1.9710000000000001</v>
      </c>
      <c r="AT97" s="12">
        <v>1.9239999999999999</v>
      </c>
      <c r="AU97" s="12">
        <v>1.696</v>
      </c>
      <c r="AV97" s="12">
        <v>1.833</v>
      </c>
      <c r="AW97" s="12">
        <v>0.86099999999999999</v>
      </c>
      <c r="AX97" s="12">
        <v>2.2829999999999999</v>
      </c>
      <c r="AY97" s="12">
        <v>2.4500000000000002</v>
      </c>
      <c r="AZ97" s="12">
        <v>2.2170000000000001</v>
      </c>
      <c r="BA97" s="12">
        <v>2.2690000000000001</v>
      </c>
      <c r="BB97" s="12">
        <v>2.1429999999999998</v>
      </c>
      <c r="BC97" s="12">
        <v>2.4500000000000002</v>
      </c>
      <c r="BD97" s="12">
        <v>1.909</v>
      </c>
      <c r="BE97" s="12">
        <v>1.4550000000000001</v>
      </c>
      <c r="BF97" s="12">
        <v>2.4500000000000002</v>
      </c>
      <c r="BG97" s="12">
        <v>2.258</v>
      </c>
      <c r="BH97" s="12">
        <v>0.94699999999999995</v>
      </c>
      <c r="BI97" s="12">
        <v>1.0840000000000001</v>
      </c>
      <c r="BJ97" s="12">
        <v>2.4500000000000002</v>
      </c>
      <c r="BK97" s="12">
        <v>1.56</v>
      </c>
      <c r="BL97" s="12">
        <v>1.734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0.32</v>
      </c>
      <c r="BV97" s="12">
        <v>2.1280000000000001</v>
      </c>
      <c r="BW97" s="12">
        <v>2.4500000000000002</v>
      </c>
      <c r="BX97" s="12">
        <v>2.4500000000000002</v>
      </c>
      <c r="BY97" s="12">
        <v>1.8</v>
      </c>
      <c r="BZ97" s="12">
        <v>1.798</v>
      </c>
      <c r="CA97" s="12">
        <v>2.0550000000000002</v>
      </c>
      <c r="CB97" s="12">
        <v>2.3759999999999999</v>
      </c>
      <c r="CC97" s="12">
        <v>1.4390000000000001</v>
      </c>
      <c r="CD97" s="12">
        <v>1.127</v>
      </c>
      <c r="CE97" s="12">
        <v>2.0289999999999999</v>
      </c>
      <c r="CF97" s="12">
        <v>2.0169999999999999</v>
      </c>
      <c r="CG97" s="12">
        <v>1.004</v>
      </c>
      <c r="CH97" s="12">
        <v>1.353</v>
      </c>
      <c r="CI97" s="12">
        <v>2.0369999999999999</v>
      </c>
      <c r="CJ97" s="12">
        <v>1.3140000000000001</v>
      </c>
      <c r="CK97" s="12">
        <v>1.712</v>
      </c>
      <c r="CL97" s="12">
        <v>2.2629999999999999</v>
      </c>
      <c r="CM97" s="12">
        <v>0.875</v>
      </c>
      <c r="CN97" s="12">
        <v>2.202</v>
      </c>
      <c r="CO97" s="12">
        <v>2.1640000000000001</v>
      </c>
      <c r="CP97" s="12">
        <v>2.351</v>
      </c>
      <c r="CQ97" s="12">
        <v>2.4009999999999998</v>
      </c>
      <c r="CR97" s="12">
        <v>2.1920000000000002</v>
      </c>
      <c r="CS97" s="12">
        <v>1.3180000000000001</v>
      </c>
      <c r="CT97" s="12">
        <v>2.351</v>
      </c>
      <c r="CU97" s="12">
        <v>2.2879999999999998</v>
      </c>
      <c r="CV97" s="12">
        <v>2.4119999999999999</v>
      </c>
      <c r="CW97" s="12">
        <v>2.3359999999999999</v>
      </c>
      <c r="CX97" s="12">
        <v>1.3740000000000001</v>
      </c>
      <c r="CY97" s="12">
        <v>2.39</v>
      </c>
      <c r="CZ97" s="12">
        <v>1.3779999999999999</v>
      </c>
      <c r="DA97" s="12">
        <v>2.4369999999999998</v>
      </c>
      <c r="DB97" s="12">
        <v>1.1279999999999999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1.05</v>
      </c>
      <c r="DL97" s="12">
        <v>2.0150000000000001</v>
      </c>
      <c r="DM97" s="12">
        <v>1.538</v>
      </c>
      <c r="DN97" s="12">
        <v>1.1339999999999999</v>
      </c>
      <c r="DO97" s="12">
        <v>2.2770000000000001</v>
      </c>
      <c r="DP97" s="12">
        <v>1.3879999999999999</v>
      </c>
      <c r="DQ97" s="12">
        <v>1.373</v>
      </c>
      <c r="DR97" s="12">
        <v>1.468</v>
      </c>
      <c r="DS97" s="12">
        <v>2.4500000000000002</v>
      </c>
      <c r="DT97" s="12">
        <v>2.4500000000000002</v>
      </c>
      <c r="DU97" s="12">
        <v>1.6339999999999999</v>
      </c>
      <c r="DV97" s="12">
        <v>1.212</v>
      </c>
      <c r="DW97" s="12">
        <v>2.4500000000000002</v>
      </c>
      <c r="DX97" s="12">
        <v>2.387</v>
      </c>
      <c r="DY97" s="12">
        <v>2.4500000000000002</v>
      </c>
      <c r="DZ97" s="12">
        <v>2.4500000000000002</v>
      </c>
      <c r="EA97" s="12">
        <v>2.4500000000000002</v>
      </c>
      <c r="EB97" s="12">
        <v>1.373</v>
      </c>
      <c r="EC97" s="12">
        <v>2.4500000000000002</v>
      </c>
      <c r="ED97" s="12">
        <v>2.161</v>
      </c>
      <c r="EE97" s="12">
        <v>0</v>
      </c>
      <c r="EF97" s="12">
        <v>0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0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  <c r="EY97" s="5">
        <f t="shared" si="13"/>
        <v>189.52999999999989</v>
      </c>
    </row>
    <row r="98" spans="1:155">
      <c r="A98" t="s">
        <v>83</v>
      </c>
      <c r="B98" s="1">
        <f>SUM(B90:B97)</f>
        <v>194.40800000000002</v>
      </c>
      <c r="C98" s="1">
        <f t="shared" ref="C98:BN98" si="14">SUM(C90:C97)</f>
        <v>183.792</v>
      </c>
      <c r="D98" s="1">
        <f t="shared" si="14"/>
        <v>163.148</v>
      </c>
      <c r="E98" s="1">
        <f t="shared" si="14"/>
        <v>139.232</v>
      </c>
      <c r="F98" s="1">
        <f t="shared" si="14"/>
        <v>115.04</v>
      </c>
      <c r="G98" s="1">
        <f t="shared" si="14"/>
        <v>96.412999999999997</v>
      </c>
      <c r="H98" s="1">
        <f t="shared" si="14"/>
        <v>80.35499999999999</v>
      </c>
      <c r="I98" s="1">
        <f t="shared" si="14"/>
        <v>67.94</v>
      </c>
      <c r="J98" s="1">
        <f t="shared" si="14"/>
        <v>65.457000000000008</v>
      </c>
      <c r="K98" s="1">
        <f t="shared" si="14"/>
        <v>63.327000000000005</v>
      </c>
      <c r="L98" s="1">
        <f t="shared" si="14"/>
        <v>57.643999999999998</v>
      </c>
      <c r="M98" s="1">
        <f t="shared" si="14"/>
        <v>55.416000000000004</v>
      </c>
      <c r="N98" s="1">
        <f t="shared" si="14"/>
        <v>53.623000000000005</v>
      </c>
      <c r="O98" s="1">
        <f t="shared" si="14"/>
        <v>54.691000000000003</v>
      </c>
      <c r="P98" s="1">
        <f t="shared" si="14"/>
        <v>63.271999999999991</v>
      </c>
      <c r="Q98" s="1">
        <f t="shared" si="14"/>
        <v>61.616999999999997</v>
      </c>
      <c r="R98" s="1">
        <f t="shared" si="14"/>
        <v>57.654999999999994</v>
      </c>
      <c r="S98" s="1">
        <f t="shared" si="14"/>
        <v>31.928000000000004</v>
      </c>
      <c r="T98" s="1">
        <f t="shared" si="14"/>
        <v>33.332000000000001</v>
      </c>
      <c r="U98" s="1">
        <f t="shared" si="14"/>
        <v>42.336999999999996</v>
      </c>
      <c r="V98" s="1">
        <f t="shared" si="14"/>
        <v>62.246000000000002</v>
      </c>
      <c r="W98" s="1">
        <f t="shared" si="14"/>
        <v>177.53299999999999</v>
      </c>
      <c r="X98" s="1">
        <f t="shared" si="14"/>
        <v>222.32100000000003</v>
      </c>
      <c r="Y98" s="1">
        <f t="shared" si="14"/>
        <v>236.93299999999999</v>
      </c>
      <c r="Z98" s="1">
        <f t="shared" si="14"/>
        <v>256.71899999999999</v>
      </c>
      <c r="AA98" s="1">
        <f t="shared" si="14"/>
        <v>273.44900000000001</v>
      </c>
      <c r="AB98" s="1">
        <f t="shared" si="14"/>
        <v>276.82800000000003</v>
      </c>
      <c r="AC98" s="1">
        <f t="shared" si="14"/>
        <v>278.83200000000005</v>
      </c>
      <c r="AD98" s="1">
        <f t="shared" si="14"/>
        <v>283.36700000000002</v>
      </c>
      <c r="AE98" s="1">
        <f t="shared" si="14"/>
        <v>292.3</v>
      </c>
      <c r="AF98" s="1">
        <f t="shared" si="14"/>
        <v>294.38499999999999</v>
      </c>
      <c r="AG98" s="1">
        <f t="shared" si="14"/>
        <v>290.29899999999998</v>
      </c>
      <c r="AH98" s="1">
        <f t="shared" si="14"/>
        <v>293.80699999999996</v>
      </c>
      <c r="AI98" s="1">
        <f t="shared" si="14"/>
        <v>292.69400000000002</v>
      </c>
      <c r="AJ98" s="1">
        <f t="shared" si="14"/>
        <v>291.82900000000001</v>
      </c>
      <c r="AK98" s="1">
        <f t="shared" si="14"/>
        <v>289.07799999999997</v>
      </c>
      <c r="AL98" s="1">
        <f t="shared" si="14"/>
        <v>284.45699999999999</v>
      </c>
      <c r="AM98" s="1">
        <f t="shared" si="14"/>
        <v>282.15500000000003</v>
      </c>
      <c r="AN98" s="1">
        <f t="shared" si="14"/>
        <v>290.19300000000004</v>
      </c>
      <c r="AO98" s="1">
        <f t="shared" si="14"/>
        <v>290.06700000000001</v>
      </c>
      <c r="AP98" s="1">
        <f t="shared" si="14"/>
        <v>283.40100000000001</v>
      </c>
      <c r="AQ98" s="1">
        <f t="shared" si="14"/>
        <v>285.37900000000002</v>
      </c>
      <c r="AR98" s="1">
        <f t="shared" si="14"/>
        <v>281.46499999999997</v>
      </c>
      <c r="AS98" s="1">
        <f t="shared" si="14"/>
        <v>273.60399999999998</v>
      </c>
      <c r="AT98" s="1">
        <f t="shared" si="14"/>
        <v>270.51499999999999</v>
      </c>
      <c r="AU98" s="1">
        <f t="shared" si="14"/>
        <v>269.66700000000003</v>
      </c>
      <c r="AV98" s="1">
        <f t="shared" si="14"/>
        <v>269.92900000000003</v>
      </c>
      <c r="AW98" s="1">
        <f t="shared" si="14"/>
        <v>267.24299999999999</v>
      </c>
      <c r="AX98" s="1">
        <f t="shared" si="14"/>
        <v>269.387</v>
      </c>
      <c r="AY98" s="1">
        <f t="shared" si="14"/>
        <v>268.99899999999997</v>
      </c>
      <c r="AZ98" s="1">
        <f t="shared" si="14"/>
        <v>267.49700000000001</v>
      </c>
      <c r="BA98" s="1">
        <f t="shared" si="14"/>
        <v>269.98599999999999</v>
      </c>
      <c r="BB98" s="1">
        <f t="shared" si="14"/>
        <v>268.08099999999996</v>
      </c>
      <c r="BC98" s="1">
        <f t="shared" si="14"/>
        <v>264.24799999999999</v>
      </c>
      <c r="BD98" s="1">
        <f t="shared" si="14"/>
        <v>265.68200000000002</v>
      </c>
      <c r="BE98" s="1">
        <f t="shared" si="14"/>
        <v>254.46700000000001</v>
      </c>
      <c r="BF98" s="1">
        <f t="shared" si="14"/>
        <v>228.76999999999998</v>
      </c>
      <c r="BG98" s="1">
        <f t="shared" si="14"/>
        <v>191.393</v>
      </c>
      <c r="BH98" s="1">
        <f t="shared" si="14"/>
        <v>113.96000000000001</v>
      </c>
      <c r="BI98" s="1">
        <f t="shared" si="14"/>
        <v>86.998999999999995</v>
      </c>
      <c r="BJ98" s="1">
        <f t="shared" si="14"/>
        <v>84.433999999999997</v>
      </c>
      <c r="BK98" s="1">
        <f t="shared" si="14"/>
        <v>82.378</v>
      </c>
      <c r="BL98" s="1">
        <f t="shared" si="14"/>
        <v>82.715999999999994</v>
      </c>
      <c r="BM98" s="1">
        <f t="shared" si="14"/>
        <v>73.03</v>
      </c>
      <c r="BN98" s="1">
        <f t="shared" si="14"/>
        <v>70.647999999999996</v>
      </c>
      <c r="BO98" s="1">
        <f t="shared" ref="BO98:DZ98" si="15">SUM(BO90:BO97)</f>
        <v>68.515000000000001</v>
      </c>
      <c r="BP98" s="1">
        <f t="shared" si="15"/>
        <v>57.052999999999997</v>
      </c>
      <c r="BQ98" s="1">
        <f t="shared" si="15"/>
        <v>35.945</v>
      </c>
      <c r="BR98" s="1">
        <f t="shared" si="15"/>
        <v>20.948</v>
      </c>
      <c r="BS98" s="1">
        <f t="shared" si="15"/>
        <v>20.276</v>
      </c>
      <c r="BT98" s="1">
        <f t="shared" si="15"/>
        <v>20.245999999999999</v>
      </c>
      <c r="BU98" s="1">
        <f t="shared" si="15"/>
        <v>21.635000000000002</v>
      </c>
      <c r="BV98" s="1">
        <f t="shared" si="15"/>
        <v>19.972000000000001</v>
      </c>
      <c r="BW98" s="1">
        <f t="shared" si="15"/>
        <v>22.265999999999998</v>
      </c>
      <c r="BX98" s="1">
        <f t="shared" si="15"/>
        <v>22.306000000000001</v>
      </c>
      <c r="BY98" s="1">
        <f t="shared" si="15"/>
        <v>20.748000000000001</v>
      </c>
      <c r="BZ98" s="1">
        <f t="shared" si="15"/>
        <v>20.444000000000003</v>
      </c>
      <c r="CA98" s="1">
        <f t="shared" si="15"/>
        <v>19.298999999999999</v>
      </c>
      <c r="CB98" s="1">
        <f t="shared" si="15"/>
        <v>11.996999999999998</v>
      </c>
      <c r="CC98" s="1">
        <f t="shared" si="15"/>
        <v>13.148</v>
      </c>
      <c r="CD98" s="1">
        <f t="shared" si="15"/>
        <v>12.176</v>
      </c>
      <c r="CE98" s="1">
        <f t="shared" si="15"/>
        <v>13.071</v>
      </c>
      <c r="CF98" s="1">
        <f t="shared" si="15"/>
        <v>13.175999999999998</v>
      </c>
      <c r="CG98" s="1">
        <f t="shared" si="15"/>
        <v>12.350999999999999</v>
      </c>
      <c r="CH98" s="1">
        <f t="shared" si="15"/>
        <v>12.653</v>
      </c>
      <c r="CI98" s="1">
        <f t="shared" si="15"/>
        <v>13.141000000000002</v>
      </c>
      <c r="CJ98" s="1">
        <f t="shared" si="15"/>
        <v>12.209000000000001</v>
      </c>
      <c r="CK98" s="1">
        <f t="shared" si="15"/>
        <v>9.4110000000000014</v>
      </c>
      <c r="CL98" s="1">
        <f t="shared" si="15"/>
        <v>11.974</v>
      </c>
      <c r="CM98" s="1">
        <f t="shared" si="15"/>
        <v>11.337</v>
      </c>
      <c r="CN98" s="1">
        <f t="shared" si="15"/>
        <v>9.7259999999999991</v>
      </c>
      <c r="CO98" s="1">
        <f t="shared" si="15"/>
        <v>9.6169999999999991</v>
      </c>
      <c r="CP98" s="1">
        <f t="shared" si="15"/>
        <v>11.872999999999998</v>
      </c>
      <c r="CQ98" s="1">
        <f t="shared" si="15"/>
        <v>12.642999999999999</v>
      </c>
      <c r="CR98" s="1">
        <f t="shared" si="15"/>
        <v>13.122</v>
      </c>
      <c r="CS98" s="1">
        <f t="shared" si="15"/>
        <v>11.558</v>
      </c>
      <c r="CT98" s="1">
        <f t="shared" si="15"/>
        <v>11.361000000000001</v>
      </c>
      <c r="CU98" s="1">
        <f t="shared" si="15"/>
        <v>11.307</v>
      </c>
      <c r="CV98" s="1">
        <f t="shared" si="15"/>
        <v>13.436</v>
      </c>
      <c r="CW98" s="1">
        <f t="shared" si="15"/>
        <v>12.232000000000001</v>
      </c>
      <c r="CX98" s="1">
        <f t="shared" si="15"/>
        <v>8.4770000000000003</v>
      </c>
      <c r="CY98" s="1">
        <f t="shared" si="15"/>
        <v>9.2620000000000005</v>
      </c>
      <c r="CZ98" s="1">
        <f t="shared" si="15"/>
        <v>8.6709999999999994</v>
      </c>
      <c r="DA98" s="1">
        <f t="shared" si="15"/>
        <v>9.0350000000000001</v>
      </c>
      <c r="DB98" s="1">
        <f t="shared" si="15"/>
        <v>7.766</v>
      </c>
      <c r="DC98" s="1">
        <f t="shared" si="15"/>
        <v>6.01</v>
      </c>
      <c r="DD98" s="1">
        <f t="shared" si="15"/>
        <v>3.0339999999999998</v>
      </c>
      <c r="DE98" s="1">
        <f t="shared" si="15"/>
        <v>0</v>
      </c>
      <c r="DF98" s="1">
        <f t="shared" si="15"/>
        <v>8.8999999999999996E-2</v>
      </c>
      <c r="DG98" s="1">
        <f t="shared" si="15"/>
        <v>0.89</v>
      </c>
      <c r="DH98" s="1">
        <f t="shared" si="15"/>
        <v>0.441</v>
      </c>
      <c r="DI98" s="1">
        <f t="shared" si="15"/>
        <v>3.4489999999999998</v>
      </c>
      <c r="DJ98" s="1">
        <f t="shared" si="15"/>
        <v>2.7749999999999999</v>
      </c>
      <c r="DK98" s="1">
        <f t="shared" si="15"/>
        <v>3.8250000000000002</v>
      </c>
      <c r="DL98" s="1">
        <f t="shared" si="15"/>
        <v>4.883</v>
      </c>
      <c r="DM98" s="1">
        <f t="shared" si="15"/>
        <v>2.65</v>
      </c>
      <c r="DN98" s="1">
        <f t="shared" si="15"/>
        <v>3.673</v>
      </c>
      <c r="DO98" s="1">
        <f t="shared" si="15"/>
        <v>5.3620000000000001</v>
      </c>
      <c r="DP98" s="1">
        <f t="shared" si="15"/>
        <v>4.0019999999999998</v>
      </c>
      <c r="DQ98" s="1">
        <f t="shared" si="15"/>
        <v>4.9829999999999997</v>
      </c>
      <c r="DR98" s="1">
        <f t="shared" si="15"/>
        <v>4.9829999999999997</v>
      </c>
      <c r="DS98" s="1">
        <f t="shared" si="15"/>
        <v>4.1000000000000005</v>
      </c>
      <c r="DT98" s="1">
        <f t="shared" si="15"/>
        <v>5.79</v>
      </c>
      <c r="DU98" s="1">
        <f t="shared" si="15"/>
        <v>3.85</v>
      </c>
      <c r="DV98" s="1">
        <f t="shared" si="15"/>
        <v>1.292</v>
      </c>
      <c r="DW98" s="1">
        <f t="shared" si="15"/>
        <v>2.4500000000000002</v>
      </c>
      <c r="DX98" s="1">
        <f t="shared" si="15"/>
        <v>3.8979999999999997</v>
      </c>
      <c r="DY98" s="1">
        <f t="shared" si="15"/>
        <v>5.79</v>
      </c>
      <c r="DZ98" s="1">
        <f t="shared" si="15"/>
        <v>5.79</v>
      </c>
      <c r="EA98" s="1">
        <f t="shared" ref="EA98:EX98" si="16">SUM(EA90:EA97)</f>
        <v>5.79</v>
      </c>
      <c r="EB98" s="1">
        <f t="shared" si="16"/>
        <v>4.7130000000000001</v>
      </c>
      <c r="EC98" s="1">
        <f t="shared" si="16"/>
        <v>4.452</v>
      </c>
      <c r="ED98" s="1">
        <f t="shared" si="16"/>
        <v>2.161</v>
      </c>
      <c r="EE98" s="1">
        <f t="shared" si="16"/>
        <v>0</v>
      </c>
      <c r="EF98" s="1">
        <f t="shared" si="16"/>
        <v>0</v>
      </c>
      <c r="EG98" s="1">
        <f t="shared" si="16"/>
        <v>0</v>
      </c>
      <c r="EH98" s="1">
        <f t="shared" si="16"/>
        <v>0</v>
      </c>
      <c r="EI98" s="1">
        <f t="shared" si="16"/>
        <v>0</v>
      </c>
      <c r="EJ98" s="1">
        <f t="shared" si="16"/>
        <v>0</v>
      </c>
      <c r="EK98" s="1">
        <f t="shared" si="16"/>
        <v>0</v>
      </c>
      <c r="EL98" s="1">
        <f t="shared" si="16"/>
        <v>0</v>
      </c>
      <c r="EM98" s="1">
        <f t="shared" si="16"/>
        <v>0</v>
      </c>
      <c r="EN98" s="1">
        <f t="shared" si="16"/>
        <v>0</v>
      </c>
      <c r="EO98" s="1">
        <f t="shared" si="16"/>
        <v>0</v>
      </c>
      <c r="EP98" s="1">
        <f t="shared" si="16"/>
        <v>0</v>
      </c>
      <c r="EQ98" s="1">
        <f t="shared" si="16"/>
        <v>0</v>
      </c>
      <c r="ER98" s="1">
        <f t="shared" si="16"/>
        <v>0</v>
      </c>
      <c r="ES98" s="1">
        <f t="shared" si="16"/>
        <v>0</v>
      </c>
      <c r="ET98" s="1">
        <f t="shared" si="16"/>
        <v>0</v>
      </c>
      <c r="EU98" s="1">
        <f t="shared" si="16"/>
        <v>0</v>
      </c>
      <c r="EV98" s="1">
        <f t="shared" si="16"/>
        <v>0</v>
      </c>
      <c r="EW98" s="1">
        <f t="shared" si="16"/>
        <v>0</v>
      </c>
      <c r="EX98" s="1">
        <f t="shared" si="16"/>
        <v>0</v>
      </c>
      <c r="EY98" s="5">
        <f t="shared" si="13"/>
        <v>13061.505000000006</v>
      </c>
    </row>
    <row r="99" spans="1:15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5"/>
    </row>
    <row r="100" spans="1:155" ht="15">
      <c r="A100" t="s">
        <v>84</v>
      </c>
      <c r="B100" s="8">
        <v>65</v>
      </c>
      <c r="C100" s="8">
        <v>66</v>
      </c>
      <c r="D100" s="8">
        <v>66</v>
      </c>
      <c r="E100" s="8">
        <v>67</v>
      </c>
      <c r="F100" s="8">
        <v>66</v>
      </c>
      <c r="G100" s="8">
        <v>66</v>
      </c>
      <c r="H100" s="8">
        <v>64</v>
      </c>
      <c r="I100" s="8">
        <v>61</v>
      </c>
      <c r="J100" s="8">
        <v>59</v>
      </c>
      <c r="K100" s="8">
        <v>57</v>
      </c>
      <c r="L100" s="8">
        <v>55</v>
      </c>
      <c r="M100" s="8">
        <v>52</v>
      </c>
      <c r="N100" s="8">
        <v>51</v>
      </c>
      <c r="O100" s="8">
        <v>45</v>
      </c>
      <c r="P100" s="8">
        <v>34</v>
      </c>
      <c r="Q100" s="8">
        <v>33</v>
      </c>
      <c r="R100" s="8">
        <v>37</v>
      </c>
      <c r="S100" s="8">
        <v>36</v>
      </c>
      <c r="T100" s="8">
        <v>30</v>
      </c>
      <c r="U100" s="8">
        <v>18</v>
      </c>
      <c r="V100" s="8">
        <v>19</v>
      </c>
      <c r="W100" s="8">
        <v>19</v>
      </c>
      <c r="X100" s="8">
        <v>18</v>
      </c>
      <c r="Y100" s="8">
        <v>12</v>
      </c>
      <c r="Z100" s="8">
        <v>5</v>
      </c>
      <c r="AA100" s="8">
        <v>5</v>
      </c>
      <c r="AB100" s="8">
        <v>4.4000000000000004</v>
      </c>
      <c r="AC100" s="8">
        <v>4</v>
      </c>
      <c r="AD100" s="8">
        <v>3.3</v>
      </c>
      <c r="AE100" s="8">
        <v>4</v>
      </c>
      <c r="AF100" s="8">
        <v>5</v>
      </c>
      <c r="AG100" s="8">
        <v>6</v>
      </c>
      <c r="AH100" s="8">
        <v>6</v>
      </c>
      <c r="AI100" s="8">
        <v>6</v>
      </c>
      <c r="AJ100" s="8">
        <v>6</v>
      </c>
      <c r="AK100" s="8">
        <v>6</v>
      </c>
      <c r="AL100" s="8">
        <v>6</v>
      </c>
      <c r="AM100" s="8">
        <v>6</v>
      </c>
      <c r="AN100" s="8">
        <v>6</v>
      </c>
      <c r="AO100" s="8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5</v>
      </c>
      <c r="AV100" s="8">
        <v>5</v>
      </c>
      <c r="AW100" s="8">
        <v>5</v>
      </c>
      <c r="AX100" s="8">
        <v>5</v>
      </c>
      <c r="AY100" s="8">
        <v>5</v>
      </c>
      <c r="AZ100" s="8">
        <v>5</v>
      </c>
      <c r="BA100" s="8">
        <v>5</v>
      </c>
      <c r="BB100" s="8">
        <v>5</v>
      </c>
      <c r="BC100" s="8">
        <v>5</v>
      </c>
      <c r="BD100" s="8">
        <v>5</v>
      </c>
      <c r="BE100" s="8">
        <v>5</v>
      </c>
      <c r="BF100" s="8">
        <v>5</v>
      </c>
      <c r="BG100" s="8">
        <v>5</v>
      </c>
      <c r="BH100" s="8">
        <v>4</v>
      </c>
      <c r="BI100" s="8">
        <v>4</v>
      </c>
      <c r="BJ100" s="8">
        <v>4</v>
      </c>
      <c r="BK100" s="8">
        <v>4</v>
      </c>
      <c r="BL100" s="8">
        <v>4</v>
      </c>
      <c r="BM100" s="8">
        <v>4</v>
      </c>
      <c r="BN100" s="8">
        <v>4</v>
      </c>
      <c r="BO100" s="8">
        <v>3</v>
      </c>
      <c r="BP100" s="8">
        <v>3</v>
      </c>
      <c r="BQ100" s="8">
        <v>169</v>
      </c>
      <c r="BR100" s="8">
        <v>101</v>
      </c>
      <c r="BS100" s="8">
        <v>76</v>
      </c>
      <c r="BT100" s="8">
        <v>69</v>
      </c>
      <c r="BU100" s="8">
        <v>61</v>
      </c>
      <c r="BV100" s="8">
        <v>53</v>
      </c>
      <c r="BW100" s="8">
        <v>50</v>
      </c>
      <c r="BX100" s="8">
        <v>48</v>
      </c>
      <c r="BY100" s="8">
        <v>47</v>
      </c>
      <c r="BZ100" s="8">
        <v>45</v>
      </c>
      <c r="CA100" s="8">
        <v>43</v>
      </c>
      <c r="CB100" s="8">
        <v>40</v>
      </c>
      <c r="CC100" s="8">
        <v>37</v>
      </c>
      <c r="CD100" s="8">
        <v>36</v>
      </c>
      <c r="CE100" s="8">
        <v>35</v>
      </c>
      <c r="CF100" s="8">
        <v>33</v>
      </c>
      <c r="CG100" s="8">
        <v>33</v>
      </c>
      <c r="CH100" s="8">
        <v>34</v>
      </c>
      <c r="CI100" s="8">
        <v>31</v>
      </c>
      <c r="CJ100" s="8">
        <v>30</v>
      </c>
      <c r="CK100" s="8">
        <v>29</v>
      </c>
      <c r="CL100" s="8">
        <v>27</v>
      </c>
      <c r="CM100" s="8">
        <v>26</v>
      </c>
      <c r="CN100" s="8">
        <v>25</v>
      </c>
      <c r="CO100" s="8">
        <v>24</v>
      </c>
      <c r="CP100" s="8">
        <v>24</v>
      </c>
      <c r="CQ100" s="8">
        <v>23</v>
      </c>
      <c r="CR100" s="8">
        <v>22</v>
      </c>
      <c r="CS100" s="8">
        <v>21</v>
      </c>
      <c r="CT100" s="8">
        <v>21</v>
      </c>
      <c r="CU100" s="8">
        <v>20</v>
      </c>
      <c r="CV100" s="8">
        <v>18</v>
      </c>
      <c r="CW100" s="8">
        <v>18</v>
      </c>
      <c r="CX100" s="8">
        <v>17</v>
      </c>
      <c r="CY100" s="8">
        <v>14</v>
      </c>
      <c r="CZ100" s="8">
        <v>11</v>
      </c>
      <c r="DA100" s="8">
        <v>9.5</v>
      </c>
      <c r="DB100" s="8">
        <v>9.4</v>
      </c>
      <c r="DC100" s="8">
        <v>9.8000000000000007</v>
      </c>
      <c r="DD100" s="8">
        <v>11</v>
      </c>
      <c r="DE100" s="8">
        <v>9.6</v>
      </c>
      <c r="DF100" s="8">
        <v>9.1999999999999993</v>
      </c>
      <c r="DG100" s="8">
        <v>11</v>
      </c>
      <c r="DH100" s="8">
        <v>13</v>
      </c>
      <c r="DI100" s="8">
        <v>13</v>
      </c>
      <c r="DJ100" s="8">
        <v>11</v>
      </c>
      <c r="DK100" s="8">
        <v>20</v>
      </c>
      <c r="DL100" s="8">
        <v>12</v>
      </c>
      <c r="DM100" s="8">
        <v>11</v>
      </c>
      <c r="DN100" s="8">
        <v>9.4</v>
      </c>
      <c r="DO100" s="8">
        <v>9.4</v>
      </c>
      <c r="DP100" s="8">
        <v>9.4</v>
      </c>
      <c r="DQ100" s="8">
        <v>9</v>
      </c>
      <c r="DR100" s="8">
        <v>8.4</v>
      </c>
      <c r="DS100" s="8">
        <v>8</v>
      </c>
      <c r="DT100" s="8">
        <v>8.4</v>
      </c>
      <c r="DU100" s="8">
        <v>9.5</v>
      </c>
      <c r="DV100" s="8">
        <v>10</v>
      </c>
      <c r="DW100" s="8">
        <v>13</v>
      </c>
      <c r="DX100" s="8">
        <v>15</v>
      </c>
      <c r="DY100" s="8">
        <v>15</v>
      </c>
      <c r="DZ100" s="8">
        <v>16</v>
      </c>
      <c r="EA100" s="8">
        <v>17</v>
      </c>
      <c r="EB100" s="8">
        <v>18</v>
      </c>
      <c r="EC100" s="8">
        <v>20</v>
      </c>
      <c r="ED100" s="8">
        <v>22</v>
      </c>
      <c r="EE100" s="8">
        <v>23</v>
      </c>
      <c r="EF100" s="8">
        <v>23</v>
      </c>
      <c r="EG100" s="8">
        <v>23</v>
      </c>
      <c r="EH100" s="8">
        <v>23</v>
      </c>
      <c r="EI100" s="8">
        <v>23</v>
      </c>
      <c r="EJ100" s="8">
        <v>23</v>
      </c>
      <c r="EK100" s="8">
        <v>23</v>
      </c>
      <c r="EL100" s="8">
        <v>23</v>
      </c>
      <c r="EM100" s="8">
        <v>23</v>
      </c>
      <c r="EN100" s="8">
        <v>23</v>
      </c>
      <c r="EO100" s="8">
        <v>23</v>
      </c>
      <c r="EP100" s="8">
        <v>23</v>
      </c>
      <c r="EQ100" s="8">
        <v>23</v>
      </c>
      <c r="ER100" s="8">
        <v>23</v>
      </c>
      <c r="ES100" s="8">
        <v>23</v>
      </c>
      <c r="ET100" s="8">
        <v>23</v>
      </c>
      <c r="EU100" s="8">
        <v>15</v>
      </c>
      <c r="EV100" s="8">
        <v>8.1</v>
      </c>
      <c r="EW100" s="8">
        <v>21</v>
      </c>
      <c r="EX100" s="8">
        <v>22</v>
      </c>
      <c r="EY100" s="5">
        <f>SUM(B100:EX100)</f>
        <v>3515.8</v>
      </c>
    </row>
    <row r="101" spans="1:15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5"/>
    </row>
    <row r="102" spans="1:15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5"/>
    </row>
    <row r="103" spans="1:155">
      <c r="A103" t="s">
        <v>85</v>
      </c>
      <c r="B103" s="1">
        <f t="shared" ref="B103:AG103" si="17">+B7+B8+B65-B67-B68+B85-B87+B98+B100</f>
        <v>774.8939509999999</v>
      </c>
      <c r="C103" s="1">
        <f t="shared" si="17"/>
        <v>811.51584100000002</v>
      </c>
      <c r="D103" s="1">
        <f t="shared" si="17"/>
        <v>826.83008899999993</v>
      </c>
      <c r="E103" s="1">
        <f t="shared" si="17"/>
        <v>868.95959599999992</v>
      </c>
      <c r="F103" s="1">
        <f t="shared" si="17"/>
        <v>914.88764400000014</v>
      </c>
      <c r="G103" s="1">
        <f t="shared" si="17"/>
        <v>864.08157499999993</v>
      </c>
      <c r="H103" s="1">
        <f t="shared" si="17"/>
        <v>821.87014599999998</v>
      </c>
      <c r="I103" s="1">
        <f t="shared" si="17"/>
        <v>787.31843200000003</v>
      </c>
      <c r="J103" s="1">
        <f t="shared" si="17"/>
        <v>783.84017500000016</v>
      </c>
      <c r="K103" s="1">
        <f t="shared" si="17"/>
        <v>845.04909699999996</v>
      </c>
      <c r="L103" s="1">
        <f t="shared" si="17"/>
        <v>886.725371</v>
      </c>
      <c r="M103" s="1">
        <f t="shared" si="17"/>
        <v>875.33729699999992</v>
      </c>
      <c r="N103" s="1">
        <f t="shared" si="17"/>
        <v>852.495408</v>
      </c>
      <c r="O103" s="1">
        <f t="shared" si="17"/>
        <v>852.91569800000002</v>
      </c>
      <c r="P103" s="1">
        <f t="shared" si="17"/>
        <v>911.46567200000004</v>
      </c>
      <c r="Q103" s="1">
        <f t="shared" si="17"/>
        <v>917.36364099999992</v>
      </c>
      <c r="R103" s="1">
        <f t="shared" si="17"/>
        <v>891.13126299999999</v>
      </c>
      <c r="S103" s="1">
        <f t="shared" si="17"/>
        <v>840.29894899999999</v>
      </c>
      <c r="T103" s="1">
        <f t="shared" si="17"/>
        <v>348.28985200000011</v>
      </c>
      <c r="U103" s="1">
        <f t="shared" si="17"/>
        <v>351.83955000000014</v>
      </c>
      <c r="V103" s="1">
        <f t="shared" si="17"/>
        <v>659.09974799999998</v>
      </c>
      <c r="W103" s="1">
        <f t="shared" si="17"/>
        <v>798.03658499999995</v>
      </c>
      <c r="X103" s="1">
        <f t="shared" si="17"/>
        <v>898.38877900000023</v>
      </c>
      <c r="Y103" s="1">
        <f t="shared" si="17"/>
        <v>981.40629100000001</v>
      </c>
      <c r="Z103" s="1">
        <f t="shared" si="17"/>
        <v>992.92403800000011</v>
      </c>
      <c r="AA103" s="1">
        <f t="shared" si="17"/>
        <v>995.83144300000026</v>
      </c>
      <c r="AB103" s="1">
        <f t="shared" si="17"/>
        <v>1003.8318860000001</v>
      </c>
      <c r="AC103" s="1">
        <f t="shared" si="17"/>
        <v>981.40123400000016</v>
      </c>
      <c r="AD103" s="1">
        <f t="shared" si="17"/>
        <v>921.88600999999994</v>
      </c>
      <c r="AE103" s="1">
        <f t="shared" si="17"/>
        <v>936.52099100000009</v>
      </c>
      <c r="AF103" s="1">
        <f t="shared" si="17"/>
        <v>885.64952700000026</v>
      </c>
      <c r="AG103" s="1">
        <f t="shared" si="17"/>
        <v>934.22302800000011</v>
      </c>
      <c r="AH103" s="1">
        <f t="shared" ref="AH103:BM103" si="18">+AH7+AH8+AH65-AH67-AH68+AH85-AH87+AH98+AH100</f>
        <v>1053.767284</v>
      </c>
      <c r="AI103" s="1">
        <f t="shared" si="18"/>
        <v>1116.9652780000001</v>
      </c>
      <c r="AJ103" s="1">
        <f t="shared" si="18"/>
        <v>1191.7437210000001</v>
      </c>
      <c r="AK103" s="1">
        <f t="shared" si="18"/>
        <v>1159.1838640000001</v>
      </c>
      <c r="AL103" s="1">
        <f t="shared" si="18"/>
        <v>1075.3091640000002</v>
      </c>
      <c r="AM103" s="1">
        <f t="shared" si="18"/>
        <v>1064.619042</v>
      </c>
      <c r="AN103" s="1">
        <f t="shared" si="18"/>
        <v>1057.1658950000003</v>
      </c>
      <c r="AO103" s="1">
        <f t="shared" si="18"/>
        <v>1026.3292430000001</v>
      </c>
      <c r="AP103" s="1">
        <f t="shared" si="18"/>
        <v>992.26945999999998</v>
      </c>
      <c r="AQ103" s="1">
        <f t="shared" si="18"/>
        <v>965.31458500000019</v>
      </c>
      <c r="AR103" s="1">
        <f t="shared" si="18"/>
        <v>966.10791600000016</v>
      </c>
      <c r="AS103" s="1">
        <f t="shared" si="18"/>
        <v>941.25948300000005</v>
      </c>
      <c r="AT103" s="1">
        <f t="shared" si="18"/>
        <v>894.51679699999988</v>
      </c>
      <c r="AU103" s="1">
        <f t="shared" si="18"/>
        <v>901.80135600000006</v>
      </c>
      <c r="AV103" s="1">
        <f t="shared" si="18"/>
        <v>944.3499740000002</v>
      </c>
      <c r="AW103" s="1">
        <f t="shared" si="18"/>
        <v>949.80153100000007</v>
      </c>
      <c r="AX103" s="1">
        <f t="shared" si="18"/>
        <v>903.37772600000017</v>
      </c>
      <c r="AY103" s="1">
        <f t="shared" si="18"/>
        <v>890.60704600000031</v>
      </c>
      <c r="AZ103" s="1">
        <f t="shared" si="18"/>
        <v>885.90148999999997</v>
      </c>
      <c r="BA103" s="1">
        <f t="shared" si="18"/>
        <v>883.52293500000007</v>
      </c>
      <c r="BB103" s="1">
        <f t="shared" si="18"/>
        <v>898.36151199999995</v>
      </c>
      <c r="BC103" s="1">
        <f t="shared" si="18"/>
        <v>1112.8400170000002</v>
      </c>
      <c r="BD103" s="1">
        <f t="shared" si="18"/>
        <v>1001.2325740000001</v>
      </c>
      <c r="BE103" s="1">
        <f t="shared" si="18"/>
        <v>754.23009399999989</v>
      </c>
      <c r="BF103" s="1">
        <f t="shared" si="18"/>
        <v>659.31104699999992</v>
      </c>
      <c r="BG103" s="1">
        <f t="shared" si="18"/>
        <v>581.00562500000001</v>
      </c>
      <c r="BH103" s="1">
        <f t="shared" si="18"/>
        <v>465.49430700000005</v>
      </c>
      <c r="BI103" s="1">
        <f t="shared" si="18"/>
        <v>411.46192199999996</v>
      </c>
      <c r="BJ103" s="1">
        <f t="shared" si="18"/>
        <v>386.07419500000003</v>
      </c>
      <c r="BK103" s="1">
        <f t="shared" si="18"/>
        <v>328.04864900000007</v>
      </c>
      <c r="BL103" s="1">
        <f t="shared" si="18"/>
        <v>317.95320699999996</v>
      </c>
      <c r="BM103" s="1">
        <f t="shared" si="18"/>
        <v>292.97517100000005</v>
      </c>
      <c r="BN103" s="1">
        <f t="shared" ref="BN103:CS103" si="19">+BN7+BN8+BN65-BN67-BN68+BN85-BN87+BN98+BN100</f>
        <v>286.384815</v>
      </c>
      <c r="BO103" s="1">
        <f t="shared" si="19"/>
        <v>279.48100599999998</v>
      </c>
      <c r="BP103" s="1">
        <f t="shared" si="19"/>
        <v>311.24170499999991</v>
      </c>
      <c r="BQ103" s="1">
        <f t="shared" si="19"/>
        <v>491.97882899999985</v>
      </c>
      <c r="BR103" s="1">
        <f t="shared" si="19"/>
        <v>385.60653500000001</v>
      </c>
      <c r="BS103" s="1">
        <f t="shared" si="19"/>
        <v>348.29488199999997</v>
      </c>
      <c r="BT103" s="1">
        <f t="shared" si="19"/>
        <v>330.30033199999997</v>
      </c>
      <c r="BU103" s="1">
        <f t="shared" si="19"/>
        <v>295.54904899999997</v>
      </c>
      <c r="BV103" s="1">
        <f t="shared" si="19"/>
        <v>271.50856899999997</v>
      </c>
      <c r="BW103" s="1">
        <f t="shared" si="19"/>
        <v>265.37535000000003</v>
      </c>
      <c r="BX103" s="1">
        <f t="shared" si="19"/>
        <v>277.30230900000004</v>
      </c>
      <c r="BY103" s="1">
        <f t="shared" si="19"/>
        <v>278.56433799999996</v>
      </c>
      <c r="BZ103" s="1">
        <f t="shared" si="19"/>
        <v>272.01811399999997</v>
      </c>
      <c r="CA103" s="1">
        <f t="shared" si="19"/>
        <v>255.14149</v>
      </c>
      <c r="CB103" s="1">
        <f t="shared" si="19"/>
        <v>237.940527</v>
      </c>
      <c r="CC103" s="1">
        <f t="shared" si="19"/>
        <v>219.91616099999996</v>
      </c>
      <c r="CD103" s="1">
        <f t="shared" si="19"/>
        <v>212.33548099999993</v>
      </c>
      <c r="CE103" s="1">
        <f t="shared" si="19"/>
        <v>233.44286600000001</v>
      </c>
      <c r="CF103" s="1">
        <f t="shared" si="19"/>
        <v>246.30018099999995</v>
      </c>
      <c r="CG103" s="1">
        <f t="shared" si="19"/>
        <v>259.57615299999998</v>
      </c>
      <c r="CH103" s="1">
        <f t="shared" si="19"/>
        <v>250.90836700000003</v>
      </c>
      <c r="CI103" s="1">
        <f t="shared" si="19"/>
        <v>228.15055499999997</v>
      </c>
      <c r="CJ103" s="1">
        <f t="shared" si="19"/>
        <v>209.24562</v>
      </c>
      <c r="CK103" s="1">
        <f t="shared" si="19"/>
        <v>196.57062399999995</v>
      </c>
      <c r="CL103" s="1">
        <f t="shared" si="19"/>
        <v>185.47934199999997</v>
      </c>
      <c r="CM103" s="1">
        <f t="shared" si="19"/>
        <v>175.93641899999994</v>
      </c>
      <c r="CN103" s="1">
        <f t="shared" si="19"/>
        <v>187.25832799999995</v>
      </c>
      <c r="CO103" s="1">
        <f t="shared" si="19"/>
        <v>172.36225999999996</v>
      </c>
      <c r="CP103" s="1">
        <f t="shared" si="19"/>
        <v>157.40330399999996</v>
      </c>
      <c r="CQ103" s="1">
        <f t="shared" si="19"/>
        <v>139.490196</v>
      </c>
      <c r="CR103" s="1">
        <f t="shared" si="19"/>
        <v>130.94915800000001</v>
      </c>
      <c r="CS103" s="1">
        <f t="shared" si="19"/>
        <v>123.38195299999998</v>
      </c>
      <c r="CT103" s="1">
        <f t="shared" ref="CT103:DY103" si="20">+CT7+CT8+CT65-CT67-CT68+CT85-CT87+CT98+CT100</f>
        <v>122.84671499999997</v>
      </c>
      <c r="CU103" s="1">
        <f t="shared" si="20"/>
        <v>119.53253600000001</v>
      </c>
      <c r="CV103" s="1">
        <f t="shared" si="20"/>
        <v>119.13023899999999</v>
      </c>
      <c r="CW103" s="1">
        <f t="shared" si="20"/>
        <v>122.88213399999998</v>
      </c>
      <c r="CX103" s="1">
        <f t="shared" si="20"/>
        <v>123.94822200000002</v>
      </c>
      <c r="CY103" s="1">
        <f t="shared" si="20"/>
        <v>116.91751199999996</v>
      </c>
      <c r="CZ103" s="1">
        <f t="shared" si="20"/>
        <v>130.86409699999999</v>
      </c>
      <c r="DA103" s="1">
        <f t="shared" si="20"/>
        <v>129.588885</v>
      </c>
      <c r="DB103" s="1">
        <f t="shared" si="20"/>
        <v>111.59684399999999</v>
      </c>
      <c r="DC103" s="1">
        <f t="shared" si="20"/>
        <v>93.105961999999991</v>
      </c>
      <c r="DD103" s="1">
        <f t="shared" si="20"/>
        <v>92.613267000000022</v>
      </c>
      <c r="DE103" s="1">
        <f t="shared" si="20"/>
        <v>91.807939999999974</v>
      </c>
      <c r="DF103" s="1">
        <f t="shared" si="20"/>
        <v>99.616066000000004</v>
      </c>
      <c r="DG103" s="1">
        <f t="shared" si="20"/>
        <v>104.07035499999996</v>
      </c>
      <c r="DH103" s="1">
        <f t="shared" si="20"/>
        <v>113.58005799999999</v>
      </c>
      <c r="DI103" s="1">
        <f t="shared" si="20"/>
        <v>109.66899699999998</v>
      </c>
      <c r="DJ103" s="1">
        <f t="shared" si="20"/>
        <v>103.101651</v>
      </c>
      <c r="DK103" s="1">
        <f t="shared" si="20"/>
        <v>113.96912999999999</v>
      </c>
      <c r="DL103" s="1">
        <f t="shared" si="20"/>
        <v>104.13144899999999</v>
      </c>
      <c r="DM103" s="1">
        <f t="shared" si="20"/>
        <v>102.536286</v>
      </c>
      <c r="DN103" s="1">
        <f t="shared" si="20"/>
        <v>101.698436</v>
      </c>
      <c r="DO103" s="1">
        <f t="shared" si="20"/>
        <v>105.00285599999998</v>
      </c>
      <c r="DP103" s="1">
        <f t="shared" si="20"/>
        <v>105.56814799999999</v>
      </c>
      <c r="DQ103" s="1">
        <f t="shared" si="20"/>
        <v>101.90800100000001</v>
      </c>
      <c r="DR103" s="1">
        <f t="shared" si="20"/>
        <v>99.319389000000029</v>
      </c>
      <c r="DS103" s="1">
        <f t="shared" si="20"/>
        <v>96.967401999999993</v>
      </c>
      <c r="DT103" s="1">
        <f t="shared" si="20"/>
        <v>111.28971800000004</v>
      </c>
      <c r="DU103" s="1">
        <f t="shared" si="20"/>
        <v>129.52198700000002</v>
      </c>
      <c r="DV103" s="1">
        <f t="shared" si="20"/>
        <v>153.11521499999998</v>
      </c>
      <c r="DW103" s="1">
        <f t="shared" si="20"/>
        <v>152.776996</v>
      </c>
      <c r="DX103" s="1">
        <f t="shared" si="20"/>
        <v>130.61860800000002</v>
      </c>
      <c r="DY103" s="1">
        <f t="shared" si="20"/>
        <v>126.35907900000002</v>
      </c>
      <c r="DZ103" s="1">
        <f t="shared" ref="DZ103:EX103" si="21">+DZ7+DZ8+DZ65-DZ67-DZ68+DZ85-DZ87+DZ98+DZ100</f>
        <v>122.41330499999999</v>
      </c>
      <c r="EA103" s="1">
        <f t="shared" si="21"/>
        <v>125.39521599999999</v>
      </c>
      <c r="EB103" s="1">
        <f t="shared" si="21"/>
        <v>124.756292</v>
      </c>
      <c r="EC103" s="1">
        <f t="shared" si="21"/>
        <v>120.84588500000001</v>
      </c>
      <c r="ED103" s="1">
        <f t="shared" si="21"/>
        <v>123.80343800000003</v>
      </c>
      <c r="EE103" s="1">
        <f t="shared" si="21"/>
        <v>126.85640500000001</v>
      </c>
      <c r="EF103" s="1">
        <f t="shared" si="21"/>
        <v>120.95087299999999</v>
      </c>
      <c r="EG103" s="1">
        <f t="shared" si="21"/>
        <v>114.91643299999998</v>
      </c>
      <c r="EH103" s="1">
        <f t="shared" si="21"/>
        <v>114.684527</v>
      </c>
      <c r="EI103" s="1">
        <f t="shared" si="21"/>
        <v>112.21684500000001</v>
      </c>
      <c r="EJ103" s="1">
        <f t="shared" si="21"/>
        <v>104.33774899999999</v>
      </c>
      <c r="EK103" s="1">
        <f t="shared" si="21"/>
        <v>104.460059</v>
      </c>
      <c r="EL103" s="1">
        <f t="shared" si="21"/>
        <v>104.205641</v>
      </c>
      <c r="EM103" s="1">
        <f t="shared" si="21"/>
        <v>95.027424999999994</v>
      </c>
      <c r="EN103" s="1">
        <f t="shared" si="21"/>
        <v>95.951969000000005</v>
      </c>
      <c r="EO103" s="1">
        <f t="shared" si="21"/>
        <v>91.634640000000019</v>
      </c>
      <c r="EP103" s="1">
        <f t="shared" si="21"/>
        <v>92.270593000000005</v>
      </c>
      <c r="EQ103" s="1">
        <f t="shared" si="21"/>
        <v>91.513970999999998</v>
      </c>
      <c r="ER103" s="1">
        <f t="shared" si="21"/>
        <v>83.331271000000029</v>
      </c>
      <c r="ES103" s="1">
        <f t="shared" si="21"/>
        <v>85.566992000000013</v>
      </c>
      <c r="ET103" s="1">
        <f t="shared" si="21"/>
        <v>91.356266000000019</v>
      </c>
      <c r="EU103" s="1">
        <f t="shared" si="21"/>
        <v>94.615030000000019</v>
      </c>
      <c r="EV103" s="1">
        <f t="shared" si="21"/>
        <v>93.86108200000001</v>
      </c>
      <c r="EW103" s="1">
        <f t="shared" si="21"/>
        <v>104.74895000000001</v>
      </c>
      <c r="EX103" s="1">
        <f t="shared" si="21"/>
        <v>103.67796300000001</v>
      </c>
      <c r="EY103" s="5">
        <f>SUM(B103:EX103)</f>
        <v>68287.658734999975</v>
      </c>
    </row>
    <row r="104" spans="1:15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5"/>
    </row>
    <row r="105" spans="1:155">
      <c r="A105" t="s">
        <v>86</v>
      </c>
      <c r="B105" s="1">
        <f>IF(B103&lt;1250, B103*0.006,"na")</f>
        <v>4.6493637059999999</v>
      </c>
      <c r="C105" s="1">
        <f t="shared" ref="C105:BN105" si="22">IF(C103&lt;1250, C103*0.006,"na")</f>
        <v>4.869095046</v>
      </c>
      <c r="D105" s="1">
        <f t="shared" si="22"/>
        <v>4.9609805339999999</v>
      </c>
      <c r="E105" s="1">
        <f t="shared" si="22"/>
        <v>5.2137575759999999</v>
      </c>
      <c r="F105" s="1">
        <f t="shared" si="22"/>
        <v>5.4893258640000013</v>
      </c>
      <c r="G105" s="1">
        <f t="shared" si="22"/>
        <v>5.1844894500000001</v>
      </c>
      <c r="H105" s="1">
        <f t="shared" si="22"/>
        <v>4.9312208760000003</v>
      </c>
      <c r="I105" s="13">
        <f t="shared" si="22"/>
        <v>4.7239105920000002</v>
      </c>
      <c r="J105" s="13">
        <f t="shared" si="22"/>
        <v>4.7030410500000013</v>
      </c>
      <c r="K105" s="13">
        <f t="shared" si="22"/>
        <v>5.0702945819999998</v>
      </c>
      <c r="L105" s="13">
        <f t="shared" si="22"/>
        <v>5.3203522259999998</v>
      </c>
      <c r="M105" s="13">
        <f t="shared" si="22"/>
        <v>5.2520237819999993</v>
      </c>
      <c r="N105" s="13">
        <f t="shared" si="22"/>
        <v>5.1149724480000005</v>
      </c>
      <c r="O105" s="13">
        <f t="shared" si="22"/>
        <v>5.1174941880000002</v>
      </c>
      <c r="P105" s="13">
        <f t="shared" si="22"/>
        <v>5.4687940319999999</v>
      </c>
      <c r="Q105" s="13">
        <f t="shared" si="22"/>
        <v>5.5041818459999998</v>
      </c>
      <c r="R105" s="13">
        <f t="shared" si="22"/>
        <v>5.3467875779999998</v>
      </c>
      <c r="S105" s="13">
        <f t="shared" si="22"/>
        <v>5.0417936939999999</v>
      </c>
      <c r="T105" s="13">
        <f t="shared" si="22"/>
        <v>2.0897391120000006</v>
      </c>
      <c r="U105" s="13">
        <f t="shared" si="22"/>
        <v>2.1110373000000009</v>
      </c>
      <c r="V105" s="13">
        <f t="shared" si="22"/>
        <v>3.9545984879999998</v>
      </c>
      <c r="W105" s="13">
        <f t="shared" si="22"/>
        <v>4.7882195099999993</v>
      </c>
      <c r="X105" s="13">
        <f t="shared" si="22"/>
        <v>5.3903326740000015</v>
      </c>
      <c r="Y105" s="13">
        <f t="shared" si="22"/>
        <v>5.8884377460000001</v>
      </c>
      <c r="Z105" s="13">
        <f t="shared" si="22"/>
        <v>5.9575442280000006</v>
      </c>
      <c r="AA105" s="13">
        <f t="shared" si="22"/>
        <v>5.9749886580000018</v>
      </c>
      <c r="AB105" s="13">
        <f t="shared" si="22"/>
        <v>6.0229913160000006</v>
      </c>
      <c r="AC105" s="13">
        <f t="shared" si="22"/>
        <v>5.8884074040000014</v>
      </c>
      <c r="AD105" s="13">
        <f t="shared" si="22"/>
        <v>5.53131606</v>
      </c>
      <c r="AE105" s="13">
        <f t="shared" si="22"/>
        <v>5.6191259460000005</v>
      </c>
      <c r="AF105" s="13">
        <f t="shared" si="22"/>
        <v>5.3138971620000017</v>
      </c>
      <c r="AG105" s="13">
        <f t="shared" si="22"/>
        <v>5.6053381680000012</v>
      </c>
      <c r="AH105" s="13">
        <f t="shared" si="22"/>
        <v>6.3226037040000005</v>
      </c>
      <c r="AI105" s="13">
        <f t="shared" si="22"/>
        <v>6.7017916680000011</v>
      </c>
      <c r="AJ105" s="13">
        <f t="shared" si="22"/>
        <v>7.1504623260000004</v>
      </c>
      <c r="AK105" s="13">
        <f t="shared" si="22"/>
        <v>6.9551031840000004</v>
      </c>
      <c r="AL105" s="13">
        <f t="shared" si="22"/>
        <v>6.4518549840000015</v>
      </c>
      <c r="AM105" s="13">
        <f t="shared" si="22"/>
        <v>6.3877142520000003</v>
      </c>
      <c r="AN105" s="13">
        <f t="shared" si="22"/>
        <v>6.3429953700000024</v>
      </c>
      <c r="AO105" s="13">
        <f t="shared" si="22"/>
        <v>6.157975458000001</v>
      </c>
      <c r="AP105" s="13">
        <f t="shared" si="22"/>
        <v>5.9536167600000001</v>
      </c>
      <c r="AQ105" s="13">
        <f t="shared" si="22"/>
        <v>5.7918875100000013</v>
      </c>
      <c r="AR105" s="13">
        <f t="shared" si="22"/>
        <v>5.7966474960000012</v>
      </c>
      <c r="AS105" s="13">
        <f t="shared" si="22"/>
        <v>5.6475568980000004</v>
      </c>
      <c r="AT105" s="13">
        <f t="shared" si="22"/>
        <v>5.3671007819999996</v>
      </c>
      <c r="AU105" s="13">
        <f t="shared" si="22"/>
        <v>5.4108081360000009</v>
      </c>
      <c r="AV105" s="13">
        <f t="shared" si="22"/>
        <v>5.6660998440000014</v>
      </c>
      <c r="AW105" s="13">
        <f t="shared" si="22"/>
        <v>5.698809186000001</v>
      </c>
      <c r="AX105" s="13">
        <f t="shared" si="22"/>
        <v>5.4202663560000008</v>
      </c>
      <c r="AY105" s="13">
        <f t="shared" si="22"/>
        <v>5.3436422760000024</v>
      </c>
      <c r="AZ105" s="13">
        <f t="shared" si="22"/>
        <v>5.3154089400000002</v>
      </c>
      <c r="BA105" s="13">
        <f t="shared" si="22"/>
        <v>5.3011376100000005</v>
      </c>
      <c r="BB105" s="13">
        <f t="shared" si="22"/>
        <v>5.390169072</v>
      </c>
      <c r="BC105" s="13">
        <f t="shared" si="22"/>
        <v>6.6770401020000012</v>
      </c>
      <c r="BD105" s="13">
        <f t="shared" si="22"/>
        <v>6.007395444000001</v>
      </c>
      <c r="BE105" s="13">
        <f t="shared" si="22"/>
        <v>4.5253805639999998</v>
      </c>
      <c r="BF105" s="13">
        <f t="shared" si="22"/>
        <v>3.9558662819999997</v>
      </c>
      <c r="BG105" s="13">
        <f t="shared" si="22"/>
        <v>3.4860337500000003</v>
      </c>
      <c r="BH105" s="13">
        <f t="shared" si="22"/>
        <v>2.7929658420000005</v>
      </c>
      <c r="BI105" s="13">
        <f t="shared" si="22"/>
        <v>2.4687715319999999</v>
      </c>
      <c r="BJ105" s="13">
        <f t="shared" si="22"/>
        <v>2.3164451700000002</v>
      </c>
      <c r="BK105" s="13">
        <f t="shared" si="22"/>
        <v>1.9682918940000005</v>
      </c>
      <c r="BL105" s="13">
        <f t="shared" si="22"/>
        <v>1.9077192419999998</v>
      </c>
      <c r="BM105" s="13">
        <f t="shared" si="22"/>
        <v>1.7578510260000002</v>
      </c>
      <c r="BN105" s="13">
        <f t="shared" si="22"/>
        <v>1.7183088900000001</v>
      </c>
      <c r="BO105" s="13">
        <f t="shared" ref="BO105:CM105" si="23">IF(BO103&lt;1250, BO103*0.006,"na")</f>
        <v>1.676886036</v>
      </c>
      <c r="BP105" s="13">
        <f t="shared" si="23"/>
        <v>1.8674502299999995</v>
      </c>
      <c r="BQ105" s="13">
        <f t="shared" si="23"/>
        <v>2.9518729739999992</v>
      </c>
      <c r="BR105" s="13">
        <f t="shared" si="23"/>
        <v>2.3136392100000003</v>
      </c>
      <c r="BS105" s="13">
        <f t="shared" si="23"/>
        <v>2.0897692919999997</v>
      </c>
      <c r="BT105" s="13">
        <f t="shared" si="23"/>
        <v>1.9818019919999998</v>
      </c>
      <c r="BU105" s="13">
        <f t="shared" si="23"/>
        <v>1.7732942939999998</v>
      </c>
      <c r="BV105" s="13">
        <f t="shared" si="23"/>
        <v>1.6290514139999999</v>
      </c>
      <c r="BW105" s="13">
        <f t="shared" si="23"/>
        <v>1.5922521000000003</v>
      </c>
      <c r="BX105" s="13">
        <f t="shared" si="23"/>
        <v>1.6638138540000003</v>
      </c>
      <c r="BY105" s="13">
        <f t="shared" si="23"/>
        <v>1.6713860279999999</v>
      </c>
      <c r="BZ105" s="13">
        <f t="shared" si="23"/>
        <v>1.6321086839999999</v>
      </c>
      <c r="CA105" s="13">
        <f t="shared" si="23"/>
        <v>1.53084894</v>
      </c>
      <c r="CB105" s="13">
        <f t="shared" si="23"/>
        <v>1.4276431620000001</v>
      </c>
      <c r="CC105" s="13">
        <f t="shared" si="23"/>
        <v>1.3194969659999998</v>
      </c>
      <c r="CD105" s="13">
        <f t="shared" si="23"/>
        <v>1.2740128859999995</v>
      </c>
      <c r="CE105" s="13">
        <f t="shared" si="23"/>
        <v>1.400657196</v>
      </c>
      <c r="CF105" s="13">
        <f t="shared" si="23"/>
        <v>1.4778010859999997</v>
      </c>
      <c r="CG105" s="13">
        <f t="shared" si="23"/>
        <v>1.557456918</v>
      </c>
      <c r="CH105" s="13">
        <f t="shared" si="23"/>
        <v>1.5054502020000002</v>
      </c>
      <c r="CI105" s="13">
        <f t="shared" si="23"/>
        <v>1.3689033299999998</v>
      </c>
      <c r="CJ105" s="13">
        <f t="shared" si="23"/>
        <v>1.2554737200000001</v>
      </c>
      <c r="CK105" s="13">
        <f t="shared" si="23"/>
        <v>1.1794237439999997</v>
      </c>
      <c r="CL105" s="13">
        <f t="shared" si="23"/>
        <v>1.1128760519999998</v>
      </c>
      <c r="CM105" s="13">
        <f t="shared" si="23"/>
        <v>1.0556185139999996</v>
      </c>
      <c r="CN105" s="1">
        <f t="shared" ref="CN105:DZ105" si="24">IF(CN103&lt;1250, CN103*0.006,"na")</f>
        <v>1.1235499679999996</v>
      </c>
      <c r="CO105" s="1">
        <f t="shared" si="24"/>
        <v>1.0341735599999997</v>
      </c>
      <c r="CP105" s="1">
        <f t="shared" si="24"/>
        <v>0.9444198239999998</v>
      </c>
      <c r="CQ105" s="1">
        <f t="shared" si="24"/>
        <v>0.83694117599999995</v>
      </c>
      <c r="CR105" s="1">
        <f t="shared" si="24"/>
        <v>0.78569494800000006</v>
      </c>
      <c r="CS105" s="1">
        <f t="shared" si="24"/>
        <v>0.74029171799999993</v>
      </c>
      <c r="CT105" s="1">
        <f t="shared" si="24"/>
        <v>0.73708028999999986</v>
      </c>
      <c r="CU105" s="1">
        <f t="shared" si="24"/>
        <v>0.71719521600000002</v>
      </c>
      <c r="CV105" s="1">
        <f t="shared" si="24"/>
        <v>0.71478143399999994</v>
      </c>
      <c r="CW105" s="1">
        <f t="shared" si="24"/>
        <v>0.73729280399999986</v>
      </c>
      <c r="CX105" s="1">
        <f t="shared" si="24"/>
        <v>0.74368933200000009</v>
      </c>
      <c r="CY105" s="1">
        <f t="shared" si="24"/>
        <v>0.70150507199999979</v>
      </c>
      <c r="CZ105" s="1">
        <f t="shared" si="24"/>
        <v>0.78518458199999996</v>
      </c>
      <c r="DA105" s="1">
        <f t="shared" si="24"/>
        <v>0.77753331000000003</v>
      </c>
      <c r="DB105" s="1">
        <f t="shared" si="24"/>
        <v>0.66958106399999995</v>
      </c>
      <c r="DC105" s="1">
        <f t="shared" si="24"/>
        <v>0.55863577199999992</v>
      </c>
      <c r="DD105" s="1">
        <f t="shared" si="24"/>
        <v>0.55567960200000011</v>
      </c>
      <c r="DE105" s="1">
        <f t="shared" si="24"/>
        <v>0.55084763999999986</v>
      </c>
      <c r="DF105" s="1">
        <f t="shared" si="24"/>
        <v>0.59769639600000002</v>
      </c>
      <c r="DG105" s="1">
        <f t="shared" si="24"/>
        <v>0.6244221299999998</v>
      </c>
      <c r="DH105" s="1">
        <f t="shared" si="24"/>
        <v>0.68148034800000001</v>
      </c>
      <c r="DI105" s="1">
        <f t="shared" si="24"/>
        <v>0.65801398199999983</v>
      </c>
      <c r="DJ105" s="1">
        <f t="shared" si="24"/>
        <v>0.61860990599999999</v>
      </c>
      <c r="DK105" s="1">
        <f t="shared" si="24"/>
        <v>0.68381477999999996</v>
      </c>
      <c r="DL105" s="1">
        <f t="shared" si="24"/>
        <v>0.62478869399999992</v>
      </c>
      <c r="DM105" s="1">
        <f t="shared" si="24"/>
        <v>0.61521771600000008</v>
      </c>
      <c r="DN105" s="1">
        <f t="shared" si="24"/>
        <v>0.61019061600000002</v>
      </c>
      <c r="DO105" s="1">
        <f t="shared" si="24"/>
        <v>0.63001713599999987</v>
      </c>
      <c r="DP105" s="1">
        <f t="shared" si="24"/>
        <v>0.63340888799999995</v>
      </c>
      <c r="DQ105" s="1">
        <f t="shared" si="24"/>
        <v>0.61144800600000004</v>
      </c>
      <c r="DR105" s="1">
        <f t="shared" si="24"/>
        <v>0.59591633400000021</v>
      </c>
      <c r="DS105" s="1">
        <f t="shared" si="24"/>
        <v>0.58180441199999999</v>
      </c>
      <c r="DT105" s="1">
        <f t="shared" si="24"/>
        <v>0.66773830800000022</v>
      </c>
      <c r="DU105" s="1">
        <f t="shared" si="24"/>
        <v>0.77713192200000014</v>
      </c>
      <c r="DV105" s="1">
        <f t="shared" si="24"/>
        <v>0.91869128999999994</v>
      </c>
      <c r="DW105" s="1">
        <f t="shared" si="24"/>
        <v>0.91666197599999999</v>
      </c>
      <c r="DX105" s="1">
        <f t="shared" si="24"/>
        <v>0.78371164800000015</v>
      </c>
      <c r="DY105" s="1">
        <f t="shared" si="24"/>
        <v>0.75815447400000013</v>
      </c>
      <c r="DZ105" s="1">
        <f t="shared" si="24"/>
        <v>0.73447982999999994</v>
      </c>
      <c r="EA105" s="1">
        <f t="shared" ref="EA105:EX105" si="25">IF(EA103&lt;1250, EA103*0.006,"na")</f>
        <v>0.75237129599999997</v>
      </c>
      <c r="EB105" s="1">
        <f t="shared" si="25"/>
        <v>0.74853775200000006</v>
      </c>
      <c r="EC105" s="1">
        <f t="shared" si="25"/>
        <v>0.72507531000000003</v>
      </c>
      <c r="ED105" s="1">
        <f t="shared" si="25"/>
        <v>0.74282062800000015</v>
      </c>
      <c r="EE105" s="1">
        <f t="shared" si="25"/>
        <v>0.76113843000000003</v>
      </c>
      <c r="EF105" s="1">
        <f t="shared" si="25"/>
        <v>0.72570523799999997</v>
      </c>
      <c r="EG105" s="1">
        <f t="shared" si="25"/>
        <v>0.68949859799999991</v>
      </c>
      <c r="EH105" s="1">
        <f t="shared" si="25"/>
        <v>0.68810716199999999</v>
      </c>
      <c r="EI105" s="1">
        <f t="shared" si="25"/>
        <v>0.67330107000000006</v>
      </c>
      <c r="EJ105" s="1">
        <f t="shared" si="25"/>
        <v>0.62602649399999999</v>
      </c>
      <c r="EK105" s="1">
        <f t="shared" si="25"/>
        <v>0.62676035400000008</v>
      </c>
      <c r="EL105" s="1">
        <f t="shared" si="25"/>
        <v>0.62523384599999998</v>
      </c>
      <c r="EM105" s="1">
        <f t="shared" si="25"/>
        <v>0.57016454999999999</v>
      </c>
      <c r="EN105" s="1">
        <f t="shared" si="25"/>
        <v>0.57571181400000004</v>
      </c>
      <c r="EO105" s="1">
        <f t="shared" si="25"/>
        <v>0.54980784000000016</v>
      </c>
      <c r="EP105" s="1">
        <f t="shared" si="25"/>
        <v>0.55362355800000007</v>
      </c>
      <c r="EQ105" s="1">
        <f t="shared" si="25"/>
        <v>0.54908382600000005</v>
      </c>
      <c r="ER105" s="1">
        <f t="shared" si="25"/>
        <v>0.49998762600000018</v>
      </c>
      <c r="ES105" s="1">
        <f t="shared" si="25"/>
        <v>0.51340195200000005</v>
      </c>
      <c r="ET105" s="1">
        <f t="shared" si="25"/>
        <v>0.54813759600000012</v>
      </c>
      <c r="EU105" s="1">
        <f t="shared" si="25"/>
        <v>0.56769018000000016</v>
      </c>
      <c r="EV105" s="1">
        <f t="shared" si="25"/>
        <v>0.56316649200000002</v>
      </c>
      <c r="EW105" s="1">
        <f t="shared" si="25"/>
        <v>0.62849370000000004</v>
      </c>
      <c r="EX105" s="1">
        <f t="shared" si="25"/>
        <v>0.62206777800000002</v>
      </c>
      <c r="EY105" s="5">
        <f>SUM(B105:EX105)</f>
        <v>409.72595240999999</v>
      </c>
    </row>
    <row r="106" spans="1:155">
      <c r="A106" t="s">
        <v>87</v>
      </c>
      <c r="B106" s="1">
        <f>B7+B8</f>
        <v>2</v>
      </c>
      <c r="C106" s="1">
        <f t="shared" ref="C106:BN106" si="26">C7+C8</f>
        <v>2</v>
      </c>
      <c r="D106" s="1">
        <f t="shared" si="26"/>
        <v>1.7</v>
      </c>
      <c r="E106" s="1">
        <f t="shared" si="26"/>
        <v>1.4</v>
      </c>
      <c r="F106" s="1">
        <f t="shared" si="26"/>
        <v>1.1000000000000001</v>
      </c>
      <c r="G106" s="1">
        <f t="shared" si="26"/>
        <v>0.8</v>
      </c>
      <c r="H106" s="1">
        <f t="shared" si="26"/>
        <v>0.5</v>
      </c>
      <c r="I106" s="1">
        <f t="shared" si="26"/>
        <v>0.6</v>
      </c>
      <c r="J106" s="1">
        <f t="shared" si="26"/>
        <v>0.8</v>
      </c>
      <c r="K106" s="1">
        <f t="shared" si="26"/>
        <v>0.9</v>
      </c>
      <c r="L106" s="1">
        <f t="shared" si="26"/>
        <v>1.1000000000000001</v>
      </c>
      <c r="M106" s="1">
        <f t="shared" si="26"/>
        <v>1.224</v>
      </c>
      <c r="N106" s="1">
        <f t="shared" si="26"/>
        <v>1.4120000000000001</v>
      </c>
      <c r="O106" s="1">
        <f t="shared" si="26"/>
        <v>1.6360000000000001</v>
      </c>
      <c r="P106" s="1">
        <f t="shared" si="26"/>
        <v>4.7539999999999996</v>
      </c>
      <c r="Q106" s="1">
        <f t="shared" si="26"/>
        <v>15.592000000000001</v>
      </c>
      <c r="R106" s="1">
        <f t="shared" si="26"/>
        <v>10.64</v>
      </c>
      <c r="S106" s="1">
        <f t="shared" si="26"/>
        <v>6.1989999999999998</v>
      </c>
      <c r="T106" s="1">
        <f t="shared" si="26"/>
        <v>5.82</v>
      </c>
      <c r="U106" s="1">
        <f t="shared" si="26"/>
        <v>5.577</v>
      </c>
      <c r="V106" s="1">
        <f t="shared" si="26"/>
        <v>6.1</v>
      </c>
      <c r="W106" s="1">
        <f t="shared" si="26"/>
        <v>7.6520000000000001</v>
      </c>
      <c r="X106" s="1">
        <f t="shared" si="26"/>
        <v>8.0709999999999997</v>
      </c>
      <c r="Y106" s="1">
        <f t="shared" si="26"/>
        <v>7.9329999999999998</v>
      </c>
      <c r="Z106" s="1">
        <f t="shared" si="26"/>
        <v>7.76</v>
      </c>
      <c r="AA106" s="1">
        <f t="shared" si="26"/>
        <v>7.8140000000000001</v>
      </c>
      <c r="AB106" s="1">
        <f t="shared" si="26"/>
        <v>7.9690000000000003</v>
      </c>
      <c r="AC106" s="1">
        <f t="shared" si="26"/>
        <v>8.0249999999999986</v>
      </c>
      <c r="AD106" s="1">
        <f t="shared" si="26"/>
        <v>8.0359999999999996</v>
      </c>
      <c r="AE106" s="1">
        <f t="shared" si="26"/>
        <v>7.88</v>
      </c>
      <c r="AF106" s="1">
        <f t="shared" si="26"/>
        <v>7.7469999999999999</v>
      </c>
      <c r="AG106" s="1">
        <f t="shared" si="26"/>
        <v>7.9009999999999998</v>
      </c>
      <c r="AH106" s="1">
        <f t="shared" si="26"/>
        <v>7.9960000000000004</v>
      </c>
      <c r="AI106" s="1">
        <f t="shared" si="26"/>
        <v>7.7030000000000003</v>
      </c>
      <c r="AJ106" s="1">
        <f t="shared" si="26"/>
        <v>7.766</v>
      </c>
      <c r="AK106" s="1">
        <f t="shared" si="26"/>
        <v>7.7639999999999993</v>
      </c>
      <c r="AL106" s="1">
        <f t="shared" si="26"/>
        <v>7.5990000000000002</v>
      </c>
      <c r="AM106" s="1">
        <f t="shared" si="26"/>
        <v>7.5329999999999995</v>
      </c>
      <c r="AN106" s="1">
        <f t="shared" si="26"/>
        <v>7.4499999999999993</v>
      </c>
      <c r="AO106" s="1">
        <f t="shared" si="26"/>
        <v>7.4459999999999997</v>
      </c>
      <c r="AP106" s="1">
        <f t="shared" si="26"/>
        <v>7.4130000000000003</v>
      </c>
      <c r="AQ106" s="1">
        <f t="shared" si="26"/>
        <v>7.3239999999999998</v>
      </c>
      <c r="AR106" s="1">
        <f t="shared" si="26"/>
        <v>7.2360000000000007</v>
      </c>
      <c r="AS106" s="1">
        <f t="shared" si="26"/>
        <v>7.2279999999999998</v>
      </c>
      <c r="AT106" s="1">
        <f t="shared" si="26"/>
        <v>7.2170000000000005</v>
      </c>
      <c r="AU106" s="1">
        <f t="shared" si="26"/>
        <v>7.1959999999999997</v>
      </c>
      <c r="AV106" s="1">
        <f t="shared" si="26"/>
        <v>7.1959999999999997</v>
      </c>
      <c r="AW106" s="1">
        <f t="shared" si="26"/>
        <v>7.1760000000000002</v>
      </c>
      <c r="AX106" s="1">
        <f t="shared" si="26"/>
        <v>8.1180000000000003</v>
      </c>
      <c r="AY106" s="1">
        <f t="shared" si="26"/>
        <v>9.1660000000000004</v>
      </c>
      <c r="AZ106" s="1">
        <f t="shared" si="26"/>
        <v>8.9639999999999986</v>
      </c>
      <c r="BA106" s="1">
        <f t="shared" si="26"/>
        <v>8.7560000000000002</v>
      </c>
      <c r="BB106" s="1">
        <f t="shared" si="26"/>
        <v>8.4480000000000004</v>
      </c>
      <c r="BC106" s="1">
        <f t="shared" si="26"/>
        <v>8.2409999999999997</v>
      </c>
      <c r="BD106" s="1">
        <f t="shared" si="26"/>
        <v>8.0050000000000008</v>
      </c>
      <c r="BE106" s="1">
        <f t="shared" si="26"/>
        <v>7.774</v>
      </c>
      <c r="BF106" s="1">
        <f t="shared" si="26"/>
        <v>7.74</v>
      </c>
      <c r="BG106" s="1">
        <f t="shared" si="26"/>
        <v>7.8250000000000002</v>
      </c>
      <c r="BH106" s="1">
        <f t="shared" si="26"/>
        <v>8.0169999999999995</v>
      </c>
      <c r="BI106" s="1">
        <f t="shared" si="26"/>
        <v>8.01</v>
      </c>
      <c r="BJ106" s="1">
        <f t="shared" si="26"/>
        <v>9.0019999999999989</v>
      </c>
      <c r="BK106" s="1">
        <f t="shared" si="26"/>
        <v>8.9989999999999988</v>
      </c>
      <c r="BL106" s="1">
        <f t="shared" si="26"/>
        <v>8.7579999999999991</v>
      </c>
      <c r="BM106" s="1">
        <f t="shared" si="26"/>
        <v>8.6310000000000002</v>
      </c>
      <c r="BN106" s="1">
        <f t="shared" si="26"/>
        <v>8.5210000000000008</v>
      </c>
      <c r="BO106" s="1">
        <f t="shared" ref="BO106:DZ106" si="27">BO7+BO8</f>
        <v>8.51</v>
      </c>
      <c r="BP106" s="1">
        <f t="shared" si="27"/>
        <v>8.4009999999999998</v>
      </c>
      <c r="BQ106" s="1">
        <f t="shared" si="27"/>
        <v>8.3940000000000001</v>
      </c>
      <c r="BR106" s="1">
        <f t="shared" si="27"/>
        <v>8.2870000000000008</v>
      </c>
      <c r="BS106" s="1">
        <f t="shared" si="27"/>
        <v>8.2829999999999995</v>
      </c>
      <c r="BT106" s="1">
        <f t="shared" si="27"/>
        <v>9.6909999999999989</v>
      </c>
      <c r="BU106" s="1">
        <f t="shared" si="27"/>
        <v>11.324999999999999</v>
      </c>
      <c r="BV106" s="1">
        <f t="shared" si="27"/>
        <v>11.318999999999999</v>
      </c>
      <c r="BW106" s="1">
        <f t="shared" si="27"/>
        <v>11.318</v>
      </c>
      <c r="BX106" s="1">
        <f t="shared" si="27"/>
        <v>11.315999999999999</v>
      </c>
      <c r="BY106" s="1">
        <f t="shared" si="27"/>
        <v>7.5750000000000002</v>
      </c>
      <c r="BZ106" s="1">
        <f t="shared" si="27"/>
        <v>3.5</v>
      </c>
      <c r="CA106" s="1">
        <f t="shared" si="27"/>
        <v>3.5</v>
      </c>
      <c r="CB106" s="1">
        <f t="shared" si="27"/>
        <v>3.3</v>
      </c>
      <c r="CC106" s="1">
        <f t="shared" si="27"/>
        <v>3.2</v>
      </c>
      <c r="CD106" s="1">
        <f t="shared" si="27"/>
        <v>3</v>
      </c>
      <c r="CE106" s="1">
        <f t="shared" si="27"/>
        <v>2.9</v>
      </c>
      <c r="CF106" s="1">
        <f t="shared" si="27"/>
        <v>2.7</v>
      </c>
      <c r="CG106" s="1">
        <f t="shared" si="27"/>
        <v>2.7</v>
      </c>
      <c r="CH106" s="1">
        <f t="shared" si="27"/>
        <v>2.7</v>
      </c>
      <c r="CI106" s="1">
        <f t="shared" si="27"/>
        <v>0.5</v>
      </c>
      <c r="CJ106" s="1">
        <f t="shared" si="27"/>
        <v>0.3</v>
      </c>
      <c r="CK106" s="1">
        <f t="shared" si="27"/>
        <v>0.3</v>
      </c>
      <c r="CL106" s="1">
        <f t="shared" si="27"/>
        <v>0.3</v>
      </c>
      <c r="CM106" s="1">
        <f t="shared" si="27"/>
        <v>0.3</v>
      </c>
      <c r="CN106" s="1">
        <f t="shared" si="27"/>
        <v>0.3</v>
      </c>
      <c r="CO106" s="1">
        <f t="shared" si="27"/>
        <v>0.3</v>
      </c>
      <c r="CP106" s="1">
        <f t="shared" si="27"/>
        <v>0.3</v>
      </c>
      <c r="CQ106" s="1">
        <f t="shared" si="27"/>
        <v>0.3</v>
      </c>
      <c r="CR106" s="1">
        <f t="shared" si="27"/>
        <v>0.3</v>
      </c>
      <c r="CS106" s="1">
        <f t="shared" si="27"/>
        <v>0.3</v>
      </c>
      <c r="CT106" s="1">
        <f t="shared" si="27"/>
        <v>0.3</v>
      </c>
      <c r="CU106" s="1">
        <f t="shared" si="27"/>
        <v>0.3</v>
      </c>
      <c r="CV106" s="1">
        <f t="shared" si="27"/>
        <v>0.3</v>
      </c>
      <c r="CW106" s="1">
        <f t="shared" si="27"/>
        <v>0.2</v>
      </c>
      <c r="CX106" s="1">
        <f t="shared" si="27"/>
        <v>0.2</v>
      </c>
      <c r="CY106" s="1">
        <f t="shared" si="27"/>
        <v>0.1</v>
      </c>
      <c r="CZ106" s="1">
        <f t="shared" si="27"/>
        <v>0.1</v>
      </c>
      <c r="DA106" s="1">
        <f t="shared" si="27"/>
        <v>0.1</v>
      </c>
      <c r="DB106" s="1">
        <f t="shared" si="27"/>
        <v>0.1</v>
      </c>
      <c r="DC106" s="1">
        <f t="shared" si="27"/>
        <v>0.1</v>
      </c>
      <c r="DD106" s="1">
        <f t="shared" si="27"/>
        <v>0.1</v>
      </c>
      <c r="DE106" s="1">
        <f t="shared" si="27"/>
        <v>0.1</v>
      </c>
      <c r="DF106" s="1">
        <f t="shared" si="27"/>
        <v>0.1</v>
      </c>
      <c r="DG106" s="1">
        <f t="shared" si="27"/>
        <v>0.1</v>
      </c>
      <c r="DH106" s="1">
        <f t="shared" si="27"/>
        <v>0.1</v>
      </c>
      <c r="DI106" s="1">
        <f t="shared" si="27"/>
        <v>0.1</v>
      </c>
      <c r="DJ106" s="1">
        <f t="shared" si="27"/>
        <v>0.1</v>
      </c>
      <c r="DK106" s="1">
        <f t="shared" si="27"/>
        <v>0.1</v>
      </c>
      <c r="DL106" s="1">
        <f t="shared" si="27"/>
        <v>0.1</v>
      </c>
      <c r="DM106" s="1">
        <f t="shared" si="27"/>
        <v>0.1</v>
      </c>
      <c r="DN106" s="1">
        <f t="shared" si="27"/>
        <v>0.1</v>
      </c>
      <c r="DO106" s="1">
        <f t="shared" si="27"/>
        <v>0.1</v>
      </c>
      <c r="DP106" s="1">
        <f t="shared" si="27"/>
        <v>0.1</v>
      </c>
      <c r="DQ106" s="1">
        <f t="shared" si="27"/>
        <v>0.1</v>
      </c>
      <c r="DR106" s="1">
        <f t="shared" si="27"/>
        <v>0.1</v>
      </c>
      <c r="DS106" s="1">
        <f t="shared" si="27"/>
        <v>0.1</v>
      </c>
      <c r="DT106" s="1">
        <f t="shared" si="27"/>
        <v>0.1</v>
      </c>
      <c r="DU106" s="1">
        <f t="shared" si="27"/>
        <v>0.1</v>
      </c>
      <c r="DV106" s="1">
        <f t="shared" si="27"/>
        <v>0.1</v>
      </c>
      <c r="DW106" s="1">
        <f t="shared" si="27"/>
        <v>0.1</v>
      </c>
      <c r="DX106" s="1">
        <f t="shared" si="27"/>
        <v>0.1</v>
      </c>
      <c r="DY106" s="1">
        <f t="shared" si="27"/>
        <v>0.1</v>
      </c>
      <c r="DZ106" s="1">
        <f t="shared" si="27"/>
        <v>0.1</v>
      </c>
      <c r="EA106" s="1">
        <f t="shared" ref="EA106:EX106" si="28">EA7+EA8</f>
        <v>0.1</v>
      </c>
      <c r="EB106" s="1">
        <f t="shared" si="28"/>
        <v>0.1</v>
      </c>
      <c r="EC106" s="1">
        <f t="shared" si="28"/>
        <v>0.1</v>
      </c>
      <c r="ED106" s="1">
        <f t="shared" si="28"/>
        <v>0.1</v>
      </c>
      <c r="EE106" s="1">
        <f t="shared" si="28"/>
        <v>0.1</v>
      </c>
      <c r="EF106" s="1">
        <f t="shared" si="28"/>
        <v>0.1</v>
      </c>
      <c r="EG106" s="1">
        <f t="shared" si="28"/>
        <v>0.1</v>
      </c>
      <c r="EH106" s="1">
        <f t="shared" si="28"/>
        <v>0.1</v>
      </c>
      <c r="EI106" s="1">
        <f t="shared" si="28"/>
        <v>0.1</v>
      </c>
      <c r="EJ106" s="1">
        <f t="shared" si="28"/>
        <v>0.1</v>
      </c>
      <c r="EK106" s="1">
        <f t="shared" si="28"/>
        <v>0.1</v>
      </c>
      <c r="EL106" s="1">
        <f t="shared" si="28"/>
        <v>0.1</v>
      </c>
      <c r="EM106" s="1">
        <f t="shared" si="28"/>
        <v>0.1</v>
      </c>
      <c r="EN106" s="1">
        <f t="shared" si="28"/>
        <v>0.1</v>
      </c>
      <c r="EO106" s="1">
        <f t="shared" si="28"/>
        <v>0.1</v>
      </c>
      <c r="EP106" s="1">
        <f t="shared" si="28"/>
        <v>0.1</v>
      </c>
      <c r="EQ106" s="1">
        <f t="shared" si="28"/>
        <v>0.1</v>
      </c>
      <c r="ER106" s="1">
        <f t="shared" si="28"/>
        <v>0.1</v>
      </c>
      <c r="ES106" s="1">
        <f t="shared" si="28"/>
        <v>0.1</v>
      </c>
      <c r="ET106" s="1">
        <f t="shared" si="28"/>
        <v>0.1</v>
      </c>
      <c r="EU106" s="1">
        <f t="shared" si="28"/>
        <v>0.1</v>
      </c>
      <c r="EV106" s="1">
        <f t="shared" si="28"/>
        <v>0.1</v>
      </c>
      <c r="EW106" s="1">
        <f t="shared" si="28"/>
        <v>0.1</v>
      </c>
      <c r="EX106" s="1">
        <f t="shared" si="28"/>
        <v>0.1</v>
      </c>
      <c r="EY106" s="5">
        <f>SUM(B106:EX106)</f>
        <v>562.77900000000079</v>
      </c>
    </row>
    <row r="107" spans="1:15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5"/>
    </row>
    <row r="108" spans="1:155">
      <c r="A108" t="s">
        <v>88</v>
      </c>
      <c r="B108" s="1">
        <f>IF(B103&lt;1250, B103*0.493,"na")</f>
        <v>382.02271784299995</v>
      </c>
      <c r="C108" s="1">
        <f t="shared" ref="C108:BN108" si="29">IF(C103&lt;1250, C103*0.493,"na")</f>
        <v>400.07730961300001</v>
      </c>
      <c r="D108" s="1">
        <f t="shared" si="29"/>
        <v>407.62723387699998</v>
      </c>
      <c r="E108" s="1">
        <f t="shared" si="29"/>
        <v>428.39708082799996</v>
      </c>
      <c r="F108" s="1">
        <f t="shared" si="29"/>
        <v>451.03960849200007</v>
      </c>
      <c r="G108" s="1">
        <f t="shared" si="29"/>
        <v>425.99221647499996</v>
      </c>
      <c r="H108" s="1">
        <f t="shared" si="29"/>
        <v>405.18198197800001</v>
      </c>
      <c r="I108" s="13">
        <f t="shared" si="29"/>
        <v>388.14798697600003</v>
      </c>
      <c r="J108" s="13">
        <f t="shared" si="29"/>
        <v>386.43320627500009</v>
      </c>
      <c r="K108" s="13">
        <f t="shared" si="29"/>
        <v>416.60920482099999</v>
      </c>
      <c r="L108" s="13">
        <f t="shared" si="29"/>
        <v>437.15560790299998</v>
      </c>
      <c r="M108" s="13">
        <f t="shared" si="29"/>
        <v>431.54128742099994</v>
      </c>
      <c r="N108" s="13">
        <f t="shared" si="29"/>
        <v>420.28023614400001</v>
      </c>
      <c r="O108" s="13">
        <f t="shared" si="29"/>
        <v>420.48743911399998</v>
      </c>
      <c r="P108" s="13">
        <f t="shared" si="29"/>
        <v>449.352576296</v>
      </c>
      <c r="Q108" s="13">
        <f t="shared" si="29"/>
        <v>452.26027501299995</v>
      </c>
      <c r="R108" s="13">
        <f t="shared" si="29"/>
        <v>439.32771265899999</v>
      </c>
      <c r="S108" s="13">
        <f t="shared" si="29"/>
        <v>414.26738185699998</v>
      </c>
      <c r="T108" s="13">
        <f t="shared" si="29"/>
        <v>171.70689703600004</v>
      </c>
      <c r="U108" s="13">
        <f t="shared" si="29"/>
        <v>173.45689815000006</v>
      </c>
      <c r="V108" s="13">
        <f t="shared" si="29"/>
        <v>324.93617576399998</v>
      </c>
      <c r="W108" s="13">
        <f t="shared" si="29"/>
        <v>393.43203640499996</v>
      </c>
      <c r="X108" s="13">
        <f t="shared" si="29"/>
        <v>442.90566804700012</v>
      </c>
      <c r="Y108" s="13">
        <f t="shared" si="29"/>
        <v>483.833301463</v>
      </c>
      <c r="Z108" s="13">
        <f t="shared" si="29"/>
        <v>489.51155073400002</v>
      </c>
      <c r="AA108" s="13">
        <f t="shared" si="29"/>
        <v>490.94490139900012</v>
      </c>
      <c r="AB108" s="13">
        <f t="shared" si="29"/>
        <v>494.88911979800002</v>
      </c>
      <c r="AC108" s="13">
        <f t="shared" si="29"/>
        <v>483.83080836200008</v>
      </c>
      <c r="AD108" s="13">
        <f t="shared" si="29"/>
        <v>454.48980292999994</v>
      </c>
      <c r="AE108" s="13">
        <f t="shared" si="29"/>
        <v>461.70484856300004</v>
      </c>
      <c r="AF108" s="13">
        <f t="shared" si="29"/>
        <v>436.62521681100014</v>
      </c>
      <c r="AG108" s="13">
        <f t="shared" si="29"/>
        <v>460.57195280400003</v>
      </c>
      <c r="AH108" s="13">
        <f t="shared" si="29"/>
        <v>519.50727101200005</v>
      </c>
      <c r="AI108" s="13">
        <f t="shared" si="29"/>
        <v>550.66388205400006</v>
      </c>
      <c r="AJ108" s="13">
        <f t="shared" si="29"/>
        <v>587.52965445300003</v>
      </c>
      <c r="AK108" s="13">
        <f t="shared" si="29"/>
        <v>571.47764495199999</v>
      </c>
      <c r="AL108" s="13">
        <f t="shared" si="29"/>
        <v>530.12741785200012</v>
      </c>
      <c r="AM108" s="13">
        <f t="shared" si="29"/>
        <v>524.85718770599999</v>
      </c>
      <c r="AN108" s="13">
        <f t="shared" si="29"/>
        <v>521.18278623500009</v>
      </c>
      <c r="AO108" s="13">
        <f t="shared" si="29"/>
        <v>505.98031679900004</v>
      </c>
      <c r="AP108" s="13">
        <f t="shared" si="29"/>
        <v>489.18884377999996</v>
      </c>
      <c r="AQ108" s="13">
        <f t="shared" si="29"/>
        <v>475.90009040500007</v>
      </c>
      <c r="AR108" s="13">
        <f t="shared" si="29"/>
        <v>476.29120258800009</v>
      </c>
      <c r="AS108" s="13">
        <f t="shared" si="29"/>
        <v>464.04092511900001</v>
      </c>
      <c r="AT108" s="13">
        <f t="shared" si="29"/>
        <v>440.99678092099992</v>
      </c>
      <c r="AU108" s="13">
        <f t="shared" si="29"/>
        <v>444.58806850800005</v>
      </c>
      <c r="AV108" s="13">
        <f t="shared" si="29"/>
        <v>465.56453718200009</v>
      </c>
      <c r="AW108" s="13">
        <f t="shared" si="29"/>
        <v>468.25215478300004</v>
      </c>
      <c r="AX108" s="13">
        <f t="shared" si="29"/>
        <v>445.3652189180001</v>
      </c>
      <c r="AY108" s="13">
        <f t="shared" si="29"/>
        <v>439.06927367800017</v>
      </c>
      <c r="AZ108" s="13">
        <f t="shared" si="29"/>
        <v>436.74943457000001</v>
      </c>
      <c r="BA108" s="13">
        <f t="shared" si="29"/>
        <v>435.57680695500005</v>
      </c>
      <c r="BB108" s="13">
        <f t="shared" si="29"/>
        <v>442.89222541599997</v>
      </c>
      <c r="BC108" s="13">
        <f t="shared" si="29"/>
        <v>548.63012838100008</v>
      </c>
      <c r="BD108" s="13">
        <f t="shared" si="29"/>
        <v>493.60765898200003</v>
      </c>
      <c r="BE108" s="13">
        <f t="shared" si="29"/>
        <v>371.83543634199992</v>
      </c>
      <c r="BF108" s="13">
        <f t="shared" si="29"/>
        <v>325.04034617099995</v>
      </c>
      <c r="BG108" s="13">
        <f t="shared" si="29"/>
        <v>286.43577312500003</v>
      </c>
      <c r="BH108" s="13">
        <f t="shared" si="29"/>
        <v>229.48869335100002</v>
      </c>
      <c r="BI108" s="13">
        <f t="shared" si="29"/>
        <v>202.85072754599997</v>
      </c>
      <c r="BJ108" s="13">
        <f t="shared" si="29"/>
        <v>190.33457813500002</v>
      </c>
      <c r="BK108" s="13">
        <f t="shared" si="29"/>
        <v>161.72798395700002</v>
      </c>
      <c r="BL108" s="13">
        <f t="shared" si="29"/>
        <v>156.75093105099998</v>
      </c>
      <c r="BM108" s="13">
        <f t="shared" si="29"/>
        <v>144.43675930300003</v>
      </c>
      <c r="BN108" s="13">
        <f t="shared" si="29"/>
        <v>141.18771379500001</v>
      </c>
      <c r="BO108" s="13">
        <f t="shared" ref="BO108:CS108" si="30">IF(BO103&lt;1250, BO103*0.493,"na")</f>
        <v>137.78413595799998</v>
      </c>
      <c r="BP108" s="13">
        <f t="shared" si="30"/>
        <v>153.44216056499997</v>
      </c>
      <c r="BQ108" s="13">
        <f t="shared" si="30"/>
        <v>242.54556269699992</v>
      </c>
      <c r="BR108" s="13">
        <f t="shared" si="30"/>
        <v>190.10402175499999</v>
      </c>
      <c r="BS108" s="13">
        <f t="shared" si="30"/>
        <v>171.70937682599998</v>
      </c>
      <c r="BT108" s="13">
        <f t="shared" si="30"/>
        <v>162.83806367599999</v>
      </c>
      <c r="BU108" s="13">
        <f t="shared" si="30"/>
        <v>145.70568115699999</v>
      </c>
      <c r="BV108" s="13">
        <f t="shared" si="30"/>
        <v>133.85372451699999</v>
      </c>
      <c r="BW108" s="13">
        <f t="shared" si="30"/>
        <v>130.83004755000002</v>
      </c>
      <c r="BX108" s="13">
        <f t="shared" si="30"/>
        <v>136.71003833700001</v>
      </c>
      <c r="BY108" s="13">
        <f t="shared" si="30"/>
        <v>137.33221863399999</v>
      </c>
      <c r="BZ108" s="13">
        <f t="shared" si="30"/>
        <v>134.10493020199999</v>
      </c>
      <c r="CA108" s="13">
        <f t="shared" si="30"/>
        <v>125.78475457</v>
      </c>
      <c r="CB108" s="13">
        <f t="shared" si="30"/>
        <v>117.304679811</v>
      </c>
      <c r="CC108" s="13">
        <f t="shared" si="30"/>
        <v>108.41866737299998</v>
      </c>
      <c r="CD108" s="13">
        <f t="shared" si="30"/>
        <v>104.68139213299996</v>
      </c>
      <c r="CE108" s="13">
        <f t="shared" si="30"/>
        <v>115.087332938</v>
      </c>
      <c r="CF108" s="13">
        <f t="shared" si="30"/>
        <v>121.42598923299998</v>
      </c>
      <c r="CG108" s="13">
        <f t="shared" si="30"/>
        <v>127.97104342899999</v>
      </c>
      <c r="CH108" s="13">
        <f t="shared" si="30"/>
        <v>123.69782493100001</v>
      </c>
      <c r="CI108" s="13">
        <f t="shared" si="30"/>
        <v>112.47822361499998</v>
      </c>
      <c r="CJ108" s="13">
        <f t="shared" si="30"/>
        <v>103.15809066</v>
      </c>
      <c r="CK108" s="13">
        <f t="shared" si="30"/>
        <v>96.909317631999969</v>
      </c>
      <c r="CL108" s="13">
        <f t="shared" si="30"/>
        <v>91.441315605999989</v>
      </c>
      <c r="CM108" s="13">
        <f t="shared" si="30"/>
        <v>86.736654566999974</v>
      </c>
      <c r="CN108" s="13">
        <f t="shared" si="30"/>
        <v>92.31835570399997</v>
      </c>
      <c r="CO108" s="13">
        <f t="shared" si="30"/>
        <v>84.974594179999983</v>
      </c>
      <c r="CP108" s="13">
        <f t="shared" si="30"/>
        <v>77.599828871999975</v>
      </c>
      <c r="CQ108" s="13">
        <f t="shared" si="30"/>
        <v>68.768666627999991</v>
      </c>
      <c r="CR108" s="13">
        <f t="shared" si="30"/>
        <v>64.557934893999999</v>
      </c>
      <c r="CS108" s="13">
        <f t="shared" si="30"/>
        <v>60.82730282899999</v>
      </c>
      <c r="CT108" s="1">
        <f t="shared" ref="CT108:DZ108" si="31">IF(CT103&lt;1250, CT103*0.493,"na")</f>
        <v>60.563430494999984</v>
      </c>
      <c r="CU108" s="1">
        <f t="shared" si="31"/>
        <v>58.929540248000002</v>
      </c>
      <c r="CV108" s="1">
        <f t="shared" si="31"/>
        <v>58.731207826999992</v>
      </c>
      <c r="CW108" s="1">
        <f t="shared" si="31"/>
        <v>60.58089206199999</v>
      </c>
      <c r="CX108" s="1">
        <f t="shared" si="31"/>
        <v>61.10647344600001</v>
      </c>
      <c r="CY108" s="1">
        <f t="shared" si="31"/>
        <v>57.640333415999976</v>
      </c>
      <c r="CZ108" s="1">
        <f t="shared" si="31"/>
        <v>64.515999820999994</v>
      </c>
      <c r="DA108" s="1">
        <f t="shared" si="31"/>
        <v>63.887320305000003</v>
      </c>
      <c r="DB108" s="1">
        <f t="shared" si="31"/>
        <v>55.017244091999991</v>
      </c>
      <c r="DC108" s="1">
        <f t="shared" si="31"/>
        <v>45.901239265999997</v>
      </c>
      <c r="DD108" s="1">
        <f t="shared" si="31"/>
        <v>45.658340631000009</v>
      </c>
      <c r="DE108" s="1">
        <f t="shared" si="31"/>
        <v>45.261314419999984</v>
      </c>
      <c r="DF108" s="1">
        <f t="shared" si="31"/>
        <v>49.110720538000002</v>
      </c>
      <c r="DG108" s="1">
        <f t="shared" si="31"/>
        <v>51.306685014999978</v>
      </c>
      <c r="DH108" s="1">
        <f t="shared" si="31"/>
        <v>55.994968593999999</v>
      </c>
      <c r="DI108" s="1">
        <f t="shared" si="31"/>
        <v>54.066815520999988</v>
      </c>
      <c r="DJ108" s="1">
        <f t="shared" si="31"/>
        <v>50.829113943000003</v>
      </c>
      <c r="DK108" s="1">
        <f t="shared" si="31"/>
        <v>56.186781089999997</v>
      </c>
      <c r="DL108" s="1">
        <f t="shared" si="31"/>
        <v>51.336804356999991</v>
      </c>
      <c r="DM108" s="1">
        <f t="shared" si="31"/>
        <v>50.550388998000003</v>
      </c>
      <c r="DN108" s="1">
        <f t="shared" si="31"/>
        <v>50.137328947999997</v>
      </c>
      <c r="DO108" s="1">
        <f t="shared" si="31"/>
        <v>51.766408007999992</v>
      </c>
      <c r="DP108" s="1">
        <f t="shared" si="31"/>
        <v>52.045096963999995</v>
      </c>
      <c r="DQ108" s="1">
        <f t="shared" si="31"/>
        <v>50.240644493000005</v>
      </c>
      <c r="DR108" s="1">
        <f t="shared" si="31"/>
        <v>48.964458777000011</v>
      </c>
      <c r="DS108" s="1">
        <f t="shared" si="31"/>
        <v>47.804929185999995</v>
      </c>
      <c r="DT108" s="1">
        <f t="shared" si="31"/>
        <v>54.865830974000019</v>
      </c>
      <c r="DU108" s="1">
        <f t="shared" si="31"/>
        <v>63.854339591000013</v>
      </c>
      <c r="DV108" s="1">
        <f t="shared" si="31"/>
        <v>75.485800994999991</v>
      </c>
      <c r="DW108" s="1">
        <f t="shared" si="31"/>
        <v>75.319059027999998</v>
      </c>
      <c r="DX108" s="1">
        <f t="shared" si="31"/>
        <v>64.394973744000012</v>
      </c>
      <c r="DY108" s="1">
        <f t="shared" si="31"/>
        <v>62.295025947000013</v>
      </c>
      <c r="DZ108" s="1">
        <f t="shared" si="31"/>
        <v>60.349759364999997</v>
      </c>
      <c r="EA108" s="1">
        <f t="shared" ref="EA108:EX108" si="32">IF(EA103&lt;1250, EA103*0.493,"na")</f>
        <v>61.819841487999994</v>
      </c>
      <c r="EB108" s="1">
        <f t="shared" si="32"/>
        <v>61.504851956000003</v>
      </c>
      <c r="EC108" s="1">
        <f t="shared" si="32"/>
        <v>59.577021305000002</v>
      </c>
      <c r="ED108" s="1">
        <f t="shared" si="32"/>
        <v>61.035094934000014</v>
      </c>
      <c r="EE108" s="1">
        <f t="shared" si="32"/>
        <v>62.540207665000004</v>
      </c>
      <c r="EF108" s="1">
        <f t="shared" si="32"/>
        <v>59.628780388999992</v>
      </c>
      <c r="EG108" s="1">
        <f t="shared" si="32"/>
        <v>56.653801468999994</v>
      </c>
      <c r="EH108" s="1">
        <f t="shared" si="32"/>
        <v>56.539471810999999</v>
      </c>
      <c r="EI108" s="1">
        <f t="shared" si="32"/>
        <v>55.322904585000003</v>
      </c>
      <c r="EJ108" s="1">
        <f t="shared" si="32"/>
        <v>51.43851025699999</v>
      </c>
      <c r="EK108" s="1">
        <f t="shared" si="32"/>
        <v>51.498809086999998</v>
      </c>
      <c r="EL108" s="1">
        <f t="shared" si="32"/>
        <v>51.373381012999999</v>
      </c>
      <c r="EM108" s="1">
        <f t="shared" si="32"/>
        <v>46.848520524999998</v>
      </c>
      <c r="EN108" s="1">
        <f t="shared" si="32"/>
        <v>47.304320717000003</v>
      </c>
      <c r="EO108" s="1">
        <f t="shared" si="32"/>
        <v>45.175877520000007</v>
      </c>
      <c r="EP108" s="1">
        <f t="shared" si="32"/>
        <v>45.489402349000002</v>
      </c>
      <c r="EQ108" s="1">
        <f t="shared" si="32"/>
        <v>45.116387703000001</v>
      </c>
      <c r="ER108" s="1">
        <f t="shared" si="32"/>
        <v>41.082316603000017</v>
      </c>
      <c r="ES108" s="1">
        <f t="shared" si="32"/>
        <v>42.184527056000007</v>
      </c>
      <c r="ET108" s="1">
        <f t="shared" si="32"/>
        <v>45.038639138000008</v>
      </c>
      <c r="EU108" s="1">
        <f t="shared" si="32"/>
        <v>46.64520979000001</v>
      </c>
      <c r="EV108" s="1">
        <f t="shared" si="32"/>
        <v>46.273513426000008</v>
      </c>
      <c r="EW108" s="1">
        <f t="shared" si="32"/>
        <v>51.641232350000003</v>
      </c>
      <c r="EX108" s="1">
        <f t="shared" si="32"/>
        <v>51.113235759000005</v>
      </c>
      <c r="EY108" s="5">
        <f>SUM(B108:EX108)</f>
        <v>33665.815756354983</v>
      </c>
    </row>
    <row r="109" spans="1:155">
      <c r="A109" t="s">
        <v>89</v>
      </c>
      <c r="B109" s="1">
        <f t="shared" ref="B109:AG109" si="33">B65-B67-B68-B128</f>
        <v>277.113</v>
      </c>
      <c r="C109" s="1">
        <f t="shared" si="33"/>
        <v>299.67799999999994</v>
      </c>
      <c r="D109" s="1">
        <f t="shared" si="33"/>
        <v>321.726</v>
      </c>
      <c r="E109" s="1">
        <f t="shared" si="33"/>
        <v>354.25699999999995</v>
      </c>
      <c r="F109" s="1">
        <f t="shared" si="33"/>
        <v>371.36800000000005</v>
      </c>
      <c r="G109" s="1">
        <f t="shared" si="33"/>
        <v>347.48699999999997</v>
      </c>
      <c r="H109" s="1">
        <f t="shared" si="33"/>
        <v>346.44900000000007</v>
      </c>
      <c r="I109" s="1">
        <f t="shared" si="33"/>
        <v>346.51100000000002</v>
      </c>
      <c r="J109" s="1">
        <f t="shared" si="33"/>
        <v>358.85600000000005</v>
      </c>
      <c r="K109" s="1">
        <f t="shared" si="33"/>
        <v>402.20299999999997</v>
      </c>
      <c r="L109" s="1">
        <f t="shared" si="33"/>
        <v>442.46300000000002</v>
      </c>
      <c r="M109" s="1">
        <f t="shared" si="33"/>
        <v>431.00399999999991</v>
      </c>
      <c r="N109" s="1">
        <f t="shared" si="33"/>
        <v>423.298</v>
      </c>
      <c r="O109" s="1">
        <f t="shared" si="33"/>
        <v>440.26200000000006</v>
      </c>
      <c r="P109" s="1">
        <f t="shared" si="33"/>
        <v>478.54000000000013</v>
      </c>
      <c r="Q109" s="1">
        <f t="shared" si="33"/>
        <v>495.56799999999998</v>
      </c>
      <c r="R109" s="1">
        <f t="shared" si="33"/>
        <v>467.06200000000001</v>
      </c>
      <c r="S109" s="1">
        <f t="shared" si="33"/>
        <v>439.21099999999996</v>
      </c>
      <c r="T109" s="1">
        <f t="shared" si="33"/>
        <v>419.54100000000005</v>
      </c>
      <c r="U109" s="1">
        <f t="shared" si="33"/>
        <v>415.96699999999998</v>
      </c>
      <c r="V109" s="1">
        <f t="shared" si="33"/>
        <v>434.06900000000002</v>
      </c>
      <c r="W109" s="1">
        <f t="shared" si="33"/>
        <v>460.976</v>
      </c>
      <c r="X109" s="1">
        <f t="shared" si="33"/>
        <v>480.84600000000012</v>
      </c>
      <c r="Y109" s="1">
        <f t="shared" si="33"/>
        <v>447.08499999999998</v>
      </c>
      <c r="Z109" s="1">
        <f t="shared" si="33"/>
        <v>418.90800000000007</v>
      </c>
      <c r="AA109" s="1">
        <f t="shared" si="33"/>
        <v>398.57300000000009</v>
      </c>
      <c r="AB109" s="1">
        <f t="shared" si="33"/>
        <v>383.13700000000006</v>
      </c>
      <c r="AC109" s="1">
        <f t="shared" si="33"/>
        <v>374.29899999999998</v>
      </c>
      <c r="AD109" s="1">
        <f t="shared" si="33"/>
        <v>373.096</v>
      </c>
      <c r="AE109" s="1">
        <f t="shared" si="33"/>
        <v>370.78000000000009</v>
      </c>
      <c r="AF109" s="1">
        <f t="shared" si="33"/>
        <v>383.93700000000013</v>
      </c>
      <c r="AG109" s="1">
        <f t="shared" si="33"/>
        <v>419.94800000000009</v>
      </c>
      <c r="AH109" s="1">
        <f t="shared" ref="AH109:BM109" si="34">AH65-AH67-AH68-AH128</f>
        <v>444.17799999999994</v>
      </c>
      <c r="AI109" s="1">
        <f t="shared" si="34"/>
        <v>437.04000000000008</v>
      </c>
      <c r="AJ109" s="1">
        <f t="shared" si="34"/>
        <v>440.36800000000005</v>
      </c>
      <c r="AK109" s="1">
        <f t="shared" si="34"/>
        <v>441.85599999999999</v>
      </c>
      <c r="AL109" s="1">
        <f t="shared" si="34"/>
        <v>423.92599999999999</v>
      </c>
      <c r="AM109" s="1">
        <f t="shared" si="34"/>
        <v>400.90899999999988</v>
      </c>
      <c r="AN109" s="1">
        <f t="shared" si="34"/>
        <v>381.67700000000013</v>
      </c>
      <c r="AO109" s="1">
        <f t="shared" si="34"/>
        <v>369.05399999999992</v>
      </c>
      <c r="AP109" s="1">
        <f t="shared" si="34"/>
        <v>358.27399999999989</v>
      </c>
      <c r="AQ109" s="1">
        <f t="shared" si="34"/>
        <v>334.28200000000015</v>
      </c>
      <c r="AR109" s="1">
        <f t="shared" si="34"/>
        <v>333.03300000000013</v>
      </c>
      <c r="AS109" s="1">
        <f t="shared" si="34"/>
        <v>316.31000000000006</v>
      </c>
      <c r="AT109" s="1">
        <f t="shared" si="34"/>
        <v>314.45400000000006</v>
      </c>
      <c r="AU109" s="1">
        <f t="shared" si="34"/>
        <v>309.84899999999999</v>
      </c>
      <c r="AV109" s="1">
        <f t="shared" si="34"/>
        <v>309.20700000000005</v>
      </c>
      <c r="AW109" s="1">
        <f t="shared" si="34"/>
        <v>303.25900000000001</v>
      </c>
      <c r="AX109" s="1">
        <f t="shared" si="34"/>
        <v>267.392</v>
      </c>
      <c r="AY109" s="1">
        <f t="shared" si="34"/>
        <v>252.61400000000003</v>
      </c>
      <c r="AZ109" s="1">
        <f t="shared" si="34"/>
        <v>244.80500000000001</v>
      </c>
      <c r="BA109" s="1">
        <f t="shared" si="34"/>
        <v>228.84900000000002</v>
      </c>
      <c r="BB109" s="1">
        <f t="shared" si="34"/>
        <v>211.07699999999994</v>
      </c>
      <c r="BC109" s="1">
        <f t="shared" si="34"/>
        <v>198.00700000000003</v>
      </c>
      <c r="BD109" s="1">
        <f t="shared" si="34"/>
        <v>181.57999999999998</v>
      </c>
      <c r="BE109" s="1">
        <f t="shared" si="34"/>
        <v>134.69499999999994</v>
      </c>
      <c r="BF109" s="1">
        <f t="shared" si="34"/>
        <v>140.80099999999999</v>
      </c>
      <c r="BG109" s="1">
        <f t="shared" si="34"/>
        <v>132.16000000000008</v>
      </c>
      <c r="BH109" s="1">
        <f t="shared" si="34"/>
        <v>129.20999999999998</v>
      </c>
      <c r="BI109" s="1">
        <f t="shared" si="34"/>
        <v>133.89299999999994</v>
      </c>
      <c r="BJ109" s="1">
        <f t="shared" si="34"/>
        <v>134.09899999999999</v>
      </c>
      <c r="BK109" s="1">
        <f t="shared" si="34"/>
        <v>121.18200000000007</v>
      </c>
      <c r="BL109" s="1">
        <f t="shared" si="34"/>
        <v>110.33899999999998</v>
      </c>
      <c r="BM109" s="1">
        <f t="shared" si="34"/>
        <v>99.46</v>
      </c>
      <c r="BN109" s="1">
        <f t="shared" ref="BN109:CS109" si="35">BN65-BN67-BN68-BN128</f>
        <v>104.18499999999999</v>
      </c>
      <c r="BO109" s="1">
        <f t="shared" si="35"/>
        <v>107.41299999999998</v>
      </c>
      <c r="BP109" s="1">
        <f t="shared" si="35"/>
        <v>121.67999999999995</v>
      </c>
      <c r="BQ109" s="1">
        <f t="shared" si="35"/>
        <v>138.70399999999989</v>
      </c>
      <c r="BR109" s="1">
        <f t="shared" si="35"/>
        <v>130.33200000000002</v>
      </c>
      <c r="BS109" s="1">
        <f t="shared" si="35"/>
        <v>116.95399999999999</v>
      </c>
      <c r="BT109" s="1">
        <f t="shared" si="35"/>
        <v>107.68499999999997</v>
      </c>
      <c r="BU109" s="1">
        <f t="shared" si="35"/>
        <v>109.04999999999998</v>
      </c>
      <c r="BV109" s="1">
        <f t="shared" si="35"/>
        <v>103.17899999999997</v>
      </c>
      <c r="BW109" s="1">
        <f t="shared" si="35"/>
        <v>101.83100000000003</v>
      </c>
      <c r="BX109" s="1">
        <f t="shared" si="35"/>
        <v>108.94500000000001</v>
      </c>
      <c r="BY109" s="1">
        <f t="shared" si="35"/>
        <v>118.25900000000001</v>
      </c>
      <c r="BZ109" s="1">
        <f t="shared" si="35"/>
        <v>129.32499999999999</v>
      </c>
      <c r="CA109" s="1">
        <f t="shared" si="35"/>
        <v>110.93299999999999</v>
      </c>
      <c r="CB109" s="1">
        <f t="shared" si="35"/>
        <v>103.66800000000003</v>
      </c>
      <c r="CC109" s="1">
        <f t="shared" si="35"/>
        <v>86.09</v>
      </c>
      <c r="CD109" s="1">
        <f t="shared" si="35"/>
        <v>83.403999999999954</v>
      </c>
      <c r="CE109" s="1">
        <f t="shared" si="35"/>
        <v>92.730999999999995</v>
      </c>
      <c r="CF109" s="1">
        <f t="shared" si="35"/>
        <v>98.402999999999992</v>
      </c>
      <c r="CG109" s="1">
        <f t="shared" si="35"/>
        <v>106.25699999999998</v>
      </c>
      <c r="CH109" s="1">
        <f t="shared" si="35"/>
        <v>113.02000000000004</v>
      </c>
      <c r="CI109" s="1">
        <f t="shared" si="35"/>
        <v>100.93599999999998</v>
      </c>
      <c r="CJ109" s="1">
        <f t="shared" si="35"/>
        <v>92.281999999999996</v>
      </c>
      <c r="CK109" s="1">
        <f t="shared" si="35"/>
        <v>83.068999999999946</v>
      </c>
      <c r="CL109" s="1">
        <f t="shared" si="35"/>
        <v>77.058999999999983</v>
      </c>
      <c r="CM109" s="1">
        <f t="shared" si="35"/>
        <v>71.591999999999985</v>
      </c>
      <c r="CN109" s="1">
        <f t="shared" si="35"/>
        <v>72.33899999999997</v>
      </c>
      <c r="CO109" s="1">
        <f t="shared" si="35"/>
        <v>67.350999999999971</v>
      </c>
      <c r="CP109" s="1">
        <f t="shared" si="35"/>
        <v>63.84099999999998</v>
      </c>
      <c r="CQ109" s="1">
        <f t="shared" si="35"/>
        <v>54.122</v>
      </c>
      <c r="CR109" s="1">
        <f t="shared" si="35"/>
        <v>50.255000000000003</v>
      </c>
      <c r="CS109" s="1">
        <f t="shared" si="35"/>
        <v>47.992999999999988</v>
      </c>
      <c r="CT109" s="1">
        <f t="shared" ref="CT109:DY109" si="36">CT65-CT67-CT68-CT128</f>
        <v>45.640999999999977</v>
      </c>
      <c r="CU109" s="1">
        <f t="shared" si="36"/>
        <v>47.010999999999996</v>
      </c>
      <c r="CV109" s="1">
        <f t="shared" si="36"/>
        <v>46.682999999999993</v>
      </c>
      <c r="CW109" s="1">
        <f t="shared" si="36"/>
        <v>50.594999999999985</v>
      </c>
      <c r="CX109" s="1">
        <f t="shared" si="36"/>
        <v>58.414000000000001</v>
      </c>
      <c r="CY109" s="1">
        <f t="shared" si="36"/>
        <v>57.741999999999976</v>
      </c>
      <c r="CZ109" s="1">
        <f t="shared" si="36"/>
        <v>62.540999999999997</v>
      </c>
      <c r="DA109" s="1">
        <f t="shared" si="36"/>
        <v>59.778999999999996</v>
      </c>
      <c r="DB109" s="1">
        <f t="shared" si="36"/>
        <v>47.386999999999972</v>
      </c>
      <c r="DC109" s="1">
        <f t="shared" si="36"/>
        <v>37.61699999999999</v>
      </c>
      <c r="DD109" s="1">
        <f t="shared" si="36"/>
        <v>24.291000000000004</v>
      </c>
      <c r="DE109" s="1">
        <f t="shared" si="36"/>
        <v>20.56</v>
      </c>
      <c r="DF109" s="1">
        <f t="shared" si="36"/>
        <v>37.482999999999997</v>
      </c>
      <c r="DG109" s="1">
        <f t="shared" si="36"/>
        <v>36.203999999999979</v>
      </c>
      <c r="DH109" s="1">
        <f t="shared" si="36"/>
        <v>37.201000000000008</v>
      </c>
      <c r="DI109" s="1">
        <f t="shared" si="36"/>
        <v>34.674999999999997</v>
      </c>
      <c r="DJ109" s="1">
        <f t="shared" si="36"/>
        <v>39.105000000000004</v>
      </c>
      <c r="DK109" s="1">
        <f t="shared" si="36"/>
        <v>37.954000000000001</v>
      </c>
      <c r="DL109" s="1">
        <f t="shared" si="36"/>
        <v>39.768000000000001</v>
      </c>
      <c r="DM109" s="1">
        <f t="shared" si="36"/>
        <v>42.294000000000004</v>
      </c>
      <c r="DN109" s="1">
        <f t="shared" si="36"/>
        <v>42.077000000000005</v>
      </c>
      <c r="DO109" s="1">
        <f t="shared" si="36"/>
        <v>41.518999999999991</v>
      </c>
      <c r="DP109" s="1">
        <f t="shared" si="36"/>
        <v>41.395999999999987</v>
      </c>
      <c r="DQ109" s="1">
        <f t="shared" si="36"/>
        <v>40.64800000000001</v>
      </c>
      <c r="DR109" s="1">
        <f t="shared" si="36"/>
        <v>42.657000000000025</v>
      </c>
      <c r="DS109" s="1">
        <f t="shared" si="36"/>
        <v>42.131000000000007</v>
      </c>
      <c r="DT109" s="1">
        <f t="shared" si="36"/>
        <v>43.087000000000025</v>
      </c>
      <c r="DU109" s="1">
        <f t="shared" si="36"/>
        <v>46.71600000000003</v>
      </c>
      <c r="DV109" s="1">
        <f t="shared" si="36"/>
        <v>58.492999999999981</v>
      </c>
      <c r="DW109" s="1">
        <f t="shared" si="36"/>
        <v>55.643999999999998</v>
      </c>
      <c r="DX109" s="1">
        <f t="shared" si="36"/>
        <v>48.945000000000029</v>
      </c>
      <c r="DY109" s="1">
        <f t="shared" si="36"/>
        <v>45.364000000000033</v>
      </c>
      <c r="DZ109" s="1">
        <f t="shared" ref="DZ109:EX109" si="37">DZ65-DZ67-DZ68-DZ128</f>
        <v>43.599999999999994</v>
      </c>
      <c r="EA109" s="1">
        <f t="shared" si="37"/>
        <v>43.447999999999993</v>
      </c>
      <c r="EB109" s="1">
        <f t="shared" si="37"/>
        <v>43.551000000000016</v>
      </c>
      <c r="EC109" s="1">
        <f t="shared" si="37"/>
        <v>41.13900000000001</v>
      </c>
      <c r="ED109" s="1">
        <f t="shared" si="37"/>
        <v>42.691000000000024</v>
      </c>
      <c r="EE109" s="1">
        <f t="shared" si="37"/>
        <v>44.077000000000027</v>
      </c>
      <c r="EF109" s="1">
        <f t="shared" si="37"/>
        <v>41.070000000000007</v>
      </c>
      <c r="EG109" s="1">
        <f t="shared" si="37"/>
        <v>37.691999999999993</v>
      </c>
      <c r="EH109" s="1">
        <f t="shared" si="37"/>
        <v>37.743000000000009</v>
      </c>
      <c r="EI109" s="1">
        <f t="shared" si="37"/>
        <v>36.495000000000005</v>
      </c>
      <c r="EJ109" s="1">
        <f t="shared" si="37"/>
        <v>36.127999999999993</v>
      </c>
      <c r="EK109" s="1">
        <f t="shared" si="37"/>
        <v>27.548999999999999</v>
      </c>
      <c r="EL109" s="1">
        <f t="shared" si="37"/>
        <v>21.387000000000004</v>
      </c>
      <c r="EM109" s="1">
        <f t="shared" si="37"/>
        <v>21.638000000000002</v>
      </c>
      <c r="EN109" s="1">
        <f t="shared" si="37"/>
        <v>23.397000000000002</v>
      </c>
      <c r="EO109" s="1">
        <f t="shared" si="37"/>
        <v>24.86900000000001</v>
      </c>
      <c r="EP109" s="1">
        <f t="shared" si="37"/>
        <v>28.138000000000009</v>
      </c>
      <c r="EQ109" s="1">
        <f t="shared" si="37"/>
        <v>29.108000000000004</v>
      </c>
      <c r="ER109" s="1">
        <f t="shared" si="37"/>
        <v>27.719000000000023</v>
      </c>
      <c r="ES109" s="1">
        <f t="shared" si="37"/>
        <v>27.795000000000012</v>
      </c>
      <c r="ET109" s="1">
        <f t="shared" si="37"/>
        <v>30.587000000000014</v>
      </c>
      <c r="EU109" s="1">
        <f t="shared" si="37"/>
        <v>36.832000000000008</v>
      </c>
      <c r="EV109" s="1">
        <f t="shared" si="37"/>
        <v>38.004000000000019</v>
      </c>
      <c r="EW109" s="1">
        <f t="shared" si="37"/>
        <v>36.673000000000016</v>
      </c>
      <c r="EX109" s="1">
        <f t="shared" si="37"/>
        <v>36.633999999999993</v>
      </c>
      <c r="EY109" s="5">
        <f>SUM(B109:EX109)</f>
        <v>26804.53</v>
      </c>
    </row>
    <row r="110" spans="1:15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5"/>
    </row>
    <row r="111" spans="1:155">
      <c r="A111" t="s">
        <v>90</v>
      </c>
      <c r="B111" s="1">
        <f>IF(B103&lt;1250, B103*0.405, "na")</f>
        <v>313.83205015499999</v>
      </c>
      <c r="C111" s="1">
        <f t="shared" ref="C111:BN111" si="38">IF(C103&lt;1250, C103*0.405, "na")</f>
        <v>328.66391560500006</v>
      </c>
      <c r="D111" s="1">
        <f t="shared" si="38"/>
        <v>334.86618604500001</v>
      </c>
      <c r="E111" s="1">
        <f t="shared" si="38"/>
        <v>351.92863638</v>
      </c>
      <c r="F111" s="1">
        <f t="shared" si="38"/>
        <v>370.52949582000008</v>
      </c>
      <c r="G111" s="1">
        <f t="shared" si="38"/>
        <v>349.95303787500001</v>
      </c>
      <c r="H111" s="1">
        <f t="shared" si="38"/>
        <v>332.85740913000001</v>
      </c>
      <c r="I111" s="13">
        <f t="shared" si="38"/>
        <v>318.86396496000003</v>
      </c>
      <c r="J111" s="13">
        <f t="shared" si="38"/>
        <v>317.45527087500011</v>
      </c>
      <c r="K111" s="13">
        <f t="shared" si="38"/>
        <v>342.24488428500001</v>
      </c>
      <c r="L111" s="13">
        <f t="shared" si="38"/>
        <v>359.123775255</v>
      </c>
      <c r="M111" s="13">
        <f t="shared" si="38"/>
        <v>354.51160528499997</v>
      </c>
      <c r="N111" s="13">
        <f t="shared" si="38"/>
        <v>345.26064024000004</v>
      </c>
      <c r="O111" s="13">
        <f t="shared" si="38"/>
        <v>345.43085769000004</v>
      </c>
      <c r="P111" s="13">
        <f t="shared" si="38"/>
        <v>369.14359716000001</v>
      </c>
      <c r="Q111" s="13">
        <f t="shared" si="38"/>
        <v>371.532274605</v>
      </c>
      <c r="R111" s="13">
        <f t="shared" si="38"/>
        <v>360.90816151500002</v>
      </c>
      <c r="S111" s="13">
        <f t="shared" si="38"/>
        <v>340.321074345</v>
      </c>
      <c r="T111" s="13">
        <f t="shared" si="38"/>
        <v>141.05739006000005</v>
      </c>
      <c r="U111" s="13">
        <f t="shared" si="38"/>
        <v>142.49501775000007</v>
      </c>
      <c r="V111" s="13">
        <f t="shared" si="38"/>
        <v>266.93539794000003</v>
      </c>
      <c r="W111" s="13">
        <f t="shared" si="38"/>
        <v>323.20481692499999</v>
      </c>
      <c r="X111" s="13">
        <f t="shared" si="38"/>
        <v>363.84745549500013</v>
      </c>
      <c r="Y111" s="13">
        <f t="shared" si="38"/>
        <v>397.46954785500003</v>
      </c>
      <c r="Z111" s="13">
        <f t="shared" si="38"/>
        <v>402.13423539000007</v>
      </c>
      <c r="AA111" s="13">
        <f t="shared" si="38"/>
        <v>403.31173441500016</v>
      </c>
      <c r="AB111" s="13">
        <f t="shared" si="38"/>
        <v>406.55191383000005</v>
      </c>
      <c r="AC111" s="13">
        <f t="shared" si="38"/>
        <v>397.46749977000007</v>
      </c>
      <c r="AD111" s="13">
        <f t="shared" si="38"/>
        <v>373.36383404999998</v>
      </c>
      <c r="AE111" s="13">
        <f t="shared" si="38"/>
        <v>379.29100135500005</v>
      </c>
      <c r="AF111" s="13">
        <f t="shared" si="38"/>
        <v>358.68805843500013</v>
      </c>
      <c r="AG111" s="13">
        <f t="shared" si="38"/>
        <v>378.36032634000009</v>
      </c>
      <c r="AH111" s="13">
        <f t="shared" si="38"/>
        <v>426.77575002000003</v>
      </c>
      <c r="AI111" s="13">
        <f t="shared" si="38"/>
        <v>452.3709375900001</v>
      </c>
      <c r="AJ111" s="13">
        <f t="shared" si="38"/>
        <v>482.65620700500006</v>
      </c>
      <c r="AK111" s="13">
        <f t="shared" si="38"/>
        <v>469.46946492000006</v>
      </c>
      <c r="AL111" s="13">
        <f t="shared" si="38"/>
        <v>435.50021142000014</v>
      </c>
      <c r="AM111" s="13">
        <f t="shared" si="38"/>
        <v>431.17071201000005</v>
      </c>
      <c r="AN111" s="13">
        <f t="shared" si="38"/>
        <v>428.15218747500018</v>
      </c>
      <c r="AO111" s="13">
        <f t="shared" si="38"/>
        <v>415.6633434150001</v>
      </c>
      <c r="AP111" s="13">
        <f t="shared" si="38"/>
        <v>401.86913129999999</v>
      </c>
      <c r="AQ111" s="13">
        <f t="shared" si="38"/>
        <v>390.9524069250001</v>
      </c>
      <c r="AR111" s="13">
        <f t="shared" si="38"/>
        <v>391.2737059800001</v>
      </c>
      <c r="AS111" s="13">
        <f t="shared" si="38"/>
        <v>381.21009061500007</v>
      </c>
      <c r="AT111" s="13">
        <f t="shared" si="38"/>
        <v>362.27930278499997</v>
      </c>
      <c r="AU111" s="13">
        <f t="shared" si="38"/>
        <v>365.22954918000005</v>
      </c>
      <c r="AV111" s="13">
        <f t="shared" si="38"/>
        <v>382.46173947000011</v>
      </c>
      <c r="AW111" s="13">
        <f t="shared" si="38"/>
        <v>384.66962005500005</v>
      </c>
      <c r="AX111" s="13">
        <f t="shared" si="38"/>
        <v>365.86797903000007</v>
      </c>
      <c r="AY111" s="13">
        <f t="shared" si="38"/>
        <v>360.69585363000016</v>
      </c>
      <c r="AZ111" s="13">
        <f t="shared" si="38"/>
        <v>358.79010345</v>
      </c>
      <c r="BA111" s="13">
        <f t="shared" si="38"/>
        <v>357.82678867500005</v>
      </c>
      <c r="BB111" s="13">
        <f t="shared" si="38"/>
        <v>363.83641236</v>
      </c>
      <c r="BC111" s="13">
        <f t="shared" si="38"/>
        <v>450.70020688500011</v>
      </c>
      <c r="BD111" s="13">
        <f t="shared" si="38"/>
        <v>405.49919247000008</v>
      </c>
      <c r="BE111" s="13">
        <f t="shared" si="38"/>
        <v>305.46318807</v>
      </c>
      <c r="BF111" s="13">
        <f t="shared" si="38"/>
        <v>267.02097403499999</v>
      </c>
      <c r="BG111" s="13">
        <f t="shared" si="38"/>
        <v>235.30727812500001</v>
      </c>
      <c r="BH111" s="13">
        <f t="shared" si="38"/>
        <v>188.52519433500004</v>
      </c>
      <c r="BI111" s="13">
        <f t="shared" si="38"/>
        <v>166.64207840999998</v>
      </c>
      <c r="BJ111" s="13">
        <f t="shared" si="38"/>
        <v>156.36004897500001</v>
      </c>
      <c r="BK111" s="13">
        <f t="shared" si="38"/>
        <v>132.85970284500004</v>
      </c>
      <c r="BL111" s="13">
        <f t="shared" si="38"/>
        <v>128.77104883499999</v>
      </c>
      <c r="BM111" s="13">
        <f t="shared" si="38"/>
        <v>118.65494425500003</v>
      </c>
      <c r="BN111" s="13">
        <f t="shared" si="38"/>
        <v>115.985850075</v>
      </c>
      <c r="BO111" s="13">
        <f t="shared" ref="BO111:CV111" si="39">IF(BO103&lt;1250, BO103*0.405, "na")</f>
        <v>113.18980743</v>
      </c>
      <c r="BP111" s="13">
        <f t="shared" si="39"/>
        <v>126.05289052499997</v>
      </c>
      <c r="BQ111" s="13">
        <f t="shared" si="39"/>
        <v>199.25142574499995</v>
      </c>
      <c r="BR111" s="13">
        <f t="shared" si="39"/>
        <v>156.170646675</v>
      </c>
      <c r="BS111" s="13">
        <f t="shared" si="39"/>
        <v>141.05942721</v>
      </c>
      <c r="BT111" s="13">
        <f t="shared" si="39"/>
        <v>133.77163446</v>
      </c>
      <c r="BU111" s="13">
        <f t="shared" si="39"/>
        <v>119.697364845</v>
      </c>
      <c r="BV111" s="13">
        <f t="shared" si="39"/>
        <v>109.96097044499999</v>
      </c>
      <c r="BW111" s="13">
        <f t="shared" si="39"/>
        <v>107.47701675000002</v>
      </c>
      <c r="BX111" s="13">
        <f t="shared" si="39"/>
        <v>112.30743514500003</v>
      </c>
      <c r="BY111" s="13">
        <f t="shared" si="39"/>
        <v>112.81855689</v>
      </c>
      <c r="BZ111" s="13">
        <f t="shared" si="39"/>
        <v>110.16733617</v>
      </c>
      <c r="CA111" s="13">
        <f t="shared" si="39"/>
        <v>103.33230345000001</v>
      </c>
      <c r="CB111" s="13">
        <f t="shared" si="39"/>
        <v>96.36591343500001</v>
      </c>
      <c r="CC111" s="13">
        <f t="shared" si="39"/>
        <v>89.066045204999995</v>
      </c>
      <c r="CD111" s="13">
        <f t="shared" si="39"/>
        <v>85.995869804999984</v>
      </c>
      <c r="CE111" s="13">
        <f t="shared" si="39"/>
        <v>94.544360730000008</v>
      </c>
      <c r="CF111" s="13">
        <f t="shared" si="39"/>
        <v>99.751573304999994</v>
      </c>
      <c r="CG111" s="13">
        <f t="shared" si="39"/>
        <v>105.128341965</v>
      </c>
      <c r="CH111" s="13">
        <f t="shared" si="39"/>
        <v>101.61788863500001</v>
      </c>
      <c r="CI111" s="13">
        <f t="shared" si="39"/>
        <v>92.400974774999995</v>
      </c>
      <c r="CJ111" s="13">
        <f t="shared" si="39"/>
        <v>84.7444761</v>
      </c>
      <c r="CK111" s="13">
        <f t="shared" si="39"/>
        <v>79.611102719999991</v>
      </c>
      <c r="CL111" s="13">
        <f t="shared" si="39"/>
        <v>75.119133509999998</v>
      </c>
      <c r="CM111" s="13">
        <f t="shared" si="39"/>
        <v>71.254249694999984</v>
      </c>
      <c r="CN111" s="13">
        <f t="shared" si="39"/>
        <v>75.83962283999999</v>
      </c>
      <c r="CO111" s="13">
        <f t="shared" si="39"/>
        <v>69.806715299999993</v>
      </c>
      <c r="CP111" s="13">
        <f t="shared" si="39"/>
        <v>63.748338119999993</v>
      </c>
      <c r="CQ111" s="13">
        <f t="shared" si="39"/>
        <v>56.493529380000005</v>
      </c>
      <c r="CR111" s="13">
        <f t="shared" si="39"/>
        <v>53.03440899000001</v>
      </c>
      <c r="CS111" s="13">
        <f t="shared" si="39"/>
        <v>49.969690964999998</v>
      </c>
      <c r="CT111" s="13">
        <f t="shared" si="39"/>
        <v>49.752919574999993</v>
      </c>
      <c r="CU111" s="13">
        <f t="shared" si="39"/>
        <v>48.410677080000006</v>
      </c>
      <c r="CV111" s="13">
        <f t="shared" si="39"/>
        <v>48.247746794999998</v>
      </c>
      <c r="CW111" s="1">
        <f t="shared" ref="CW111:DZ111" si="40">IF(CW103&lt;1250, CW103*0.405, "na")</f>
        <v>49.767264269999998</v>
      </c>
      <c r="CX111" s="1">
        <f t="shared" si="40"/>
        <v>50.199029910000007</v>
      </c>
      <c r="CY111" s="1">
        <f t="shared" si="40"/>
        <v>47.351592359999984</v>
      </c>
      <c r="CZ111" s="1">
        <f t="shared" si="40"/>
        <v>52.999959284999996</v>
      </c>
      <c r="DA111" s="1">
        <f t="shared" si="40"/>
        <v>52.483498425000008</v>
      </c>
      <c r="DB111" s="1">
        <f t="shared" si="40"/>
        <v>45.19672182</v>
      </c>
      <c r="DC111" s="1">
        <f t="shared" si="40"/>
        <v>37.707914609999996</v>
      </c>
      <c r="DD111" s="1">
        <f t="shared" si="40"/>
        <v>37.508373135000014</v>
      </c>
      <c r="DE111" s="1">
        <f t="shared" si="40"/>
        <v>37.182215699999993</v>
      </c>
      <c r="DF111" s="1">
        <f t="shared" si="40"/>
        <v>40.344506730000006</v>
      </c>
      <c r="DG111" s="1">
        <f t="shared" si="40"/>
        <v>42.148493774999992</v>
      </c>
      <c r="DH111" s="1">
        <f t="shared" si="40"/>
        <v>45.99992349</v>
      </c>
      <c r="DI111" s="1">
        <f t="shared" si="40"/>
        <v>44.415943784999996</v>
      </c>
      <c r="DJ111" s="1">
        <f t="shared" si="40"/>
        <v>41.756168655000003</v>
      </c>
      <c r="DK111" s="1">
        <f t="shared" si="40"/>
        <v>46.157497650000003</v>
      </c>
      <c r="DL111" s="1">
        <f t="shared" si="40"/>
        <v>42.173236844999998</v>
      </c>
      <c r="DM111" s="1">
        <f t="shared" si="40"/>
        <v>41.527195830000004</v>
      </c>
      <c r="DN111" s="1">
        <f t="shared" si="40"/>
        <v>41.187866580000005</v>
      </c>
      <c r="DO111" s="1">
        <f t="shared" si="40"/>
        <v>42.526156679999993</v>
      </c>
      <c r="DP111" s="1">
        <f t="shared" si="40"/>
        <v>42.755099940000001</v>
      </c>
      <c r="DQ111" s="1">
        <f t="shared" si="40"/>
        <v>41.272740405000008</v>
      </c>
      <c r="DR111" s="1">
        <f t="shared" si="40"/>
        <v>40.224352545000016</v>
      </c>
      <c r="DS111" s="1">
        <f t="shared" si="40"/>
        <v>39.271797810000002</v>
      </c>
      <c r="DT111" s="1">
        <f t="shared" si="40"/>
        <v>45.072335790000018</v>
      </c>
      <c r="DU111" s="1">
        <f t="shared" si="40"/>
        <v>52.456404735000014</v>
      </c>
      <c r="DV111" s="1">
        <f t="shared" si="40"/>
        <v>62.011662074999997</v>
      </c>
      <c r="DW111" s="1">
        <f t="shared" si="40"/>
        <v>61.87468338</v>
      </c>
      <c r="DX111" s="1">
        <f t="shared" si="40"/>
        <v>52.900536240000015</v>
      </c>
      <c r="DY111" s="1">
        <f t="shared" si="40"/>
        <v>51.175426995000009</v>
      </c>
      <c r="DZ111" s="1">
        <f t="shared" si="40"/>
        <v>49.577388525000003</v>
      </c>
      <c r="EA111" s="1">
        <f t="shared" ref="EA111:EX111" si="41">IF(EA103&lt;1250, EA103*0.405, "na")</f>
        <v>50.785062480000001</v>
      </c>
      <c r="EB111" s="1">
        <f t="shared" si="41"/>
        <v>50.526298260000004</v>
      </c>
      <c r="EC111" s="1">
        <f t="shared" si="41"/>
        <v>48.942583425000009</v>
      </c>
      <c r="ED111" s="1">
        <f t="shared" si="41"/>
        <v>50.140392390000017</v>
      </c>
      <c r="EE111" s="1">
        <f t="shared" si="41"/>
        <v>51.376844025000004</v>
      </c>
      <c r="EF111" s="1">
        <f t="shared" si="41"/>
        <v>48.985103564999996</v>
      </c>
      <c r="EG111" s="1">
        <f t="shared" si="41"/>
        <v>46.541155364999995</v>
      </c>
      <c r="EH111" s="1">
        <f t="shared" si="41"/>
        <v>46.447233435000001</v>
      </c>
      <c r="EI111" s="1">
        <f t="shared" si="41"/>
        <v>45.447822225000003</v>
      </c>
      <c r="EJ111" s="1">
        <f t="shared" si="41"/>
        <v>42.256788344999997</v>
      </c>
      <c r="EK111" s="1">
        <f t="shared" si="41"/>
        <v>42.306323895000006</v>
      </c>
      <c r="EL111" s="1">
        <f t="shared" si="41"/>
        <v>42.203284605</v>
      </c>
      <c r="EM111" s="1">
        <f t="shared" si="41"/>
        <v>38.486107124999997</v>
      </c>
      <c r="EN111" s="1">
        <f t="shared" si="41"/>
        <v>38.860547445000002</v>
      </c>
      <c r="EO111" s="1">
        <f t="shared" si="41"/>
        <v>37.112029200000009</v>
      </c>
      <c r="EP111" s="1">
        <f t="shared" si="41"/>
        <v>37.369590165000005</v>
      </c>
      <c r="EQ111" s="1">
        <f t="shared" si="41"/>
        <v>37.063158255000005</v>
      </c>
      <c r="ER111" s="1">
        <f t="shared" si="41"/>
        <v>33.749164755000017</v>
      </c>
      <c r="ES111" s="1">
        <f t="shared" si="41"/>
        <v>34.654631760000008</v>
      </c>
      <c r="ET111" s="1">
        <f t="shared" si="41"/>
        <v>36.999287730000013</v>
      </c>
      <c r="EU111" s="1">
        <f t="shared" si="41"/>
        <v>38.319087150000009</v>
      </c>
      <c r="EV111" s="1">
        <f t="shared" si="41"/>
        <v>38.013738210000007</v>
      </c>
      <c r="EW111" s="1">
        <f t="shared" si="41"/>
        <v>42.423324750000006</v>
      </c>
      <c r="EX111" s="1">
        <f t="shared" si="41"/>
        <v>41.989575015000007</v>
      </c>
      <c r="EY111" s="5">
        <f>SUM(B111:EX111)</f>
        <v>27656.501787675006</v>
      </c>
    </row>
    <row r="112" spans="1:155">
      <c r="A112" t="s">
        <v>91</v>
      </c>
      <c r="B112" s="1">
        <f t="shared" ref="B112:AG112" si="42">IF(B87&gt;0, IF(B85-B130&gt;0, B85-B130,0),B85)</f>
        <v>249.29295099999996</v>
      </c>
      <c r="C112" s="1">
        <f t="shared" si="42"/>
        <v>264.63584099999997</v>
      </c>
      <c r="D112" s="1">
        <f t="shared" si="42"/>
        <v>276.29608899999999</v>
      </c>
      <c r="E112" s="1">
        <f t="shared" si="42"/>
        <v>301.07059600000002</v>
      </c>
      <c r="F112" s="1">
        <f t="shared" si="42"/>
        <v>342.37964400000004</v>
      </c>
      <c r="G112" s="1">
        <f t="shared" si="42"/>
        <v>357.12157499999995</v>
      </c>
      <c r="H112" s="1">
        <f t="shared" si="42"/>
        <v>341.27614599999998</v>
      </c>
      <c r="I112" s="1">
        <f t="shared" si="42"/>
        <v>322.997432</v>
      </c>
      <c r="J112" s="1">
        <f t="shared" si="42"/>
        <v>310.09717500000005</v>
      </c>
      <c r="K112" s="1">
        <f t="shared" si="42"/>
        <v>326.88909699999999</v>
      </c>
      <c r="L112" s="1">
        <f t="shared" si="42"/>
        <v>332.21837099999999</v>
      </c>
      <c r="M112" s="1">
        <f t="shared" si="42"/>
        <v>340.11329700000005</v>
      </c>
      <c r="N112" s="1">
        <f t="shared" si="42"/>
        <v>333.53240799999998</v>
      </c>
      <c r="O112" s="1">
        <f t="shared" si="42"/>
        <v>323.39669799999996</v>
      </c>
      <c r="P112" s="1">
        <f t="shared" si="42"/>
        <v>340.58967199999995</v>
      </c>
      <c r="Q112" s="1">
        <f t="shared" si="42"/>
        <v>323.316641</v>
      </c>
      <c r="R112" s="1">
        <f t="shared" si="42"/>
        <v>329.484263</v>
      </c>
      <c r="S112" s="1">
        <f t="shared" si="42"/>
        <v>336.31094899999999</v>
      </c>
      <c r="T112" s="1">
        <f t="shared" si="42"/>
        <v>0</v>
      </c>
      <c r="U112" s="1">
        <f t="shared" si="42"/>
        <v>3.9185500000000957</v>
      </c>
      <c r="V112" s="1">
        <f t="shared" si="42"/>
        <v>270.96474799999999</v>
      </c>
      <c r="W112" s="1">
        <f t="shared" si="42"/>
        <v>265.81558499999994</v>
      </c>
      <c r="X112" s="1">
        <f t="shared" si="42"/>
        <v>300.39077900000007</v>
      </c>
      <c r="Y112" s="1">
        <f t="shared" si="42"/>
        <v>405.12529100000017</v>
      </c>
      <c r="Z112" s="1">
        <f t="shared" si="42"/>
        <v>434.92703799999992</v>
      </c>
      <c r="AA112" s="1">
        <f t="shared" si="42"/>
        <v>443.25544300000001</v>
      </c>
      <c r="AB112" s="1">
        <f t="shared" si="42"/>
        <v>456.617886</v>
      </c>
      <c r="AC112" s="1">
        <f t="shared" si="42"/>
        <v>433.71523400000001</v>
      </c>
      <c r="AD112" s="1">
        <f t="shared" si="42"/>
        <v>371.38701000000003</v>
      </c>
      <c r="AE112" s="1">
        <f t="shared" si="42"/>
        <v>379.03099100000009</v>
      </c>
      <c r="AF112" s="1">
        <f t="shared" si="42"/>
        <v>314.94052700000009</v>
      </c>
      <c r="AG112" s="1">
        <f t="shared" si="42"/>
        <v>329.92502800000011</v>
      </c>
      <c r="AH112" s="1">
        <f t="shared" ref="AH112:BM112" si="43">IF(AH87&gt;0, IF(AH85-AH130&gt;0, AH85-AH130,0),AH85)</f>
        <v>415.686284</v>
      </c>
      <c r="AI112" s="1">
        <f t="shared" si="43"/>
        <v>477.56827799999996</v>
      </c>
      <c r="AJ112" s="1">
        <f t="shared" si="43"/>
        <v>539.620721</v>
      </c>
      <c r="AK112" s="1">
        <f t="shared" si="43"/>
        <v>502.20586400000002</v>
      </c>
      <c r="AL112" s="1">
        <f t="shared" si="43"/>
        <v>441.04716400000018</v>
      </c>
      <c r="AM112" s="1">
        <f t="shared" si="43"/>
        <v>456.4220420000002</v>
      </c>
      <c r="AN112" s="1">
        <f t="shared" si="43"/>
        <v>460.9258950000002</v>
      </c>
      <c r="AO112" s="1">
        <f t="shared" si="43"/>
        <v>445.54224300000016</v>
      </c>
      <c r="AP112" s="1">
        <f t="shared" si="43"/>
        <v>430.49146000000007</v>
      </c>
      <c r="AQ112" s="1">
        <f t="shared" si="43"/>
        <v>426.48958500000009</v>
      </c>
      <c r="AR112" s="1">
        <f t="shared" si="43"/>
        <v>430.83391600000027</v>
      </c>
      <c r="AS112" s="1">
        <f t="shared" si="43"/>
        <v>429.21748300000007</v>
      </c>
      <c r="AT112" s="1">
        <f t="shared" si="43"/>
        <v>393.89079699999991</v>
      </c>
      <c r="AU112" s="1">
        <f t="shared" si="43"/>
        <v>408.85935600000005</v>
      </c>
      <c r="AV112" s="1">
        <f t="shared" si="43"/>
        <v>450.25797400000016</v>
      </c>
      <c r="AW112" s="1">
        <f t="shared" si="43"/>
        <v>462.83353100000011</v>
      </c>
      <c r="AX112" s="1">
        <f t="shared" si="43"/>
        <v>447.49072600000022</v>
      </c>
      <c r="AY112" s="1">
        <f t="shared" si="43"/>
        <v>446.79804600000023</v>
      </c>
      <c r="AZ112" s="1">
        <f t="shared" si="43"/>
        <v>450.24549000000002</v>
      </c>
      <c r="BA112" s="1">
        <f t="shared" si="43"/>
        <v>463.58193500000004</v>
      </c>
      <c r="BB112" s="1">
        <f t="shared" si="43"/>
        <v>495.68551200000007</v>
      </c>
      <c r="BC112" s="1">
        <f t="shared" si="43"/>
        <v>668.62401700000009</v>
      </c>
      <c r="BD112" s="1">
        <f t="shared" si="43"/>
        <v>548.61557400000004</v>
      </c>
      <c r="BE112" s="1">
        <f t="shared" si="43"/>
        <v>360.11409399999997</v>
      </c>
      <c r="BF112" s="1">
        <f t="shared" si="43"/>
        <v>285.16004699999996</v>
      </c>
      <c r="BG112" s="1">
        <f t="shared" si="43"/>
        <v>252.10762499999998</v>
      </c>
      <c r="BH112" s="1">
        <f t="shared" si="43"/>
        <v>217.447307</v>
      </c>
      <c r="BI112" s="1">
        <f t="shared" si="43"/>
        <v>183.82992200000004</v>
      </c>
      <c r="BJ112" s="1">
        <f t="shared" si="43"/>
        <v>158.449195</v>
      </c>
      <c r="BK112" s="1">
        <f t="shared" si="43"/>
        <v>116.41964899999999</v>
      </c>
      <c r="BL112" s="1">
        <f t="shared" si="43"/>
        <v>116.56020700000001</v>
      </c>
      <c r="BM112" s="1">
        <f t="shared" si="43"/>
        <v>112.78417100000001</v>
      </c>
      <c r="BN112" s="1">
        <f t="shared" ref="BN112:CS112" si="44">IF(BN87&gt;0, IF(BN85-BN130&gt;0, BN85-BN130,0),BN85)</f>
        <v>103.280815</v>
      </c>
      <c r="BO112" s="1">
        <f t="shared" si="44"/>
        <v>96.973005999999998</v>
      </c>
      <c r="BP112" s="1">
        <f t="shared" si="44"/>
        <v>124.16770499999997</v>
      </c>
      <c r="BQ112" s="1">
        <f t="shared" si="44"/>
        <v>142.82582899999997</v>
      </c>
      <c r="BR112" s="1">
        <f t="shared" si="44"/>
        <v>128.099535</v>
      </c>
      <c r="BS112" s="1">
        <f t="shared" si="44"/>
        <v>128.48188199999998</v>
      </c>
      <c r="BT112" s="1">
        <f t="shared" si="44"/>
        <v>124.69833199999998</v>
      </c>
      <c r="BU112" s="1">
        <f t="shared" si="44"/>
        <v>94.579048999999998</v>
      </c>
      <c r="BV112" s="1">
        <f t="shared" si="44"/>
        <v>86.588568999999993</v>
      </c>
      <c r="BW112" s="1">
        <f t="shared" si="44"/>
        <v>83.020350000000008</v>
      </c>
      <c r="BX112" s="1">
        <f t="shared" si="44"/>
        <v>89.795309000000003</v>
      </c>
      <c r="BY112" s="1">
        <f t="shared" si="44"/>
        <v>88.552337999999992</v>
      </c>
      <c r="BZ112" s="1">
        <f t="shared" si="44"/>
        <v>80.039113999999998</v>
      </c>
      <c r="CA112" s="1">
        <f t="shared" si="44"/>
        <v>84.529489999999996</v>
      </c>
      <c r="CB112" s="1">
        <f t="shared" si="44"/>
        <v>85.265526999999992</v>
      </c>
      <c r="CC112" s="1">
        <f t="shared" si="44"/>
        <v>85.918160999999984</v>
      </c>
      <c r="CD112" s="1">
        <f t="shared" si="44"/>
        <v>83.53548099999999</v>
      </c>
      <c r="CE112" s="1">
        <f t="shared" si="44"/>
        <v>93.650865999999994</v>
      </c>
      <c r="CF112" s="1">
        <f t="shared" si="44"/>
        <v>102.42118099999999</v>
      </c>
      <c r="CG112" s="1">
        <f t="shared" si="44"/>
        <v>107.138153</v>
      </c>
      <c r="CH112" s="1">
        <f t="shared" si="44"/>
        <v>92.105367000000001</v>
      </c>
      <c r="CI112" s="1">
        <f t="shared" si="44"/>
        <v>86.993555000000001</v>
      </c>
      <c r="CJ112" s="1">
        <f t="shared" si="44"/>
        <v>79.724619999999987</v>
      </c>
      <c r="CK112" s="1">
        <f t="shared" si="44"/>
        <v>81.199623999999986</v>
      </c>
      <c r="CL112" s="1">
        <f t="shared" si="44"/>
        <v>74.756341999999989</v>
      </c>
      <c r="CM112" s="1">
        <f t="shared" si="44"/>
        <v>72.317418999999987</v>
      </c>
      <c r="CN112" s="1">
        <f t="shared" si="44"/>
        <v>82.783327999999997</v>
      </c>
      <c r="CO112" s="1">
        <f t="shared" si="44"/>
        <v>71.944259999999986</v>
      </c>
      <c r="CP112" s="1">
        <f t="shared" si="44"/>
        <v>58.069304000000002</v>
      </c>
      <c r="CQ112" s="1">
        <f t="shared" si="44"/>
        <v>50.615195999999997</v>
      </c>
      <c r="CR112" s="1">
        <f t="shared" si="44"/>
        <v>46.632158000000011</v>
      </c>
      <c r="CS112" s="1">
        <f t="shared" si="44"/>
        <v>43.924953000000002</v>
      </c>
      <c r="CT112" s="1">
        <f t="shared" ref="CT112:DY112" si="45">IF(CT87&gt;0, IF(CT85-CT130&gt;0, CT85-CT130,0),CT85)</f>
        <v>45.734715000000001</v>
      </c>
      <c r="CU112" s="1">
        <f t="shared" si="45"/>
        <v>42.104536000000003</v>
      </c>
      <c r="CV112" s="1">
        <f t="shared" si="45"/>
        <v>41.731239000000002</v>
      </c>
      <c r="CW112" s="1">
        <f t="shared" si="45"/>
        <v>42.705134000000001</v>
      </c>
      <c r="CX112" s="1">
        <f t="shared" si="45"/>
        <v>40.707222000000002</v>
      </c>
      <c r="CY112" s="1">
        <f t="shared" si="45"/>
        <v>36.833511999999999</v>
      </c>
      <c r="CZ112" s="1">
        <f t="shared" si="45"/>
        <v>48.892097000000007</v>
      </c>
      <c r="DA112" s="1">
        <f t="shared" si="45"/>
        <v>49.174885000000003</v>
      </c>
      <c r="DB112" s="1">
        <f t="shared" si="45"/>
        <v>47.113844000000007</v>
      </c>
      <c r="DC112" s="1">
        <f t="shared" si="45"/>
        <v>40.904962000000012</v>
      </c>
      <c r="DD112" s="1">
        <f t="shared" si="45"/>
        <v>54.188267000000003</v>
      </c>
      <c r="DE112" s="1">
        <f t="shared" si="45"/>
        <v>63.927939999999985</v>
      </c>
      <c r="DF112" s="1">
        <f t="shared" si="45"/>
        <v>57.844066000000005</v>
      </c>
      <c r="DG112" s="1">
        <f t="shared" si="45"/>
        <v>60.976354999999991</v>
      </c>
      <c r="DH112" s="1">
        <f t="shared" si="45"/>
        <v>66.748057999999986</v>
      </c>
      <c r="DI112" s="1">
        <f t="shared" si="45"/>
        <v>60.994996999999984</v>
      </c>
      <c r="DJ112" s="1">
        <f t="shared" si="45"/>
        <v>52.671650999999997</v>
      </c>
      <c r="DK112" s="1">
        <f t="shared" si="45"/>
        <v>55.320129999999992</v>
      </c>
      <c r="DL112" s="1">
        <f t="shared" si="45"/>
        <v>50.100449000000005</v>
      </c>
      <c r="DM112" s="1">
        <f t="shared" si="45"/>
        <v>49.382286000000001</v>
      </c>
      <c r="DN112" s="1">
        <f t="shared" si="45"/>
        <v>49.168435999999993</v>
      </c>
      <c r="DO112" s="1">
        <f t="shared" si="45"/>
        <v>51.001856000000004</v>
      </c>
      <c r="DP112" s="1">
        <f t="shared" si="45"/>
        <v>52.710148000000004</v>
      </c>
      <c r="DQ112" s="1">
        <f t="shared" si="45"/>
        <v>49.047000999999995</v>
      </c>
      <c r="DR112" s="1">
        <f t="shared" si="45"/>
        <v>45.559389000000003</v>
      </c>
      <c r="DS112" s="1">
        <f t="shared" si="45"/>
        <v>45.016401999999992</v>
      </c>
      <c r="DT112" s="1">
        <f t="shared" si="45"/>
        <v>55.782718000000003</v>
      </c>
      <c r="DU112" s="1">
        <f t="shared" si="45"/>
        <v>70.205986999999993</v>
      </c>
      <c r="DV112" s="1">
        <f t="shared" si="45"/>
        <v>81.230215000000001</v>
      </c>
      <c r="DW112" s="1">
        <f t="shared" si="45"/>
        <v>76.582996000000009</v>
      </c>
      <c r="DX112" s="1">
        <f t="shared" si="45"/>
        <v>64.375608</v>
      </c>
      <c r="DY112" s="1">
        <f t="shared" si="45"/>
        <v>62.145078999999988</v>
      </c>
      <c r="DZ112" s="1">
        <f t="shared" ref="DZ112:EX112" si="46">IF(DZ87&gt;0, IF(DZ85-DZ130&gt;0, DZ85-DZ130,0),DZ85)</f>
        <v>58.963304999999998</v>
      </c>
      <c r="EA112" s="1">
        <f t="shared" si="46"/>
        <v>60.757216</v>
      </c>
      <c r="EB112" s="1">
        <f t="shared" si="46"/>
        <v>60.092292</v>
      </c>
      <c r="EC112" s="1">
        <f t="shared" si="46"/>
        <v>56.85488500000001</v>
      </c>
      <c r="ED112" s="1">
        <f t="shared" si="46"/>
        <v>58.721438000000006</v>
      </c>
      <c r="EE112" s="1">
        <f t="shared" si="46"/>
        <v>61.549404999999993</v>
      </c>
      <c r="EF112" s="1">
        <f t="shared" si="46"/>
        <v>59.330872999999983</v>
      </c>
      <c r="EG112" s="1">
        <f t="shared" si="46"/>
        <v>56.674432999999979</v>
      </c>
      <c r="EH112" s="1">
        <f t="shared" si="46"/>
        <v>56.051527</v>
      </c>
      <c r="EI112" s="1">
        <f t="shared" si="46"/>
        <v>54.661844999999992</v>
      </c>
      <c r="EJ112" s="1">
        <f t="shared" si="46"/>
        <v>47.489748999999996</v>
      </c>
      <c r="EK112" s="1">
        <f t="shared" si="46"/>
        <v>54.661059000000002</v>
      </c>
      <c r="EL112" s="1">
        <f t="shared" si="46"/>
        <v>57.718640999999998</v>
      </c>
      <c r="EM112" s="1">
        <f t="shared" si="46"/>
        <v>50.799424999999992</v>
      </c>
      <c r="EN112" s="1">
        <f t="shared" si="46"/>
        <v>50.304969</v>
      </c>
      <c r="EO112" s="1">
        <f t="shared" si="46"/>
        <v>44.855640000000008</v>
      </c>
      <c r="EP112" s="1">
        <f t="shared" si="46"/>
        <v>42.392592999999998</v>
      </c>
      <c r="EQ112" s="1">
        <f t="shared" si="46"/>
        <v>40.665970999999999</v>
      </c>
      <c r="ER112" s="1">
        <f t="shared" si="46"/>
        <v>33.872271000000005</v>
      </c>
      <c r="ES112" s="1">
        <f t="shared" si="46"/>
        <v>35.691992000000006</v>
      </c>
      <c r="ET112" s="1">
        <f t="shared" si="46"/>
        <v>37.839266000000002</v>
      </c>
      <c r="EU112" s="1">
        <f t="shared" si="46"/>
        <v>39.683030000000002</v>
      </c>
      <c r="EV112" s="1">
        <f t="shared" si="46"/>
        <v>38.657082000000003</v>
      </c>
      <c r="EW112" s="1">
        <f t="shared" si="46"/>
        <v>41.975949999999997</v>
      </c>
      <c r="EX112" s="1">
        <f t="shared" si="46"/>
        <v>44.943963000000004</v>
      </c>
      <c r="EY112" s="5">
        <f>SUM(B112:EX112)</f>
        <v>28467.556883000019</v>
      </c>
    </row>
    <row r="113" spans="1:1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5"/>
    </row>
    <row r="114" spans="1:155">
      <c r="A114" t="s">
        <v>92</v>
      </c>
      <c r="B114" s="1">
        <f>IF(B103&lt;1250,B103*0.096,"na")</f>
        <v>74.389819295999999</v>
      </c>
      <c r="C114" s="1">
        <f t="shared" ref="C114:BN114" si="47">IF(C103&lt;1250,C103*0.096,"na")</f>
        <v>77.905520736</v>
      </c>
      <c r="D114" s="1">
        <f t="shared" si="47"/>
        <v>79.375688543999999</v>
      </c>
      <c r="E114" s="1">
        <f t="shared" si="47"/>
        <v>83.420121215999998</v>
      </c>
      <c r="F114" s="1">
        <f t="shared" si="47"/>
        <v>87.829213824000021</v>
      </c>
      <c r="G114" s="1">
        <f t="shared" si="47"/>
        <v>82.951831200000001</v>
      </c>
      <c r="H114" s="1">
        <f t="shared" si="47"/>
        <v>78.899534016000004</v>
      </c>
      <c r="I114" s="13">
        <f t="shared" si="47"/>
        <v>75.582569472000003</v>
      </c>
      <c r="J114" s="13">
        <f t="shared" si="47"/>
        <v>75.24865680000002</v>
      </c>
      <c r="K114" s="13">
        <f t="shared" si="47"/>
        <v>81.124713311999997</v>
      </c>
      <c r="L114" s="13">
        <f t="shared" si="47"/>
        <v>85.125635615999997</v>
      </c>
      <c r="M114" s="13">
        <f t="shared" si="47"/>
        <v>84.032380511999989</v>
      </c>
      <c r="N114" s="13">
        <f t="shared" si="47"/>
        <v>81.839559168000008</v>
      </c>
      <c r="O114" s="13">
        <f t="shared" si="47"/>
        <v>81.879907008000004</v>
      </c>
      <c r="P114" s="13">
        <f t="shared" si="47"/>
        <v>87.500704511999999</v>
      </c>
      <c r="Q114" s="13">
        <f t="shared" si="47"/>
        <v>88.066909535999997</v>
      </c>
      <c r="R114" s="13">
        <f t="shared" si="47"/>
        <v>85.548601247999997</v>
      </c>
      <c r="S114" s="13">
        <f t="shared" si="47"/>
        <v>80.668699103999998</v>
      </c>
      <c r="T114" s="13">
        <f t="shared" si="47"/>
        <v>33.43582579200001</v>
      </c>
      <c r="U114" s="13">
        <f t="shared" si="47"/>
        <v>33.776596800000014</v>
      </c>
      <c r="V114" s="13">
        <f t="shared" si="47"/>
        <v>63.273575807999997</v>
      </c>
      <c r="W114" s="13">
        <f t="shared" si="47"/>
        <v>76.61151215999999</v>
      </c>
      <c r="X114" s="13">
        <f t="shared" si="47"/>
        <v>86.245322784000024</v>
      </c>
      <c r="Y114" s="13">
        <f t="shared" si="47"/>
        <v>94.215003936000002</v>
      </c>
      <c r="Z114" s="13">
        <f t="shared" si="47"/>
        <v>95.32070764800001</v>
      </c>
      <c r="AA114" s="13">
        <f t="shared" si="47"/>
        <v>95.599818528000029</v>
      </c>
      <c r="AB114" s="13">
        <f t="shared" si="47"/>
        <v>96.36786105600001</v>
      </c>
      <c r="AC114" s="13">
        <f t="shared" si="47"/>
        <v>94.214518464000022</v>
      </c>
      <c r="AD114" s="13">
        <f t="shared" si="47"/>
        <v>88.50105696</v>
      </c>
      <c r="AE114" s="13">
        <f t="shared" si="47"/>
        <v>89.906015136000008</v>
      </c>
      <c r="AF114" s="13">
        <f t="shared" si="47"/>
        <v>85.022354592000028</v>
      </c>
      <c r="AG114" s="13">
        <f t="shared" si="47"/>
        <v>89.685410688000019</v>
      </c>
      <c r="AH114" s="13">
        <f t="shared" si="47"/>
        <v>101.16165926400001</v>
      </c>
      <c r="AI114" s="13">
        <f t="shared" si="47"/>
        <v>107.22866668800002</v>
      </c>
      <c r="AJ114" s="13">
        <f t="shared" si="47"/>
        <v>114.40739721600001</v>
      </c>
      <c r="AK114" s="13">
        <f t="shared" si="47"/>
        <v>111.28165094400001</v>
      </c>
      <c r="AL114" s="13">
        <f t="shared" si="47"/>
        <v>103.22967974400002</v>
      </c>
      <c r="AM114" s="13">
        <f t="shared" si="47"/>
        <v>102.20342803200001</v>
      </c>
      <c r="AN114" s="13">
        <f t="shared" si="47"/>
        <v>101.48792592000004</v>
      </c>
      <c r="AO114" s="13">
        <f t="shared" si="47"/>
        <v>98.527607328000016</v>
      </c>
      <c r="AP114" s="13">
        <f t="shared" si="47"/>
        <v>95.257868160000001</v>
      </c>
      <c r="AQ114" s="13">
        <f t="shared" si="47"/>
        <v>92.670200160000022</v>
      </c>
      <c r="AR114" s="13">
        <f t="shared" si="47"/>
        <v>92.746359936000019</v>
      </c>
      <c r="AS114" s="13">
        <f t="shared" si="47"/>
        <v>90.360910368000006</v>
      </c>
      <c r="AT114" s="13">
        <f t="shared" si="47"/>
        <v>85.873612511999994</v>
      </c>
      <c r="AU114" s="13">
        <f t="shared" si="47"/>
        <v>86.572930176000014</v>
      </c>
      <c r="AV114" s="13">
        <f t="shared" si="47"/>
        <v>90.657597504000023</v>
      </c>
      <c r="AW114" s="13">
        <f t="shared" si="47"/>
        <v>91.180946976000016</v>
      </c>
      <c r="AX114" s="13">
        <f t="shared" si="47"/>
        <v>86.724261696000013</v>
      </c>
      <c r="AY114" s="13">
        <f t="shared" si="47"/>
        <v>85.498276416000039</v>
      </c>
      <c r="AZ114" s="13">
        <f t="shared" si="47"/>
        <v>85.046543040000003</v>
      </c>
      <c r="BA114" s="13">
        <f t="shared" si="47"/>
        <v>84.818201760000008</v>
      </c>
      <c r="BB114" s="13">
        <f t="shared" si="47"/>
        <v>86.242705151999999</v>
      </c>
      <c r="BC114" s="13">
        <f t="shared" si="47"/>
        <v>106.83264163200002</v>
      </c>
      <c r="BD114" s="13">
        <f t="shared" si="47"/>
        <v>96.118327104000016</v>
      </c>
      <c r="BE114" s="13">
        <f t="shared" si="47"/>
        <v>72.406089023999996</v>
      </c>
      <c r="BF114" s="13">
        <f t="shared" si="47"/>
        <v>63.293860511999995</v>
      </c>
      <c r="BG114" s="13">
        <f t="shared" si="47"/>
        <v>55.776540000000004</v>
      </c>
      <c r="BH114" s="13">
        <f t="shared" si="47"/>
        <v>44.687453472000009</v>
      </c>
      <c r="BI114" s="13">
        <f t="shared" si="47"/>
        <v>39.500344511999998</v>
      </c>
      <c r="BJ114" s="13">
        <f t="shared" si="47"/>
        <v>37.063122720000003</v>
      </c>
      <c r="BK114" s="13">
        <f t="shared" si="47"/>
        <v>31.492670304000008</v>
      </c>
      <c r="BL114" s="13">
        <f t="shared" si="47"/>
        <v>30.523507871999996</v>
      </c>
      <c r="BM114" s="13">
        <f t="shared" si="47"/>
        <v>28.125616416000003</v>
      </c>
      <c r="BN114" s="13">
        <f t="shared" si="47"/>
        <v>27.492942240000001</v>
      </c>
      <c r="BO114" s="13">
        <f t="shared" ref="BO114:DC114" si="48">IF(BO103&lt;1250,BO103*0.096,"na")</f>
        <v>26.830176575999999</v>
      </c>
      <c r="BP114" s="13">
        <f t="shared" si="48"/>
        <v>29.879203679999993</v>
      </c>
      <c r="BQ114" s="13">
        <f t="shared" si="48"/>
        <v>47.229967583999986</v>
      </c>
      <c r="BR114" s="13">
        <f t="shared" si="48"/>
        <v>37.018227360000004</v>
      </c>
      <c r="BS114" s="13">
        <f t="shared" si="48"/>
        <v>33.436308671999996</v>
      </c>
      <c r="BT114" s="13">
        <f t="shared" si="48"/>
        <v>31.708831871999998</v>
      </c>
      <c r="BU114" s="13">
        <f t="shared" si="48"/>
        <v>28.372708703999997</v>
      </c>
      <c r="BV114" s="13">
        <f t="shared" si="48"/>
        <v>26.064822623999998</v>
      </c>
      <c r="BW114" s="13">
        <f t="shared" si="48"/>
        <v>25.476033600000004</v>
      </c>
      <c r="BX114" s="13">
        <f t="shared" si="48"/>
        <v>26.621021664000004</v>
      </c>
      <c r="BY114" s="13">
        <f t="shared" si="48"/>
        <v>26.742176447999999</v>
      </c>
      <c r="BZ114" s="13">
        <f t="shared" si="48"/>
        <v>26.113738943999998</v>
      </c>
      <c r="CA114" s="13">
        <f t="shared" si="48"/>
        <v>24.493583040000001</v>
      </c>
      <c r="CB114" s="13">
        <f t="shared" si="48"/>
        <v>22.842290592000001</v>
      </c>
      <c r="CC114" s="13">
        <f t="shared" si="48"/>
        <v>21.111951455999996</v>
      </c>
      <c r="CD114" s="13">
        <f t="shared" si="48"/>
        <v>20.384206175999992</v>
      </c>
      <c r="CE114" s="13">
        <f t="shared" si="48"/>
        <v>22.410515136000001</v>
      </c>
      <c r="CF114" s="13">
        <f t="shared" si="48"/>
        <v>23.644817375999995</v>
      </c>
      <c r="CG114" s="13">
        <f t="shared" si="48"/>
        <v>24.919310687999999</v>
      </c>
      <c r="CH114" s="13">
        <f t="shared" si="48"/>
        <v>24.087203232000004</v>
      </c>
      <c r="CI114" s="13">
        <f t="shared" si="48"/>
        <v>21.902453279999996</v>
      </c>
      <c r="CJ114" s="13">
        <f t="shared" si="48"/>
        <v>20.087579520000002</v>
      </c>
      <c r="CK114" s="13">
        <f t="shared" si="48"/>
        <v>18.870779903999995</v>
      </c>
      <c r="CL114" s="13">
        <f t="shared" si="48"/>
        <v>17.806016831999997</v>
      </c>
      <c r="CM114" s="13">
        <f t="shared" si="48"/>
        <v>16.889896223999994</v>
      </c>
      <c r="CN114" s="13">
        <f t="shared" si="48"/>
        <v>17.976799487999994</v>
      </c>
      <c r="CO114" s="13">
        <f t="shared" si="48"/>
        <v>16.546776959999995</v>
      </c>
      <c r="CP114" s="13">
        <f t="shared" si="48"/>
        <v>15.110717183999997</v>
      </c>
      <c r="CQ114" s="13">
        <f t="shared" si="48"/>
        <v>13.391058815999999</v>
      </c>
      <c r="CR114" s="13">
        <f t="shared" si="48"/>
        <v>12.571119168000001</v>
      </c>
      <c r="CS114" s="13">
        <f t="shared" si="48"/>
        <v>11.844667487999999</v>
      </c>
      <c r="CT114" s="13">
        <f t="shared" si="48"/>
        <v>11.793284639999998</v>
      </c>
      <c r="CU114" s="13">
        <f t="shared" si="48"/>
        <v>11.475123456</v>
      </c>
      <c r="CV114" s="13">
        <f t="shared" si="48"/>
        <v>11.436502943999999</v>
      </c>
      <c r="CW114" s="13">
        <f t="shared" si="48"/>
        <v>11.796684863999998</v>
      </c>
      <c r="CX114" s="13">
        <f t="shared" si="48"/>
        <v>11.899029312000001</v>
      </c>
      <c r="CY114" s="13">
        <f t="shared" si="48"/>
        <v>11.224081151999997</v>
      </c>
      <c r="CZ114" s="13">
        <f t="shared" si="48"/>
        <v>12.562953311999999</v>
      </c>
      <c r="DA114" s="13">
        <f t="shared" si="48"/>
        <v>12.440532960000001</v>
      </c>
      <c r="DB114" s="13">
        <f t="shared" si="48"/>
        <v>10.713297023999999</v>
      </c>
      <c r="DC114" s="13">
        <f t="shared" si="48"/>
        <v>8.9381723519999987</v>
      </c>
      <c r="DD114" s="1">
        <f t="shared" ref="DD114:DZ114" si="49">IF(DD103&lt;1250,DD103*0.096,"na")</f>
        <v>8.8908736320000017</v>
      </c>
      <c r="DE114" s="1">
        <f t="shared" si="49"/>
        <v>8.8135622399999978</v>
      </c>
      <c r="DF114" s="1">
        <f t="shared" si="49"/>
        <v>9.5631423360000003</v>
      </c>
      <c r="DG114" s="1">
        <f t="shared" si="49"/>
        <v>9.9907540799999968</v>
      </c>
      <c r="DH114" s="1">
        <f t="shared" si="49"/>
        <v>10.903685568</v>
      </c>
      <c r="DI114" s="1">
        <f t="shared" si="49"/>
        <v>10.528223711999997</v>
      </c>
      <c r="DJ114" s="1">
        <f t="shared" si="49"/>
        <v>9.8977584959999998</v>
      </c>
      <c r="DK114" s="1">
        <f t="shared" si="49"/>
        <v>10.941036479999999</v>
      </c>
      <c r="DL114" s="1">
        <f t="shared" si="49"/>
        <v>9.9966191039999988</v>
      </c>
      <c r="DM114" s="1">
        <f t="shared" si="49"/>
        <v>9.8434834560000013</v>
      </c>
      <c r="DN114" s="1">
        <f t="shared" si="49"/>
        <v>9.7630498560000003</v>
      </c>
      <c r="DO114" s="1">
        <f t="shared" si="49"/>
        <v>10.080274175999998</v>
      </c>
      <c r="DP114" s="1">
        <f t="shared" si="49"/>
        <v>10.134542207999999</v>
      </c>
      <c r="DQ114" s="1">
        <f t="shared" si="49"/>
        <v>9.7831680960000007</v>
      </c>
      <c r="DR114" s="1">
        <f t="shared" si="49"/>
        <v>9.5346613440000034</v>
      </c>
      <c r="DS114" s="1">
        <f t="shared" si="49"/>
        <v>9.3088705919999999</v>
      </c>
      <c r="DT114" s="1">
        <f t="shared" si="49"/>
        <v>10.683812928000004</v>
      </c>
      <c r="DU114" s="1">
        <f t="shared" si="49"/>
        <v>12.434110752000002</v>
      </c>
      <c r="DV114" s="1">
        <f t="shared" si="49"/>
        <v>14.699060639999999</v>
      </c>
      <c r="DW114" s="1">
        <f t="shared" si="49"/>
        <v>14.666591616</v>
      </c>
      <c r="DX114" s="1">
        <f t="shared" si="49"/>
        <v>12.539386368000002</v>
      </c>
      <c r="DY114" s="1">
        <f t="shared" si="49"/>
        <v>12.130471584000002</v>
      </c>
      <c r="DZ114" s="1">
        <f t="shared" si="49"/>
        <v>11.751677279999999</v>
      </c>
      <c r="EA114" s="1">
        <f t="shared" ref="EA114:EX114" si="50">IF(EA103&lt;1250,EA103*0.096,"na")</f>
        <v>12.037940735999999</v>
      </c>
      <c r="EB114" s="1">
        <f t="shared" si="50"/>
        <v>11.976604032000001</v>
      </c>
      <c r="EC114" s="1">
        <f t="shared" si="50"/>
        <v>11.60120496</v>
      </c>
      <c r="ED114" s="1">
        <f t="shared" si="50"/>
        <v>11.885130048000002</v>
      </c>
      <c r="EE114" s="1">
        <f t="shared" si="50"/>
        <v>12.178214880000001</v>
      </c>
      <c r="EF114" s="1">
        <f t="shared" si="50"/>
        <v>11.611283808</v>
      </c>
      <c r="EG114" s="1">
        <f t="shared" si="50"/>
        <v>11.031977567999999</v>
      </c>
      <c r="EH114" s="1">
        <f t="shared" si="50"/>
        <v>11.009714592</v>
      </c>
      <c r="EI114" s="1">
        <f t="shared" si="50"/>
        <v>10.772817120000001</v>
      </c>
      <c r="EJ114" s="1">
        <f t="shared" si="50"/>
        <v>10.016423904</v>
      </c>
      <c r="EK114" s="1">
        <f t="shared" si="50"/>
        <v>10.028165664000001</v>
      </c>
      <c r="EL114" s="1">
        <f t="shared" si="50"/>
        <v>10.003741536</v>
      </c>
      <c r="EM114" s="1">
        <f t="shared" si="50"/>
        <v>9.1226327999999999</v>
      </c>
      <c r="EN114" s="1">
        <f t="shared" si="50"/>
        <v>9.2113890240000007</v>
      </c>
      <c r="EO114" s="1">
        <f t="shared" si="50"/>
        <v>8.7969254400000025</v>
      </c>
      <c r="EP114" s="1">
        <f t="shared" si="50"/>
        <v>8.8579769280000011</v>
      </c>
      <c r="EQ114" s="1">
        <f t="shared" si="50"/>
        <v>8.7853412160000008</v>
      </c>
      <c r="ER114" s="1">
        <f t="shared" si="50"/>
        <v>7.999802016000003</v>
      </c>
      <c r="ES114" s="1">
        <f t="shared" si="50"/>
        <v>8.2144312320000008</v>
      </c>
      <c r="ET114" s="1">
        <f t="shared" si="50"/>
        <v>8.7702015360000019</v>
      </c>
      <c r="EU114" s="1">
        <f t="shared" si="50"/>
        <v>9.0830428800000025</v>
      </c>
      <c r="EV114" s="1">
        <f t="shared" si="50"/>
        <v>9.0106638720000003</v>
      </c>
      <c r="EW114" s="1">
        <f t="shared" si="50"/>
        <v>10.055899200000001</v>
      </c>
      <c r="EX114" s="1">
        <f t="shared" si="50"/>
        <v>9.9530844480000003</v>
      </c>
      <c r="EY114" s="5">
        <f>SUM(B114:EX114)</f>
        <v>6555.6152385599999</v>
      </c>
    </row>
    <row r="115" spans="1:155">
      <c r="A115" t="s">
        <v>93</v>
      </c>
      <c r="B115" s="1">
        <f t="shared" ref="B115:AG115" si="51">IF(B87&gt;0,IF(B98-B132&gt;0,B98-B132,0),B98)</f>
        <v>181.488</v>
      </c>
      <c r="C115" s="1">
        <f t="shared" si="51"/>
        <v>179.202</v>
      </c>
      <c r="D115" s="1">
        <f t="shared" si="51"/>
        <v>161.108</v>
      </c>
      <c r="E115" s="1">
        <f t="shared" si="51"/>
        <v>139.232</v>
      </c>
      <c r="F115" s="1">
        <f t="shared" si="51"/>
        <v>115.04</v>
      </c>
      <c r="G115" s="1">
        <f t="shared" si="51"/>
        <v>92.673000000000002</v>
      </c>
      <c r="H115" s="1">
        <f t="shared" si="51"/>
        <v>69.644999999999982</v>
      </c>
      <c r="I115" s="1">
        <f t="shared" si="51"/>
        <v>56.209999999999994</v>
      </c>
      <c r="J115" s="1">
        <f t="shared" si="51"/>
        <v>55.087000000000003</v>
      </c>
      <c r="K115" s="1">
        <f t="shared" si="51"/>
        <v>58.057000000000002</v>
      </c>
      <c r="L115" s="1">
        <f t="shared" si="51"/>
        <v>55.943999999999996</v>
      </c>
      <c r="M115" s="1">
        <f t="shared" si="51"/>
        <v>50.996000000000002</v>
      </c>
      <c r="N115" s="1">
        <f t="shared" si="51"/>
        <v>43.253</v>
      </c>
      <c r="O115" s="1">
        <f t="shared" si="51"/>
        <v>42.621000000000002</v>
      </c>
      <c r="P115" s="1">
        <f t="shared" si="51"/>
        <v>53.581999999999994</v>
      </c>
      <c r="Q115" s="1">
        <f t="shared" si="51"/>
        <v>49.887</v>
      </c>
      <c r="R115" s="1">
        <f t="shared" si="51"/>
        <v>46.944999999999993</v>
      </c>
      <c r="S115" s="1">
        <f t="shared" si="51"/>
        <v>22.578000000000003</v>
      </c>
      <c r="T115" s="1">
        <f t="shared" si="51"/>
        <v>0</v>
      </c>
      <c r="U115" s="1">
        <f t="shared" si="51"/>
        <v>0</v>
      </c>
      <c r="V115" s="1">
        <f t="shared" si="51"/>
        <v>0</v>
      </c>
      <c r="W115" s="1">
        <f t="shared" si="51"/>
        <v>44.592999999999989</v>
      </c>
      <c r="X115" s="1">
        <f t="shared" si="51"/>
        <v>91.081000000000017</v>
      </c>
      <c r="Y115" s="1">
        <f t="shared" si="51"/>
        <v>109.26299999999998</v>
      </c>
      <c r="Z115" s="1">
        <f t="shared" si="51"/>
        <v>126.32899999999998</v>
      </c>
      <c r="AA115" s="1">
        <f t="shared" si="51"/>
        <v>141.18899999999999</v>
      </c>
      <c r="AB115" s="1">
        <f t="shared" si="51"/>
        <v>151.70800000000003</v>
      </c>
      <c r="AC115" s="1">
        <f t="shared" si="51"/>
        <v>161.36200000000002</v>
      </c>
      <c r="AD115" s="1">
        <f t="shared" si="51"/>
        <v>166.06700000000001</v>
      </c>
      <c r="AE115" s="1">
        <f t="shared" si="51"/>
        <v>174.82999999999998</v>
      </c>
      <c r="AF115" s="1">
        <f t="shared" si="51"/>
        <v>174.02499999999998</v>
      </c>
      <c r="AG115" s="1">
        <f t="shared" si="51"/>
        <v>170.44899999999996</v>
      </c>
      <c r="AH115" s="1">
        <f t="shared" ref="AH115:BM115" si="52">IF(AH87&gt;0,IF(AH98-AH132&gt;0,AH98-AH132,0),AH98)</f>
        <v>179.90699999999995</v>
      </c>
      <c r="AI115" s="1">
        <f t="shared" si="52"/>
        <v>188.654</v>
      </c>
      <c r="AJ115" s="1">
        <f t="shared" si="52"/>
        <v>197.989</v>
      </c>
      <c r="AK115" s="1">
        <f t="shared" si="52"/>
        <v>201.35799999999995</v>
      </c>
      <c r="AL115" s="1">
        <f t="shared" si="52"/>
        <v>196.73699999999997</v>
      </c>
      <c r="AM115" s="1">
        <f t="shared" si="52"/>
        <v>193.75500000000002</v>
      </c>
      <c r="AN115" s="1">
        <f t="shared" si="52"/>
        <v>201.11300000000003</v>
      </c>
      <c r="AO115" s="1">
        <f t="shared" si="52"/>
        <v>199.28700000000001</v>
      </c>
      <c r="AP115" s="1">
        <f t="shared" si="52"/>
        <v>191.09100000000001</v>
      </c>
      <c r="AQ115" s="1">
        <f t="shared" si="52"/>
        <v>192.21899999999999</v>
      </c>
      <c r="AR115" s="1">
        <f t="shared" si="52"/>
        <v>190.00499999999997</v>
      </c>
      <c r="AS115" s="1">
        <f t="shared" si="52"/>
        <v>183.50399999999996</v>
      </c>
      <c r="AT115" s="1">
        <f t="shared" si="52"/>
        <v>173.95499999999998</v>
      </c>
      <c r="AU115" s="1">
        <f t="shared" si="52"/>
        <v>170.89700000000002</v>
      </c>
      <c r="AV115" s="1">
        <f t="shared" si="52"/>
        <v>172.68900000000002</v>
      </c>
      <c r="AW115" s="1">
        <f t="shared" si="52"/>
        <v>171.53299999999999</v>
      </c>
      <c r="AX115" s="1">
        <f t="shared" si="52"/>
        <v>175.37700000000001</v>
      </c>
      <c r="AY115" s="1">
        <f t="shared" si="52"/>
        <v>177.02899999999994</v>
      </c>
      <c r="AZ115" s="1">
        <f t="shared" si="52"/>
        <v>176.887</v>
      </c>
      <c r="BA115" s="1">
        <f t="shared" si="52"/>
        <v>177.33599999999998</v>
      </c>
      <c r="BB115" s="1">
        <f t="shared" si="52"/>
        <v>178.15099999999995</v>
      </c>
      <c r="BC115" s="1">
        <f t="shared" si="52"/>
        <v>232.96799999999999</v>
      </c>
      <c r="BD115" s="1">
        <f t="shared" si="52"/>
        <v>258.03200000000004</v>
      </c>
      <c r="BE115" s="1">
        <f t="shared" si="52"/>
        <v>246.64700000000002</v>
      </c>
      <c r="BF115" s="1">
        <f t="shared" si="52"/>
        <v>220.60999999999999</v>
      </c>
      <c r="BG115" s="1">
        <f t="shared" si="52"/>
        <v>183.91300000000001</v>
      </c>
      <c r="BH115" s="1">
        <f t="shared" si="52"/>
        <v>106.82000000000001</v>
      </c>
      <c r="BI115" s="1">
        <f t="shared" si="52"/>
        <v>81.728999999999999</v>
      </c>
      <c r="BJ115" s="1">
        <f t="shared" si="52"/>
        <v>80.524000000000001</v>
      </c>
      <c r="BK115" s="1">
        <f t="shared" si="52"/>
        <v>77.447999999999993</v>
      </c>
      <c r="BL115" s="1">
        <f t="shared" si="52"/>
        <v>78.295999999999992</v>
      </c>
      <c r="BM115" s="1">
        <f t="shared" si="52"/>
        <v>68.099999999999994</v>
      </c>
      <c r="BN115" s="1">
        <f t="shared" ref="BN115:CS115" si="53">IF(BN87&gt;0,IF(BN98-BN132&gt;0,BN98-BN132,0),BN98)</f>
        <v>66.397999999999996</v>
      </c>
      <c r="BO115" s="1">
        <f t="shared" si="53"/>
        <v>63.585000000000001</v>
      </c>
      <c r="BP115" s="1">
        <f t="shared" si="53"/>
        <v>53.992999999999995</v>
      </c>
      <c r="BQ115" s="1">
        <f t="shared" si="53"/>
        <v>33.055</v>
      </c>
      <c r="BR115" s="1">
        <f t="shared" si="53"/>
        <v>17.888000000000002</v>
      </c>
      <c r="BS115" s="1">
        <f t="shared" si="53"/>
        <v>18.576000000000001</v>
      </c>
      <c r="BT115" s="1">
        <f t="shared" si="53"/>
        <v>19.225999999999999</v>
      </c>
      <c r="BU115" s="1">
        <f t="shared" si="53"/>
        <v>19.595000000000002</v>
      </c>
      <c r="BV115" s="1">
        <f t="shared" si="53"/>
        <v>17.422000000000001</v>
      </c>
      <c r="BW115" s="1">
        <f t="shared" si="53"/>
        <v>19.206</v>
      </c>
      <c r="BX115" s="1">
        <f t="shared" si="53"/>
        <v>19.246000000000002</v>
      </c>
      <c r="BY115" s="1">
        <f t="shared" si="53"/>
        <v>17.178000000000001</v>
      </c>
      <c r="BZ115" s="1">
        <f t="shared" si="53"/>
        <v>14.154000000000003</v>
      </c>
      <c r="CA115" s="1">
        <f t="shared" si="53"/>
        <v>13.178999999999998</v>
      </c>
      <c r="CB115" s="1">
        <f t="shared" si="53"/>
        <v>5.7069999999999981</v>
      </c>
      <c r="CC115" s="1">
        <f t="shared" si="53"/>
        <v>7.7079999999999993</v>
      </c>
      <c r="CD115" s="1">
        <f t="shared" si="53"/>
        <v>6.3959999999999999</v>
      </c>
      <c r="CE115" s="1">
        <f t="shared" si="53"/>
        <v>9.1609999999999996</v>
      </c>
      <c r="CF115" s="1">
        <f t="shared" si="53"/>
        <v>9.775999999999998</v>
      </c>
      <c r="CG115" s="1">
        <f t="shared" si="53"/>
        <v>10.480999999999998</v>
      </c>
      <c r="CH115" s="1">
        <f t="shared" si="53"/>
        <v>9.0830000000000002</v>
      </c>
      <c r="CI115" s="1">
        <f t="shared" si="53"/>
        <v>8.7210000000000019</v>
      </c>
      <c r="CJ115" s="1">
        <f t="shared" si="53"/>
        <v>6.9390000000000009</v>
      </c>
      <c r="CK115" s="1">
        <f t="shared" si="53"/>
        <v>3.0020000000000007</v>
      </c>
      <c r="CL115" s="1">
        <f t="shared" si="53"/>
        <v>6.3639999999999999</v>
      </c>
      <c r="CM115" s="1">
        <f t="shared" si="53"/>
        <v>5.7269999999999994</v>
      </c>
      <c r="CN115" s="1">
        <f t="shared" si="53"/>
        <v>6.8359999999999985</v>
      </c>
      <c r="CO115" s="1">
        <f t="shared" si="53"/>
        <v>8.7669999999999995</v>
      </c>
      <c r="CP115" s="1">
        <f t="shared" si="53"/>
        <v>11.192999999999998</v>
      </c>
      <c r="CQ115" s="1">
        <f t="shared" si="53"/>
        <v>11.452999999999999</v>
      </c>
      <c r="CR115" s="1">
        <f t="shared" si="53"/>
        <v>11.762</v>
      </c>
      <c r="CS115" s="1">
        <f t="shared" si="53"/>
        <v>10.164</v>
      </c>
      <c r="CT115" s="1">
        <f t="shared" ref="CT115:DY115" si="54">IF(CT87&gt;0,IF(CT98-CT132&gt;0,CT98-CT132,0),CT98)</f>
        <v>10.171000000000001</v>
      </c>
      <c r="CU115" s="1">
        <f t="shared" si="54"/>
        <v>10.117000000000001</v>
      </c>
      <c r="CV115" s="1">
        <f t="shared" si="54"/>
        <v>12.416</v>
      </c>
      <c r="CW115" s="1">
        <f t="shared" si="54"/>
        <v>11.382000000000001</v>
      </c>
      <c r="CX115" s="1">
        <f t="shared" si="54"/>
        <v>7.6270000000000007</v>
      </c>
      <c r="CY115" s="1">
        <f t="shared" si="54"/>
        <v>8.2420000000000009</v>
      </c>
      <c r="CZ115" s="1">
        <f t="shared" si="54"/>
        <v>8.3309999999999995</v>
      </c>
      <c r="DA115" s="1">
        <f t="shared" si="54"/>
        <v>9.0350000000000001</v>
      </c>
      <c r="DB115" s="1">
        <f t="shared" si="54"/>
        <v>7.5960000000000001</v>
      </c>
      <c r="DC115" s="1">
        <f t="shared" si="54"/>
        <v>4.6839999999999993</v>
      </c>
      <c r="DD115" s="1">
        <f t="shared" si="54"/>
        <v>3.0339999999999998</v>
      </c>
      <c r="DE115" s="1">
        <f t="shared" si="54"/>
        <v>0</v>
      </c>
      <c r="DF115" s="1">
        <f t="shared" si="54"/>
        <v>0</v>
      </c>
      <c r="DG115" s="1">
        <f t="shared" si="54"/>
        <v>0</v>
      </c>
      <c r="DH115" s="1">
        <f t="shared" si="54"/>
        <v>0</v>
      </c>
      <c r="DI115" s="1">
        <f t="shared" si="54"/>
        <v>0.89899999999999958</v>
      </c>
      <c r="DJ115" s="1">
        <f t="shared" si="54"/>
        <v>0.22499999999999964</v>
      </c>
      <c r="DK115" s="1">
        <f t="shared" si="54"/>
        <v>0.59499999999999975</v>
      </c>
      <c r="DL115" s="1">
        <f t="shared" si="54"/>
        <v>2.1629999999999998</v>
      </c>
      <c r="DM115" s="1">
        <f t="shared" si="54"/>
        <v>0</v>
      </c>
      <c r="DN115" s="1">
        <f t="shared" si="54"/>
        <v>0.95299999999999985</v>
      </c>
      <c r="DO115" s="1">
        <f t="shared" si="54"/>
        <v>2.9819999999999998</v>
      </c>
      <c r="DP115" s="1">
        <f t="shared" si="54"/>
        <v>1.9619999999999997</v>
      </c>
      <c r="DQ115" s="1">
        <f t="shared" si="54"/>
        <v>3.1129999999999995</v>
      </c>
      <c r="DR115" s="1">
        <f t="shared" si="54"/>
        <v>2.6029999999999993</v>
      </c>
      <c r="DS115" s="1">
        <f t="shared" si="54"/>
        <v>1.7200000000000002</v>
      </c>
      <c r="DT115" s="1">
        <f t="shared" si="54"/>
        <v>3.92</v>
      </c>
      <c r="DU115" s="1">
        <f t="shared" si="54"/>
        <v>3</v>
      </c>
      <c r="DV115" s="1">
        <f t="shared" si="54"/>
        <v>1.292</v>
      </c>
      <c r="DW115" s="1">
        <f t="shared" si="54"/>
        <v>2.4500000000000002</v>
      </c>
      <c r="DX115" s="1">
        <f t="shared" si="54"/>
        <v>2.1979999999999995</v>
      </c>
      <c r="DY115" s="1">
        <f t="shared" si="54"/>
        <v>3.75</v>
      </c>
      <c r="DZ115" s="1">
        <f t="shared" ref="DZ115:EX115" si="55">IF(DZ87&gt;0,IF(DZ98-DZ132&gt;0,DZ98-DZ132,0),DZ98)</f>
        <v>3.75</v>
      </c>
      <c r="EA115" s="1">
        <f t="shared" si="55"/>
        <v>4.09</v>
      </c>
      <c r="EB115" s="1">
        <f t="shared" si="55"/>
        <v>3.0129999999999999</v>
      </c>
      <c r="EC115" s="1">
        <f t="shared" si="55"/>
        <v>2.7519999999999998</v>
      </c>
      <c r="ED115" s="1">
        <f t="shared" si="55"/>
        <v>0.29099999999999993</v>
      </c>
      <c r="EE115" s="1">
        <f t="shared" si="55"/>
        <v>0</v>
      </c>
      <c r="EF115" s="1">
        <f t="shared" si="55"/>
        <v>0</v>
      </c>
      <c r="EG115" s="1">
        <f t="shared" si="55"/>
        <v>0</v>
      </c>
      <c r="EH115" s="1">
        <f t="shared" si="55"/>
        <v>0</v>
      </c>
      <c r="EI115" s="1">
        <f t="shared" si="55"/>
        <v>0</v>
      </c>
      <c r="EJ115" s="1">
        <f t="shared" si="55"/>
        <v>0</v>
      </c>
      <c r="EK115" s="1">
        <f t="shared" si="55"/>
        <v>0</v>
      </c>
      <c r="EL115" s="1">
        <f t="shared" si="55"/>
        <v>0</v>
      </c>
      <c r="EM115" s="1">
        <f t="shared" si="55"/>
        <v>0</v>
      </c>
      <c r="EN115" s="1">
        <f t="shared" si="55"/>
        <v>0</v>
      </c>
      <c r="EO115" s="1">
        <f t="shared" si="55"/>
        <v>0</v>
      </c>
      <c r="EP115" s="1">
        <f t="shared" si="55"/>
        <v>0</v>
      </c>
      <c r="EQ115" s="1">
        <f t="shared" si="55"/>
        <v>0</v>
      </c>
      <c r="ER115" s="1">
        <f t="shared" si="55"/>
        <v>0</v>
      </c>
      <c r="ES115" s="1">
        <f t="shared" si="55"/>
        <v>0</v>
      </c>
      <c r="ET115" s="1">
        <f t="shared" si="55"/>
        <v>0</v>
      </c>
      <c r="EU115" s="1">
        <f t="shared" si="55"/>
        <v>0</v>
      </c>
      <c r="EV115" s="1">
        <f t="shared" si="55"/>
        <v>0</v>
      </c>
      <c r="EW115" s="1">
        <f t="shared" si="55"/>
        <v>0</v>
      </c>
      <c r="EX115" s="1">
        <f t="shared" si="55"/>
        <v>0</v>
      </c>
      <c r="EY115" s="5">
        <f>SUM(B115:EX115)</f>
        <v>9191.3009999999977</v>
      </c>
    </row>
    <row r="116" spans="1:1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>
      <c r="A118" t="s">
        <v>94</v>
      </c>
      <c r="B118" s="1" t="s">
        <v>95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 t="s">
        <v>95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 t="s">
        <v>95</v>
      </c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 t="s">
        <v>95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 t="s">
        <v>95</v>
      </c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>
      <c r="B119" s="1" t="s">
        <v>96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 t="s">
        <v>96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 t="s">
        <v>96</v>
      </c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 t="s">
        <v>96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 t="s">
        <v>96</v>
      </c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>
      <c r="B121" s="1">
        <v>1250</v>
      </c>
      <c r="C121" s="1">
        <v>1250</v>
      </c>
      <c r="D121" s="1">
        <v>1250</v>
      </c>
      <c r="E121" s="1">
        <v>1250</v>
      </c>
      <c r="F121" s="1">
        <v>1250</v>
      </c>
      <c r="G121" s="1">
        <v>1250</v>
      </c>
      <c r="H121" s="1">
        <v>1250</v>
      </c>
      <c r="I121" s="1">
        <v>1250</v>
      </c>
      <c r="J121" s="1">
        <v>1250</v>
      </c>
      <c r="K121" s="1">
        <v>1250</v>
      </c>
      <c r="L121" s="1">
        <v>1250</v>
      </c>
      <c r="M121" s="1">
        <v>1250</v>
      </c>
      <c r="N121" s="1">
        <v>1250</v>
      </c>
      <c r="O121" s="1">
        <v>1250</v>
      </c>
      <c r="P121" s="1">
        <v>1250</v>
      </c>
      <c r="Q121" s="1">
        <v>1250</v>
      </c>
      <c r="R121" s="1">
        <v>1250</v>
      </c>
      <c r="S121" s="1">
        <v>1250</v>
      </c>
      <c r="T121" s="1">
        <v>1250</v>
      </c>
      <c r="U121" s="1">
        <v>1250</v>
      </c>
      <c r="V121" s="1">
        <v>1250</v>
      </c>
      <c r="W121" s="1">
        <v>1250</v>
      </c>
      <c r="X121" s="1">
        <v>1250</v>
      </c>
      <c r="Y121" s="1">
        <v>1250</v>
      </c>
      <c r="Z121" s="1">
        <v>1250</v>
      </c>
      <c r="AA121" s="1">
        <v>1250</v>
      </c>
      <c r="AB121" s="1">
        <v>1250</v>
      </c>
      <c r="AC121" s="1">
        <v>1250</v>
      </c>
      <c r="AD121" s="1">
        <v>1250</v>
      </c>
      <c r="AE121" s="1">
        <v>1250</v>
      </c>
      <c r="AF121" s="1">
        <v>1250</v>
      </c>
      <c r="AG121" s="1">
        <v>1250</v>
      </c>
      <c r="AH121" s="1">
        <v>1250</v>
      </c>
      <c r="AI121" s="1">
        <v>1250</v>
      </c>
      <c r="AJ121" s="1">
        <v>1250</v>
      </c>
      <c r="AK121" s="1">
        <v>1250</v>
      </c>
      <c r="AL121" s="1">
        <v>1250</v>
      </c>
      <c r="AM121" s="1">
        <v>1250</v>
      </c>
      <c r="AN121" s="1">
        <v>1250</v>
      </c>
      <c r="AO121" s="1">
        <v>1250</v>
      </c>
      <c r="AP121" s="1">
        <v>1250</v>
      </c>
      <c r="AQ121" s="1">
        <v>1250</v>
      </c>
      <c r="AR121" s="1">
        <v>1250</v>
      </c>
      <c r="AS121" s="1">
        <v>1250</v>
      </c>
      <c r="AT121" s="1">
        <v>1250</v>
      </c>
      <c r="AU121" s="1">
        <v>1250</v>
      </c>
      <c r="AV121" s="1">
        <v>1250</v>
      </c>
      <c r="AW121" s="1">
        <v>1250</v>
      </c>
      <c r="AX121" s="1">
        <v>1250</v>
      </c>
      <c r="AY121" s="1">
        <v>1250</v>
      </c>
      <c r="AZ121" s="1">
        <v>1250</v>
      </c>
      <c r="BA121" s="1">
        <v>1250</v>
      </c>
      <c r="BB121" s="1">
        <v>1250</v>
      </c>
      <c r="BC121" s="1">
        <v>1250</v>
      </c>
      <c r="BD121" s="1">
        <v>1250</v>
      </c>
      <c r="BE121" s="1">
        <v>1250</v>
      </c>
      <c r="BF121" s="1">
        <v>1250</v>
      </c>
      <c r="BG121" s="1">
        <v>1250</v>
      </c>
      <c r="BH121" s="1">
        <v>1250</v>
      </c>
      <c r="BI121" s="1">
        <v>1250</v>
      </c>
      <c r="BJ121" s="1">
        <v>1250</v>
      </c>
      <c r="BK121" s="1">
        <v>1250</v>
      </c>
      <c r="BL121" s="1">
        <v>1250</v>
      </c>
      <c r="BM121" s="1">
        <v>1250</v>
      </c>
      <c r="BN121" s="1">
        <v>1250</v>
      </c>
      <c r="BO121" s="1">
        <v>1250</v>
      </c>
      <c r="BP121" s="1">
        <v>1250</v>
      </c>
      <c r="BQ121" s="1">
        <v>1250</v>
      </c>
      <c r="BR121" s="1">
        <v>1250</v>
      </c>
      <c r="BS121" s="1">
        <v>1250</v>
      </c>
      <c r="BT121" s="1">
        <v>1250</v>
      </c>
      <c r="BU121" s="1">
        <v>1250</v>
      </c>
      <c r="BV121" s="1">
        <v>1250</v>
      </c>
      <c r="BW121" s="1">
        <v>1250</v>
      </c>
      <c r="BX121" s="1">
        <v>1250</v>
      </c>
      <c r="BY121" s="1">
        <v>1250</v>
      </c>
      <c r="BZ121" s="1">
        <v>1250</v>
      </c>
      <c r="CA121" s="1">
        <v>1250</v>
      </c>
      <c r="CB121" s="1">
        <v>1250</v>
      </c>
      <c r="CC121" s="1">
        <v>1250</v>
      </c>
      <c r="CD121" s="1">
        <v>1250</v>
      </c>
      <c r="CE121" s="1">
        <v>1250</v>
      </c>
      <c r="CF121" s="1">
        <v>1250</v>
      </c>
      <c r="CG121" s="1">
        <v>1250</v>
      </c>
      <c r="CH121" s="1">
        <v>1250</v>
      </c>
      <c r="CI121" s="1">
        <v>1250</v>
      </c>
      <c r="CJ121" s="1">
        <v>1250</v>
      </c>
      <c r="CK121" s="1">
        <v>1250</v>
      </c>
      <c r="CL121" s="1">
        <v>1250</v>
      </c>
      <c r="CM121" s="1">
        <v>1250</v>
      </c>
      <c r="CN121" s="1">
        <v>1250</v>
      </c>
      <c r="CO121" s="1">
        <v>1250</v>
      </c>
      <c r="CP121" s="1">
        <v>1250</v>
      </c>
      <c r="CQ121" s="1">
        <v>1250</v>
      </c>
      <c r="CR121" s="1">
        <v>1250</v>
      </c>
      <c r="CS121" s="1">
        <v>1250</v>
      </c>
      <c r="CT121" s="1">
        <v>1250</v>
      </c>
      <c r="CU121" s="1">
        <v>1250</v>
      </c>
      <c r="CV121" s="1">
        <v>1250</v>
      </c>
      <c r="CW121" s="1">
        <v>1250</v>
      </c>
      <c r="CX121" s="1">
        <v>1250</v>
      </c>
      <c r="CY121" s="1">
        <v>1250</v>
      </c>
      <c r="CZ121" s="1">
        <v>1250</v>
      </c>
      <c r="DA121" s="1">
        <v>1250</v>
      </c>
      <c r="DB121" s="1">
        <v>1250</v>
      </c>
      <c r="DC121" s="1">
        <v>1250</v>
      </c>
      <c r="DD121" s="1">
        <v>1250</v>
      </c>
      <c r="DE121" s="1">
        <v>1250</v>
      </c>
      <c r="DF121" s="1">
        <v>1250</v>
      </c>
      <c r="DG121" s="1">
        <v>1250</v>
      </c>
      <c r="DH121" s="1">
        <v>1250</v>
      </c>
      <c r="DI121" s="1">
        <v>1250</v>
      </c>
      <c r="DJ121" s="1">
        <v>1250</v>
      </c>
      <c r="DK121" s="1">
        <v>1250</v>
      </c>
      <c r="DL121" s="1">
        <v>1250</v>
      </c>
      <c r="DM121" s="1">
        <v>1250</v>
      </c>
      <c r="DN121" s="1">
        <v>1250</v>
      </c>
      <c r="DO121" s="1">
        <v>1250</v>
      </c>
      <c r="DP121" s="1">
        <v>1250</v>
      </c>
      <c r="DQ121" s="1">
        <v>1250</v>
      </c>
      <c r="DR121" s="1">
        <v>1250</v>
      </c>
      <c r="DS121" s="1">
        <v>1250</v>
      </c>
      <c r="DT121" s="1">
        <v>1250</v>
      </c>
      <c r="DU121" s="1">
        <v>1250</v>
      </c>
      <c r="DV121" s="1">
        <v>1250</v>
      </c>
      <c r="DW121" s="1">
        <v>1250</v>
      </c>
      <c r="DX121" s="1">
        <v>1250</v>
      </c>
      <c r="DY121" s="1">
        <v>1250</v>
      </c>
      <c r="DZ121" s="1">
        <v>1250</v>
      </c>
      <c r="EA121" s="1">
        <v>1250</v>
      </c>
      <c r="EB121" s="1">
        <v>1250</v>
      </c>
      <c r="EC121" s="1">
        <v>1250</v>
      </c>
      <c r="ED121" s="1">
        <v>1250</v>
      </c>
      <c r="EE121" s="1">
        <v>1250</v>
      </c>
      <c r="EF121" s="1">
        <v>1250</v>
      </c>
      <c r="EG121" s="1">
        <v>1250</v>
      </c>
      <c r="EH121" s="1">
        <v>1250</v>
      </c>
      <c r="EI121" s="1">
        <v>1250</v>
      </c>
      <c r="EJ121" s="1">
        <v>1250</v>
      </c>
      <c r="EK121" s="1">
        <v>1250</v>
      </c>
      <c r="EL121" s="1">
        <v>1250</v>
      </c>
      <c r="EM121" s="1">
        <v>1250</v>
      </c>
      <c r="EN121" s="1">
        <v>1250</v>
      </c>
      <c r="EO121" s="1">
        <v>1250</v>
      </c>
      <c r="EP121" s="1">
        <v>1250</v>
      </c>
      <c r="EQ121" s="1">
        <v>1250</v>
      </c>
      <c r="ER121" s="1">
        <v>1250</v>
      </c>
      <c r="ES121" s="1">
        <v>1250</v>
      </c>
      <c r="ET121" s="1">
        <v>1250</v>
      </c>
      <c r="EU121" s="1">
        <v>1250</v>
      </c>
      <c r="EV121" s="1">
        <v>1250</v>
      </c>
      <c r="EW121" s="1">
        <v>1250</v>
      </c>
      <c r="EX121" s="1">
        <v>1250</v>
      </c>
      <c r="EY121" s="1"/>
    </row>
    <row r="122" spans="1:15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 ht="15">
      <c r="A123" t="s">
        <v>97</v>
      </c>
      <c r="B123" s="7">
        <v>263</v>
      </c>
      <c r="C123" s="7">
        <v>298</v>
      </c>
      <c r="D123" s="7">
        <v>320</v>
      </c>
      <c r="E123" s="7">
        <v>352</v>
      </c>
      <c r="F123" s="7">
        <v>391</v>
      </c>
      <c r="G123" s="7">
        <v>375</v>
      </c>
      <c r="H123" s="7">
        <v>308</v>
      </c>
      <c r="I123" s="7">
        <v>274</v>
      </c>
      <c r="J123" s="7">
        <v>260</v>
      </c>
      <c r="K123" s="7">
        <v>283</v>
      </c>
      <c r="L123" s="7">
        <v>328</v>
      </c>
      <c r="M123" s="7">
        <v>335</v>
      </c>
      <c r="N123" s="7">
        <v>291</v>
      </c>
      <c r="O123" s="7">
        <v>259</v>
      </c>
      <c r="P123" s="7">
        <v>264</v>
      </c>
      <c r="Q123" s="7">
        <v>256</v>
      </c>
      <c r="R123" s="7">
        <v>262</v>
      </c>
      <c r="S123" s="7">
        <v>243</v>
      </c>
      <c r="T123" s="7">
        <v>250</v>
      </c>
      <c r="U123" s="7">
        <v>232</v>
      </c>
      <c r="V123" s="7">
        <v>208</v>
      </c>
      <c r="W123" s="7">
        <v>199</v>
      </c>
      <c r="X123" s="7">
        <v>203</v>
      </c>
      <c r="Y123" s="7">
        <v>217</v>
      </c>
      <c r="Z123" s="7">
        <v>190</v>
      </c>
      <c r="AA123" s="7">
        <v>168</v>
      </c>
      <c r="AB123" s="7">
        <v>149</v>
      </c>
      <c r="AC123" s="7">
        <v>136</v>
      </c>
      <c r="AD123" s="7">
        <v>123</v>
      </c>
      <c r="AE123" s="7">
        <v>110</v>
      </c>
      <c r="AF123" s="7">
        <v>87</v>
      </c>
      <c r="AG123" s="7">
        <v>80</v>
      </c>
      <c r="AH123" s="7">
        <v>103</v>
      </c>
      <c r="AI123" s="7">
        <v>124</v>
      </c>
      <c r="AJ123" s="7">
        <v>105</v>
      </c>
      <c r="AK123" s="7">
        <v>107</v>
      </c>
      <c r="AL123" s="7">
        <v>100</v>
      </c>
      <c r="AM123" s="7">
        <v>90</v>
      </c>
      <c r="AN123" s="7">
        <v>79</v>
      </c>
      <c r="AO123" s="7">
        <v>62</v>
      </c>
      <c r="AP123" s="7">
        <v>45</v>
      </c>
      <c r="AQ123" s="7">
        <v>33</v>
      </c>
      <c r="AR123" s="7">
        <v>34</v>
      </c>
      <c r="AS123" s="7">
        <v>32</v>
      </c>
      <c r="AT123" s="7">
        <v>21</v>
      </c>
      <c r="AU123" s="7">
        <v>20</v>
      </c>
      <c r="AV123" s="7">
        <v>18</v>
      </c>
      <c r="AW123" s="7">
        <v>17</v>
      </c>
      <c r="AX123" s="7">
        <v>13</v>
      </c>
      <c r="AY123" s="7">
        <v>12</v>
      </c>
      <c r="AZ123" s="7">
        <v>25</v>
      </c>
      <c r="BA123" s="7">
        <v>32</v>
      </c>
      <c r="BB123" s="7">
        <v>31</v>
      </c>
      <c r="BC123" s="7">
        <v>25</v>
      </c>
      <c r="BD123" s="7">
        <v>30</v>
      </c>
      <c r="BE123" s="7">
        <v>28</v>
      </c>
      <c r="BF123" s="7">
        <v>26</v>
      </c>
      <c r="BG123" s="7">
        <v>31</v>
      </c>
      <c r="BH123" s="7">
        <v>34</v>
      </c>
      <c r="BI123" s="7">
        <v>33</v>
      </c>
      <c r="BJ123" s="7">
        <v>33</v>
      </c>
      <c r="BK123" s="7">
        <v>32</v>
      </c>
      <c r="BL123" s="7">
        <v>37</v>
      </c>
      <c r="BM123" s="7">
        <v>33</v>
      </c>
      <c r="BN123" s="7">
        <v>36</v>
      </c>
      <c r="BO123" s="7">
        <v>32</v>
      </c>
      <c r="BP123" s="7">
        <v>42</v>
      </c>
      <c r="BQ123" s="7">
        <v>43</v>
      </c>
      <c r="BR123" s="7">
        <v>42</v>
      </c>
      <c r="BS123" s="7">
        <v>34</v>
      </c>
      <c r="BT123" s="7">
        <v>31</v>
      </c>
      <c r="BU123" s="7">
        <v>24</v>
      </c>
      <c r="BV123" s="7">
        <v>21</v>
      </c>
      <c r="BW123" s="7">
        <v>18</v>
      </c>
      <c r="BX123" s="7">
        <v>18</v>
      </c>
      <c r="BY123" s="7">
        <v>17</v>
      </c>
      <c r="BZ123" s="7">
        <v>12</v>
      </c>
      <c r="CA123" s="7">
        <v>13</v>
      </c>
      <c r="CB123" s="7">
        <v>12</v>
      </c>
      <c r="CC123" s="7">
        <v>17</v>
      </c>
      <c r="CD123" s="7">
        <v>15</v>
      </c>
      <c r="CE123" s="7">
        <v>26</v>
      </c>
      <c r="CF123" s="7">
        <v>28</v>
      </c>
      <c r="CG123" s="7">
        <v>37</v>
      </c>
      <c r="CH123" s="7">
        <v>27</v>
      </c>
      <c r="CI123" s="7">
        <v>22</v>
      </c>
      <c r="CJ123" s="7">
        <v>16</v>
      </c>
      <c r="CK123" s="7">
        <v>9.3000000000000007</v>
      </c>
      <c r="CL123" s="7">
        <v>14</v>
      </c>
      <c r="CM123" s="7">
        <v>14</v>
      </c>
      <c r="CN123" s="7">
        <v>13</v>
      </c>
      <c r="CO123" s="7">
        <v>13</v>
      </c>
      <c r="CP123" s="7">
        <v>14</v>
      </c>
      <c r="CQ123" s="7">
        <v>11</v>
      </c>
      <c r="CR123" s="7">
        <v>10</v>
      </c>
      <c r="CS123" s="7">
        <v>9.8000000000000007</v>
      </c>
      <c r="CT123" s="7">
        <v>11</v>
      </c>
      <c r="CU123" s="7">
        <v>11</v>
      </c>
      <c r="CV123" s="7">
        <v>12</v>
      </c>
      <c r="CW123" s="7">
        <v>13</v>
      </c>
      <c r="CX123" s="7">
        <v>13</v>
      </c>
      <c r="CY123" s="7">
        <v>12</v>
      </c>
      <c r="CZ123" s="7">
        <v>15</v>
      </c>
      <c r="DA123" s="7">
        <v>19</v>
      </c>
      <c r="DB123" s="7">
        <v>16</v>
      </c>
      <c r="DC123" s="7">
        <v>9.1999999999999993</v>
      </c>
      <c r="DD123" s="7">
        <v>17</v>
      </c>
      <c r="DE123" s="7">
        <v>25</v>
      </c>
      <c r="DF123" s="7">
        <v>25</v>
      </c>
      <c r="DG123" s="7">
        <v>25</v>
      </c>
      <c r="DH123" s="7">
        <v>25</v>
      </c>
      <c r="DI123" s="7">
        <v>26</v>
      </c>
      <c r="DJ123" s="7">
        <v>26</v>
      </c>
      <c r="DK123" s="7">
        <v>22</v>
      </c>
      <c r="DL123" s="7">
        <v>25</v>
      </c>
      <c r="DM123" s="7">
        <v>24</v>
      </c>
      <c r="DN123" s="7">
        <v>25</v>
      </c>
      <c r="DO123" s="7">
        <v>27</v>
      </c>
      <c r="DP123" s="7">
        <v>29</v>
      </c>
      <c r="DQ123" s="7">
        <v>30</v>
      </c>
      <c r="DR123" s="7">
        <v>26</v>
      </c>
      <c r="DS123" s="7">
        <v>25</v>
      </c>
      <c r="DT123" s="7">
        <v>29</v>
      </c>
      <c r="DU123" s="7">
        <v>35</v>
      </c>
      <c r="DV123" s="7">
        <v>41</v>
      </c>
      <c r="DW123" s="7">
        <v>44</v>
      </c>
      <c r="DX123" s="7">
        <v>29</v>
      </c>
      <c r="DY123" s="7">
        <v>27</v>
      </c>
      <c r="DZ123" s="7">
        <v>27</v>
      </c>
      <c r="EA123" s="7">
        <v>29</v>
      </c>
      <c r="EB123" s="7">
        <v>29</v>
      </c>
      <c r="EC123" s="7">
        <v>29</v>
      </c>
      <c r="ED123" s="7">
        <v>28</v>
      </c>
      <c r="EE123" s="7">
        <v>28</v>
      </c>
      <c r="EF123" s="7">
        <v>24</v>
      </c>
      <c r="EG123" s="7">
        <v>24</v>
      </c>
      <c r="EH123" s="7">
        <v>26</v>
      </c>
      <c r="EI123" s="7">
        <v>27</v>
      </c>
      <c r="EJ123" s="7">
        <v>25</v>
      </c>
      <c r="EK123" s="7">
        <v>25</v>
      </c>
      <c r="EL123" s="7">
        <v>24</v>
      </c>
      <c r="EM123" s="7">
        <v>19</v>
      </c>
      <c r="EN123" s="7">
        <v>17</v>
      </c>
      <c r="EO123" s="7">
        <v>15</v>
      </c>
      <c r="EP123" s="7">
        <v>14</v>
      </c>
      <c r="EQ123" s="7">
        <v>13</v>
      </c>
      <c r="ER123" s="7">
        <v>13</v>
      </c>
      <c r="ES123" s="7">
        <v>15</v>
      </c>
      <c r="ET123" s="7">
        <v>20</v>
      </c>
      <c r="EU123" s="7">
        <v>24</v>
      </c>
      <c r="EV123" s="7">
        <v>30</v>
      </c>
      <c r="EW123" s="7">
        <v>26</v>
      </c>
      <c r="EX123" s="7">
        <v>21</v>
      </c>
      <c r="EY123" s="1"/>
    </row>
    <row r="124" spans="1:155" ht="15">
      <c r="A124" t="s">
        <v>98</v>
      </c>
      <c r="B124" s="7">
        <v>339</v>
      </c>
      <c r="C124" s="7">
        <v>325</v>
      </c>
      <c r="D124" s="7">
        <v>332</v>
      </c>
      <c r="E124" s="7">
        <v>346</v>
      </c>
      <c r="F124" s="7">
        <v>372</v>
      </c>
      <c r="G124" s="7">
        <v>397</v>
      </c>
      <c r="H124" s="7">
        <v>371</v>
      </c>
      <c r="I124" s="7">
        <v>343</v>
      </c>
      <c r="J124" s="7">
        <v>321</v>
      </c>
      <c r="K124" s="7">
        <v>314</v>
      </c>
      <c r="L124" s="7">
        <v>338</v>
      </c>
      <c r="M124" s="7">
        <v>361</v>
      </c>
      <c r="N124" s="7">
        <v>352</v>
      </c>
      <c r="O124" s="7">
        <v>330</v>
      </c>
      <c r="P124" s="7">
        <v>321</v>
      </c>
      <c r="Q124" s="7">
        <v>325</v>
      </c>
      <c r="R124" s="7">
        <v>325</v>
      </c>
      <c r="S124" s="7">
        <v>298</v>
      </c>
      <c r="T124" s="7">
        <v>834</v>
      </c>
      <c r="U124" s="7">
        <v>1020</v>
      </c>
      <c r="V124" s="7">
        <v>992</v>
      </c>
      <c r="W124" s="7">
        <v>981</v>
      </c>
      <c r="X124" s="7">
        <v>975</v>
      </c>
      <c r="Y124" s="7">
        <v>968</v>
      </c>
      <c r="Z124" s="7">
        <v>957</v>
      </c>
      <c r="AA124" s="7">
        <v>946</v>
      </c>
      <c r="AB124" s="7">
        <v>885</v>
      </c>
      <c r="AC124" s="7">
        <v>827</v>
      </c>
      <c r="AD124" s="7">
        <v>813</v>
      </c>
      <c r="AE124" s="7">
        <v>801</v>
      </c>
      <c r="AF124" s="7">
        <v>795</v>
      </c>
      <c r="AG124" s="7">
        <v>785</v>
      </c>
      <c r="AH124" s="7">
        <v>773</v>
      </c>
      <c r="AI124" s="7">
        <v>736</v>
      </c>
      <c r="AJ124" s="7">
        <v>657</v>
      </c>
      <c r="AK124" s="7">
        <v>623</v>
      </c>
      <c r="AL124" s="7">
        <v>616</v>
      </c>
      <c r="AM124" s="7">
        <v>610</v>
      </c>
      <c r="AN124" s="7">
        <v>603</v>
      </c>
      <c r="AO124" s="7">
        <v>596</v>
      </c>
      <c r="AP124" s="7">
        <v>588</v>
      </c>
      <c r="AQ124" s="7">
        <v>581</v>
      </c>
      <c r="AR124" s="7">
        <v>572</v>
      </c>
      <c r="AS124" s="7">
        <v>562</v>
      </c>
      <c r="AT124" s="7">
        <v>589</v>
      </c>
      <c r="AU124" s="7">
        <v>601</v>
      </c>
      <c r="AV124" s="7">
        <v>590</v>
      </c>
      <c r="AW124" s="7">
        <v>580</v>
      </c>
      <c r="AX124" s="7">
        <v>566</v>
      </c>
      <c r="AY124" s="7">
        <v>553</v>
      </c>
      <c r="AZ124" s="7">
        <v>558</v>
      </c>
      <c r="BA124" s="7">
        <v>577</v>
      </c>
      <c r="BB124" s="7">
        <v>560</v>
      </c>
      <c r="BC124" s="7">
        <v>209</v>
      </c>
      <c r="BD124" s="7">
        <v>75</v>
      </c>
      <c r="BE124" s="7">
        <v>74</v>
      </c>
      <c r="BF124" s="7">
        <v>74</v>
      </c>
      <c r="BG124" s="7">
        <v>75</v>
      </c>
      <c r="BH124" s="7">
        <v>76</v>
      </c>
      <c r="BI124" s="7">
        <v>64</v>
      </c>
      <c r="BJ124" s="7">
        <v>56</v>
      </c>
      <c r="BK124" s="7">
        <v>61</v>
      </c>
      <c r="BL124" s="7">
        <v>63</v>
      </c>
      <c r="BM124" s="7">
        <v>62</v>
      </c>
      <c r="BN124" s="7">
        <v>61</v>
      </c>
      <c r="BO124" s="7">
        <v>61</v>
      </c>
      <c r="BP124" s="7">
        <v>60</v>
      </c>
      <c r="BQ124" s="7">
        <v>60</v>
      </c>
      <c r="BR124" s="7">
        <v>60</v>
      </c>
      <c r="BS124" s="7">
        <v>44</v>
      </c>
      <c r="BT124" s="7">
        <v>37</v>
      </c>
      <c r="BU124" s="7">
        <v>36</v>
      </c>
      <c r="BV124" s="7">
        <v>36</v>
      </c>
      <c r="BW124" s="7">
        <v>36</v>
      </c>
      <c r="BX124" s="7">
        <v>36</v>
      </c>
      <c r="BY124" s="7">
        <v>38</v>
      </c>
      <c r="BZ124" s="7">
        <v>49</v>
      </c>
      <c r="CA124" s="7">
        <v>49</v>
      </c>
      <c r="CB124" s="7">
        <v>49</v>
      </c>
      <c r="CC124" s="7">
        <v>49</v>
      </c>
      <c r="CD124" s="7">
        <v>49</v>
      </c>
      <c r="CE124" s="7">
        <v>49</v>
      </c>
      <c r="CF124" s="7">
        <v>48</v>
      </c>
      <c r="CG124" s="7">
        <v>48</v>
      </c>
      <c r="CH124" s="7">
        <v>48</v>
      </c>
      <c r="CI124" s="7">
        <v>48</v>
      </c>
      <c r="CJ124" s="7">
        <v>47</v>
      </c>
      <c r="CK124" s="7">
        <v>47</v>
      </c>
      <c r="CL124" s="7">
        <v>47</v>
      </c>
      <c r="CM124" s="7">
        <v>47</v>
      </c>
      <c r="CN124" s="7">
        <v>30</v>
      </c>
      <c r="CO124" s="7">
        <v>18</v>
      </c>
      <c r="CP124" s="7">
        <v>18</v>
      </c>
      <c r="CQ124" s="7">
        <v>18</v>
      </c>
      <c r="CR124" s="7">
        <v>18</v>
      </c>
      <c r="CS124" s="7">
        <v>18</v>
      </c>
      <c r="CT124" s="7">
        <v>18</v>
      </c>
      <c r="CU124" s="7">
        <v>18</v>
      </c>
      <c r="CV124" s="7">
        <v>18</v>
      </c>
      <c r="CW124" s="7">
        <v>18</v>
      </c>
      <c r="CX124" s="7">
        <v>18</v>
      </c>
      <c r="CY124" s="7">
        <v>18</v>
      </c>
      <c r="CZ124" s="7">
        <v>17</v>
      </c>
      <c r="DA124" s="7">
        <v>17</v>
      </c>
      <c r="DB124" s="7">
        <v>17</v>
      </c>
      <c r="DC124" s="7">
        <v>17</v>
      </c>
      <c r="DD124" s="7">
        <v>17</v>
      </c>
      <c r="DE124" s="7">
        <v>39</v>
      </c>
      <c r="DF124" s="7">
        <v>55</v>
      </c>
      <c r="DG124" s="7">
        <v>55</v>
      </c>
      <c r="DH124" s="7">
        <v>48</v>
      </c>
      <c r="DI124" s="7">
        <v>41</v>
      </c>
      <c r="DJ124" s="7">
        <v>41</v>
      </c>
      <c r="DK124" s="7">
        <v>41</v>
      </c>
      <c r="DL124" s="7">
        <v>41</v>
      </c>
      <c r="DM124" s="7">
        <v>41</v>
      </c>
      <c r="DN124" s="7">
        <v>41</v>
      </c>
      <c r="DO124" s="7">
        <v>41</v>
      </c>
      <c r="DP124" s="7">
        <v>41</v>
      </c>
      <c r="DQ124" s="7">
        <v>41</v>
      </c>
      <c r="DR124" s="7">
        <v>40</v>
      </c>
      <c r="DS124" s="7">
        <v>39</v>
      </c>
      <c r="DT124" s="7">
        <v>40</v>
      </c>
      <c r="DU124" s="7">
        <v>40</v>
      </c>
      <c r="DV124" s="7">
        <v>39</v>
      </c>
      <c r="DW124" s="7">
        <v>39</v>
      </c>
      <c r="DX124" s="7">
        <v>39</v>
      </c>
      <c r="DY124" s="7">
        <v>39</v>
      </c>
      <c r="DZ124" s="7">
        <v>39</v>
      </c>
      <c r="EA124" s="7">
        <v>39</v>
      </c>
      <c r="EB124" s="7">
        <v>39</v>
      </c>
      <c r="EC124" s="7">
        <v>39</v>
      </c>
      <c r="ED124" s="7">
        <v>39</v>
      </c>
      <c r="EE124" s="7">
        <v>39</v>
      </c>
      <c r="EF124" s="7">
        <v>39</v>
      </c>
      <c r="EG124" s="7">
        <v>39</v>
      </c>
      <c r="EH124" s="7">
        <v>39</v>
      </c>
      <c r="EI124" s="7">
        <v>39</v>
      </c>
      <c r="EJ124" s="7">
        <v>39</v>
      </c>
      <c r="EK124" s="7">
        <v>30</v>
      </c>
      <c r="EL124" s="7">
        <v>22</v>
      </c>
      <c r="EM124" s="7">
        <v>22</v>
      </c>
      <c r="EN124" s="7">
        <v>22</v>
      </c>
      <c r="EO124" s="7">
        <v>22</v>
      </c>
      <c r="EP124" s="7">
        <v>22</v>
      </c>
      <c r="EQ124" s="7">
        <v>21</v>
      </c>
      <c r="ER124" s="7">
        <v>21</v>
      </c>
      <c r="ES124" s="7">
        <v>21</v>
      </c>
      <c r="ET124" s="7">
        <v>21</v>
      </c>
      <c r="EU124" s="7">
        <v>21</v>
      </c>
      <c r="EV124" s="7">
        <v>21</v>
      </c>
      <c r="EW124" s="7">
        <v>21</v>
      </c>
      <c r="EX124" s="7">
        <v>21</v>
      </c>
      <c r="EY124" s="1"/>
    </row>
    <row r="125" spans="1:15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>
      <c r="A127" t="s">
        <v>99</v>
      </c>
      <c r="B127" s="1">
        <f>B63+B64-32</f>
        <v>27.759999999999998</v>
      </c>
      <c r="C127" s="1">
        <f t="shared" ref="C127:BN127" si="56">C63+C64-32</f>
        <v>26.540000000000006</v>
      </c>
      <c r="D127" s="1">
        <f t="shared" si="56"/>
        <v>26.939999999999998</v>
      </c>
      <c r="E127" s="1">
        <f t="shared" si="56"/>
        <v>27.759999999999998</v>
      </c>
      <c r="F127" s="1">
        <f t="shared" si="56"/>
        <v>29.29</v>
      </c>
      <c r="G127" s="1">
        <f t="shared" si="56"/>
        <v>30.480000000000004</v>
      </c>
      <c r="H127" s="1">
        <f t="shared" si="56"/>
        <v>28.010000000000005</v>
      </c>
      <c r="I127" s="1">
        <f t="shared" si="56"/>
        <v>28.910000000000004</v>
      </c>
      <c r="J127" s="1">
        <f t="shared" si="56"/>
        <v>26.980000000000004</v>
      </c>
      <c r="K127" s="1">
        <f t="shared" si="56"/>
        <v>26.480000000000004</v>
      </c>
      <c r="L127" s="1">
        <f t="shared" si="56"/>
        <v>28.049999999999997</v>
      </c>
      <c r="M127" s="1">
        <f t="shared" si="56"/>
        <v>18.259999999999998</v>
      </c>
      <c r="N127" s="1">
        <f t="shared" si="56"/>
        <v>9.3700000000000045</v>
      </c>
      <c r="O127" s="1">
        <f t="shared" si="56"/>
        <v>8.64</v>
      </c>
      <c r="P127" s="1">
        <f t="shared" si="56"/>
        <v>8.0799999999999983</v>
      </c>
      <c r="Q127" s="1">
        <f t="shared" si="56"/>
        <v>8.019999999999996</v>
      </c>
      <c r="R127" s="1">
        <f t="shared" si="56"/>
        <v>7.9699999999999989</v>
      </c>
      <c r="S127" s="1">
        <f t="shared" si="56"/>
        <v>7.1700000000000017</v>
      </c>
      <c r="T127" s="1">
        <f t="shared" si="56"/>
        <v>21.809999999999995</v>
      </c>
      <c r="U127" s="1">
        <f t="shared" si="56"/>
        <v>34.539999999999992</v>
      </c>
      <c r="V127" s="1">
        <f t="shared" si="56"/>
        <v>34.92</v>
      </c>
      <c r="W127" s="1">
        <f t="shared" si="56"/>
        <v>34.739999999999995</v>
      </c>
      <c r="X127" s="1">
        <f t="shared" si="56"/>
        <v>34.620000000000005</v>
      </c>
      <c r="Y127" s="1">
        <f t="shared" si="56"/>
        <v>34.449999999999989</v>
      </c>
      <c r="Z127" s="1">
        <f t="shared" si="56"/>
        <v>34.519999999999996</v>
      </c>
      <c r="AA127" s="1">
        <f t="shared" si="56"/>
        <v>34.260000000000005</v>
      </c>
      <c r="AB127" s="1">
        <f t="shared" si="56"/>
        <v>33.120000000000005</v>
      </c>
      <c r="AC127" s="1">
        <f t="shared" si="56"/>
        <v>34.02000000000001</v>
      </c>
      <c r="AD127" s="1">
        <f t="shared" si="56"/>
        <v>34.14</v>
      </c>
      <c r="AE127" s="1">
        <f t="shared" si="56"/>
        <v>33.989999999999995</v>
      </c>
      <c r="AF127" s="1">
        <f t="shared" si="56"/>
        <v>33.83</v>
      </c>
      <c r="AG127" s="1">
        <f t="shared" si="56"/>
        <v>33.650000000000006</v>
      </c>
      <c r="AH127" s="1">
        <f t="shared" si="56"/>
        <v>33.370000000000005</v>
      </c>
      <c r="AI127" s="1">
        <f t="shared" si="56"/>
        <v>34.210000000000008</v>
      </c>
      <c r="AJ127" s="1">
        <f t="shared" si="56"/>
        <v>35.379999999999995</v>
      </c>
      <c r="AK127" s="1">
        <f t="shared" si="56"/>
        <v>34.599999999999994</v>
      </c>
      <c r="AL127" s="1">
        <f t="shared" si="56"/>
        <v>34.11</v>
      </c>
      <c r="AM127" s="1">
        <f t="shared" si="56"/>
        <v>34.11</v>
      </c>
      <c r="AN127" s="1">
        <f t="shared" si="56"/>
        <v>33.909999999999997</v>
      </c>
      <c r="AO127" s="1">
        <f t="shared" si="56"/>
        <v>33.620000000000005</v>
      </c>
      <c r="AP127" s="1">
        <f t="shared" si="56"/>
        <v>33.430000000000007</v>
      </c>
      <c r="AQ127" s="1">
        <f t="shared" si="56"/>
        <v>33.5</v>
      </c>
      <c r="AR127" s="1">
        <f t="shared" si="56"/>
        <v>33.340000000000003</v>
      </c>
      <c r="AS127" s="1">
        <f t="shared" si="56"/>
        <v>33.08</v>
      </c>
      <c r="AT127" s="1">
        <f t="shared" si="56"/>
        <v>34.049999999999997</v>
      </c>
      <c r="AU127" s="1">
        <f t="shared" si="56"/>
        <v>35.069999999999993</v>
      </c>
      <c r="AV127" s="1">
        <f t="shared" si="56"/>
        <v>34.94</v>
      </c>
      <c r="AW127" s="1">
        <f t="shared" si="56"/>
        <v>34.78</v>
      </c>
      <c r="AX127" s="1">
        <f t="shared" si="56"/>
        <v>34.67</v>
      </c>
      <c r="AY127" s="1">
        <f t="shared" si="56"/>
        <v>34.480000000000004</v>
      </c>
      <c r="AZ127" s="1">
        <f t="shared" si="56"/>
        <v>35.100000000000009</v>
      </c>
      <c r="BA127" s="1">
        <f t="shared" si="56"/>
        <v>36.28</v>
      </c>
      <c r="BB127" s="1">
        <f t="shared" si="56"/>
        <v>35.5</v>
      </c>
      <c r="BC127" s="1">
        <f t="shared" si="56"/>
        <v>10</v>
      </c>
      <c r="BD127" s="1">
        <f t="shared" si="56"/>
        <v>-0.42999999999999972</v>
      </c>
      <c r="BE127" s="1">
        <f t="shared" si="56"/>
        <v>0.81000000000000227</v>
      </c>
      <c r="BF127" s="1">
        <f t="shared" si="56"/>
        <v>0.79999999999999716</v>
      </c>
      <c r="BG127" s="1">
        <f t="shared" si="56"/>
        <v>1.1299999999999955</v>
      </c>
      <c r="BH127" s="1">
        <f t="shared" si="56"/>
        <v>1.2700000000000031</v>
      </c>
      <c r="BI127" s="1">
        <f t="shared" si="56"/>
        <v>-1.1199999999999974</v>
      </c>
      <c r="BJ127" s="1">
        <f t="shared" si="56"/>
        <v>-1.5700000000000003</v>
      </c>
      <c r="BK127" s="1">
        <f t="shared" si="56"/>
        <v>-0.23000000000000043</v>
      </c>
      <c r="BL127" s="1">
        <f t="shared" si="56"/>
        <v>0.96999999999999886</v>
      </c>
      <c r="BM127" s="1">
        <f t="shared" si="56"/>
        <v>1.5</v>
      </c>
      <c r="BN127" s="1">
        <f t="shared" si="56"/>
        <v>1.8700000000000045</v>
      </c>
      <c r="BO127" s="1">
        <f t="shared" ref="BO127:DZ127" si="57">BO63+BO64-32</f>
        <v>2.2299999999999969</v>
      </c>
      <c r="BP127" s="1">
        <f t="shared" si="57"/>
        <v>0.99000000000000199</v>
      </c>
      <c r="BQ127" s="1">
        <f t="shared" si="57"/>
        <v>1.490000000000002</v>
      </c>
      <c r="BR127" s="1">
        <f t="shared" si="57"/>
        <v>1.5399999999999991</v>
      </c>
      <c r="BS127" s="1">
        <f t="shared" si="57"/>
        <v>-13.009999999999998</v>
      </c>
      <c r="BT127" s="1">
        <f t="shared" si="57"/>
        <v>-22.89</v>
      </c>
      <c r="BU127" s="1">
        <f t="shared" si="57"/>
        <v>-21.68</v>
      </c>
      <c r="BV127" s="1">
        <f t="shared" si="57"/>
        <v>-22.28</v>
      </c>
      <c r="BW127" s="1">
        <f t="shared" si="57"/>
        <v>-22.7</v>
      </c>
      <c r="BX127" s="1">
        <f t="shared" si="57"/>
        <v>-23.11</v>
      </c>
      <c r="BY127" s="1">
        <f t="shared" si="57"/>
        <v>-23.490000000000002</v>
      </c>
      <c r="BZ127" s="1">
        <f t="shared" si="57"/>
        <v>-21.61</v>
      </c>
      <c r="CA127" s="1">
        <f t="shared" si="57"/>
        <v>-22.33</v>
      </c>
      <c r="CB127" s="1">
        <f t="shared" si="57"/>
        <v>-22.78</v>
      </c>
      <c r="CC127" s="1">
        <f t="shared" si="57"/>
        <v>-27.6</v>
      </c>
      <c r="CD127" s="1">
        <f t="shared" si="57"/>
        <v>-31.91</v>
      </c>
      <c r="CE127" s="1">
        <f t="shared" si="57"/>
        <v>-31.92</v>
      </c>
      <c r="CF127" s="1">
        <f t="shared" si="57"/>
        <v>-32</v>
      </c>
      <c r="CG127" s="1">
        <f t="shared" si="57"/>
        <v>-32</v>
      </c>
      <c r="CH127" s="1">
        <f t="shared" si="57"/>
        <v>-32</v>
      </c>
      <c r="CI127" s="1">
        <f t="shared" si="57"/>
        <v>-32</v>
      </c>
      <c r="CJ127" s="1">
        <f t="shared" si="57"/>
        <v>-32</v>
      </c>
      <c r="CK127" s="1">
        <f t="shared" si="57"/>
        <v>-32</v>
      </c>
      <c r="CL127" s="1">
        <f t="shared" si="57"/>
        <v>-32</v>
      </c>
      <c r="CM127" s="1">
        <f t="shared" si="57"/>
        <v>-32</v>
      </c>
      <c r="CN127" s="1">
        <f t="shared" si="57"/>
        <v>-32</v>
      </c>
      <c r="CO127" s="1">
        <f t="shared" si="57"/>
        <v>-32</v>
      </c>
      <c r="CP127" s="1">
        <f t="shared" si="57"/>
        <v>-32</v>
      </c>
      <c r="CQ127" s="1">
        <f t="shared" si="57"/>
        <v>-32</v>
      </c>
      <c r="CR127" s="1">
        <f t="shared" si="57"/>
        <v>-32</v>
      </c>
      <c r="CS127" s="1">
        <f t="shared" si="57"/>
        <v>-32</v>
      </c>
      <c r="CT127" s="1">
        <f t="shared" si="57"/>
        <v>-32</v>
      </c>
      <c r="CU127" s="1">
        <f t="shared" si="57"/>
        <v>-32</v>
      </c>
      <c r="CV127" s="1">
        <f t="shared" si="57"/>
        <v>-32</v>
      </c>
      <c r="CW127" s="1">
        <f t="shared" si="57"/>
        <v>-32</v>
      </c>
      <c r="CX127" s="1">
        <f t="shared" si="57"/>
        <v>-32</v>
      </c>
      <c r="CY127" s="1">
        <f t="shared" si="57"/>
        <v>-32</v>
      </c>
      <c r="CZ127" s="1">
        <f t="shared" si="57"/>
        <v>-32</v>
      </c>
      <c r="DA127" s="1">
        <f t="shared" si="57"/>
        <v>-32</v>
      </c>
      <c r="DB127" s="1">
        <f t="shared" si="57"/>
        <v>-32</v>
      </c>
      <c r="DC127" s="1">
        <f t="shared" si="57"/>
        <v>-32</v>
      </c>
      <c r="DD127" s="1">
        <f t="shared" si="57"/>
        <v>-32</v>
      </c>
      <c r="DE127" s="1">
        <f t="shared" si="57"/>
        <v>-32</v>
      </c>
      <c r="DF127" s="1">
        <f t="shared" si="57"/>
        <v>-11.780000000000001</v>
      </c>
      <c r="DG127" s="1">
        <f t="shared" si="57"/>
        <v>-10.71</v>
      </c>
      <c r="DH127" s="1">
        <f t="shared" si="57"/>
        <v>-10.61</v>
      </c>
      <c r="DI127" s="1">
        <f t="shared" si="57"/>
        <v>-11.05</v>
      </c>
      <c r="DJ127" s="1">
        <f t="shared" si="57"/>
        <v>-10.129999999999999</v>
      </c>
      <c r="DK127" s="1">
        <f t="shared" si="57"/>
        <v>-10.030000000000001</v>
      </c>
      <c r="DL127" s="1">
        <f t="shared" si="57"/>
        <v>-10.02</v>
      </c>
      <c r="DM127" s="1">
        <f t="shared" si="57"/>
        <v>-9.98</v>
      </c>
      <c r="DN127" s="1">
        <f t="shared" si="57"/>
        <v>-9.9600000000000009</v>
      </c>
      <c r="DO127" s="1">
        <f t="shared" si="57"/>
        <v>-9.879999999999999</v>
      </c>
      <c r="DP127" s="1">
        <f t="shared" si="57"/>
        <v>-9.7600000000000016</v>
      </c>
      <c r="DQ127" s="1">
        <f t="shared" si="57"/>
        <v>-9.75</v>
      </c>
      <c r="DR127" s="1">
        <f t="shared" si="57"/>
        <v>-9.9200000000000017</v>
      </c>
      <c r="DS127" s="1">
        <f t="shared" si="57"/>
        <v>-10.059999999999999</v>
      </c>
      <c r="DT127" s="1">
        <f t="shared" si="57"/>
        <v>-10.11</v>
      </c>
      <c r="DU127" s="1">
        <f t="shared" si="57"/>
        <v>-9.8999999999999986</v>
      </c>
      <c r="DV127" s="1">
        <f t="shared" si="57"/>
        <v>-10.059999999999999</v>
      </c>
      <c r="DW127" s="1">
        <f t="shared" si="57"/>
        <v>-10.100000000000001</v>
      </c>
      <c r="DX127" s="1">
        <f t="shared" si="57"/>
        <v>-10.030000000000001</v>
      </c>
      <c r="DY127" s="1">
        <f t="shared" si="57"/>
        <v>-10.010000000000002</v>
      </c>
      <c r="DZ127" s="1">
        <f t="shared" si="57"/>
        <v>-9.9400000000000013</v>
      </c>
      <c r="EA127" s="1">
        <f t="shared" ref="EA127:EX127" si="58">EA63+EA64-32</f>
        <v>-9.91</v>
      </c>
      <c r="EB127" s="1">
        <f t="shared" si="58"/>
        <v>-9.77</v>
      </c>
      <c r="EC127" s="1">
        <f t="shared" si="58"/>
        <v>-9.89</v>
      </c>
      <c r="ED127" s="1">
        <f t="shared" si="58"/>
        <v>-9.9899999999999984</v>
      </c>
      <c r="EE127" s="1">
        <f t="shared" si="58"/>
        <v>-9.9699999999999989</v>
      </c>
      <c r="EF127" s="1">
        <f t="shared" si="58"/>
        <v>-9.82</v>
      </c>
      <c r="EG127" s="1">
        <f t="shared" si="58"/>
        <v>-9.6900000000000013</v>
      </c>
      <c r="EH127" s="1">
        <f t="shared" si="58"/>
        <v>-9.7899999999999991</v>
      </c>
      <c r="EI127" s="1">
        <f t="shared" si="58"/>
        <v>-9.8999999999999986</v>
      </c>
      <c r="EJ127" s="1">
        <f t="shared" si="58"/>
        <v>-9.7899999999999991</v>
      </c>
      <c r="EK127" s="1">
        <f t="shared" si="58"/>
        <v>-22.75</v>
      </c>
      <c r="EL127" s="1">
        <f t="shared" si="58"/>
        <v>-31.18</v>
      </c>
      <c r="EM127" s="1">
        <f t="shared" si="58"/>
        <v>-31.52</v>
      </c>
      <c r="EN127" s="1">
        <f t="shared" si="58"/>
        <v>-29.93</v>
      </c>
      <c r="EO127" s="1">
        <f t="shared" si="58"/>
        <v>-29.2</v>
      </c>
      <c r="EP127" s="1">
        <f t="shared" si="58"/>
        <v>-29.25</v>
      </c>
      <c r="EQ127" s="1">
        <f t="shared" si="58"/>
        <v>-29.259999999999998</v>
      </c>
      <c r="ER127" s="1">
        <f t="shared" si="58"/>
        <v>-29.27</v>
      </c>
      <c r="ES127" s="1">
        <f t="shared" si="58"/>
        <v>-29.27</v>
      </c>
      <c r="ET127" s="1">
        <f t="shared" si="58"/>
        <v>-29.259999999999998</v>
      </c>
      <c r="EU127" s="1">
        <f t="shared" si="58"/>
        <v>-29.34</v>
      </c>
      <c r="EV127" s="1">
        <f t="shared" si="58"/>
        <v>-30.57</v>
      </c>
      <c r="EW127" s="1">
        <f t="shared" si="58"/>
        <v>-30.44</v>
      </c>
      <c r="EX127" s="1">
        <f t="shared" si="58"/>
        <v>-28.490000000000002</v>
      </c>
      <c r="EY127" s="1"/>
    </row>
    <row r="128" spans="1:155">
      <c r="A128" t="s">
        <v>100</v>
      </c>
      <c r="B128" s="1">
        <f>IF(AND(B87&gt;0,B63+B64&gt;32),IF(B63+B64-32&lt;0.83*B87,B63+B64-32,0.83*B87),0)</f>
        <v>27.759999999999998</v>
      </c>
      <c r="C128" s="1">
        <f t="shared" ref="C128:BN128" si="59">IF(AND(C87&gt;0,C63+C64&gt;32),IF(C63+C64-32&lt;0.83*C87,C63+C64-32,0.83*C87),0)</f>
        <v>22.41</v>
      </c>
      <c r="D128" s="1">
        <f t="shared" si="59"/>
        <v>9.9599999999999991</v>
      </c>
      <c r="E128" s="1">
        <f t="shared" si="59"/>
        <v>0</v>
      </c>
      <c r="F128" s="1">
        <f t="shared" si="59"/>
        <v>0</v>
      </c>
      <c r="G128" s="1">
        <f t="shared" si="59"/>
        <v>18.259999999999998</v>
      </c>
      <c r="H128" s="1">
        <f t="shared" si="59"/>
        <v>28.010000000000005</v>
      </c>
      <c r="I128" s="1">
        <f t="shared" si="59"/>
        <v>28.910000000000004</v>
      </c>
      <c r="J128" s="1">
        <f t="shared" si="59"/>
        <v>26.980000000000004</v>
      </c>
      <c r="K128" s="1">
        <f t="shared" si="59"/>
        <v>25.73</v>
      </c>
      <c r="L128" s="1">
        <f t="shared" si="59"/>
        <v>8.2999999999999989</v>
      </c>
      <c r="M128" s="1">
        <f t="shared" si="59"/>
        <v>18.259999999999998</v>
      </c>
      <c r="N128" s="1">
        <f t="shared" si="59"/>
        <v>9.3700000000000045</v>
      </c>
      <c r="O128" s="1">
        <f t="shared" si="59"/>
        <v>8.64</v>
      </c>
      <c r="P128" s="1">
        <f t="shared" si="59"/>
        <v>8.0799999999999983</v>
      </c>
      <c r="Q128" s="1">
        <f t="shared" si="59"/>
        <v>8.019999999999996</v>
      </c>
      <c r="R128" s="1">
        <f t="shared" si="59"/>
        <v>7.9699999999999989</v>
      </c>
      <c r="S128" s="1">
        <f t="shared" si="59"/>
        <v>7.1700000000000017</v>
      </c>
      <c r="T128" s="1">
        <f t="shared" si="59"/>
        <v>21.809999999999995</v>
      </c>
      <c r="U128" s="1">
        <f t="shared" si="59"/>
        <v>34.539999999999992</v>
      </c>
      <c r="V128" s="1">
        <f t="shared" si="59"/>
        <v>34.92</v>
      </c>
      <c r="W128" s="1">
        <f t="shared" si="59"/>
        <v>34.739999999999995</v>
      </c>
      <c r="X128" s="1">
        <f t="shared" si="59"/>
        <v>34.620000000000005</v>
      </c>
      <c r="Y128" s="1">
        <f t="shared" si="59"/>
        <v>34.449999999999989</v>
      </c>
      <c r="Z128" s="1">
        <f t="shared" si="59"/>
        <v>34.519999999999996</v>
      </c>
      <c r="AA128" s="1">
        <f t="shared" si="59"/>
        <v>34.260000000000005</v>
      </c>
      <c r="AB128" s="1">
        <f t="shared" si="59"/>
        <v>33.120000000000005</v>
      </c>
      <c r="AC128" s="1">
        <f t="shared" si="59"/>
        <v>34.02000000000001</v>
      </c>
      <c r="AD128" s="1">
        <f t="shared" si="59"/>
        <v>34.14</v>
      </c>
      <c r="AE128" s="1">
        <f t="shared" si="59"/>
        <v>33.989999999999995</v>
      </c>
      <c r="AF128" s="1">
        <f t="shared" si="59"/>
        <v>33.83</v>
      </c>
      <c r="AG128" s="1">
        <f t="shared" si="59"/>
        <v>33.650000000000006</v>
      </c>
      <c r="AH128" s="1">
        <f t="shared" si="59"/>
        <v>33.370000000000005</v>
      </c>
      <c r="AI128" s="1">
        <f t="shared" si="59"/>
        <v>34.210000000000008</v>
      </c>
      <c r="AJ128" s="1">
        <f t="shared" si="59"/>
        <v>35.379999999999995</v>
      </c>
      <c r="AK128" s="1">
        <f t="shared" si="59"/>
        <v>34.599999999999994</v>
      </c>
      <c r="AL128" s="1">
        <f t="shared" si="59"/>
        <v>34.11</v>
      </c>
      <c r="AM128" s="1">
        <f t="shared" si="59"/>
        <v>34.11</v>
      </c>
      <c r="AN128" s="1">
        <f t="shared" si="59"/>
        <v>33.909999999999997</v>
      </c>
      <c r="AO128" s="1">
        <f t="shared" si="59"/>
        <v>33.620000000000005</v>
      </c>
      <c r="AP128" s="1">
        <f t="shared" si="59"/>
        <v>33.430000000000007</v>
      </c>
      <c r="AQ128" s="1">
        <f t="shared" si="59"/>
        <v>33.5</v>
      </c>
      <c r="AR128" s="1">
        <f t="shared" si="59"/>
        <v>33.340000000000003</v>
      </c>
      <c r="AS128" s="1">
        <f t="shared" si="59"/>
        <v>33.08</v>
      </c>
      <c r="AT128" s="1">
        <f t="shared" si="59"/>
        <v>34.049999999999997</v>
      </c>
      <c r="AU128" s="1">
        <f t="shared" si="59"/>
        <v>35.069999999999993</v>
      </c>
      <c r="AV128" s="1">
        <f t="shared" si="59"/>
        <v>34.94</v>
      </c>
      <c r="AW128" s="1">
        <f t="shared" si="59"/>
        <v>34.78</v>
      </c>
      <c r="AX128" s="1">
        <f t="shared" si="59"/>
        <v>34.67</v>
      </c>
      <c r="AY128" s="1">
        <f t="shared" si="59"/>
        <v>34.480000000000004</v>
      </c>
      <c r="AZ128" s="1">
        <f t="shared" si="59"/>
        <v>35.100000000000009</v>
      </c>
      <c r="BA128" s="1">
        <f t="shared" si="59"/>
        <v>36.28</v>
      </c>
      <c r="BB128" s="1">
        <f t="shared" si="59"/>
        <v>35.5</v>
      </c>
      <c r="BC128" s="1">
        <f t="shared" si="59"/>
        <v>10</v>
      </c>
      <c r="BD128" s="1">
        <f t="shared" si="59"/>
        <v>0</v>
      </c>
      <c r="BE128" s="1">
        <f t="shared" si="59"/>
        <v>0.81000000000000227</v>
      </c>
      <c r="BF128" s="1">
        <f t="shared" si="59"/>
        <v>0.79999999999999716</v>
      </c>
      <c r="BG128" s="1">
        <f t="shared" si="59"/>
        <v>1.1299999999999955</v>
      </c>
      <c r="BH128" s="1">
        <f t="shared" si="59"/>
        <v>1.2700000000000031</v>
      </c>
      <c r="BI128" s="1">
        <f t="shared" si="59"/>
        <v>0</v>
      </c>
      <c r="BJ128" s="1">
        <f t="shared" si="59"/>
        <v>0</v>
      </c>
      <c r="BK128" s="1">
        <f t="shared" si="59"/>
        <v>0</v>
      </c>
      <c r="BL128" s="1">
        <f t="shared" si="59"/>
        <v>0.96999999999999886</v>
      </c>
      <c r="BM128" s="1">
        <f t="shared" si="59"/>
        <v>1.5</v>
      </c>
      <c r="BN128" s="1">
        <f t="shared" si="59"/>
        <v>1.8700000000000045</v>
      </c>
      <c r="BO128" s="1">
        <f t="shared" ref="BO128:DZ128" si="60">IF(AND(BO87&gt;0,BO63+BO64&gt;32),IF(BO63+BO64-32&lt;0.83*BO87,BO63+BO64-32,0.83*BO87),0)</f>
        <v>2.2299999999999969</v>
      </c>
      <c r="BP128" s="1">
        <f t="shared" si="60"/>
        <v>0.99000000000000199</v>
      </c>
      <c r="BQ128" s="1">
        <f t="shared" si="60"/>
        <v>1.490000000000002</v>
      </c>
      <c r="BR128" s="1">
        <f t="shared" si="60"/>
        <v>1.5399999999999991</v>
      </c>
      <c r="BS128" s="1">
        <f t="shared" si="60"/>
        <v>0</v>
      </c>
      <c r="BT128" s="1">
        <f t="shared" si="60"/>
        <v>0</v>
      </c>
      <c r="BU128" s="1">
        <f t="shared" si="60"/>
        <v>0</v>
      </c>
      <c r="BV128" s="1">
        <f t="shared" si="60"/>
        <v>0</v>
      </c>
      <c r="BW128" s="1">
        <f t="shared" si="60"/>
        <v>0</v>
      </c>
      <c r="BX128" s="1">
        <f t="shared" si="60"/>
        <v>0</v>
      </c>
      <c r="BY128" s="1">
        <f t="shared" si="60"/>
        <v>0</v>
      </c>
      <c r="BZ128" s="1">
        <f t="shared" si="60"/>
        <v>0</v>
      </c>
      <c r="CA128" s="1">
        <f t="shared" si="60"/>
        <v>0</v>
      </c>
      <c r="CB128" s="1">
        <f t="shared" si="60"/>
        <v>0</v>
      </c>
      <c r="CC128" s="1">
        <f t="shared" si="60"/>
        <v>0</v>
      </c>
      <c r="CD128" s="1">
        <f t="shared" si="60"/>
        <v>0</v>
      </c>
      <c r="CE128" s="1">
        <f t="shared" si="60"/>
        <v>0</v>
      </c>
      <c r="CF128" s="1">
        <f t="shared" si="60"/>
        <v>0</v>
      </c>
      <c r="CG128" s="1">
        <f t="shared" si="60"/>
        <v>0</v>
      </c>
      <c r="CH128" s="1">
        <f t="shared" si="60"/>
        <v>0</v>
      </c>
      <c r="CI128" s="1">
        <f t="shared" si="60"/>
        <v>0</v>
      </c>
      <c r="CJ128" s="1">
        <f t="shared" si="60"/>
        <v>0</v>
      </c>
      <c r="CK128" s="1">
        <f t="shared" si="60"/>
        <v>0</v>
      </c>
      <c r="CL128" s="1">
        <f t="shared" si="60"/>
        <v>0</v>
      </c>
      <c r="CM128" s="1">
        <f t="shared" si="60"/>
        <v>0</v>
      </c>
      <c r="CN128" s="1">
        <f t="shared" si="60"/>
        <v>0</v>
      </c>
      <c r="CO128" s="1">
        <f t="shared" si="60"/>
        <v>0</v>
      </c>
      <c r="CP128" s="1">
        <f t="shared" si="60"/>
        <v>0</v>
      </c>
      <c r="CQ128" s="1">
        <f t="shared" si="60"/>
        <v>0</v>
      </c>
      <c r="CR128" s="1">
        <f t="shared" si="60"/>
        <v>0</v>
      </c>
      <c r="CS128" s="1">
        <f t="shared" si="60"/>
        <v>0</v>
      </c>
      <c r="CT128" s="1">
        <f t="shared" si="60"/>
        <v>0</v>
      </c>
      <c r="CU128" s="1">
        <f t="shared" si="60"/>
        <v>0</v>
      </c>
      <c r="CV128" s="1">
        <f t="shared" si="60"/>
        <v>0</v>
      </c>
      <c r="CW128" s="1">
        <f t="shared" si="60"/>
        <v>0</v>
      </c>
      <c r="CX128" s="1">
        <f t="shared" si="60"/>
        <v>0</v>
      </c>
      <c r="CY128" s="1">
        <f t="shared" si="60"/>
        <v>0</v>
      </c>
      <c r="CZ128" s="1">
        <f t="shared" si="60"/>
        <v>0</v>
      </c>
      <c r="DA128" s="1">
        <f t="shared" si="60"/>
        <v>0</v>
      </c>
      <c r="DB128" s="1">
        <f t="shared" si="60"/>
        <v>0</v>
      </c>
      <c r="DC128" s="1">
        <f t="shared" si="60"/>
        <v>0</v>
      </c>
      <c r="DD128" s="1">
        <f t="shared" si="60"/>
        <v>0</v>
      </c>
      <c r="DE128" s="1">
        <f t="shared" si="60"/>
        <v>0</v>
      </c>
      <c r="DF128" s="1">
        <f t="shared" si="60"/>
        <v>0</v>
      </c>
      <c r="DG128" s="1">
        <f t="shared" si="60"/>
        <v>0</v>
      </c>
      <c r="DH128" s="1">
        <f t="shared" si="60"/>
        <v>0</v>
      </c>
      <c r="DI128" s="1">
        <f t="shared" si="60"/>
        <v>0</v>
      </c>
      <c r="DJ128" s="1">
        <f t="shared" si="60"/>
        <v>0</v>
      </c>
      <c r="DK128" s="1">
        <f t="shared" si="60"/>
        <v>0</v>
      </c>
      <c r="DL128" s="1">
        <f t="shared" si="60"/>
        <v>0</v>
      </c>
      <c r="DM128" s="1">
        <f t="shared" si="60"/>
        <v>0</v>
      </c>
      <c r="DN128" s="1">
        <f t="shared" si="60"/>
        <v>0</v>
      </c>
      <c r="DO128" s="1">
        <f t="shared" si="60"/>
        <v>0</v>
      </c>
      <c r="DP128" s="1">
        <f t="shared" si="60"/>
        <v>0</v>
      </c>
      <c r="DQ128" s="1">
        <f t="shared" si="60"/>
        <v>0</v>
      </c>
      <c r="DR128" s="1">
        <f t="shared" si="60"/>
        <v>0</v>
      </c>
      <c r="DS128" s="1">
        <f t="shared" si="60"/>
        <v>0</v>
      </c>
      <c r="DT128" s="1">
        <f t="shared" si="60"/>
        <v>0</v>
      </c>
      <c r="DU128" s="1">
        <f t="shared" si="60"/>
        <v>0</v>
      </c>
      <c r="DV128" s="1">
        <f t="shared" si="60"/>
        <v>0</v>
      </c>
      <c r="DW128" s="1">
        <f t="shared" si="60"/>
        <v>0</v>
      </c>
      <c r="DX128" s="1">
        <f t="shared" si="60"/>
        <v>0</v>
      </c>
      <c r="DY128" s="1">
        <f t="shared" si="60"/>
        <v>0</v>
      </c>
      <c r="DZ128" s="1">
        <f t="shared" si="60"/>
        <v>0</v>
      </c>
      <c r="EA128" s="1">
        <f t="shared" ref="EA128:EX128" si="61">IF(AND(EA87&gt;0,EA63+EA64&gt;32),IF(EA63+EA64-32&lt;0.83*EA87,EA63+EA64-32,0.83*EA87),0)</f>
        <v>0</v>
      </c>
      <c r="EB128" s="1">
        <f t="shared" si="61"/>
        <v>0</v>
      </c>
      <c r="EC128" s="1">
        <f t="shared" si="61"/>
        <v>0</v>
      </c>
      <c r="ED128" s="1">
        <f t="shared" si="61"/>
        <v>0</v>
      </c>
      <c r="EE128" s="1">
        <f t="shared" si="61"/>
        <v>0</v>
      </c>
      <c r="EF128" s="1">
        <f t="shared" si="61"/>
        <v>0</v>
      </c>
      <c r="EG128" s="1">
        <f t="shared" si="61"/>
        <v>0</v>
      </c>
      <c r="EH128" s="1">
        <f t="shared" si="61"/>
        <v>0</v>
      </c>
      <c r="EI128" s="1">
        <f t="shared" si="61"/>
        <v>0</v>
      </c>
      <c r="EJ128" s="1">
        <f t="shared" si="61"/>
        <v>0</v>
      </c>
      <c r="EK128" s="1">
        <f t="shared" si="61"/>
        <v>0</v>
      </c>
      <c r="EL128" s="1">
        <f t="shared" si="61"/>
        <v>0</v>
      </c>
      <c r="EM128" s="1">
        <f t="shared" si="61"/>
        <v>0</v>
      </c>
      <c r="EN128" s="1">
        <f t="shared" si="61"/>
        <v>0</v>
      </c>
      <c r="EO128" s="1">
        <f t="shared" si="61"/>
        <v>0</v>
      </c>
      <c r="EP128" s="1">
        <f t="shared" si="61"/>
        <v>0</v>
      </c>
      <c r="EQ128" s="1">
        <f t="shared" si="61"/>
        <v>0</v>
      </c>
      <c r="ER128" s="1">
        <f t="shared" si="61"/>
        <v>0</v>
      </c>
      <c r="ES128" s="1">
        <f t="shared" si="61"/>
        <v>0</v>
      </c>
      <c r="ET128" s="1">
        <f t="shared" si="61"/>
        <v>0</v>
      </c>
      <c r="EU128" s="1">
        <f t="shared" si="61"/>
        <v>0</v>
      </c>
      <c r="EV128" s="1">
        <f t="shared" si="61"/>
        <v>0</v>
      </c>
      <c r="EW128" s="1">
        <f t="shared" si="61"/>
        <v>0</v>
      </c>
      <c r="EX128" s="1">
        <f t="shared" si="61"/>
        <v>0</v>
      </c>
      <c r="EY128" s="1"/>
    </row>
    <row r="129" spans="1:155">
      <c r="A129" t="s">
        <v>101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>
      <c r="A130" t="s">
        <v>102</v>
      </c>
      <c r="B130" s="1">
        <f t="shared" ref="B130:AG130" si="62">IF(B87&gt;0, IF(0.83*B87&gt;B128,0.83*B87-B128,0),0)</f>
        <v>35.32</v>
      </c>
      <c r="C130" s="1">
        <f t="shared" si="62"/>
        <v>0</v>
      </c>
      <c r="D130" s="1">
        <f t="shared" si="62"/>
        <v>0</v>
      </c>
      <c r="E130" s="1">
        <f t="shared" si="62"/>
        <v>0</v>
      </c>
      <c r="F130" s="1">
        <f t="shared" si="62"/>
        <v>0</v>
      </c>
      <c r="G130" s="1">
        <f t="shared" si="62"/>
        <v>0</v>
      </c>
      <c r="H130" s="1">
        <f t="shared" si="62"/>
        <v>24.279999999999994</v>
      </c>
      <c r="I130" s="1">
        <f t="shared" si="62"/>
        <v>28.359999999999992</v>
      </c>
      <c r="J130" s="1">
        <f t="shared" si="62"/>
        <v>23.649999999999991</v>
      </c>
      <c r="K130" s="1">
        <f t="shared" si="62"/>
        <v>0</v>
      </c>
      <c r="L130" s="1">
        <f t="shared" si="62"/>
        <v>0</v>
      </c>
      <c r="M130" s="1">
        <f t="shared" si="62"/>
        <v>3.3200000000000003</v>
      </c>
      <c r="N130" s="1">
        <f t="shared" si="62"/>
        <v>41.259999999999991</v>
      </c>
      <c r="O130" s="1">
        <f t="shared" si="62"/>
        <v>50.29</v>
      </c>
      <c r="P130" s="1">
        <f t="shared" si="62"/>
        <v>39.229999999999997</v>
      </c>
      <c r="Q130" s="1">
        <f t="shared" si="62"/>
        <v>49.25</v>
      </c>
      <c r="R130" s="1">
        <f t="shared" si="62"/>
        <v>44.32</v>
      </c>
      <c r="S130" s="1">
        <f t="shared" si="62"/>
        <v>38.479999999999997</v>
      </c>
      <c r="T130" s="1">
        <f t="shared" si="62"/>
        <v>462.90999999999997</v>
      </c>
      <c r="U130" s="1">
        <f t="shared" si="62"/>
        <v>619.5</v>
      </c>
      <c r="V130" s="1">
        <f t="shared" si="62"/>
        <v>615.79999999999995</v>
      </c>
      <c r="W130" s="1">
        <f t="shared" si="62"/>
        <v>614.31999999999994</v>
      </c>
      <c r="X130" s="1">
        <f t="shared" si="62"/>
        <v>606.14</v>
      </c>
      <c r="Y130" s="1">
        <f t="shared" si="62"/>
        <v>588.87999999999988</v>
      </c>
      <c r="Z130" s="1">
        <f t="shared" si="62"/>
        <v>602.09</v>
      </c>
      <c r="AA130" s="1">
        <f t="shared" si="62"/>
        <v>611.48</v>
      </c>
      <c r="AB130" s="1">
        <f t="shared" si="62"/>
        <v>577.76</v>
      </c>
      <c r="AC130" s="1">
        <f t="shared" si="62"/>
        <v>539.51</v>
      </c>
      <c r="AD130" s="1">
        <f t="shared" si="62"/>
        <v>538.55999999999995</v>
      </c>
      <c r="AE130" s="1">
        <f t="shared" si="62"/>
        <v>539.54</v>
      </c>
      <c r="AF130" s="1">
        <f t="shared" si="62"/>
        <v>553.80999999999995</v>
      </c>
      <c r="AG130" s="1">
        <f t="shared" si="62"/>
        <v>551.5</v>
      </c>
      <c r="AH130" s="1">
        <f t="shared" ref="AH130:BM130" si="63">IF(AH87&gt;0, IF(0.83*AH87&gt;AH128,0.83*AH87-AH128,0),0)</f>
        <v>522.73</v>
      </c>
      <c r="AI130" s="1">
        <f t="shared" si="63"/>
        <v>473.75</v>
      </c>
      <c r="AJ130" s="1">
        <f t="shared" si="63"/>
        <v>422.78</v>
      </c>
      <c r="AK130" s="1">
        <f t="shared" si="63"/>
        <v>393.67999999999995</v>
      </c>
      <c r="AL130" s="1">
        <f t="shared" si="63"/>
        <v>394.16999999999996</v>
      </c>
      <c r="AM130" s="1">
        <f t="shared" si="63"/>
        <v>397.48999999999995</v>
      </c>
      <c r="AN130" s="1">
        <f t="shared" si="63"/>
        <v>401.01</v>
      </c>
      <c r="AO130" s="1">
        <f t="shared" si="63"/>
        <v>409.59999999999997</v>
      </c>
      <c r="AP130" s="1">
        <f t="shared" si="63"/>
        <v>417.26</v>
      </c>
      <c r="AQ130" s="1">
        <f t="shared" si="63"/>
        <v>421.34</v>
      </c>
      <c r="AR130" s="1">
        <f t="shared" si="63"/>
        <v>413.19999999999993</v>
      </c>
      <c r="AS130" s="1">
        <f t="shared" si="63"/>
        <v>406.82</v>
      </c>
      <c r="AT130" s="1">
        <f t="shared" si="63"/>
        <v>437.39</v>
      </c>
      <c r="AU130" s="1">
        <f t="shared" si="63"/>
        <v>447.15999999999997</v>
      </c>
      <c r="AV130" s="1">
        <f t="shared" si="63"/>
        <v>439.82</v>
      </c>
      <c r="AW130" s="1">
        <f t="shared" si="63"/>
        <v>432.51</v>
      </c>
      <c r="AX130" s="1">
        <f t="shared" si="63"/>
        <v>424.31999999999994</v>
      </c>
      <c r="AY130" s="1">
        <f t="shared" si="63"/>
        <v>414.54999999999995</v>
      </c>
      <c r="AZ130" s="1">
        <f t="shared" si="63"/>
        <v>407.28999999999996</v>
      </c>
      <c r="BA130" s="1">
        <f t="shared" si="63"/>
        <v>416.06999999999994</v>
      </c>
      <c r="BB130" s="1">
        <f t="shared" si="63"/>
        <v>403.57</v>
      </c>
      <c r="BC130" s="1">
        <f t="shared" si="63"/>
        <v>142.72</v>
      </c>
      <c r="BD130" s="1">
        <f t="shared" si="63"/>
        <v>37.35</v>
      </c>
      <c r="BE130" s="1">
        <f t="shared" si="63"/>
        <v>37.369999999999997</v>
      </c>
      <c r="BF130" s="1">
        <f t="shared" si="63"/>
        <v>39.04</v>
      </c>
      <c r="BG130" s="1">
        <f t="shared" si="63"/>
        <v>35.39</v>
      </c>
      <c r="BH130" s="1">
        <f t="shared" si="63"/>
        <v>33.589999999999996</v>
      </c>
      <c r="BI130" s="1">
        <f t="shared" si="63"/>
        <v>25.73</v>
      </c>
      <c r="BJ130" s="1">
        <f t="shared" si="63"/>
        <v>19.09</v>
      </c>
      <c r="BK130" s="1">
        <f t="shared" si="63"/>
        <v>24.07</v>
      </c>
      <c r="BL130" s="1">
        <f t="shared" si="63"/>
        <v>20.61</v>
      </c>
      <c r="BM130" s="1">
        <f t="shared" si="63"/>
        <v>22.57</v>
      </c>
      <c r="BN130" s="1">
        <f t="shared" ref="BN130:CS130" si="64">IF(BN87&gt;0, IF(0.83*BN87&gt;BN128,0.83*BN87-BN128,0),0)</f>
        <v>18.879999999999995</v>
      </c>
      <c r="BO130" s="1">
        <f t="shared" si="64"/>
        <v>21.840000000000003</v>
      </c>
      <c r="BP130" s="1">
        <f t="shared" si="64"/>
        <v>13.949999999999998</v>
      </c>
      <c r="BQ130" s="1">
        <f t="shared" si="64"/>
        <v>12.619999999999997</v>
      </c>
      <c r="BR130" s="1">
        <f t="shared" si="64"/>
        <v>13.4</v>
      </c>
      <c r="BS130" s="1">
        <f t="shared" si="64"/>
        <v>8.2999999999999989</v>
      </c>
      <c r="BT130" s="1">
        <f t="shared" si="64"/>
        <v>4.9799999999999995</v>
      </c>
      <c r="BU130" s="1">
        <f t="shared" si="64"/>
        <v>9.9599999999999991</v>
      </c>
      <c r="BV130" s="1">
        <f t="shared" si="64"/>
        <v>12.45</v>
      </c>
      <c r="BW130" s="1">
        <f t="shared" si="64"/>
        <v>14.94</v>
      </c>
      <c r="BX130" s="1">
        <f t="shared" si="64"/>
        <v>14.94</v>
      </c>
      <c r="BY130" s="1">
        <f t="shared" si="64"/>
        <v>17.43</v>
      </c>
      <c r="BZ130" s="1">
        <f t="shared" si="64"/>
        <v>30.709999999999997</v>
      </c>
      <c r="CA130" s="1">
        <f t="shared" si="64"/>
        <v>29.88</v>
      </c>
      <c r="CB130" s="1">
        <f t="shared" si="64"/>
        <v>30.709999999999997</v>
      </c>
      <c r="CC130" s="1">
        <f t="shared" si="64"/>
        <v>26.56</v>
      </c>
      <c r="CD130" s="1">
        <f t="shared" si="64"/>
        <v>28.22</v>
      </c>
      <c r="CE130" s="1">
        <f t="shared" si="64"/>
        <v>19.09</v>
      </c>
      <c r="CF130" s="1">
        <f t="shared" si="64"/>
        <v>16.599999999999998</v>
      </c>
      <c r="CG130" s="1">
        <f t="shared" si="64"/>
        <v>9.129999999999999</v>
      </c>
      <c r="CH130" s="1">
        <f t="shared" si="64"/>
        <v>17.43</v>
      </c>
      <c r="CI130" s="1">
        <f t="shared" si="64"/>
        <v>21.58</v>
      </c>
      <c r="CJ130" s="1">
        <f t="shared" si="64"/>
        <v>25.73</v>
      </c>
      <c r="CK130" s="1">
        <f t="shared" si="64"/>
        <v>31.291</v>
      </c>
      <c r="CL130" s="1">
        <f t="shared" si="64"/>
        <v>27.389999999999997</v>
      </c>
      <c r="CM130" s="1">
        <f t="shared" si="64"/>
        <v>27.389999999999997</v>
      </c>
      <c r="CN130" s="1">
        <f t="shared" si="64"/>
        <v>14.11</v>
      </c>
      <c r="CO130" s="1">
        <f t="shared" si="64"/>
        <v>4.1499999999999995</v>
      </c>
      <c r="CP130" s="1">
        <f t="shared" si="64"/>
        <v>3.32</v>
      </c>
      <c r="CQ130" s="1">
        <f t="shared" si="64"/>
        <v>5.81</v>
      </c>
      <c r="CR130" s="1">
        <f t="shared" si="64"/>
        <v>6.64</v>
      </c>
      <c r="CS130" s="1">
        <f t="shared" si="64"/>
        <v>6.8059999999999992</v>
      </c>
      <c r="CT130" s="1">
        <f t="shared" ref="CT130:DY130" si="65">IF(CT87&gt;0, IF(0.83*CT87&gt;CT128,0.83*CT87-CT128,0),0)</f>
        <v>5.81</v>
      </c>
      <c r="CU130" s="1">
        <f t="shared" si="65"/>
        <v>5.81</v>
      </c>
      <c r="CV130" s="1">
        <f t="shared" si="65"/>
        <v>4.9799999999999995</v>
      </c>
      <c r="CW130" s="1">
        <f t="shared" si="65"/>
        <v>4.1499999999999995</v>
      </c>
      <c r="CX130" s="1">
        <f t="shared" si="65"/>
        <v>4.1499999999999995</v>
      </c>
      <c r="CY130" s="1">
        <f t="shared" si="65"/>
        <v>4.9799999999999995</v>
      </c>
      <c r="CZ130" s="1">
        <f t="shared" si="65"/>
        <v>1.66</v>
      </c>
      <c r="DA130" s="1">
        <f t="shared" si="65"/>
        <v>0</v>
      </c>
      <c r="DB130" s="1">
        <f t="shared" si="65"/>
        <v>0.83</v>
      </c>
      <c r="DC130" s="1">
        <f t="shared" si="65"/>
        <v>6.4740000000000002</v>
      </c>
      <c r="DD130" s="1">
        <f t="shared" si="65"/>
        <v>0</v>
      </c>
      <c r="DE130" s="1">
        <f t="shared" si="65"/>
        <v>11.62</v>
      </c>
      <c r="DF130" s="1">
        <f t="shared" si="65"/>
        <v>24.9</v>
      </c>
      <c r="DG130" s="1">
        <f t="shared" si="65"/>
        <v>24.9</v>
      </c>
      <c r="DH130" s="1">
        <f t="shared" si="65"/>
        <v>19.09</v>
      </c>
      <c r="DI130" s="1">
        <f t="shared" si="65"/>
        <v>12.45</v>
      </c>
      <c r="DJ130" s="1">
        <f t="shared" si="65"/>
        <v>12.45</v>
      </c>
      <c r="DK130" s="1">
        <f t="shared" si="65"/>
        <v>15.77</v>
      </c>
      <c r="DL130" s="1">
        <f t="shared" si="65"/>
        <v>13.28</v>
      </c>
      <c r="DM130" s="1">
        <f t="shared" si="65"/>
        <v>14.11</v>
      </c>
      <c r="DN130" s="1">
        <f t="shared" si="65"/>
        <v>13.28</v>
      </c>
      <c r="DO130" s="1">
        <f t="shared" si="65"/>
        <v>11.62</v>
      </c>
      <c r="DP130" s="1">
        <f t="shared" si="65"/>
        <v>9.9599999999999991</v>
      </c>
      <c r="DQ130" s="1">
        <f t="shared" si="65"/>
        <v>9.129999999999999</v>
      </c>
      <c r="DR130" s="1">
        <f t="shared" si="65"/>
        <v>11.62</v>
      </c>
      <c r="DS130" s="1">
        <f t="shared" si="65"/>
        <v>11.62</v>
      </c>
      <c r="DT130" s="1">
        <f t="shared" si="65"/>
        <v>9.129999999999999</v>
      </c>
      <c r="DU130" s="1">
        <f t="shared" si="65"/>
        <v>4.1499999999999995</v>
      </c>
      <c r="DV130" s="1">
        <f t="shared" si="65"/>
        <v>0</v>
      </c>
      <c r="DW130" s="1">
        <f t="shared" si="65"/>
        <v>0</v>
      </c>
      <c r="DX130" s="1">
        <f t="shared" si="65"/>
        <v>8.2999999999999989</v>
      </c>
      <c r="DY130" s="1">
        <f t="shared" si="65"/>
        <v>9.9599999999999991</v>
      </c>
      <c r="DZ130" s="1">
        <f t="shared" ref="DZ130:EX130" si="66">IF(DZ87&gt;0, IF(0.83*DZ87&gt;DZ128,0.83*DZ87-DZ128,0),0)</f>
        <v>9.9599999999999991</v>
      </c>
      <c r="EA130" s="1">
        <f t="shared" si="66"/>
        <v>8.2999999999999989</v>
      </c>
      <c r="EB130" s="1">
        <f t="shared" si="66"/>
        <v>8.2999999999999989</v>
      </c>
      <c r="EC130" s="1">
        <f t="shared" si="66"/>
        <v>8.2999999999999989</v>
      </c>
      <c r="ED130" s="1">
        <f t="shared" si="66"/>
        <v>9.129999999999999</v>
      </c>
      <c r="EE130" s="1">
        <f t="shared" si="66"/>
        <v>9.129999999999999</v>
      </c>
      <c r="EF130" s="1">
        <f t="shared" si="66"/>
        <v>12.45</v>
      </c>
      <c r="EG130" s="1">
        <f t="shared" si="66"/>
        <v>12.45</v>
      </c>
      <c r="EH130" s="1">
        <f t="shared" si="66"/>
        <v>10.79</v>
      </c>
      <c r="EI130" s="1">
        <f t="shared" si="66"/>
        <v>9.9599999999999991</v>
      </c>
      <c r="EJ130" s="1">
        <f t="shared" si="66"/>
        <v>11.62</v>
      </c>
      <c r="EK130" s="1">
        <f t="shared" si="66"/>
        <v>4.1499999999999995</v>
      </c>
      <c r="EL130" s="1">
        <f t="shared" si="66"/>
        <v>0</v>
      </c>
      <c r="EM130" s="1">
        <f t="shared" si="66"/>
        <v>2.4899999999999998</v>
      </c>
      <c r="EN130" s="1">
        <f t="shared" si="66"/>
        <v>4.1499999999999995</v>
      </c>
      <c r="EO130" s="1">
        <f t="shared" si="66"/>
        <v>5.81</v>
      </c>
      <c r="EP130" s="1">
        <f t="shared" si="66"/>
        <v>6.64</v>
      </c>
      <c r="EQ130" s="1">
        <f t="shared" si="66"/>
        <v>6.64</v>
      </c>
      <c r="ER130" s="1">
        <f t="shared" si="66"/>
        <v>6.64</v>
      </c>
      <c r="ES130" s="1">
        <f t="shared" si="66"/>
        <v>4.9799999999999995</v>
      </c>
      <c r="ET130" s="1">
        <f t="shared" si="66"/>
        <v>0.83</v>
      </c>
      <c r="EU130" s="1">
        <f t="shared" si="66"/>
        <v>0</v>
      </c>
      <c r="EV130" s="1">
        <f t="shared" si="66"/>
        <v>0</v>
      </c>
      <c r="EW130" s="1">
        <f t="shared" si="66"/>
        <v>0</v>
      </c>
      <c r="EX130" s="1">
        <f t="shared" si="66"/>
        <v>0</v>
      </c>
      <c r="EY130" s="1"/>
    </row>
    <row r="131" spans="1:15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>
      <c r="A132" t="s">
        <v>103</v>
      </c>
      <c r="B132" s="1">
        <f>IF(B87&gt;0,0.17*B87,0)</f>
        <v>12.920000000000002</v>
      </c>
      <c r="C132" s="1">
        <f t="shared" ref="C132:BN132" si="67">IF(C87&gt;0,0.17*C87,0)</f>
        <v>4.5900000000000007</v>
      </c>
      <c r="D132" s="1">
        <f t="shared" si="67"/>
        <v>2.04</v>
      </c>
      <c r="E132" s="1">
        <f t="shared" si="67"/>
        <v>0</v>
      </c>
      <c r="F132" s="1">
        <f t="shared" si="67"/>
        <v>0</v>
      </c>
      <c r="G132" s="1">
        <f t="shared" si="67"/>
        <v>3.74</v>
      </c>
      <c r="H132" s="1">
        <f t="shared" si="67"/>
        <v>10.71</v>
      </c>
      <c r="I132" s="1">
        <f t="shared" si="67"/>
        <v>11.73</v>
      </c>
      <c r="J132" s="1">
        <f t="shared" si="67"/>
        <v>10.370000000000001</v>
      </c>
      <c r="K132" s="1">
        <f t="shared" si="67"/>
        <v>5.2700000000000005</v>
      </c>
      <c r="L132" s="1">
        <f t="shared" si="67"/>
        <v>1.7000000000000002</v>
      </c>
      <c r="M132" s="1">
        <f t="shared" si="67"/>
        <v>4.42</v>
      </c>
      <c r="N132" s="1">
        <f t="shared" si="67"/>
        <v>10.370000000000001</v>
      </c>
      <c r="O132" s="1">
        <f t="shared" si="67"/>
        <v>12.07</v>
      </c>
      <c r="P132" s="1">
        <f t="shared" si="67"/>
        <v>9.6900000000000013</v>
      </c>
      <c r="Q132" s="1">
        <f t="shared" si="67"/>
        <v>11.73</v>
      </c>
      <c r="R132" s="1">
        <f t="shared" si="67"/>
        <v>10.71</v>
      </c>
      <c r="S132" s="1">
        <f t="shared" si="67"/>
        <v>9.3500000000000014</v>
      </c>
      <c r="T132" s="1">
        <f t="shared" si="67"/>
        <v>99.28</v>
      </c>
      <c r="U132" s="1">
        <f t="shared" si="67"/>
        <v>133.96</v>
      </c>
      <c r="V132" s="1">
        <f t="shared" si="67"/>
        <v>133.28</v>
      </c>
      <c r="W132" s="1">
        <f t="shared" si="67"/>
        <v>132.94</v>
      </c>
      <c r="X132" s="1">
        <f t="shared" si="67"/>
        <v>131.24</v>
      </c>
      <c r="Y132" s="1">
        <f t="shared" si="67"/>
        <v>127.67000000000002</v>
      </c>
      <c r="Z132" s="1">
        <f t="shared" si="67"/>
        <v>130.39000000000001</v>
      </c>
      <c r="AA132" s="1">
        <f t="shared" si="67"/>
        <v>132.26000000000002</v>
      </c>
      <c r="AB132" s="1">
        <f t="shared" si="67"/>
        <v>125.12</v>
      </c>
      <c r="AC132" s="1">
        <f t="shared" si="67"/>
        <v>117.47000000000001</v>
      </c>
      <c r="AD132" s="1">
        <f t="shared" si="67"/>
        <v>117.30000000000001</v>
      </c>
      <c r="AE132" s="1">
        <f t="shared" si="67"/>
        <v>117.47000000000001</v>
      </c>
      <c r="AF132" s="1">
        <f t="shared" si="67"/>
        <v>120.36000000000001</v>
      </c>
      <c r="AG132" s="1">
        <f t="shared" si="67"/>
        <v>119.85000000000001</v>
      </c>
      <c r="AH132" s="1">
        <f t="shared" si="67"/>
        <v>113.9</v>
      </c>
      <c r="AI132" s="1">
        <f t="shared" si="67"/>
        <v>104.04</v>
      </c>
      <c r="AJ132" s="1">
        <f t="shared" si="67"/>
        <v>93.84</v>
      </c>
      <c r="AK132" s="1">
        <f t="shared" si="67"/>
        <v>87.720000000000013</v>
      </c>
      <c r="AL132" s="1">
        <f t="shared" si="67"/>
        <v>87.720000000000013</v>
      </c>
      <c r="AM132" s="1">
        <f t="shared" si="67"/>
        <v>88.4</v>
      </c>
      <c r="AN132" s="1">
        <f t="shared" si="67"/>
        <v>89.080000000000013</v>
      </c>
      <c r="AO132" s="1">
        <f t="shared" si="67"/>
        <v>90.78</v>
      </c>
      <c r="AP132" s="1">
        <f t="shared" si="67"/>
        <v>92.31</v>
      </c>
      <c r="AQ132" s="1">
        <f t="shared" si="67"/>
        <v>93.160000000000011</v>
      </c>
      <c r="AR132" s="1">
        <f t="shared" si="67"/>
        <v>91.460000000000008</v>
      </c>
      <c r="AS132" s="1">
        <f t="shared" si="67"/>
        <v>90.100000000000009</v>
      </c>
      <c r="AT132" s="1">
        <f t="shared" si="67"/>
        <v>96.56</v>
      </c>
      <c r="AU132" s="1">
        <f t="shared" si="67"/>
        <v>98.77000000000001</v>
      </c>
      <c r="AV132" s="1">
        <f t="shared" si="67"/>
        <v>97.240000000000009</v>
      </c>
      <c r="AW132" s="1">
        <f t="shared" si="67"/>
        <v>95.710000000000008</v>
      </c>
      <c r="AX132" s="1">
        <f t="shared" si="67"/>
        <v>94.01</v>
      </c>
      <c r="AY132" s="1">
        <f t="shared" si="67"/>
        <v>91.970000000000013</v>
      </c>
      <c r="AZ132" s="1">
        <f t="shared" si="67"/>
        <v>90.61</v>
      </c>
      <c r="BA132" s="1">
        <f t="shared" si="67"/>
        <v>92.65</v>
      </c>
      <c r="BB132" s="1">
        <f t="shared" si="67"/>
        <v>89.93</v>
      </c>
      <c r="BC132" s="1">
        <f t="shared" si="67"/>
        <v>31.28</v>
      </c>
      <c r="BD132" s="1">
        <f t="shared" si="67"/>
        <v>7.65</v>
      </c>
      <c r="BE132" s="1">
        <f t="shared" si="67"/>
        <v>7.82</v>
      </c>
      <c r="BF132" s="1">
        <f t="shared" si="67"/>
        <v>8.16</v>
      </c>
      <c r="BG132" s="1">
        <f t="shared" si="67"/>
        <v>7.48</v>
      </c>
      <c r="BH132" s="1">
        <f t="shared" si="67"/>
        <v>7.1400000000000006</v>
      </c>
      <c r="BI132" s="1">
        <f t="shared" si="67"/>
        <v>5.2700000000000005</v>
      </c>
      <c r="BJ132" s="1">
        <f t="shared" si="67"/>
        <v>3.91</v>
      </c>
      <c r="BK132" s="1">
        <f t="shared" si="67"/>
        <v>4.9300000000000006</v>
      </c>
      <c r="BL132" s="1">
        <f t="shared" si="67"/>
        <v>4.42</v>
      </c>
      <c r="BM132" s="1">
        <f t="shared" si="67"/>
        <v>4.9300000000000006</v>
      </c>
      <c r="BN132" s="1">
        <f t="shared" si="67"/>
        <v>4.25</v>
      </c>
      <c r="BO132" s="1">
        <f t="shared" ref="BO132:DZ132" si="68">IF(BO87&gt;0,0.17*BO87,0)</f>
        <v>4.9300000000000006</v>
      </c>
      <c r="BP132" s="1">
        <f t="shared" si="68"/>
        <v>3.06</v>
      </c>
      <c r="BQ132" s="1">
        <f t="shared" si="68"/>
        <v>2.89</v>
      </c>
      <c r="BR132" s="1">
        <f t="shared" si="68"/>
        <v>3.06</v>
      </c>
      <c r="BS132" s="1">
        <f t="shared" si="68"/>
        <v>1.7000000000000002</v>
      </c>
      <c r="BT132" s="1">
        <f t="shared" si="68"/>
        <v>1.02</v>
      </c>
      <c r="BU132" s="1">
        <f t="shared" si="68"/>
        <v>2.04</v>
      </c>
      <c r="BV132" s="1">
        <f t="shared" si="68"/>
        <v>2.5500000000000003</v>
      </c>
      <c r="BW132" s="1">
        <f t="shared" si="68"/>
        <v>3.06</v>
      </c>
      <c r="BX132" s="1">
        <f t="shared" si="68"/>
        <v>3.06</v>
      </c>
      <c r="BY132" s="1">
        <f t="shared" si="68"/>
        <v>3.5700000000000003</v>
      </c>
      <c r="BZ132" s="1">
        <f t="shared" si="68"/>
        <v>6.29</v>
      </c>
      <c r="CA132" s="1">
        <f t="shared" si="68"/>
        <v>6.12</v>
      </c>
      <c r="CB132" s="1">
        <f t="shared" si="68"/>
        <v>6.29</v>
      </c>
      <c r="CC132" s="1">
        <f t="shared" si="68"/>
        <v>5.44</v>
      </c>
      <c r="CD132" s="1">
        <f t="shared" si="68"/>
        <v>5.78</v>
      </c>
      <c r="CE132" s="1">
        <f t="shared" si="68"/>
        <v>3.91</v>
      </c>
      <c r="CF132" s="1">
        <f t="shared" si="68"/>
        <v>3.4000000000000004</v>
      </c>
      <c r="CG132" s="1">
        <f t="shared" si="68"/>
        <v>1.87</v>
      </c>
      <c r="CH132" s="1">
        <f t="shared" si="68"/>
        <v>3.5700000000000003</v>
      </c>
      <c r="CI132" s="1">
        <f t="shared" si="68"/>
        <v>4.42</v>
      </c>
      <c r="CJ132" s="1">
        <f t="shared" si="68"/>
        <v>5.2700000000000005</v>
      </c>
      <c r="CK132" s="1">
        <f t="shared" si="68"/>
        <v>6.4090000000000007</v>
      </c>
      <c r="CL132" s="1">
        <f t="shared" si="68"/>
        <v>5.61</v>
      </c>
      <c r="CM132" s="1">
        <f t="shared" si="68"/>
        <v>5.61</v>
      </c>
      <c r="CN132" s="1">
        <f t="shared" si="68"/>
        <v>2.89</v>
      </c>
      <c r="CO132" s="1">
        <f t="shared" si="68"/>
        <v>0.85000000000000009</v>
      </c>
      <c r="CP132" s="1">
        <f t="shared" si="68"/>
        <v>0.68</v>
      </c>
      <c r="CQ132" s="1">
        <f t="shared" si="68"/>
        <v>1.1900000000000002</v>
      </c>
      <c r="CR132" s="1">
        <f t="shared" si="68"/>
        <v>1.36</v>
      </c>
      <c r="CS132" s="1">
        <f t="shared" si="68"/>
        <v>1.3939999999999999</v>
      </c>
      <c r="CT132" s="1">
        <f t="shared" si="68"/>
        <v>1.1900000000000002</v>
      </c>
      <c r="CU132" s="1">
        <f t="shared" si="68"/>
        <v>1.1900000000000002</v>
      </c>
      <c r="CV132" s="1">
        <f t="shared" si="68"/>
        <v>1.02</v>
      </c>
      <c r="CW132" s="1">
        <f t="shared" si="68"/>
        <v>0.85000000000000009</v>
      </c>
      <c r="CX132" s="1">
        <f t="shared" si="68"/>
        <v>0.85000000000000009</v>
      </c>
      <c r="CY132" s="1">
        <f t="shared" si="68"/>
        <v>1.02</v>
      </c>
      <c r="CZ132" s="1">
        <f t="shared" si="68"/>
        <v>0.34</v>
      </c>
      <c r="DA132" s="1">
        <f t="shared" si="68"/>
        <v>0</v>
      </c>
      <c r="DB132" s="1">
        <f t="shared" si="68"/>
        <v>0.17</v>
      </c>
      <c r="DC132" s="1">
        <f t="shared" si="68"/>
        <v>1.3260000000000003</v>
      </c>
      <c r="DD132" s="1">
        <f t="shared" si="68"/>
        <v>0</v>
      </c>
      <c r="DE132" s="1">
        <f t="shared" si="68"/>
        <v>2.3800000000000003</v>
      </c>
      <c r="DF132" s="1">
        <f t="shared" si="68"/>
        <v>5.1000000000000005</v>
      </c>
      <c r="DG132" s="1">
        <f t="shared" si="68"/>
        <v>5.1000000000000005</v>
      </c>
      <c r="DH132" s="1">
        <f t="shared" si="68"/>
        <v>3.91</v>
      </c>
      <c r="DI132" s="1">
        <f t="shared" si="68"/>
        <v>2.5500000000000003</v>
      </c>
      <c r="DJ132" s="1">
        <f t="shared" si="68"/>
        <v>2.5500000000000003</v>
      </c>
      <c r="DK132" s="1">
        <f t="shared" si="68"/>
        <v>3.2300000000000004</v>
      </c>
      <c r="DL132" s="1">
        <f t="shared" si="68"/>
        <v>2.72</v>
      </c>
      <c r="DM132" s="1">
        <f t="shared" si="68"/>
        <v>2.89</v>
      </c>
      <c r="DN132" s="1">
        <f t="shared" si="68"/>
        <v>2.72</v>
      </c>
      <c r="DO132" s="1">
        <f t="shared" si="68"/>
        <v>2.3800000000000003</v>
      </c>
      <c r="DP132" s="1">
        <f t="shared" si="68"/>
        <v>2.04</v>
      </c>
      <c r="DQ132" s="1">
        <f t="shared" si="68"/>
        <v>1.87</v>
      </c>
      <c r="DR132" s="1">
        <f t="shared" si="68"/>
        <v>2.3800000000000003</v>
      </c>
      <c r="DS132" s="1">
        <f t="shared" si="68"/>
        <v>2.3800000000000003</v>
      </c>
      <c r="DT132" s="1">
        <f t="shared" si="68"/>
        <v>1.87</v>
      </c>
      <c r="DU132" s="1">
        <f t="shared" si="68"/>
        <v>0.85000000000000009</v>
      </c>
      <c r="DV132" s="1">
        <f t="shared" si="68"/>
        <v>0</v>
      </c>
      <c r="DW132" s="1">
        <f t="shared" si="68"/>
        <v>0</v>
      </c>
      <c r="DX132" s="1">
        <f t="shared" si="68"/>
        <v>1.7000000000000002</v>
      </c>
      <c r="DY132" s="1">
        <f t="shared" si="68"/>
        <v>2.04</v>
      </c>
      <c r="DZ132" s="1">
        <f t="shared" si="68"/>
        <v>2.04</v>
      </c>
      <c r="EA132" s="1">
        <f t="shared" ref="EA132:EX132" si="69">IF(EA87&gt;0,0.17*EA87,0)</f>
        <v>1.7000000000000002</v>
      </c>
      <c r="EB132" s="1">
        <f t="shared" si="69"/>
        <v>1.7000000000000002</v>
      </c>
      <c r="EC132" s="1">
        <f t="shared" si="69"/>
        <v>1.7000000000000002</v>
      </c>
      <c r="ED132" s="1">
        <f t="shared" si="69"/>
        <v>1.87</v>
      </c>
      <c r="EE132" s="1">
        <f t="shared" si="69"/>
        <v>1.87</v>
      </c>
      <c r="EF132" s="1">
        <f t="shared" si="69"/>
        <v>2.5500000000000003</v>
      </c>
      <c r="EG132" s="1">
        <f t="shared" si="69"/>
        <v>2.5500000000000003</v>
      </c>
      <c r="EH132" s="1">
        <f t="shared" si="69"/>
        <v>2.21</v>
      </c>
      <c r="EI132" s="1">
        <f t="shared" si="69"/>
        <v>2.04</v>
      </c>
      <c r="EJ132" s="1">
        <f t="shared" si="69"/>
        <v>2.3800000000000003</v>
      </c>
      <c r="EK132" s="1">
        <f t="shared" si="69"/>
        <v>0.85000000000000009</v>
      </c>
      <c r="EL132" s="1">
        <f t="shared" si="69"/>
        <v>0</v>
      </c>
      <c r="EM132" s="1">
        <f t="shared" si="69"/>
        <v>0.51</v>
      </c>
      <c r="EN132" s="1">
        <f t="shared" si="69"/>
        <v>0.85000000000000009</v>
      </c>
      <c r="EO132" s="1">
        <f t="shared" si="69"/>
        <v>1.1900000000000002</v>
      </c>
      <c r="EP132" s="1">
        <f t="shared" si="69"/>
        <v>1.36</v>
      </c>
      <c r="EQ132" s="1">
        <f t="shared" si="69"/>
        <v>1.36</v>
      </c>
      <c r="ER132" s="1">
        <f t="shared" si="69"/>
        <v>1.36</v>
      </c>
      <c r="ES132" s="1">
        <f t="shared" si="69"/>
        <v>1.02</v>
      </c>
      <c r="ET132" s="1">
        <f t="shared" si="69"/>
        <v>0.17</v>
      </c>
      <c r="EU132" s="1">
        <f t="shared" si="69"/>
        <v>0</v>
      </c>
      <c r="EV132" s="1">
        <f t="shared" si="69"/>
        <v>0</v>
      </c>
      <c r="EW132" s="1">
        <f t="shared" si="69"/>
        <v>0</v>
      </c>
      <c r="EX132" s="1">
        <f t="shared" si="69"/>
        <v>0</v>
      </c>
      <c r="EY132" s="1"/>
    </row>
    <row r="133" spans="1:15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2:15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2:15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2:15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</sheetData>
  <phoneticPr fontId="6" type="noConversion"/>
  <printOptions horizontalCentered="1" verticalCentered="1"/>
  <pageMargins left="0.2" right="0.2" top="0.56000000000000005" bottom="0.59" header="0.56999999999999995" footer="0.59"/>
  <pageSetup scale="45" orientation="portrait" verticalDpi="0" r:id="rId1"/>
  <headerFooter differentFirst="1" alignWithMargins="0">
    <oddFooter>&amp;R&amp;"Arial,Bold"Figure 2012.11 (cont.)</oddFooter>
    <firstFooter>&amp;R&amp;"Arial,Bold"Figure 2012.11</firstFooter>
  </headerFooter>
  <colBreaks count="4" manualBreakCount="4">
    <brk id="32" max="1048575" man="1"/>
    <brk id="62" max="1048575" man="1"/>
    <brk id="93" max="1048575" man="1"/>
    <brk id="1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153"/>
  <sheetViews>
    <sheetView workbookViewId="0">
      <selection sqref="A1:A153"/>
    </sheetView>
  </sheetViews>
  <sheetFormatPr defaultRowHeight="12.75"/>
  <sheetData>
    <row r="1" spans="1:1" ht="15">
      <c r="A1" s="15">
        <v>65</v>
      </c>
    </row>
    <row r="2" spans="1:1" ht="15">
      <c r="A2" s="15">
        <v>66</v>
      </c>
    </row>
    <row r="3" spans="1:1" ht="15">
      <c r="A3" s="15">
        <v>66</v>
      </c>
    </row>
    <row r="4" spans="1:1" ht="15">
      <c r="A4" s="15">
        <v>67</v>
      </c>
    </row>
    <row r="5" spans="1:1" ht="15">
      <c r="A5" s="15">
        <v>66</v>
      </c>
    </row>
    <row r="6" spans="1:1" ht="15">
      <c r="A6" s="15">
        <v>66</v>
      </c>
    </row>
    <row r="7" spans="1:1" ht="15">
      <c r="A7" s="15">
        <v>64</v>
      </c>
    </row>
    <row r="8" spans="1:1" ht="15">
      <c r="A8" s="15">
        <v>61</v>
      </c>
    </row>
    <row r="9" spans="1:1" ht="15">
      <c r="A9" s="15">
        <v>59</v>
      </c>
    </row>
    <row r="10" spans="1:1" ht="15">
      <c r="A10" s="15">
        <v>57</v>
      </c>
    </row>
    <row r="11" spans="1:1" ht="15">
      <c r="A11" s="15">
        <v>55</v>
      </c>
    </row>
    <row r="12" spans="1:1" ht="15">
      <c r="A12" s="15">
        <v>52</v>
      </c>
    </row>
    <row r="13" spans="1:1" ht="15">
      <c r="A13" s="15">
        <v>51</v>
      </c>
    </row>
    <row r="14" spans="1:1" ht="15">
      <c r="A14" s="15">
        <v>45</v>
      </c>
    </row>
    <row r="15" spans="1:1" ht="15">
      <c r="A15" s="15">
        <v>34</v>
      </c>
    </row>
    <row r="16" spans="1:1" ht="15">
      <c r="A16" s="15">
        <v>33</v>
      </c>
    </row>
    <row r="17" spans="1:1" ht="15">
      <c r="A17" s="15">
        <v>37</v>
      </c>
    </row>
    <row r="18" spans="1:1" ht="15">
      <c r="A18" s="15">
        <v>36</v>
      </c>
    </row>
    <row r="19" spans="1:1" ht="15">
      <c r="A19" s="15">
        <v>30</v>
      </c>
    </row>
    <row r="20" spans="1:1" ht="15">
      <c r="A20" s="15">
        <v>18</v>
      </c>
    </row>
    <row r="21" spans="1:1" ht="15">
      <c r="A21" s="15">
        <v>19</v>
      </c>
    </row>
    <row r="22" spans="1:1" ht="15">
      <c r="A22" s="15">
        <v>19</v>
      </c>
    </row>
    <row r="23" spans="1:1" ht="15">
      <c r="A23" s="15">
        <v>18</v>
      </c>
    </row>
    <row r="24" spans="1:1" ht="15">
      <c r="A24" s="15">
        <v>12</v>
      </c>
    </row>
    <row r="25" spans="1:1" ht="15">
      <c r="A25" s="15">
        <v>5</v>
      </c>
    </row>
    <row r="26" spans="1:1" ht="15">
      <c r="A26" s="15">
        <v>5</v>
      </c>
    </row>
    <row r="27" spans="1:1" ht="15">
      <c r="A27" s="15">
        <v>4.4000000000000004</v>
      </c>
    </row>
    <row r="28" spans="1:1" ht="15">
      <c r="A28" s="15">
        <v>4</v>
      </c>
    </row>
    <row r="29" spans="1:1" ht="15">
      <c r="A29" s="15">
        <v>3.3</v>
      </c>
    </row>
    <row r="30" spans="1:1" ht="15">
      <c r="A30" s="15">
        <v>4</v>
      </c>
    </row>
    <row r="31" spans="1:1" ht="15">
      <c r="A31" s="15">
        <v>5</v>
      </c>
    </row>
    <row r="32" spans="1:1" ht="15">
      <c r="A32" s="15">
        <v>6</v>
      </c>
    </row>
    <row r="33" spans="1:1" ht="15">
      <c r="A33" s="15">
        <v>6</v>
      </c>
    </row>
    <row r="34" spans="1:1" ht="15">
      <c r="A34" s="15">
        <v>6</v>
      </c>
    </row>
    <row r="35" spans="1:1" ht="15">
      <c r="A35" s="15">
        <v>6</v>
      </c>
    </row>
    <row r="36" spans="1:1" ht="15">
      <c r="A36" s="15">
        <v>6</v>
      </c>
    </row>
    <row r="37" spans="1:1" ht="15">
      <c r="A37" s="15">
        <v>6</v>
      </c>
    </row>
    <row r="38" spans="1:1" ht="15">
      <c r="A38" s="15">
        <v>6</v>
      </c>
    </row>
    <row r="39" spans="1:1" ht="15">
      <c r="A39" s="15">
        <v>6</v>
      </c>
    </row>
    <row r="40" spans="1:1" ht="15">
      <c r="A40" s="15">
        <v>5</v>
      </c>
    </row>
    <row r="41" spans="1:1" ht="15">
      <c r="A41" s="15">
        <v>5</v>
      </c>
    </row>
    <row r="42" spans="1:1" ht="15">
      <c r="A42" s="15">
        <v>5</v>
      </c>
    </row>
    <row r="43" spans="1:1" ht="15">
      <c r="A43" s="15">
        <v>5</v>
      </c>
    </row>
    <row r="44" spans="1:1" ht="15">
      <c r="A44" s="15">
        <v>5</v>
      </c>
    </row>
    <row r="45" spans="1:1" ht="15">
      <c r="A45" s="15">
        <v>5</v>
      </c>
    </row>
    <row r="46" spans="1:1" ht="15">
      <c r="A46" s="15">
        <v>5</v>
      </c>
    </row>
    <row r="47" spans="1:1" ht="15">
      <c r="A47" s="15">
        <v>5</v>
      </c>
    </row>
    <row r="48" spans="1:1" ht="15">
      <c r="A48" s="15">
        <v>5</v>
      </c>
    </row>
    <row r="49" spans="1:1" ht="15">
      <c r="A49" s="15">
        <v>5</v>
      </c>
    </row>
    <row r="50" spans="1:1" ht="15">
      <c r="A50" s="15">
        <v>5</v>
      </c>
    </row>
    <row r="51" spans="1:1" ht="15">
      <c r="A51" s="15">
        <v>5</v>
      </c>
    </row>
    <row r="52" spans="1:1" ht="15">
      <c r="A52" s="15">
        <v>5</v>
      </c>
    </row>
    <row r="53" spans="1:1" ht="15">
      <c r="A53" s="15">
        <v>5</v>
      </c>
    </row>
    <row r="54" spans="1:1" ht="15">
      <c r="A54" s="15">
        <v>5</v>
      </c>
    </row>
    <row r="55" spans="1:1" ht="15">
      <c r="A55" s="15">
        <v>5</v>
      </c>
    </row>
    <row r="56" spans="1:1" ht="15">
      <c r="A56" s="15">
        <v>5</v>
      </c>
    </row>
    <row r="57" spans="1:1" ht="15">
      <c r="A57" s="15">
        <v>5</v>
      </c>
    </row>
    <row r="58" spans="1:1" ht="15">
      <c r="A58" s="15">
        <v>5</v>
      </c>
    </row>
    <row r="59" spans="1:1" ht="15">
      <c r="A59" s="15">
        <v>4</v>
      </c>
    </row>
    <row r="60" spans="1:1" ht="15">
      <c r="A60" s="15">
        <v>4</v>
      </c>
    </row>
    <row r="61" spans="1:1" ht="15">
      <c r="A61" s="15">
        <v>4</v>
      </c>
    </row>
    <row r="62" spans="1:1" ht="15">
      <c r="A62" s="15">
        <v>4</v>
      </c>
    </row>
    <row r="63" spans="1:1" ht="15">
      <c r="A63" s="15">
        <v>4</v>
      </c>
    </row>
    <row r="64" spans="1:1" ht="15">
      <c r="A64" s="15">
        <v>4</v>
      </c>
    </row>
    <row r="65" spans="1:1" ht="15">
      <c r="A65" s="15">
        <v>4</v>
      </c>
    </row>
    <row r="66" spans="1:1" ht="15">
      <c r="A66" s="15">
        <v>3</v>
      </c>
    </row>
    <row r="67" spans="1:1" ht="15">
      <c r="A67" s="15">
        <v>3</v>
      </c>
    </row>
    <row r="68" spans="1:1" ht="15">
      <c r="A68" s="15">
        <v>169</v>
      </c>
    </row>
    <row r="69" spans="1:1" ht="15">
      <c r="A69" s="15">
        <v>101</v>
      </c>
    </row>
    <row r="70" spans="1:1" ht="15">
      <c r="A70" s="15">
        <v>76</v>
      </c>
    </row>
    <row r="71" spans="1:1" ht="15">
      <c r="A71" s="15">
        <v>69</v>
      </c>
    </row>
    <row r="72" spans="1:1" ht="15">
      <c r="A72" s="15">
        <v>61</v>
      </c>
    </row>
    <row r="73" spans="1:1" ht="15">
      <c r="A73" s="15">
        <v>53</v>
      </c>
    </row>
    <row r="74" spans="1:1" ht="15">
      <c r="A74" s="15">
        <v>50</v>
      </c>
    </row>
    <row r="75" spans="1:1" ht="15">
      <c r="A75" s="15">
        <v>48</v>
      </c>
    </row>
    <row r="76" spans="1:1" ht="15">
      <c r="A76" s="15">
        <v>47</v>
      </c>
    </row>
    <row r="77" spans="1:1" ht="15">
      <c r="A77" s="15">
        <v>45</v>
      </c>
    </row>
    <row r="78" spans="1:1" ht="15">
      <c r="A78" s="15">
        <v>43</v>
      </c>
    </row>
    <row r="79" spans="1:1" ht="15">
      <c r="A79" s="15">
        <v>40</v>
      </c>
    </row>
    <row r="80" spans="1:1" ht="15">
      <c r="A80" s="15">
        <v>37</v>
      </c>
    </row>
    <row r="81" spans="1:1" ht="15">
      <c r="A81" s="15">
        <v>36</v>
      </c>
    </row>
    <row r="82" spans="1:1" ht="15">
      <c r="A82" s="15">
        <v>35</v>
      </c>
    </row>
    <row r="83" spans="1:1" ht="15">
      <c r="A83" s="15">
        <v>33</v>
      </c>
    </row>
    <row r="84" spans="1:1" ht="15">
      <c r="A84" s="15">
        <v>33</v>
      </c>
    </row>
    <row r="85" spans="1:1" ht="15">
      <c r="A85" s="15">
        <v>34</v>
      </c>
    </row>
    <row r="86" spans="1:1" ht="15">
      <c r="A86" s="15">
        <v>31</v>
      </c>
    </row>
    <row r="87" spans="1:1" ht="15">
      <c r="A87" s="15">
        <v>30</v>
      </c>
    </row>
    <row r="88" spans="1:1" ht="15">
      <c r="A88" s="15">
        <v>29</v>
      </c>
    </row>
    <row r="89" spans="1:1" ht="15">
      <c r="A89" s="15">
        <v>27</v>
      </c>
    </row>
    <row r="90" spans="1:1" ht="15">
      <c r="A90" s="15">
        <v>26</v>
      </c>
    </row>
    <row r="91" spans="1:1" ht="15">
      <c r="A91" s="15">
        <v>25</v>
      </c>
    </row>
    <row r="92" spans="1:1" ht="15">
      <c r="A92" s="15">
        <v>24</v>
      </c>
    </row>
    <row r="93" spans="1:1" ht="15">
      <c r="A93" s="15">
        <v>24</v>
      </c>
    </row>
    <row r="94" spans="1:1" ht="15">
      <c r="A94" s="15">
        <v>23</v>
      </c>
    </row>
    <row r="95" spans="1:1" ht="15">
      <c r="A95" s="15">
        <v>22</v>
      </c>
    </row>
    <row r="96" spans="1:1" ht="15">
      <c r="A96" s="15">
        <v>21</v>
      </c>
    </row>
    <row r="97" spans="1:1" ht="15">
      <c r="A97" s="15">
        <v>21</v>
      </c>
    </row>
    <row r="98" spans="1:1" ht="15">
      <c r="A98" s="15">
        <v>20</v>
      </c>
    </row>
    <row r="99" spans="1:1" ht="15">
      <c r="A99" s="15">
        <v>18</v>
      </c>
    </row>
    <row r="100" spans="1:1" ht="15">
      <c r="A100" s="15">
        <v>18</v>
      </c>
    </row>
    <row r="101" spans="1:1" ht="15">
      <c r="A101" s="15">
        <v>17</v>
      </c>
    </row>
    <row r="102" spans="1:1" ht="15">
      <c r="A102" s="15">
        <v>14</v>
      </c>
    </row>
    <row r="103" spans="1:1" ht="15">
      <c r="A103" s="15">
        <v>11</v>
      </c>
    </row>
    <row r="104" spans="1:1" ht="15">
      <c r="A104" s="15">
        <v>9.5</v>
      </c>
    </row>
    <row r="105" spans="1:1" ht="15">
      <c r="A105" s="15">
        <v>9.4</v>
      </c>
    </row>
    <row r="106" spans="1:1" ht="15">
      <c r="A106" s="15">
        <v>9.8000000000000007</v>
      </c>
    </row>
    <row r="107" spans="1:1" ht="15">
      <c r="A107" s="15">
        <v>11</v>
      </c>
    </row>
    <row r="108" spans="1:1" ht="15">
      <c r="A108" s="15">
        <v>9.6</v>
      </c>
    </row>
    <row r="109" spans="1:1" ht="15">
      <c r="A109" s="15">
        <v>9.1999999999999993</v>
      </c>
    </row>
    <row r="110" spans="1:1" ht="15">
      <c r="A110" s="15">
        <v>11</v>
      </c>
    </row>
    <row r="111" spans="1:1" ht="15">
      <c r="A111" s="15">
        <v>13</v>
      </c>
    </row>
    <row r="112" spans="1:1" ht="15">
      <c r="A112" s="15">
        <v>13</v>
      </c>
    </row>
    <row r="113" spans="1:1" ht="15">
      <c r="A113" s="15">
        <v>11</v>
      </c>
    </row>
    <row r="114" spans="1:1" ht="15">
      <c r="A114" s="15">
        <v>20</v>
      </c>
    </row>
    <row r="115" spans="1:1" ht="15">
      <c r="A115" s="15">
        <v>12</v>
      </c>
    </row>
    <row r="116" spans="1:1" ht="15">
      <c r="A116" s="15">
        <v>11</v>
      </c>
    </row>
    <row r="117" spans="1:1" ht="15">
      <c r="A117" s="15">
        <v>9.4</v>
      </c>
    </row>
    <row r="118" spans="1:1" ht="15">
      <c r="A118" s="15">
        <v>9.4</v>
      </c>
    </row>
    <row r="119" spans="1:1" ht="15">
      <c r="A119" s="15">
        <v>9.4</v>
      </c>
    </row>
    <row r="120" spans="1:1" ht="15">
      <c r="A120" s="15">
        <v>9</v>
      </c>
    </row>
    <row r="121" spans="1:1" ht="15">
      <c r="A121" s="15">
        <v>8.4</v>
      </c>
    </row>
    <row r="122" spans="1:1" ht="15">
      <c r="A122" s="15">
        <v>8</v>
      </c>
    </row>
    <row r="123" spans="1:1" ht="15">
      <c r="A123" s="15">
        <v>8.4</v>
      </c>
    </row>
    <row r="124" spans="1:1" ht="15">
      <c r="A124" s="15">
        <v>9.5</v>
      </c>
    </row>
    <row r="125" spans="1:1" ht="15">
      <c r="A125" s="15">
        <v>10</v>
      </c>
    </row>
    <row r="126" spans="1:1" ht="15">
      <c r="A126" s="15">
        <v>13</v>
      </c>
    </row>
    <row r="127" spans="1:1" ht="15">
      <c r="A127" s="15">
        <v>15</v>
      </c>
    </row>
    <row r="128" spans="1:1" ht="15">
      <c r="A128" s="15">
        <v>15</v>
      </c>
    </row>
    <row r="129" spans="1:1" ht="15">
      <c r="A129" s="15">
        <v>16</v>
      </c>
    </row>
    <row r="130" spans="1:1" ht="15">
      <c r="A130" s="15">
        <v>17</v>
      </c>
    </row>
    <row r="131" spans="1:1" ht="15">
      <c r="A131" s="15">
        <v>18</v>
      </c>
    </row>
    <row r="132" spans="1:1" ht="15">
      <c r="A132" s="15">
        <v>20</v>
      </c>
    </row>
    <row r="133" spans="1:1" ht="15">
      <c r="A133" s="15">
        <v>22</v>
      </c>
    </row>
    <row r="134" spans="1:1" ht="15">
      <c r="A134" s="15">
        <v>23</v>
      </c>
    </row>
    <row r="135" spans="1:1" ht="15">
      <c r="A135" s="15">
        <v>23</v>
      </c>
    </row>
    <row r="136" spans="1:1" ht="15">
      <c r="A136" s="15">
        <v>23</v>
      </c>
    </row>
    <row r="137" spans="1:1" ht="15">
      <c r="A137" s="15">
        <v>23</v>
      </c>
    </row>
    <row r="138" spans="1:1" ht="15">
      <c r="A138" s="15">
        <v>23</v>
      </c>
    </row>
    <row r="139" spans="1:1" ht="15">
      <c r="A139" s="15">
        <v>23</v>
      </c>
    </row>
    <row r="140" spans="1:1" ht="15">
      <c r="A140" s="15">
        <v>23</v>
      </c>
    </row>
    <row r="141" spans="1:1" ht="15">
      <c r="A141" s="15">
        <v>23</v>
      </c>
    </row>
    <row r="142" spans="1:1" ht="15">
      <c r="A142" s="15">
        <v>23</v>
      </c>
    </row>
    <row r="143" spans="1:1" ht="15">
      <c r="A143" s="15">
        <v>23</v>
      </c>
    </row>
    <row r="144" spans="1:1" ht="15">
      <c r="A144" s="15">
        <v>23</v>
      </c>
    </row>
    <row r="145" spans="1:1" ht="15">
      <c r="A145" s="15">
        <v>23</v>
      </c>
    </row>
    <row r="146" spans="1:1" ht="15">
      <c r="A146" s="15">
        <v>23</v>
      </c>
    </row>
    <row r="147" spans="1:1" ht="15">
      <c r="A147" s="15">
        <v>23</v>
      </c>
    </row>
    <row r="148" spans="1:1" ht="15">
      <c r="A148" s="15">
        <v>23</v>
      </c>
    </row>
    <row r="149" spans="1:1" ht="15">
      <c r="A149" s="15">
        <v>23</v>
      </c>
    </row>
    <row r="150" spans="1:1" ht="15">
      <c r="A150" s="15">
        <v>15</v>
      </c>
    </row>
    <row r="151" spans="1:1" ht="15">
      <c r="A151" s="15">
        <v>8.1</v>
      </c>
    </row>
    <row r="152" spans="1:1" ht="15">
      <c r="A152" s="15">
        <v>21</v>
      </c>
    </row>
    <row r="153" spans="1:1" ht="15">
      <c r="A153" s="15">
        <v>22</v>
      </c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3"/>
  <sheetViews>
    <sheetView workbookViewId="0">
      <selection sqref="A1:B153"/>
    </sheetView>
  </sheetViews>
  <sheetFormatPr defaultRowHeight="12.75"/>
  <sheetData>
    <row r="1" spans="1:2" ht="15">
      <c r="A1" s="14">
        <v>263</v>
      </c>
      <c r="B1" s="14">
        <v>339</v>
      </c>
    </row>
    <row r="2" spans="1:2" ht="15">
      <c r="A2" s="14">
        <v>298</v>
      </c>
      <c r="B2" s="14">
        <v>325</v>
      </c>
    </row>
    <row r="3" spans="1:2" ht="15">
      <c r="A3" s="14">
        <v>320</v>
      </c>
      <c r="B3" s="14">
        <v>332</v>
      </c>
    </row>
    <row r="4" spans="1:2" ht="15">
      <c r="A4" s="14">
        <v>352</v>
      </c>
      <c r="B4" s="14">
        <v>346</v>
      </c>
    </row>
    <row r="5" spans="1:2" ht="15">
      <c r="A5" s="14">
        <v>391</v>
      </c>
      <c r="B5" s="14">
        <v>372</v>
      </c>
    </row>
    <row r="6" spans="1:2" ht="15">
      <c r="A6" s="14">
        <v>375</v>
      </c>
      <c r="B6" s="14">
        <v>397</v>
      </c>
    </row>
    <row r="7" spans="1:2" ht="15">
      <c r="A7" s="14">
        <v>308</v>
      </c>
      <c r="B7" s="14">
        <v>371</v>
      </c>
    </row>
    <row r="8" spans="1:2" ht="15">
      <c r="A8" s="14">
        <v>274</v>
      </c>
      <c r="B8" s="14">
        <v>343</v>
      </c>
    </row>
    <row r="9" spans="1:2" ht="15">
      <c r="A9" s="14">
        <v>260</v>
      </c>
      <c r="B9" s="14">
        <v>321</v>
      </c>
    </row>
    <row r="10" spans="1:2" ht="15">
      <c r="A10" s="14">
        <v>283</v>
      </c>
      <c r="B10" s="14">
        <v>314</v>
      </c>
    </row>
    <row r="11" spans="1:2" ht="15">
      <c r="A11" s="14">
        <v>328</v>
      </c>
      <c r="B11" s="14">
        <v>338</v>
      </c>
    </row>
    <row r="12" spans="1:2" ht="15">
      <c r="A12" s="14">
        <v>335</v>
      </c>
      <c r="B12" s="14">
        <v>361</v>
      </c>
    </row>
    <row r="13" spans="1:2" ht="15">
      <c r="A13" s="14">
        <v>291</v>
      </c>
      <c r="B13" s="14">
        <v>352</v>
      </c>
    </row>
    <row r="14" spans="1:2" ht="15">
      <c r="A14" s="14">
        <v>259</v>
      </c>
      <c r="B14" s="14">
        <v>330</v>
      </c>
    </row>
    <row r="15" spans="1:2" ht="15">
      <c r="A15" s="14">
        <v>264</v>
      </c>
      <c r="B15" s="14">
        <v>321</v>
      </c>
    </row>
    <row r="16" spans="1:2" ht="15">
      <c r="A16" s="14">
        <v>256</v>
      </c>
      <c r="B16" s="14">
        <v>325</v>
      </c>
    </row>
    <row r="17" spans="1:2" ht="15">
      <c r="A17" s="14">
        <v>262</v>
      </c>
      <c r="B17" s="14">
        <v>325</v>
      </c>
    </row>
    <row r="18" spans="1:2" ht="15">
      <c r="A18" s="14">
        <v>243</v>
      </c>
      <c r="B18" s="14">
        <v>298</v>
      </c>
    </row>
    <row r="19" spans="1:2" ht="15">
      <c r="A19" s="14">
        <v>250</v>
      </c>
      <c r="B19" s="14">
        <v>834</v>
      </c>
    </row>
    <row r="20" spans="1:2" ht="15">
      <c r="A20" s="14">
        <v>232</v>
      </c>
      <c r="B20" s="14">
        <v>1020</v>
      </c>
    </row>
    <row r="21" spans="1:2" ht="15">
      <c r="A21" s="14">
        <v>208</v>
      </c>
      <c r="B21" s="14">
        <v>992</v>
      </c>
    </row>
    <row r="22" spans="1:2" ht="15">
      <c r="A22" s="14">
        <v>199</v>
      </c>
      <c r="B22" s="14">
        <v>981</v>
      </c>
    </row>
    <row r="23" spans="1:2" ht="15">
      <c r="A23" s="14">
        <v>203</v>
      </c>
      <c r="B23" s="14">
        <v>975</v>
      </c>
    </row>
    <row r="24" spans="1:2" ht="15">
      <c r="A24" s="14">
        <v>217</v>
      </c>
      <c r="B24" s="14">
        <v>968</v>
      </c>
    </row>
    <row r="25" spans="1:2" ht="15">
      <c r="A25" s="14">
        <v>190</v>
      </c>
      <c r="B25" s="14">
        <v>957</v>
      </c>
    </row>
    <row r="26" spans="1:2" ht="15">
      <c r="A26" s="14">
        <v>168</v>
      </c>
      <c r="B26" s="14">
        <v>946</v>
      </c>
    </row>
    <row r="27" spans="1:2" ht="15">
      <c r="A27" s="14">
        <v>149</v>
      </c>
      <c r="B27" s="14">
        <v>885</v>
      </c>
    </row>
    <row r="28" spans="1:2" ht="15">
      <c r="A28" s="14">
        <v>136</v>
      </c>
      <c r="B28" s="14">
        <v>827</v>
      </c>
    </row>
    <row r="29" spans="1:2" ht="15">
      <c r="A29" s="14">
        <v>123</v>
      </c>
      <c r="B29" s="14">
        <v>813</v>
      </c>
    </row>
    <row r="30" spans="1:2" ht="15">
      <c r="A30" s="14">
        <v>110</v>
      </c>
      <c r="B30" s="14">
        <v>801</v>
      </c>
    </row>
    <row r="31" spans="1:2" ht="15">
      <c r="A31" s="14">
        <v>87</v>
      </c>
      <c r="B31" s="14">
        <v>795</v>
      </c>
    </row>
    <row r="32" spans="1:2" ht="15">
      <c r="A32" s="14">
        <v>80</v>
      </c>
      <c r="B32" s="14">
        <v>785</v>
      </c>
    </row>
    <row r="33" spans="1:2" ht="15">
      <c r="A33" s="14">
        <v>103</v>
      </c>
      <c r="B33" s="14">
        <v>773</v>
      </c>
    </row>
    <row r="34" spans="1:2" ht="15">
      <c r="A34" s="14">
        <v>124</v>
      </c>
      <c r="B34" s="14">
        <v>736</v>
      </c>
    </row>
    <row r="35" spans="1:2" ht="15">
      <c r="A35" s="14">
        <v>105</v>
      </c>
      <c r="B35" s="14">
        <v>657</v>
      </c>
    </row>
    <row r="36" spans="1:2" ht="15">
      <c r="A36" s="14">
        <v>107</v>
      </c>
      <c r="B36" s="14">
        <v>623</v>
      </c>
    </row>
    <row r="37" spans="1:2" ht="15">
      <c r="A37" s="14">
        <v>100</v>
      </c>
      <c r="B37" s="14">
        <v>616</v>
      </c>
    </row>
    <row r="38" spans="1:2" ht="15">
      <c r="A38" s="14">
        <v>90</v>
      </c>
      <c r="B38" s="14">
        <v>610</v>
      </c>
    </row>
    <row r="39" spans="1:2" ht="15">
      <c r="A39" s="14">
        <v>79</v>
      </c>
      <c r="B39" s="14">
        <v>603</v>
      </c>
    </row>
    <row r="40" spans="1:2" ht="15">
      <c r="A40" s="14">
        <v>62</v>
      </c>
      <c r="B40" s="14">
        <v>596</v>
      </c>
    </row>
    <row r="41" spans="1:2" ht="15">
      <c r="A41" s="14">
        <v>45</v>
      </c>
      <c r="B41" s="14">
        <v>588</v>
      </c>
    </row>
    <row r="42" spans="1:2" ht="15">
      <c r="A42" s="14">
        <v>33</v>
      </c>
      <c r="B42" s="14">
        <v>581</v>
      </c>
    </row>
    <row r="43" spans="1:2" ht="15">
      <c r="A43" s="14">
        <v>34</v>
      </c>
      <c r="B43" s="14">
        <v>572</v>
      </c>
    </row>
    <row r="44" spans="1:2" ht="15">
      <c r="A44" s="14">
        <v>32</v>
      </c>
      <c r="B44" s="14">
        <v>562</v>
      </c>
    </row>
    <row r="45" spans="1:2" ht="15">
      <c r="A45" s="14">
        <v>21</v>
      </c>
      <c r="B45" s="14">
        <v>589</v>
      </c>
    </row>
    <row r="46" spans="1:2" ht="15">
      <c r="A46" s="14">
        <v>20</v>
      </c>
      <c r="B46" s="14">
        <v>601</v>
      </c>
    </row>
    <row r="47" spans="1:2" ht="15">
      <c r="A47" s="14">
        <v>18</v>
      </c>
      <c r="B47" s="14">
        <v>590</v>
      </c>
    </row>
    <row r="48" spans="1:2" ht="15">
      <c r="A48" s="14">
        <v>17</v>
      </c>
      <c r="B48" s="14">
        <v>580</v>
      </c>
    </row>
    <row r="49" spans="1:2" ht="15">
      <c r="A49" s="14">
        <v>13</v>
      </c>
      <c r="B49" s="14">
        <v>566</v>
      </c>
    </row>
    <row r="50" spans="1:2" ht="15">
      <c r="A50" s="14">
        <v>12</v>
      </c>
      <c r="B50" s="14">
        <v>553</v>
      </c>
    </row>
    <row r="51" spans="1:2" ht="15">
      <c r="A51" s="14">
        <v>25</v>
      </c>
      <c r="B51" s="14">
        <v>558</v>
      </c>
    </row>
    <row r="52" spans="1:2" ht="15">
      <c r="A52" s="14">
        <v>32</v>
      </c>
      <c r="B52" s="14">
        <v>577</v>
      </c>
    </row>
    <row r="53" spans="1:2" ht="15">
      <c r="A53" s="14">
        <v>31</v>
      </c>
      <c r="B53" s="14">
        <v>560</v>
      </c>
    </row>
    <row r="54" spans="1:2" ht="15">
      <c r="A54" s="14">
        <v>25</v>
      </c>
      <c r="B54" s="14">
        <v>209</v>
      </c>
    </row>
    <row r="55" spans="1:2" ht="15">
      <c r="A55" s="14">
        <v>30</v>
      </c>
      <c r="B55" s="14">
        <v>75</v>
      </c>
    </row>
    <row r="56" spans="1:2" ht="15">
      <c r="A56" s="14">
        <v>28</v>
      </c>
      <c r="B56" s="14">
        <v>74</v>
      </c>
    </row>
    <row r="57" spans="1:2" ht="15">
      <c r="A57" s="14">
        <v>26</v>
      </c>
      <c r="B57" s="14">
        <v>74</v>
      </c>
    </row>
    <row r="58" spans="1:2" ht="15">
      <c r="A58" s="14">
        <v>31</v>
      </c>
      <c r="B58" s="14">
        <v>75</v>
      </c>
    </row>
    <row r="59" spans="1:2" ht="15">
      <c r="A59" s="14">
        <v>34</v>
      </c>
      <c r="B59" s="14">
        <v>76</v>
      </c>
    </row>
    <row r="60" spans="1:2" ht="15">
      <c r="A60" s="14">
        <v>33</v>
      </c>
      <c r="B60" s="14">
        <v>64</v>
      </c>
    </row>
    <row r="61" spans="1:2" ht="15">
      <c r="A61" s="14">
        <v>33</v>
      </c>
      <c r="B61" s="14">
        <v>56</v>
      </c>
    </row>
    <row r="62" spans="1:2" ht="15">
      <c r="A62" s="14">
        <v>32</v>
      </c>
      <c r="B62" s="14">
        <v>61</v>
      </c>
    </row>
    <row r="63" spans="1:2" ht="15">
      <c r="A63" s="14">
        <v>37</v>
      </c>
      <c r="B63" s="14">
        <v>63</v>
      </c>
    </row>
    <row r="64" spans="1:2" ht="15">
      <c r="A64" s="14">
        <v>33</v>
      </c>
      <c r="B64" s="14">
        <v>62</v>
      </c>
    </row>
    <row r="65" spans="1:2" ht="15">
      <c r="A65" s="14">
        <v>36</v>
      </c>
      <c r="B65" s="14">
        <v>61</v>
      </c>
    </row>
    <row r="66" spans="1:2" ht="15">
      <c r="A66" s="14">
        <v>32</v>
      </c>
      <c r="B66" s="14">
        <v>61</v>
      </c>
    </row>
    <row r="67" spans="1:2" ht="15">
      <c r="A67" s="14">
        <v>42</v>
      </c>
      <c r="B67" s="14">
        <v>60</v>
      </c>
    </row>
    <row r="68" spans="1:2" ht="15">
      <c r="A68" s="14">
        <v>43</v>
      </c>
      <c r="B68" s="14">
        <v>60</v>
      </c>
    </row>
    <row r="69" spans="1:2" ht="15">
      <c r="A69" s="14">
        <v>42</v>
      </c>
      <c r="B69" s="14">
        <v>60</v>
      </c>
    </row>
    <row r="70" spans="1:2" ht="15">
      <c r="A70" s="14">
        <v>34</v>
      </c>
      <c r="B70" s="14">
        <v>44</v>
      </c>
    </row>
    <row r="71" spans="1:2" ht="15">
      <c r="A71" s="14">
        <v>31</v>
      </c>
      <c r="B71" s="14">
        <v>37</v>
      </c>
    </row>
    <row r="72" spans="1:2" ht="15">
      <c r="A72" s="14">
        <v>24</v>
      </c>
      <c r="B72" s="14">
        <v>36</v>
      </c>
    </row>
    <row r="73" spans="1:2" ht="15">
      <c r="A73" s="14">
        <v>21</v>
      </c>
      <c r="B73" s="14">
        <v>36</v>
      </c>
    </row>
    <row r="74" spans="1:2" ht="15">
      <c r="A74" s="14">
        <v>18</v>
      </c>
      <c r="B74" s="14">
        <v>36</v>
      </c>
    </row>
    <row r="75" spans="1:2" ht="15">
      <c r="A75" s="14">
        <v>18</v>
      </c>
      <c r="B75" s="14">
        <v>36</v>
      </c>
    </row>
    <row r="76" spans="1:2" ht="15">
      <c r="A76" s="14">
        <v>17</v>
      </c>
      <c r="B76" s="14">
        <v>38</v>
      </c>
    </row>
    <row r="77" spans="1:2" ht="15">
      <c r="A77" s="14">
        <v>12</v>
      </c>
      <c r="B77" s="14">
        <v>49</v>
      </c>
    </row>
    <row r="78" spans="1:2" ht="15">
      <c r="A78" s="14">
        <v>13</v>
      </c>
      <c r="B78" s="14">
        <v>49</v>
      </c>
    </row>
    <row r="79" spans="1:2" ht="15">
      <c r="A79" s="14">
        <v>12</v>
      </c>
      <c r="B79" s="14">
        <v>49</v>
      </c>
    </row>
    <row r="80" spans="1:2" ht="15">
      <c r="A80" s="14">
        <v>17</v>
      </c>
      <c r="B80" s="14">
        <v>49</v>
      </c>
    </row>
    <row r="81" spans="1:2" ht="15">
      <c r="A81" s="14">
        <v>15</v>
      </c>
      <c r="B81" s="14">
        <v>49</v>
      </c>
    </row>
    <row r="82" spans="1:2" ht="15">
      <c r="A82" s="14">
        <v>26</v>
      </c>
      <c r="B82" s="14">
        <v>49</v>
      </c>
    </row>
    <row r="83" spans="1:2" ht="15">
      <c r="A83" s="14">
        <v>28</v>
      </c>
      <c r="B83" s="14">
        <v>48</v>
      </c>
    </row>
    <row r="84" spans="1:2" ht="15">
      <c r="A84" s="14">
        <v>37</v>
      </c>
      <c r="B84" s="14">
        <v>48</v>
      </c>
    </row>
    <row r="85" spans="1:2" ht="15">
      <c r="A85" s="14">
        <v>27</v>
      </c>
      <c r="B85" s="14">
        <v>48</v>
      </c>
    </row>
    <row r="86" spans="1:2" ht="15">
      <c r="A86" s="14">
        <v>22</v>
      </c>
      <c r="B86" s="14">
        <v>48</v>
      </c>
    </row>
    <row r="87" spans="1:2" ht="15">
      <c r="A87" s="14">
        <v>16</v>
      </c>
      <c r="B87" s="14">
        <v>47</v>
      </c>
    </row>
    <row r="88" spans="1:2" ht="15">
      <c r="A88" s="14">
        <v>9.3000000000000007</v>
      </c>
      <c r="B88" s="14">
        <v>47</v>
      </c>
    </row>
    <row r="89" spans="1:2" ht="15">
      <c r="A89" s="14">
        <v>14</v>
      </c>
      <c r="B89" s="14">
        <v>47</v>
      </c>
    </row>
    <row r="90" spans="1:2" ht="15">
      <c r="A90" s="14">
        <v>14</v>
      </c>
      <c r="B90" s="14">
        <v>47</v>
      </c>
    </row>
    <row r="91" spans="1:2" ht="15">
      <c r="A91" s="14">
        <v>13</v>
      </c>
      <c r="B91" s="14">
        <v>30</v>
      </c>
    </row>
    <row r="92" spans="1:2" ht="15">
      <c r="A92" s="14">
        <v>13</v>
      </c>
      <c r="B92" s="14">
        <v>18</v>
      </c>
    </row>
    <row r="93" spans="1:2" ht="15">
      <c r="A93" s="14">
        <v>14</v>
      </c>
      <c r="B93" s="14">
        <v>18</v>
      </c>
    </row>
    <row r="94" spans="1:2" ht="15">
      <c r="A94" s="14">
        <v>11</v>
      </c>
      <c r="B94" s="14">
        <v>18</v>
      </c>
    </row>
    <row r="95" spans="1:2" ht="15">
      <c r="A95" s="14">
        <v>10</v>
      </c>
      <c r="B95" s="14">
        <v>18</v>
      </c>
    </row>
    <row r="96" spans="1:2" ht="15">
      <c r="A96" s="14">
        <v>9.8000000000000007</v>
      </c>
      <c r="B96" s="14">
        <v>18</v>
      </c>
    </row>
    <row r="97" spans="1:2" ht="15">
      <c r="A97" s="14">
        <v>11</v>
      </c>
      <c r="B97" s="14">
        <v>18</v>
      </c>
    </row>
    <row r="98" spans="1:2" ht="15">
      <c r="A98" s="14">
        <v>11</v>
      </c>
      <c r="B98" s="14">
        <v>18</v>
      </c>
    </row>
    <row r="99" spans="1:2" ht="15">
      <c r="A99" s="14">
        <v>12</v>
      </c>
      <c r="B99" s="14">
        <v>18</v>
      </c>
    </row>
    <row r="100" spans="1:2" ht="15">
      <c r="A100" s="14">
        <v>13</v>
      </c>
      <c r="B100" s="14">
        <v>18</v>
      </c>
    </row>
    <row r="101" spans="1:2" ht="15">
      <c r="A101" s="14">
        <v>13</v>
      </c>
      <c r="B101" s="14">
        <v>18</v>
      </c>
    </row>
    <row r="102" spans="1:2" ht="15">
      <c r="A102" s="14">
        <v>12</v>
      </c>
      <c r="B102" s="14">
        <v>18</v>
      </c>
    </row>
    <row r="103" spans="1:2" ht="15">
      <c r="A103" s="14">
        <v>15</v>
      </c>
      <c r="B103" s="14">
        <v>17</v>
      </c>
    </row>
    <row r="104" spans="1:2" ht="15">
      <c r="A104" s="14">
        <v>19</v>
      </c>
      <c r="B104" s="14">
        <v>17</v>
      </c>
    </row>
    <row r="105" spans="1:2" ht="15">
      <c r="A105" s="14">
        <v>16</v>
      </c>
      <c r="B105" s="14">
        <v>17</v>
      </c>
    </row>
    <row r="106" spans="1:2" ht="15">
      <c r="A106" s="14">
        <v>9.1999999999999993</v>
      </c>
      <c r="B106" s="14">
        <v>17</v>
      </c>
    </row>
    <row r="107" spans="1:2" ht="15">
      <c r="A107" s="14">
        <v>17</v>
      </c>
      <c r="B107" s="14">
        <v>17</v>
      </c>
    </row>
    <row r="108" spans="1:2" ht="15">
      <c r="A108" s="14">
        <v>25</v>
      </c>
      <c r="B108" s="14">
        <v>39</v>
      </c>
    </row>
    <row r="109" spans="1:2" ht="15">
      <c r="A109" s="14">
        <v>25</v>
      </c>
      <c r="B109" s="14">
        <v>55</v>
      </c>
    </row>
    <row r="110" spans="1:2" ht="15">
      <c r="A110" s="14">
        <v>25</v>
      </c>
      <c r="B110" s="14">
        <v>55</v>
      </c>
    </row>
    <row r="111" spans="1:2" ht="15">
      <c r="A111" s="14">
        <v>25</v>
      </c>
      <c r="B111" s="14">
        <v>48</v>
      </c>
    </row>
    <row r="112" spans="1:2" ht="15">
      <c r="A112" s="14">
        <v>26</v>
      </c>
      <c r="B112" s="14">
        <v>41</v>
      </c>
    </row>
    <row r="113" spans="1:2" ht="15">
      <c r="A113" s="14">
        <v>26</v>
      </c>
      <c r="B113" s="14">
        <v>41</v>
      </c>
    </row>
    <row r="114" spans="1:2" ht="15">
      <c r="A114" s="14">
        <v>22</v>
      </c>
      <c r="B114" s="14">
        <v>41</v>
      </c>
    </row>
    <row r="115" spans="1:2" ht="15">
      <c r="A115" s="14">
        <v>25</v>
      </c>
      <c r="B115" s="14">
        <v>41</v>
      </c>
    </row>
    <row r="116" spans="1:2" ht="15">
      <c r="A116" s="14">
        <v>24</v>
      </c>
      <c r="B116" s="14">
        <v>41</v>
      </c>
    </row>
    <row r="117" spans="1:2" ht="15">
      <c r="A117" s="14">
        <v>25</v>
      </c>
      <c r="B117" s="14">
        <v>41</v>
      </c>
    </row>
    <row r="118" spans="1:2" ht="15">
      <c r="A118" s="14">
        <v>27</v>
      </c>
      <c r="B118" s="14">
        <v>41</v>
      </c>
    </row>
    <row r="119" spans="1:2" ht="15">
      <c r="A119" s="14">
        <v>29</v>
      </c>
      <c r="B119" s="14">
        <v>41</v>
      </c>
    </row>
    <row r="120" spans="1:2" ht="15">
      <c r="A120" s="14">
        <v>30</v>
      </c>
      <c r="B120" s="14">
        <v>41</v>
      </c>
    </row>
    <row r="121" spans="1:2" ht="15">
      <c r="A121" s="14">
        <v>26</v>
      </c>
      <c r="B121" s="14">
        <v>40</v>
      </c>
    </row>
    <row r="122" spans="1:2" ht="15">
      <c r="A122" s="14">
        <v>25</v>
      </c>
      <c r="B122" s="14">
        <v>39</v>
      </c>
    </row>
    <row r="123" spans="1:2" ht="15">
      <c r="A123" s="14">
        <v>29</v>
      </c>
      <c r="B123" s="14">
        <v>40</v>
      </c>
    </row>
    <row r="124" spans="1:2" ht="15">
      <c r="A124" s="14">
        <v>35</v>
      </c>
      <c r="B124" s="14">
        <v>40</v>
      </c>
    </row>
    <row r="125" spans="1:2" ht="15">
      <c r="A125" s="14">
        <v>41</v>
      </c>
      <c r="B125" s="14">
        <v>39</v>
      </c>
    </row>
    <row r="126" spans="1:2" ht="15">
      <c r="A126" s="14">
        <v>44</v>
      </c>
      <c r="B126" s="14">
        <v>39</v>
      </c>
    </row>
    <row r="127" spans="1:2" ht="15">
      <c r="A127" s="14">
        <v>29</v>
      </c>
      <c r="B127" s="14">
        <v>39</v>
      </c>
    </row>
    <row r="128" spans="1:2" ht="15">
      <c r="A128" s="14">
        <v>27</v>
      </c>
      <c r="B128" s="14">
        <v>39</v>
      </c>
    </row>
    <row r="129" spans="1:2" ht="15">
      <c r="A129" s="14">
        <v>27</v>
      </c>
      <c r="B129" s="14">
        <v>39</v>
      </c>
    </row>
    <row r="130" spans="1:2" ht="15">
      <c r="A130" s="14">
        <v>29</v>
      </c>
      <c r="B130" s="14">
        <v>39</v>
      </c>
    </row>
    <row r="131" spans="1:2" ht="15">
      <c r="A131" s="14">
        <v>29</v>
      </c>
      <c r="B131" s="14">
        <v>39</v>
      </c>
    </row>
    <row r="132" spans="1:2" ht="15">
      <c r="A132" s="14">
        <v>29</v>
      </c>
      <c r="B132" s="14">
        <v>39</v>
      </c>
    </row>
    <row r="133" spans="1:2" ht="15">
      <c r="A133" s="14">
        <v>28</v>
      </c>
      <c r="B133" s="14">
        <v>39</v>
      </c>
    </row>
    <row r="134" spans="1:2" ht="15">
      <c r="A134" s="14">
        <v>28</v>
      </c>
      <c r="B134" s="14">
        <v>39</v>
      </c>
    </row>
    <row r="135" spans="1:2" ht="15">
      <c r="A135" s="14">
        <v>24</v>
      </c>
      <c r="B135" s="14">
        <v>39</v>
      </c>
    </row>
    <row r="136" spans="1:2" ht="15">
      <c r="A136" s="14">
        <v>24</v>
      </c>
      <c r="B136" s="14">
        <v>39</v>
      </c>
    </row>
    <row r="137" spans="1:2" ht="15">
      <c r="A137" s="14">
        <v>26</v>
      </c>
      <c r="B137" s="14">
        <v>39</v>
      </c>
    </row>
    <row r="138" spans="1:2" ht="15">
      <c r="A138" s="14">
        <v>27</v>
      </c>
      <c r="B138" s="14">
        <v>39</v>
      </c>
    </row>
    <row r="139" spans="1:2" ht="15">
      <c r="A139" s="14">
        <v>25</v>
      </c>
      <c r="B139" s="14">
        <v>39</v>
      </c>
    </row>
    <row r="140" spans="1:2" ht="15">
      <c r="A140" s="14">
        <v>25</v>
      </c>
      <c r="B140" s="14">
        <v>30</v>
      </c>
    </row>
    <row r="141" spans="1:2" ht="15">
      <c r="A141" s="14">
        <v>24</v>
      </c>
      <c r="B141" s="14">
        <v>22</v>
      </c>
    </row>
    <row r="142" spans="1:2" ht="15">
      <c r="A142" s="14">
        <v>19</v>
      </c>
      <c r="B142" s="14">
        <v>22</v>
      </c>
    </row>
    <row r="143" spans="1:2" ht="15">
      <c r="A143" s="14">
        <v>17</v>
      </c>
      <c r="B143" s="14">
        <v>22</v>
      </c>
    </row>
    <row r="144" spans="1:2" ht="15">
      <c r="A144" s="14">
        <v>15</v>
      </c>
      <c r="B144" s="14">
        <v>22</v>
      </c>
    </row>
    <row r="145" spans="1:2" ht="15">
      <c r="A145" s="14">
        <v>14</v>
      </c>
      <c r="B145" s="14">
        <v>22</v>
      </c>
    </row>
    <row r="146" spans="1:2" ht="15">
      <c r="A146" s="14">
        <v>13</v>
      </c>
      <c r="B146" s="14">
        <v>21</v>
      </c>
    </row>
    <row r="147" spans="1:2" ht="15">
      <c r="A147" s="14">
        <v>13</v>
      </c>
      <c r="B147" s="14">
        <v>21</v>
      </c>
    </row>
    <row r="148" spans="1:2" ht="15">
      <c r="A148" s="14">
        <v>15</v>
      </c>
      <c r="B148" s="14">
        <v>21</v>
      </c>
    </row>
    <row r="149" spans="1:2" ht="15">
      <c r="A149" s="14">
        <v>20</v>
      </c>
      <c r="B149" s="14">
        <v>21</v>
      </c>
    </row>
    <row r="150" spans="1:2" ht="15">
      <c r="A150" s="14">
        <v>24</v>
      </c>
      <c r="B150" s="14">
        <v>21</v>
      </c>
    </row>
    <row r="151" spans="1:2" ht="15">
      <c r="A151" s="14">
        <v>30</v>
      </c>
      <c r="B151" s="14">
        <v>21</v>
      </c>
    </row>
    <row r="152" spans="1:2" ht="15">
      <c r="A152" s="14">
        <v>26</v>
      </c>
      <c r="B152" s="14">
        <v>21</v>
      </c>
    </row>
    <row r="153" spans="1:2" ht="15">
      <c r="A153" s="14">
        <v>21</v>
      </c>
      <c r="B153" s="1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Sheet2</vt:lpstr>
      <vt:lpstr>Sheet3</vt:lpstr>
      <vt:lpstr>Sheet1</vt:lpstr>
      <vt:lpstr>Wyoming</vt:lpstr>
      <vt:lpstr>Utah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2013-11-12T20:11:53Z</cp:lastPrinted>
  <dcterms:created xsi:type="dcterms:W3CDTF">2007-04-14T17:46:43Z</dcterms:created>
  <dcterms:modified xsi:type="dcterms:W3CDTF">2013-11-12T20:12:04Z</dcterms:modified>
</cp:coreProperties>
</file>