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7115" windowHeight="9720"/>
  </bookViews>
  <sheets>
    <sheet name="Data" sheetId="1" r:id="rId1"/>
    <sheet name="Wyoming" sheetId="10" r:id="rId2"/>
    <sheet name="Utah" sheetId="11" r:id="rId3"/>
    <sheet name="Wyoming (old)" sheetId="4" r:id="rId4"/>
    <sheet name="Utah (old)" sheetId="7" r:id="rId5"/>
    <sheet name="Sheet1" sheetId="9" r:id="rId6"/>
  </sheets>
  <externalReferences>
    <externalReference r:id="rId7"/>
  </externalReferences>
  <definedNames>
    <definedName name="_xlnm.Print_Area" localSheetId="0">Data!$B$3:$EY$119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EY124" i="1"/>
  <c r="EY123"/>
  <c r="B127"/>
  <c r="C127"/>
  <c r="EY96"/>
  <c r="EY91"/>
  <c r="EY83" l="1"/>
  <c r="EY79"/>
  <c r="EY77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Y65" s="1"/>
  <c r="EY100"/>
  <c r="EX98"/>
  <c r="EX85"/>
  <c r="EX87"/>
  <c r="EX132" s="1"/>
  <c r="EW98"/>
  <c r="EW85"/>
  <c r="EW87"/>
  <c r="EV98"/>
  <c r="EV85"/>
  <c r="EV87"/>
  <c r="EV132" s="1"/>
  <c r="EU98"/>
  <c r="EU85"/>
  <c r="EU87"/>
  <c r="ET98"/>
  <c r="ET85"/>
  <c r="ET87"/>
  <c r="ET132" s="1"/>
  <c r="ES98"/>
  <c r="ES85"/>
  <c r="ES87"/>
  <c r="ER98"/>
  <c r="ER85"/>
  <c r="ER87"/>
  <c r="ER132" s="1"/>
  <c r="EQ98"/>
  <c r="EQ85"/>
  <c r="EQ87"/>
  <c r="EP98"/>
  <c r="EP85"/>
  <c r="EP87"/>
  <c r="EP132" s="1"/>
  <c r="EO98"/>
  <c r="EO85"/>
  <c r="EO87"/>
  <c r="EN98"/>
  <c r="EN85"/>
  <c r="EN87"/>
  <c r="EN132" s="1"/>
  <c r="EM98"/>
  <c r="EM85"/>
  <c r="EM87"/>
  <c r="EL98"/>
  <c r="EL85"/>
  <c r="EL87"/>
  <c r="EL132" s="1"/>
  <c r="EK98"/>
  <c r="EK85"/>
  <c r="EK87"/>
  <c r="EJ98"/>
  <c r="EJ85"/>
  <c r="EJ87"/>
  <c r="EJ132" s="1"/>
  <c r="EI98"/>
  <c r="EI85"/>
  <c r="EI87"/>
  <c r="EH98"/>
  <c r="EH85"/>
  <c r="EH87"/>
  <c r="EH132" s="1"/>
  <c r="EG98"/>
  <c r="EG85"/>
  <c r="EG87"/>
  <c r="EF98"/>
  <c r="EF85"/>
  <c r="EF87"/>
  <c r="EE98"/>
  <c r="EE85"/>
  <c r="EE87"/>
  <c r="ED98"/>
  <c r="ED85"/>
  <c r="ED87"/>
  <c r="EC98"/>
  <c r="EC85"/>
  <c r="EC87"/>
  <c r="EB98"/>
  <c r="EB85"/>
  <c r="EB87"/>
  <c r="EA98"/>
  <c r="EA85"/>
  <c r="EA87"/>
  <c r="DZ98"/>
  <c r="DZ85"/>
  <c r="DZ87"/>
  <c r="DY98"/>
  <c r="DY85"/>
  <c r="DY87"/>
  <c r="DX98"/>
  <c r="DX85"/>
  <c r="DX87"/>
  <c r="DW98"/>
  <c r="DW85"/>
  <c r="DW87"/>
  <c r="DV98"/>
  <c r="DV85"/>
  <c r="DV87"/>
  <c r="DU98"/>
  <c r="DU85"/>
  <c r="DU87"/>
  <c r="DT98"/>
  <c r="DT85"/>
  <c r="DT87"/>
  <c r="DS98"/>
  <c r="DS85"/>
  <c r="DS87"/>
  <c r="DR98"/>
  <c r="DR85"/>
  <c r="DR87"/>
  <c r="DQ98"/>
  <c r="DQ85"/>
  <c r="DQ87"/>
  <c r="DP98"/>
  <c r="DP85"/>
  <c r="DP87"/>
  <c r="DO98"/>
  <c r="DO85"/>
  <c r="DO87"/>
  <c r="DN98"/>
  <c r="DN85"/>
  <c r="DN87"/>
  <c r="DM98"/>
  <c r="DM85"/>
  <c r="DM87"/>
  <c r="DL98"/>
  <c r="DL85"/>
  <c r="DL87"/>
  <c r="DK98"/>
  <c r="DK85"/>
  <c r="DK87"/>
  <c r="DJ98"/>
  <c r="DJ85"/>
  <c r="DJ87"/>
  <c r="DI98"/>
  <c r="DI85"/>
  <c r="DI87"/>
  <c r="DH98"/>
  <c r="DH85"/>
  <c r="DH87"/>
  <c r="DG98"/>
  <c r="DG85"/>
  <c r="DG87"/>
  <c r="DG132" s="1"/>
  <c r="DF98"/>
  <c r="DF85"/>
  <c r="DF87"/>
  <c r="DE98"/>
  <c r="DE85"/>
  <c r="DE87"/>
  <c r="DD98"/>
  <c r="DD85"/>
  <c r="DD87"/>
  <c r="DC98"/>
  <c r="DC85"/>
  <c r="DC87"/>
  <c r="DC132" s="1"/>
  <c r="DB98"/>
  <c r="DB85"/>
  <c r="DB87"/>
  <c r="DA98"/>
  <c r="DA85"/>
  <c r="DA87"/>
  <c r="CZ98"/>
  <c r="CZ85"/>
  <c r="CZ87"/>
  <c r="CY98"/>
  <c r="CY85"/>
  <c r="CY87"/>
  <c r="CX98"/>
  <c r="CX85"/>
  <c r="CX87"/>
  <c r="CW98"/>
  <c r="CW85"/>
  <c r="CW87"/>
  <c r="CV98"/>
  <c r="CV85"/>
  <c r="CV87"/>
  <c r="CU98"/>
  <c r="CU85"/>
  <c r="CU87"/>
  <c r="CT98"/>
  <c r="CT85"/>
  <c r="CT87"/>
  <c r="CS98"/>
  <c r="CS85"/>
  <c r="CS87"/>
  <c r="CR98"/>
  <c r="CR85"/>
  <c r="CR87"/>
  <c r="CQ98"/>
  <c r="CQ85"/>
  <c r="CQ87"/>
  <c r="CP98"/>
  <c r="CP85"/>
  <c r="CP87"/>
  <c r="CO98"/>
  <c r="CO85"/>
  <c r="CO87"/>
  <c r="CN98"/>
  <c r="CN85"/>
  <c r="CN87"/>
  <c r="CM98"/>
  <c r="CM85"/>
  <c r="CM87"/>
  <c r="CL98"/>
  <c r="CL85"/>
  <c r="CL87"/>
  <c r="CK98"/>
  <c r="CK85"/>
  <c r="CK87"/>
  <c r="CJ98"/>
  <c r="CJ85"/>
  <c r="CJ87"/>
  <c r="CI98"/>
  <c r="CI85"/>
  <c r="CI87"/>
  <c r="CH98"/>
  <c r="CH85"/>
  <c r="CH87"/>
  <c r="CG98"/>
  <c r="CG85"/>
  <c r="CG87"/>
  <c r="CG132" s="1"/>
  <c r="CF98"/>
  <c r="CF85"/>
  <c r="CF87"/>
  <c r="CE98"/>
  <c r="CE85"/>
  <c r="CE87"/>
  <c r="CD98"/>
  <c r="CD85"/>
  <c r="CD87"/>
  <c r="CC98"/>
  <c r="CC85"/>
  <c r="CC87"/>
  <c r="CB98"/>
  <c r="CB85"/>
  <c r="CB87"/>
  <c r="CA98"/>
  <c r="CA85"/>
  <c r="CA87"/>
  <c r="BZ98"/>
  <c r="BZ85"/>
  <c r="BZ87"/>
  <c r="BY98"/>
  <c r="BY85"/>
  <c r="BY87"/>
  <c r="BX98"/>
  <c r="BX85"/>
  <c r="BX87"/>
  <c r="BW98"/>
  <c r="BW85"/>
  <c r="BW87"/>
  <c r="BV98"/>
  <c r="BV85"/>
  <c r="BV87"/>
  <c r="BU98"/>
  <c r="BU85"/>
  <c r="BU87"/>
  <c r="BT98"/>
  <c r="BT85"/>
  <c r="BT87"/>
  <c r="BS98"/>
  <c r="BS85"/>
  <c r="BS87"/>
  <c r="BR98"/>
  <c r="BR85"/>
  <c r="BR87"/>
  <c r="BQ98"/>
  <c r="BQ85"/>
  <c r="BQ87"/>
  <c r="BP98"/>
  <c r="BP85"/>
  <c r="BP87"/>
  <c r="BO98"/>
  <c r="BO85"/>
  <c r="BO87"/>
  <c r="BN98"/>
  <c r="BN85"/>
  <c r="BN87"/>
  <c r="BM98"/>
  <c r="BM85"/>
  <c r="BM87"/>
  <c r="BL98"/>
  <c r="BL85"/>
  <c r="BL87"/>
  <c r="BK98"/>
  <c r="BK85"/>
  <c r="BK87"/>
  <c r="BJ98"/>
  <c r="BJ85"/>
  <c r="BJ87"/>
  <c r="BI98"/>
  <c r="BI85"/>
  <c r="BI87"/>
  <c r="BH98"/>
  <c r="BH85"/>
  <c r="BH87"/>
  <c r="BG98"/>
  <c r="BG85"/>
  <c r="BG87"/>
  <c r="BF98"/>
  <c r="BF85"/>
  <c r="BF87"/>
  <c r="BE98"/>
  <c r="BE85"/>
  <c r="BE87"/>
  <c r="BD98"/>
  <c r="BD85"/>
  <c r="BD87"/>
  <c r="BC98"/>
  <c r="BC85"/>
  <c r="BC87"/>
  <c r="BB98"/>
  <c r="BB85"/>
  <c r="BB87"/>
  <c r="BA98"/>
  <c r="BA85"/>
  <c r="BA87"/>
  <c r="AZ98"/>
  <c r="AZ85"/>
  <c r="AZ87"/>
  <c r="AY98"/>
  <c r="AY85"/>
  <c r="AY87"/>
  <c r="AY132" s="1"/>
  <c r="AX98"/>
  <c r="AX85"/>
  <c r="AX87"/>
  <c r="AW98"/>
  <c r="AW85"/>
  <c r="AW87"/>
  <c r="AV98"/>
  <c r="AV85"/>
  <c r="AV87"/>
  <c r="AU98"/>
  <c r="AU85"/>
  <c r="AU87"/>
  <c r="AT98"/>
  <c r="AT85"/>
  <c r="AT87"/>
  <c r="AS98"/>
  <c r="AS85"/>
  <c r="AS87"/>
  <c r="AS132" s="1"/>
  <c r="AR98"/>
  <c r="AR85"/>
  <c r="AR87"/>
  <c r="AQ98"/>
  <c r="AQ85"/>
  <c r="AQ87"/>
  <c r="AP98"/>
  <c r="AP85"/>
  <c r="AP87"/>
  <c r="AO98"/>
  <c r="AO85"/>
  <c r="AO87"/>
  <c r="AO132" s="1"/>
  <c r="AN98"/>
  <c r="AN85"/>
  <c r="AN87"/>
  <c r="AM98"/>
  <c r="AM85"/>
  <c r="AM87"/>
  <c r="AM132" s="1"/>
  <c r="AL98"/>
  <c r="AL85"/>
  <c r="AL87"/>
  <c r="AK98"/>
  <c r="AK85"/>
  <c r="AK87"/>
  <c r="AJ98"/>
  <c r="AJ85"/>
  <c r="AJ87"/>
  <c r="AI98"/>
  <c r="AI85"/>
  <c r="AI87"/>
  <c r="AH98"/>
  <c r="AH85"/>
  <c r="AH87"/>
  <c r="AG98"/>
  <c r="AG85"/>
  <c r="AG87"/>
  <c r="AF98"/>
  <c r="AF85"/>
  <c r="AF87"/>
  <c r="AE98"/>
  <c r="AE85"/>
  <c r="AE87"/>
  <c r="AE128" s="1"/>
  <c r="AE130" s="1"/>
  <c r="AD98"/>
  <c r="AD85"/>
  <c r="AD87"/>
  <c r="AC98"/>
  <c r="AC85"/>
  <c r="AC87"/>
  <c r="AC132" s="1"/>
  <c r="AB98"/>
  <c r="AB85"/>
  <c r="AB87"/>
  <c r="AA98"/>
  <c r="AA85"/>
  <c r="AA87"/>
  <c r="AA132" s="1"/>
  <c r="Z98"/>
  <c r="Z85"/>
  <c r="Z87"/>
  <c r="Y98"/>
  <c r="Y85"/>
  <c r="Y87"/>
  <c r="Y128" s="1"/>
  <c r="Y130" s="1"/>
  <c r="X98"/>
  <c r="X85"/>
  <c r="X87"/>
  <c r="W98"/>
  <c r="W85"/>
  <c r="W87"/>
  <c r="W132" s="1"/>
  <c r="V98"/>
  <c r="V85"/>
  <c r="V87"/>
  <c r="U98"/>
  <c r="U85"/>
  <c r="U87"/>
  <c r="U132" s="1"/>
  <c r="T98"/>
  <c r="T85"/>
  <c r="T87"/>
  <c r="S98"/>
  <c r="S85"/>
  <c r="S87"/>
  <c r="S132" s="1"/>
  <c r="R98"/>
  <c r="R85"/>
  <c r="R87"/>
  <c r="Q98"/>
  <c r="Q85"/>
  <c r="Q87"/>
  <c r="P98"/>
  <c r="P85"/>
  <c r="P87"/>
  <c r="O98"/>
  <c r="O85"/>
  <c r="O87"/>
  <c r="N98"/>
  <c r="N85"/>
  <c r="N87"/>
  <c r="M98"/>
  <c r="M85"/>
  <c r="M87"/>
  <c r="L98"/>
  <c r="L85"/>
  <c r="L87"/>
  <c r="K98"/>
  <c r="K85"/>
  <c r="K87"/>
  <c r="J98"/>
  <c r="J85"/>
  <c r="J87"/>
  <c r="I98"/>
  <c r="I85"/>
  <c r="I87"/>
  <c r="H98"/>
  <c r="H85"/>
  <c r="H87"/>
  <c r="G98"/>
  <c r="G85"/>
  <c r="G87"/>
  <c r="F98"/>
  <c r="F85"/>
  <c r="F87"/>
  <c r="E98"/>
  <c r="E85"/>
  <c r="E87"/>
  <c r="E132" s="1"/>
  <c r="D98"/>
  <c r="D85"/>
  <c r="D87"/>
  <c r="C98"/>
  <c r="C85"/>
  <c r="C87"/>
  <c r="B98"/>
  <c r="B85"/>
  <c r="B87"/>
  <c r="EW132"/>
  <c r="EU132"/>
  <c r="ES132"/>
  <c r="EQ132"/>
  <c r="EO132"/>
  <c r="EM132"/>
  <c r="EK132"/>
  <c r="EI132"/>
  <c r="EF132"/>
  <c r="ED132"/>
  <c r="EB132"/>
  <c r="DZ132"/>
  <c r="DX132"/>
  <c r="DV132"/>
  <c r="DT132"/>
  <c r="DR132"/>
  <c r="DP132"/>
  <c r="DN132"/>
  <c r="DL132"/>
  <c r="DJ132"/>
  <c r="DH132"/>
  <c r="DF132"/>
  <c r="DD132"/>
  <c r="DB132"/>
  <c r="CZ132"/>
  <c r="CX132"/>
  <c r="CV132"/>
  <c r="CT132"/>
  <c r="CR132"/>
  <c r="CP132"/>
  <c r="CN132"/>
  <c r="CL132"/>
  <c r="CJ132"/>
  <c r="CH132"/>
  <c r="CF132"/>
  <c r="CD132"/>
  <c r="CB132"/>
  <c r="BZ132"/>
  <c r="BX132"/>
  <c r="BV132"/>
  <c r="BT132"/>
  <c r="BR132"/>
  <c r="BP132"/>
  <c r="BN132"/>
  <c r="BL132"/>
  <c r="BJ132"/>
  <c r="BG132"/>
  <c r="BD132"/>
  <c r="BA132"/>
  <c r="AW132"/>
  <c r="AV132"/>
  <c r="AU132"/>
  <c r="AQ132"/>
  <c r="AN132"/>
  <c r="AK132"/>
  <c r="AG132"/>
  <c r="AF132"/>
  <c r="AE132"/>
  <c r="AD132"/>
  <c r="AB132"/>
  <c r="Z132"/>
  <c r="X132"/>
  <c r="V132"/>
  <c r="T132"/>
  <c r="O132"/>
  <c r="L132"/>
  <c r="I132"/>
  <c r="D132"/>
  <c r="EQ128"/>
  <c r="EQ109" s="1"/>
  <c r="EK128"/>
  <c r="EK130" s="1"/>
  <c r="EI128"/>
  <c r="EI109" s="1"/>
  <c r="EH128"/>
  <c r="EF128"/>
  <c r="EF130" s="1"/>
  <c r="EE128"/>
  <c r="EE109" s="1"/>
  <c r="ED128"/>
  <c r="ED130" s="1"/>
  <c r="ED112" s="1"/>
  <c r="DX128"/>
  <c r="DX130" s="1"/>
  <c r="DV128"/>
  <c r="DV130" s="1"/>
  <c r="DV112" s="1"/>
  <c r="DT128"/>
  <c r="DT130" s="1"/>
  <c r="DR128"/>
  <c r="DR130" s="1"/>
  <c r="DP128"/>
  <c r="DP130" s="1"/>
  <c r="DN128"/>
  <c r="DN130" s="1"/>
  <c r="DB128"/>
  <c r="DB130" s="1"/>
  <c r="DB112" s="1"/>
  <c r="CZ128"/>
  <c r="CZ130" s="1"/>
  <c r="CZ112" s="1"/>
  <c r="CX128"/>
  <c r="CX130" s="1"/>
  <c r="CX112" s="1"/>
  <c r="CV128"/>
  <c r="CV130" s="1"/>
  <c r="CV112" s="1"/>
  <c r="CP128"/>
  <c r="CP130" s="1"/>
  <c r="CP112" s="1"/>
  <c r="CN128"/>
  <c r="CN130" s="1"/>
  <c r="CN112" s="1"/>
  <c r="CL128"/>
  <c r="CL130" s="1"/>
  <c r="CK128"/>
  <c r="CJ128"/>
  <c r="CJ130" s="1"/>
  <c r="CJ112" s="1"/>
  <c r="CH128"/>
  <c r="CH130" s="1"/>
  <c r="CG128"/>
  <c r="CG130" s="1"/>
  <c r="CF128"/>
  <c r="CF130" s="1"/>
  <c r="CA128"/>
  <c r="CA130" s="1"/>
  <c r="BZ128"/>
  <c r="BZ130" s="1"/>
  <c r="BY128"/>
  <c r="BY130" s="1"/>
  <c r="BX128"/>
  <c r="BX130" s="1"/>
  <c r="BW128"/>
  <c r="BW109" s="1"/>
  <c r="BV128"/>
  <c r="BV130" s="1"/>
  <c r="BV112" s="1"/>
  <c r="BT128"/>
  <c r="BT130" s="1"/>
  <c r="BS128"/>
  <c r="BS109" s="1"/>
  <c r="BR128"/>
  <c r="BR130" s="1"/>
  <c r="BQ128"/>
  <c r="BQ130" s="1"/>
  <c r="BQ112" s="1"/>
  <c r="BP128"/>
  <c r="BP130" s="1"/>
  <c r="BO128"/>
  <c r="BO130" s="1"/>
  <c r="BO112" s="1"/>
  <c r="BN128"/>
  <c r="BN130" s="1"/>
  <c r="BN112" s="1"/>
  <c r="BL128"/>
  <c r="BL130" s="1"/>
  <c r="BL112" s="1"/>
  <c r="BJ128"/>
  <c r="BJ130" s="1"/>
  <c r="BI128"/>
  <c r="BI130" s="1"/>
  <c r="BH128"/>
  <c r="BH130" s="1"/>
  <c r="BG128"/>
  <c r="BG130" s="1"/>
  <c r="BF128"/>
  <c r="BF130" s="1"/>
  <c r="BF112" s="1"/>
  <c r="BD128"/>
  <c r="BD130" s="1"/>
  <c r="BD112" s="1"/>
  <c r="BB128"/>
  <c r="BB130" s="1"/>
  <c r="BA128"/>
  <c r="AZ128"/>
  <c r="AZ130" s="1"/>
  <c r="AY128"/>
  <c r="AY130" s="1"/>
  <c r="AX128"/>
  <c r="AX130" s="1"/>
  <c r="AW128"/>
  <c r="AW130" s="1"/>
  <c r="AV128"/>
  <c r="AV130" s="1"/>
  <c r="AU128"/>
  <c r="AT128"/>
  <c r="AT130" s="1"/>
  <c r="AS128"/>
  <c r="AS130" s="1"/>
  <c r="AR128"/>
  <c r="AR130" s="1"/>
  <c r="AQ128"/>
  <c r="AP128"/>
  <c r="AP130" s="1"/>
  <c r="AO128"/>
  <c r="AO130" s="1"/>
  <c r="AN128"/>
  <c r="AN130" s="1"/>
  <c r="AM128"/>
  <c r="AM109" s="1"/>
  <c r="AL128"/>
  <c r="AL130" s="1"/>
  <c r="AK128"/>
  <c r="AJ128"/>
  <c r="AJ130" s="1"/>
  <c r="AI128"/>
  <c r="AI130" s="1"/>
  <c r="AH128"/>
  <c r="AH130" s="1"/>
  <c r="AG128"/>
  <c r="AG130" s="1"/>
  <c r="W128"/>
  <c r="W109" s="1"/>
  <c r="V128"/>
  <c r="V130" s="1"/>
  <c r="S128"/>
  <c r="S109" s="1"/>
  <c r="R128"/>
  <c r="Q128"/>
  <c r="Q130" s="1"/>
  <c r="P128"/>
  <c r="P130" s="1"/>
  <c r="O128"/>
  <c r="O109" s="1"/>
  <c r="N128"/>
  <c r="N130" s="1"/>
  <c r="M128"/>
  <c r="M109" s="1"/>
  <c r="D128"/>
  <c r="D130" s="1"/>
  <c r="EW128"/>
  <c r="EW109" s="1"/>
  <c r="EU128"/>
  <c r="EU109" s="1"/>
  <c r="ES128"/>
  <c r="ES109" s="1"/>
  <c r="EO128"/>
  <c r="EO109" s="1"/>
  <c r="EM128"/>
  <c r="EM109" s="1"/>
  <c r="EB128"/>
  <c r="EB109" s="1"/>
  <c r="DZ128"/>
  <c r="DZ130" s="1"/>
  <c r="DY128"/>
  <c r="DY109" s="1"/>
  <c r="DL128"/>
  <c r="DL130" s="1"/>
  <c r="DK128"/>
  <c r="DK109" s="1"/>
  <c r="DJ128"/>
  <c r="DJ130" s="1"/>
  <c r="DI128"/>
  <c r="DI109" s="1"/>
  <c r="DH128"/>
  <c r="DG128"/>
  <c r="DG109" s="1"/>
  <c r="DF128"/>
  <c r="DF130" s="1"/>
  <c r="DE128"/>
  <c r="DE109" s="1"/>
  <c r="DD128"/>
  <c r="DC128"/>
  <c r="DC130" s="1"/>
  <c r="DC112" s="1"/>
  <c r="CT128"/>
  <c r="CT130" s="1"/>
  <c r="CT112" s="1"/>
  <c r="CR128"/>
  <c r="CR130" s="1"/>
  <c r="CR112" s="1"/>
  <c r="CD128"/>
  <c r="CD130" s="1"/>
  <c r="CD112" s="1"/>
  <c r="CB128"/>
  <c r="CB130" s="1"/>
  <c r="AF128"/>
  <c r="AF130" s="1"/>
  <c r="AF112" s="1"/>
  <c r="AD128"/>
  <c r="AD130" s="1"/>
  <c r="AD112" s="1"/>
  <c r="AB128"/>
  <c r="AB130" s="1"/>
  <c r="Z128"/>
  <c r="Z130" s="1"/>
  <c r="Z112" s="1"/>
  <c r="X128"/>
  <c r="X130" s="1"/>
  <c r="U128"/>
  <c r="U109" s="1"/>
  <c r="T128"/>
  <c r="T130" s="1"/>
  <c r="L128"/>
  <c r="L109" s="1"/>
  <c r="J128"/>
  <c r="J130" s="1"/>
  <c r="I128"/>
  <c r="I109" s="1"/>
  <c r="H128"/>
  <c r="H130" s="1"/>
  <c r="G128"/>
  <c r="G130" s="1"/>
  <c r="F128"/>
  <c r="F130" s="1"/>
  <c r="E128"/>
  <c r="E109" s="1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EK109"/>
  <c r="CX109"/>
  <c r="CV109"/>
  <c r="CT109"/>
  <c r="CK109"/>
  <c r="CF109"/>
  <c r="AF109"/>
  <c r="Y109"/>
  <c r="Q109"/>
  <c r="EW115"/>
  <c r="ES115"/>
  <c r="EO115"/>
  <c r="EK115"/>
  <c r="DX115"/>
  <c r="DV115"/>
  <c r="DT115"/>
  <c r="DR115"/>
  <c r="DH115"/>
  <c r="DF115"/>
  <c r="DD115"/>
  <c r="DC115"/>
  <c r="DB115"/>
  <c r="CN115"/>
  <c r="CJ115"/>
  <c r="CG115"/>
  <c r="CF115"/>
  <c r="CB115"/>
  <c r="BR115"/>
  <c r="BP115"/>
  <c r="BN115"/>
  <c r="BL115"/>
  <c r="AY115"/>
  <c r="AV115"/>
  <c r="AS115"/>
  <c r="AN115"/>
  <c r="AF115"/>
  <c r="AD115"/>
  <c r="AB115"/>
  <c r="Z115"/>
  <c r="X115"/>
  <c r="V115"/>
  <c r="T115"/>
  <c r="L115"/>
  <c r="E115"/>
  <c r="D115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EY97"/>
  <c r="EY95"/>
  <c r="EY94"/>
  <c r="EY93"/>
  <c r="EY92"/>
  <c r="EY90"/>
  <c r="EY84"/>
  <c r="EY82"/>
  <c r="EY81"/>
  <c r="EY80"/>
  <c r="EY78"/>
  <c r="EY76"/>
  <c r="EY75"/>
  <c r="EY74"/>
  <c r="EY73"/>
  <c r="EY72"/>
  <c r="EY71"/>
  <c r="EY68"/>
  <c r="EY67"/>
  <c r="EY64"/>
  <c r="EY63"/>
  <c r="EY62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7"/>
  <c r="EY26"/>
  <c r="EY25"/>
  <c r="EY24"/>
  <c r="EY23"/>
  <c r="EY22"/>
  <c r="EY21"/>
  <c r="EY20"/>
  <c r="EY19"/>
  <c r="EY18"/>
  <c r="EY17"/>
  <c r="EY16"/>
  <c r="EY15"/>
  <c r="EY14"/>
  <c r="EY13"/>
  <c r="EY12"/>
  <c r="EY11"/>
  <c r="EY7"/>
  <c r="EY8"/>
  <c r="N103"/>
  <c r="AY103"/>
  <c r="BP103"/>
  <c r="CA103"/>
  <c r="CY103"/>
  <c r="DL103"/>
  <c r="DL114" s="1"/>
  <c r="EC103"/>
  <c r="EC108" s="1"/>
  <c r="EW103"/>
  <c r="G103"/>
  <c r="G105" s="1"/>
  <c r="X103"/>
  <c r="AG103"/>
  <c r="DC103"/>
  <c r="DU103"/>
  <c r="DU105" s="1"/>
  <c r="EN103"/>
  <c r="EN114" s="1"/>
  <c r="AQ103"/>
  <c r="BG103"/>
  <c r="BW103"/>
  <c r="F132"/>
  <c r="F115" s="1"/>
  <c r="H132"/>
  <c r="H115" s="1"/>
  <c r="J132"/>
  <c r="J115" s="1"/>
  <c r="N132"/>
  <c r="N115" s="1"/>
  <c r="P132"/>
  <c r="P115" s="1"/>
  <c r="R132"/>
  <c r="R115" s="1"/>
  <c r="AH132"/>
  <c r="AH115" s="1"/>
  <c r="AJ132"/>
  <c r="AJ115" s="1"/>
  <c r="AL132"/>
  <c r="AL115" s="1"/>
  <c r="AP132"/>
  <c r="AP115" s="1"/>
  <c r="AR132"/>
  <c r="AR115" s="1"/>
  <c r="AT132"/>
  <c r="AT115" s="1"/>
  <c r="AX132"/>
  <c r="AX115" s="1"/>
  <c r="AZ132"/>
  <c r="AZ115" s="1"/>
  <c r="BB132"/>
  <c r="BB115" s="1"/>
  <c r="BF132"/>
  <c r="BF115" s="1"/>
  <c r="BH132"/>
  <c r="BH115" s="1"/>
  <c r="Y103"/>
  <c r="AE103"/>
  <c r="EQ103"/>
  <c r="EQ114" s="1"/>
  <c r="AE108" l="1"/>
  <c r="AE114"/>
  <c r="AE111"/>
  <c r="AE105"/>
  <c r="DC105"/>
  <c r="DC114"/>
  <c r="X114"/>
  <c r="X111"/>
  <c r="X105"/>
  <c r="X108"/>
  <c r="CA108"/>
  <c r="CA114"/>
  <c r="CA111"/>
  <c r="CA105"/>
  <c r="AY108"/>
  <c r="AY114"/>
  <c r="AY111"/>
  <c r="AY105"/>
  <c r="BG108"/>
  <c r="BG114"/>
  <c r="BG111"/>
  <c r="BG105"/>
  <c r="Y108"/>
  <c r="Y114"/>
  <c r="Y111"/>
  <c r="Y105"/>
  <c r="BW108"/>
  <c r="BW114"/>
  <c r="BW111"/>
  <c r="BW105"/>
  <c r="AQ114"/>
  <c r="AQ105"/>
  <c r="AG108"/>
  <c r="AG114"/>
  <c r="AG111"/>
  <c r="AG105"/>
  <c r="CY105"/>
  <c r="CY114"/>
  <c r="BP114"/>
  <c r="BP111"/>
  <c r="BP105"/>
  <c r="BP108"/>
  <c r="N114"/>
  <c r="N111"/>
  <c r="N105"/>
  <c r="N108"/>
  <c r="S115"/>
  <c r="W103"/>
  <c r="AM115"/>
  <c r="AO115"/>
  <c r="BE103"/>
  <c r="BM103"/>
  <c r="CQ103"/>
  <c r="CU103"/>
  <c r="CU108" s="1"/>
  <c r="DG115"/>
  <c r="EG103"/>
  <c r="EG114" s="1"/>
  <c r="EI115"/>
  <c r="EM115"/>
  <c r="EQ115"/>
  <c r="EU115"/>
  <c r="BU103"/>
  <c r="AO103"/>
  <c r="EI103"/>
  <c r="EI105" s="1"/>
  <c r="DG103"/>
  <c r="EQ130"/>
  <c r="EQ112" s="1"/>
  <c r="Y132"/>
  <c r="Y115" s="1"/>
  <c r="AS103"/>
  <c r="BT115"/>
  <c r="EK103"/>
  <c r="EK114" s="1"/>
  <c r="EU103"/>
  <c r="EU114" s="1"/>
  <c r="C128"/>
  <c r="C130" s="1"/>
  <c r="C112" s="1"/>
  <c r="C132"/>
  <c r="C115" s="1"/>
  <c r="B128"/>
  <c r="B130" s="1"/>
  <c r="B112" s="1"/>
  <c r="B132"/>
  <c r="B109"/>
  <c r="EB130"/>
  <c r="EB112" s="1"/>
  <c r="EI130"/>
  <c r="BX115"/>
  <c r="ED115"/>
  <c r="EF115"/>
  <c r="C103"/>
  <c r="C108" s="1"/>
  <c r="G112"/>
  <c r="Q112"/>
  <c r="AG112"/>
  <c r="AI112"/>
  <c r="AO112"/>
  <c r="AS112"/>
  <c r="AW112"/>
  <c r="AY112"/>
  <c r="BG112"/>
  <c r="BI112"/>
  <c r="BY112"/>
  <c r="CA112"/>
  <c r="CG112"/>
  <c r="D112"/>
  <c r="I103"/>
  <c r="Y112"/>
  <c r="AE112"/>
  <c r="I130"/>
  <c r="I112" s="1"/>
  <c r="L130"/>
  <c r="EM130"/>
  <c r="EM112" s="1"/>
  <c r="ES130"/>
  <c r="EW130"/>
  <c r="EW112" s="1"/>
  <c r="J112"/>
  <c r="P112"/>
  <c r="AQ115"/>
  <c r="BG115"/>
  <c r="DI130"/>
  <c r="EO130"/>
  <c r="EO112" s="1"/>
  <c r="EU130"/>
  <c r="EU112" s="1"/>
  <c r="AS109"/>
  <c r="AW103"/>
  <c r="BA103"/>
  <c r="DZ112"/>
  <c r="EF112"/>
  <c r="R103"/>
  <c r="T109"/>
  <c r="X109"/>
  <c r="AD103"/>
  <c r="AJ103"/>
  <c r="AR109"/>
  <c r="AT109"/>
  <c r="AV109"/>
  <c r="AX109"/>
  <c r="BD103"/>
  <c r="BH103"/>
  <c r="BJ103"/>
  <c r="BN109"/>
  <c r="BT109"/>
  <c r="CD103"/>
  <c r="CF103"/>
  <c r="CL103"/>
  <c r="CN103"/>
  <c r="DF109"/>
  <c r="DZ109"/>
  <c r="EF109"/>
  <c r="EW105"/>
  <c r="EW111"/>
  <c r="EY87"/>
  <c r="E130"/>
  <c r="E112" s="1"/>
  <c r="E103"/>
  <c r="E105" s="1"/>
  <c r="G132"/>
  <c r="G115" s="1"/>
  <c r="K103"/>
  <c r="K132"/>
  <c r="K128"/>
  <c r="K115"/>
  <c r="M132"/>
  <c r="M130"/>
  <c r="M115"/>
  <c r="M112"/>
  <c r="O130"/>
  <c r="O112" s="1"/>
  <c r="O115"/>
  <c r="Q132"/>
  <c r="Q115" s="1"/>
  <c r="U115"/>
  <c r="U130"/>
  <c r="U103"/>
  <c r="AA128"/>
  <c r="AA109" s="1"/>
  <c r="AA103"/>
  <c r="AC128"/>
  <c r="AC130" s="1"/>
  <c r="AC112" s="1"/>
  <c r="AC103"/>
  <c r="AI132"/>
  <c r="AI115"/>
  <c r="AU103"/>
  <c r="AU115"/>
  <c r="BC132"/>
  <c r="BC128"/>
  <c r="BC115"/>
  <c r="BE132"/>
  <c r="BE115" s="1"/>
  <c r="BE128"/>
  <c r="BE130" s="1"/>
  <c r="BE112" s="1"/>
  <c r="BI103"/>
  <c r="BI132"/>
  <c r="BI115" s="1"/>
  <c r="BK132"/>
  <c r="BK128"/>
  <c r="BK115"/>
  <c r="BM132"/>
  <c r="BM128"/>
  <c r="BM130" s="1"/>
  <c r="BM112" s="1"/>
  <c r="BM115"/>
  <c r="BO132"/>
  <c r="BO115" s="1"/>
  <c r="BQ132"/>
  <c r="BQ115" s="1"/>
  <c r="BS103"/>
  <c r="BS132"/>
  <c r="BS130"/>
  <c r="BS112" s="1"/>
  <c r="BS115"/>
  <c r="BU132"/>
  <c r="BU115" s="1"/>
  <c r="BU128"/>
  <c r="BW132"/>
  <c r="BW130"/>
  <c r="BW112" s="1"/>
  <c r="BW115"/>
  <c r="BY132"/>
  <c r="BY115" s="1"/>
  <c r="BY103"/>
  <c r="CA132"/>
  <c r="CA115" s="1"/>
  <c r="CC103"/>
  <c r="CC132"/>
  <c r="CC128"/>
  <c r="CC109" s="1"/>
  <c r="CC115"/>
  <c r="CC130"/>
  <c r="CC112" s="1"/>
  <c r="CE132"/>
  <c r="CE115" s="1"/>
  <c r="CE128"/>
  <c r="CI132"/>
  <c r="CI128"/>
  <c r="CI115"/>
  <c r="CI103"/>
  <c r="CK132"/>
  <c r="CK130"/>
  <c r="CK112" s="1"/>
  <c r="CK115"/>
  <c r="CM132"/>
  <c r="CM115" s="1"/>
  <c r="CM128"/>
  <c r="CO132"/>
  <c r="CO115" s="1"/>
  <c r="CO128"/>
  <c r="CQ132"/>
  <c r="CQ128"/>
  <c r="CQ115"/>
  <c r="CS132"/>
  <c r="CS115" s="1"/>
  <c r="CS128"/>
  <c r="CS130" s="1"/>
  <c r="CS112" s="1"/>
  <c r="CS103"/>
  <c r="CU132"/>
  <c r="CU128"/>
  <c r="CU115"/>
  <c r="CW132"/>
  <c r="CW115" s="1"/>
  <c r="CW128"/>
  <c r="CW103"/>
  <c r="CY132"/>
  <c r="CY128"/>
  <c r="CY115"/>
  <c r="DA132"/>
  <c r="DA115" s="1"/>
  <c r="DA128"/>
  <c r="DA130" s="1"/>
  <c r="DA112" s="1"/>
  <c r="DA103"/>
  <c r="DE132"/>
  <c r="DE115" s="1"/>
  <c r="DE103"/>
  <c r="DE114" s="1"/>
  <c r="DI132"/>
  <c r="DI115" s="1"/>
  <c r="DI112"/>
  <c r="DK132"/>
  <c r="DK115" s="1"/>
  <c r="DM132"/>
  <c r="DM115" s="1"/>
  <c r="DM128"/>
  <c r="DO132"/>
  <c r="DO128"/>
  <c r="DO115"/>
  <c r="DQ132"/>
  <c r="DQ115" s="1"/>
  <c r="DQ128"/>
  <c r="DS132"/>
  <c r="DS115" s="1"/>
  <c r="DS128"/>
  <c r="DS103"/>
  <c r="DS114" s="1"/>
  <c r="DU132"/>
  <c r="DU115" s="1"/>
  <c r="DU128"/>
  <c r="DW132"/>
  <c r="DW115" s="1"/>
  <c r="DW128"/>
  <c r="DW103"/>
  <c r="DW114" s="1"/>
  <c r="DY132"/>
  <c r="DY115" s="1"/>
  <c r="DY130"/>
  <c r="DY112" s="1"/>
  <c r="EA132"/>
  <c r="EA128"/>
  <c r="EA115"/>
  <c r="EA103"/>
  <c r="EA105" s="1"/>
  <c r="EC132"/>
  <c r="EC115" s="1"/>
  <c r="EC128"/>
  <c r="EE132"/>
  <c r="EE130"/>
  <c r="EE115"/>
  <c r="EE103"/>
  <c r="EE114" s="1"/>
  <c r="EG132"/>
  <c r="EG115" s="1"/>
  <c r="EG128"/>
  <c r="AO109"/>
  <c r="AW109"/>
  <c r="EN128"/>
  <c r="EN130" s="1"/>
  <c r="EN112" s="1"/>
  <c r="ER128"/>
  <c r="ET128"/>
  <c r="ET130" s="1"/>
  <c r="ET112" s="1"/>
  <c r="EV128"/>
  <c r="EV109" s="1"/>
  <c r="EX128"/>
  <c r="EX109" s="1"/>
  <c r="EP128"/>
  <c r="EP109" s="1"/>
  <c r="EY85"/>
  <c r="EY98"/>
  <c r="EC105"/>
  <c r="EC114"/>
  <c r="AK130"/>
  <c r="AK112" s="1"/>
  <c r="AK109"/>
  <c r="AQ130"/>
  <c r="AQ109"/>
  <c r="AU130"/>
  <c r="AU112" s="1"/>
  <c r="AU109"/>
  <c r="BA130"/>
  <c r="BA112" s="1"/>
  <c r="BA109"/>
  <c r="EH130"/>
  <c r="EH112" s="1"/>
  <c r="EH115"/>
  <c r="EJ128"/>
  <c r="EJ130" s="1"/>
  <c r="EJ112" s="1"/>
  <c r="EJ115"/>
  <c r="EL128"/>
  <c r="EL115"/>
  <c r="EM103"/>
  <c r="EM114" s="1"/>
  <c r="EN115"/>
  <c r="EP115"/>
  <c r="ER130"/>
  <c r="ER112" s="1"/>
  <c r="ER115"/>
  <c r="ET115"/>
  <c r="EV115"/>
  <c r="EX130"/>
  <c r="EX115"/>
  <c r="EX112"/>
  <c r="Z103"/>
  <c r="Z109"/>
  <c r="AN109"/>
  <c r="AN103"/>
  <c r="AP109"/>
  <c r="AP103"/>
  <c r="BF109"/>
  <c r="BF103"/>
  <c r="BV109"/>
  <c r="BV103"/>
  <c r="BX109"/>
  <c r="BX103"/>
  <c r="DU111"/>
  <c r="DU114"/>
  <c r="CQ105"/>
  <c r="D109"/>
  <c r="N109"/>
  <c r="AB109"/>
  <c r="BR109"/>
  <c r="CZ109"/>
  <c r="DP103"/>
  <c r="DP114" s="1"/>
  <c r="DR103"/>
  <c r="DR108" s="1"/>
  <c r="EH109"/>
  <c r="DT103"/>
  <c r="DT114" s="1"/>
  <c r="DV103"/>
  <c r="DV114" s="1"/>
  <c r="DX103"/>
  <c r="DX114" s="1"/>
  <c r="ED109"/>
  <c r="ER103"/>
  <c r="ER114" s="1"/>
  <c r="ET109"/>
  <c r="EV103"/>
  <c r="EV111" s="1"/>
  <c r="F112"/>
  <c r="H112"/>
  <c r="T112"/>
  <c r="X112"/>
  <c r="CB112"/>
  <c r="DF112"/>
  <c r="AH112"/>
  <c r="AJ112"/>
  <c r="AL112"/>
  <c r="AN112"/>
  <c r="AP112"/>
  <c r="AR112"/>
  <c r="AT112"/>
  <c r="AV112"/>
  <c r="AX112"/>
  <c r="AZ112"/>
  <c r="BB112"/>
  <c r="BH112"/>
  <c r="BJ112"/>
  <c r="BP112"/>
  <c r="BR112"/>
  <c r="BT112"/>
  <c r="BX112"/>
  <c r="BZ112"/>
  <c r="CF112"/>
  <c r="CH112"/>
  <c r="CL112"/>
  <c r="EE112"/>
  <c r="ES103"/>
  <c r="ES114" s="1"/>
  <c r="DR114"/>
  <c r="EN108"/>
  <c r="T103"/>
  <c r="B103"/>
  <c r="B108" s="1"/>
  <c r="G109"/>
  <c r="AI109"/>
  <c r="BI109"/>
  <c r="CA109"/>
  <c r="DD109"/>
  <c r="DH109"/>
  <c r="P109"/>
  <c r="R109"/>
  <c r="CR103"/>
  <c r="DU108"/>
  <c r="EN111"/>
  <c r="EI108"/>
  <c r="CZ103"/>
  <c r="V112"/>
  <c r="AK103"/>
  <c r="R130"/>
  <c r="S130"/>
  <c r="S112" s="1"/>
  <c r="EY106"/>
  <c r="W130"/>
  <c r="AM130"/>
  <c r="AM112" s="1"/>
  <c r="DO103"/>
  <c r="DO111" s="1"/>
  <c r="CE103"/>
  <c r="CO103"/>
  <c r="EQ111"/>
  <c r="DC109"/>
  <c r="DD130"/>
  <c r="DD112" s="1"/>
  <c r="DH130"/>
  <c r="DH112" s="1"/>
  <c r="L112"/>
  <c r="N112"/>
  <c r="O103"/>
  <c r="U112"/>
  <c r="BD115"/>
  <c r="BO103"/>
  <c r="CD115"/>
  <c r="CH115"/>
  <c r="CM103"/>
  <c r="CP115"/>
  <c r="CZ115"/>
  <c r="DJ115"/>
  <c r="DN115"/>
  <c r="DP115"/>
  <c r="DE130"/>
  <c r="DE112" s="1"/>
  <c r="DG130"/>
  <c r="DG112" s="1"/>
  <c r="DK130"/>
  <c r="DK112" s="1"/>
  <c r="B115"/>
  <c r="W112"/>
  <c r="AA115"/>
  <c r="AC115"/>
  <c r="AG115"/>
  <c r="BA115"/>
  <c r="BC103"/>
  <c r="BJ115"/>
  <c r="BZ115"/>
  <c r="CR115"/>
  <c r="CT115"/>
  <c r="CV115"/>
  <c r="CV103"/>
  <c r="CX115"/>
  <c r="DJ112"/>
  <c r="DP112"/>
  <c r="DT112"/>
  <c r="ED103"/>
  <c r="ED108" s="1"/>
  <c r="V109"/>
  <c r="AD109"/>
  <c r="AH109"/>
  <c r="AJ109"/>
  <c r="AL109"/>
  <c r="BB109"/>
  <c r="BD109"/>
  <c r="BH109"/>
  <c r="BJ109"/>
  <c r="BL109"/>
  <c r="BP109"/>
  <c r="BZ109"/>
  <c r="CB109"/>
  <c r="CJ109"/>
  <c r="CL109"/>
  <c r="CN109"/>
  <c r="CP109"/>
  <c r="CR109"/>
  <c r="DB109"/>
  <c r="DJ109"/>
  <c r="DN109"/>
  <c r="DP109"/>
  <c r="DR109"/>
  <c r="DT109"/>
  <c r="DV109"/>
  <c r="DX109"/>
  <c r="DI103"/>
  <c r="DI114" s="1"/>
  <c r="DR112"/>
  <c r="DY103"/>
  <c r="DY114" s="1"/>
  <c r="R112"/>
  <c r="AB112"/>
  <c r="BB103"/>
  <c r="EK112"/>
  <c r="D103"/>
  <c r="D108" s="1"/>
  <c r="F103"/>
  <c r="F108" s="1"/>
  <c r="H103"/>
  <c r="H114" s="1"/>
  <c r="J103"/>
  <c r="L103"/>
  <c r="P103"/>
  <c r="AB103"/>
  <c r="AF103"/>
  <c r="AV103"/>
  <c r="AZ103"/>
  <c r="BN103"/>
  <c r="BR103"/>
  <c r="BT103"/>
  <c r="CH103"/>
  <c r="CT103"/>
  <c r="CX103"/>
  <c r="DD103"/>
  <c r="DD114" s="1"/>
  <c r="DF103"/>
  <c r="DF114" s="1"/>
  <c r="DH103"/>
  <c r="DH114" s="1"/>
  <c r="EB103"/>
  <c r="EB108" s="1"/>
  <c r="EF103"/>
  <c r="EF108" s="1"/>
  <c r="EH103"/>
  <c r="EH114" s="1"/>
  <c r="EJ103"/>
  <c r="EJ111" s="1"/>
  <c r="EL103"/>
  <c r="EL111" s="1"/>
  <c r="EP103"/>
  <c r="EP105" s="1"/>
  <c r="ET103"/>
  <c r="ET108" s="1"/>
  <c r="EK105"/>
  <c r="EE105"/>
  <c r="DL108"/>
  <c r="EA114"/>
  <c r="EQ105"/>
  <c r="EK111"/>
  <c r="CY111"/>
  <c r="DL105"/>
  <c r="G111"/>
  <c r="DE108"/>
  <c r="DG105"/>
  <c r="EI111"/>
  <c r="C111"/>
  <c r="EC111"/>
  <c r="EN105"/>
  <c r="DL111"/>
  <c r="EW108"/>
  <c r="DC111"/>
  <c r="CP103"/>
  <c r="DB103"/>
  <c r="DB114" s="1"/>
  <c r="CJ103"/>
  <c r="CB103"/>
  <c r="BL103"/>
  <c r="V103"/>
  <c r="EG105"/>
  <c r="DN103"/>
  <c r="DN105" s="1"/>
  <c r="DJ103"/>
  <c r="DJ105" s="1"/>
  <c r="AL103"/>
  <c r="AH103"/>
  <c r="EX103"/>
  <c r="EX111" s="1"/>
  <c r="AZ109"/>
  <c r="CH109"/>
  <c r="F109"/>
  <c r="J109"/>
  <c r="DL109"/>
  <c r="ER109"/>
  <c r="AR103"/>
  <c r="DZ103"/>
  <c r="DZ114" s="1"/>
  <c r="EQ108"/>
  <c r="EW114"/>
  <c r="EG108"/>
  <c r="I115"/>
  <c r="Q103"/>
  <c r="S103"/>
  <c r="AE115"/>
  <c r="AK115"/>
  <c r="AQ112"/>
  <c r="AW115"/>
  <c r="BQ103"/>
  <c r="BZ103"/>
  <c r="CG103"/>
  <c r="CK103"/>
  <c r="DK103"/>
  <c r="DK114" s="1"/>
  <c r="DL112"/>
  <c r="DM103"/>
  <c r="DM111" s="1"/>
  <c r="DN112"/>
  <c r="DX112"/>
  <c r="EB115"/>
  <c r="EI112"/>
  <c r="ES112"/>
  <c r="M103"/>
  <c r="W115"/>
  <c r="AI103"/>
  <c r="AT103"/>
  <c r="AX103"/>
  <c r="BV115"/>
  <c r="CL115"/>
  <c r="DL115"/>
  <c r="DZ115"/>
  <c r="EO103"/>
  <c r="EO105" s="1"/>
  <c r="BK103"/>
  <c r="DQ103"/>
  <c r="DQ108" s="1"/>
  <c r="AM103"/>
  <c r="G114"/>
  <c r="DG108"/>
  <c r="DC108"/>
  <c r="CY108"/>
  <c r="G108"/>
  <c r="EA111"/>
  <c r="EI114"/>
  <c r="H109"/>
  <c r="AE109"/>
  <c r="AG109"/>
  <c r="AY109"/>
  <c r="BG109"/>
  <c r="BO109"/>
  <c r="BQ109"/>
  <c r="BY109"/>
  <c r="CD109"/>
  <c r="CG109"/>
  <c r="DA109"/>
  <c r="EU111" l="1"/>
  <c r="EU105"/>
  <c r="EU108"/>
  <c r="EG111"/>
  <c r="AT114"/>
  <c r="AT111"/>
  <c r="AT105"/>
  <c r="AT108"/>
  <c r="CK108"/>
  <c r="CK114"/>
  <c r="CK111"/>
  <c r="CK105"/>
  <c r="BZ114"/>
  <c r="BZ111"/>
  <c r="BZ105"/>
  <c r="BZ108"/>
  <c r="S114"/>
  <c r="S105"/>
  <c r="AL114"/>
  <c r="AL111"/>
  <c r="AL105"/>
  <c r="AL108"/>
  <c r="V114"/>
  <c r="V111"/>
  <c r="V105"/>
  <c r="V108"/>
  <c r="CB114"/>
  <c r="CB111"/>
  <c r="CB105"/>
  <c r="CB108"/>
  <c r="CT105"/>
  <c r="CT114"/>
  <c r="CT111"/>
  <c r="BT114"/>
  <c r="BT111"/>
  <c r="BT105"/>
  <c r="BT108"/>
  <c r="BN114"/>
  <c r="BN111"/>
  <c r="BN105"/>
  <c r="BN108"/>
  <c r="AV114"/>
  <c r="AV111"/>
  <c r="AV105"/>
  <c r="AV108"/>
  <c r="AB114"/>
  <c r="AB111"/>
  <c r="AB105"/>
  <c r="AB108"/>
  <c r="L114"/>
  <c r="L111"/>
  <c r="L105"/>
  <c r="L108"/>
  <c r="BB114"/>
  <c r="BB111"/>
  <c r="BB105"/>
  <c r="BB108"/>
  <c r="CM108"/>
  <c r="CM114"/>
  <c r="CM111"/>
  <c r="CM105"/>
  <c r="O108"/>
  <c r="O114"/>
  <c r="O111"/>
  <c r="O105"/>
  <c r="CO108"/>
  <c r="CO114"/>
  <c r="CO111"/>
  <c r="AK108"/>
  <c r="AK114"/>
  <c r="AK111"/>
  <c r="AK105"/>
  <c r="CZ108"/>
  <c r="CZ114"/>
  <c r="CR114"/>
  <c r="CR111"/>
  <c r="CR108"/>
  <c r="T114"/>
  <c r="T111"/>
  <c r="T105"/>
  <c r="T108"/>
  <c r="BX114"/>
  <c r="BX111"/>
  <c r="BX105"/>
  <c r="BX108"/>
  <c r="BV114"/>
  <c r="BV111"/>
  <c r="BV105"/>
  <c r="BV108"/>
  <c r="BF114"/>
  <c r="BF111"/>
  <c r="BF105"/>
  <c r="BF108"/>
  <c r="AP114"/>
  <c r="AP105"/>
  <c r="AN114"/>
  <c r="AN111"/>
  <c r="AN105"/>
  <c r="AN108"/>
  <c r="DA108"/>
  <c r="DA114"/>
  <c r="CW108"/>
  <c r="CW114"/>
  <c r="CS105"/>
  <c r="CS108"/>
  <c r="CS114"/>
  <c r="CS111"/>
  <c r="AU108"/>
  <c r="AU114"/>
  <c r="AU111"/>
  <c r="AU105"/>
  <c r="K108"/>
  <c r="K114"/>
  <c r="K111"/>
  <c r="K105"/>
  <c r="CN114"/>
  <c r="CN111"/>
  <c r="CN108"/>
  <c r="CF114"/>
  <c r="CF111"/>
  <c r="CF105"/>
  <c r="CF108"/>
  <c r="BJ114"/>
  <c r="BJ111"/>
  <c r="BJ105"/>
  <c r="BJ108"/>
  <c r="BD114"/>
  <c r="BD111"/>
  <c r="BD105"/>
  <c r="BD108"/>
  <c r="AD114"/>
  <c r="AD111"/>
  <c r="AD105"/>
  <c r="AD108"/>
  <c r="BA108"/>
  <c r="BA114"/>
  <c r="BA111"/>
  <c r="BA105"/>
  <c r="AS108"/>
  <c r="AS114"/>
  <c r="AS111"/>
  <c r="AS105"/>
  <c r="BU108"/>
  <c r="BU114"/>
  <c r="BU111"/>
  <c r="BU105"/>
  <c r="CQ108"/>
  <c r="CQ114"/>
  <c r="CQ111"/>
  <c r="BE108"/>
  <c r="BE114"/>
  <c r="BE111"/>
  <c r="BE105"/>
  <c r="AM108"/>
  <c r="AM114"/>
  <c r="AM111"/>
  <c r="AM105"/>
  <c r="BK108"/>
  <c r="BK114"/>
  <c r="BK111"/>
  <c r="BK105"/>
  <c r="AX114"/>
  <c r="AX111"/>
  <c r="AX105"/>
  <c r="AX108"/>
  <c r="AI108"/>
  <c r="AI114"/>
  <c r="AI111"/>
  <c r="AI105"/>
  <c r="M108"/>
  <c r="M114"/>
  <c r="M111"/>
  <c r="M105"/>
  <c r="CG108"/>
  <c r="CG114"/>
  <c r="CG111"/>
  <c r="CG105"/>
  <c r="BQ108"/>
  <c r="BQ114"/>
  <c r="BQ111"/>
  <c r="BQ105"/>
  <c r="Q108"/>
  <c r="Q114"/>
  <c r="Q111"/>
  <c r="Q105"/>
  <c r="AR114"/>
  <c r="AR111"/>
  <c r="AR105"/>
  <c r="AR108"/>
  <c r="AH114"/>
  <c r="AH111"/>
  <c r="AH105"/>
  <c r="AH108"/>
  <c r="BL114"/>
  <c r="BL111"/>
  <c r="BL105"/>
  <c r="BL108"/>
  <c r="CJ114"/>
  <c r="CJ111"/>
  <c r="CJ105"/>
  <c r="CJ108"/>
  <c r="CP114"/>
  <c r="CP111"/>
  <c r="CP108"/>
  <c r="CX105"/>
  <c r="CX114"/>
  <c r="CH114"/>
  <c r="CH111"/>
  <c r="CH105"/>
  <c r="CH108"/>
  <c r="BR114"/>
  <c r="BR111"/>
  <c r="BR105"/>
  <c r="BR108"/>
  <c r="AZ114"/>
  <c r="AZ111"/>
  <c r="AZ105"/>
  <c r="AZ108"/>
  <c r="AF114"/>
  <c r="AF111"/>
  <c r="AF105"/>
  <c r="AF108"/>
  <c r="P114"/>
  <c r="P111"/>
  <c r="P105"/>
  <c r="P108"/>
  <c r="J114"/>
  <c r="J111"/>
  <c r="J105"/>
  <c r="J108"/>
  <c r="CV108"/>
  <c r="CV114"/>
  <c r="CV111"/>
  <c r="BC108"/>
  <c r="BC114"/>
  <c r="BC111"/>
  <c r="BC105"/>
  <c r="BO108"/>
  <c r="BO114"/>
  <c r="BO111"/>
  <c r="BO105"/>
  <c r="CE108"/>
  <c r="CE114"/>
  <c r="CE111"/>
  <c r="CE105"/>
  <c r="Z114"/>
  <c r="Z111"/>
  <c r="Z105"/>
  <c r="Z108"/>
  <c r="CI108"/>
  <c r="CI114"/>
  <c r="CI111"/>
  <c r="CI105"/>
  <c r="CC108"/>
  <c r="CC114"/>
  <c r="CC111"/>
  <c r="CC105"/>
  <c r="BY108"/>
  <c r="BY114"/>
  <c r="BY111"/>
  <c r="BY105"/>
  <c r="BS108"/>
  <c r="BS114"/>
  <c r="BS111"/>
  <c r="BS105"/>
  <c r="BI108"/>
  <c r="BI114"/>
  <c r="BI111"/>
  <c r="BI105"/>
  <c r="AC108"/>
  <c r="AC114"/>
  <c r="AC111"/>
  <c r="AC105"/>
  <c r="AA108"/>
  <c r="AA114"/>
  <c r="AA111"/>
  <c r="AA105"/>
  <c r="U108"/>
  <c r="U114"/>
  <c r="U111"/>
  <c r="U105"/>
  <c r="CL114"/>
  <c r="CL111"/>
  <c r="CL105"/>
  <c r="CL108"/>
  <c r="CD114"/>
  <c r="CD111"/>
  <c r="CD105"/>
  <c r="CD108"/>
  <c r="BH114"/>
  <c r="BH111"/>
  <c r="BH105"/>
  <c r="BH108"/>
  <c r="AJ114"/>
  <c r="AJ111"/>
  <c r="AJ105"/>
  <c r="AJ108"/>
  <c r="R114"/>
  <c r="R105"/>
  <c r="AW108"/>
  <c r="AW114"/>
  <c r="AW111"/>
  <c r="AW105"/>
  <c r="I108"/>
  <c r="I114"/>
  <c r="I111"/>
  <c r="I105"/>
  <c r="AO114"/>
  <c r="AO105"/>
  <c r="CU105"/>
  <c r="CU114"/>
  <c r="CU111"/>
  <c r="BM108"/>
  <c r="BM114"/>
  <c r="BM111"/>
  <c r="BM105"/>
  <c r="W108"/>
  <c r="W114"/>
  <c r="W111"/>
  <c r="W105"/>
  <c r="BU109"/>
  <c r="BU130"/>
  <c r="BU112" s="1"/>
  <c r="EJ109"/>
  <c r="DG114"/>
  <c r="DG111"/>
  <c r="EF111"/>
  <c r="C109"/>
  <c r="DT108"/>
  <c r="DX111"/>
  <c r="EK108"/>
  <c r="EN109"/>
  <c r="C105"/>
  <c r="ER105"/>
  <c r="CR105"/>
  <c r="ER108"/>
  <c r="DS105"/>
  <c r="DP108"/>
  <c r="DV105"/>
  <c r="DO114"/>
  <c r="EV114"/>
  <c r="DS108"/>
  <c r="EG109"/>
  <c r="EG130"/>
  <c r="EG112" s="1"/>
  <c r="EA109"/>
  <c r="EA130"/>
  <c r="EA112" s="1"/>
  <c r="CE109"/>
  <c r="CE130"/>
  <c r="CE112" s="1"/>
  <c r="BK109"/>
  <c r="BK130"/>
  <c r="BK112" s="1"/>
  <c r="EL109"/>
  <c r="EL130"/>
  <c r="EL112" s="1"/>
  <c r="EC109"/>
  <c r="EC130"/>
  <c r="EC112" s="1"/>
  <c r="BC109"/>
  <c r="BC130"/>
  <c r="BC112" s="1"/>
  <c r="EP130"/>
  <c r="EP112" s="1"/>
  <c r="DI108"/>
  <c r="DR105"/>
  <c r="CN105"/>
  <c r="DS111"/>
  <c r="H105"/>
  <c r="EE108"/>
  <c r="ES108"/>
  <c r="DY105"/>
  <c r="E108"/>
  <c r="CT108"/>
  <c r="EA108"/>
  <c r="DE105"/>
  <c r="EE111"/>
  <c r="E114"/>
  <c r="DE111"/>
  <c r="DT111"/>
  <c r="E111"/>
  <c r="C114"/>
  <c r="EP114"/>
  <c r="DT105"/>
  <c r="ES111"/>
  <c r="DY111"/>
  <c r="DI111"/>
  <c r="EJ108"/>
  <c r="DH105"/>
  <c r="H108"/>
  <c r="BE109"/>
  <c r="AC109"/>
  <c r="EM108"/>
  <c r="ES105"/>
  <c r="EV108"/>
  <c r="EV105"/>
  <c r="DP111"/>
  <c r="DX105"/>
  <c r="ER111"/>
  <c r="DX108"/>
  <c r="AA130"/>
  <c r="AA112" s="1"/>
  <c r="DP105"/>
  <c r="EV130"/>
  <c r="EV112" s="1"/>
  <c r="K109"/>
  <c r="K130"/>
  <c r="K112" s="1"/>
  <c r="CY109"/>
  <c r="CY130"/>
  <c r="CY112" s="1"/>
  <c r="CM109"/>
  <c r="CM130"/>
  <c r="CM112" s="1"/>
  <c r="CI109"/>
  <c r="CI130"/>
  <c r="CI112" s="1"/>
  <c r="CS109"/>
  <c r="BM109"/>
  <c r="DV111"/>
  <c r="DW108"/>
  <c r="DV108"/>
  <c r="EM111"/>
  <c r="DF105"/>
  <c r="DR111"/>
  <c r="EM105"/>
  <c r="DW105"/>
  <c r="DW111"/>
  <c r="DS130"/>
  <c r="DS112" s="1"/>
  <c r="DS109"/>
  <c r="DQ130"/>
  <c r="DQ112" s="1"/>
  <c r="DQ109"/>
  <c r="CW130"/>
  <c r="CW112" s="1"/>
  <c r="CW109"/>
  <c r="DW130"/>
  <c r="DW112" s="1"/>
  <c r="DW109"/>
  <c r="DU130"/>
  <c r="DU112" s="1"/>
  <c r="DU109"/>
  <c r="DO130"/>
  <c r="DO112" s="1"/>
  <c r="DO109"/>
  <c r="DM130"/>
  <c r="DM112" s="1"/>
  <c r="DM109"/>
  <c r="DA105"/>
  <c r="DA111"/>
  <c r="CW111"/>
  <c r="CW105"/>
  <c r="CU130"/>
  <c r="CU112" s="1"/>
  <c r="CU109"/>
  <c r="CQ130"/>
  <c r="CQ112" s="1"/>
  <c r="CQ109"/>
  <c r="CO130"/>
  <c r="CO112" s="1"/>
  <c r="CO109"/>
  <c r="B114"/>
  <c r="B105"/>
  <c r="B111"/>
  <c r="EL105"/>
  <c r="ET105"/>
  <c r="DO108"/>
  <c r="EL108"/>
  <c r="EH105"/>
  <c r="CX108"/>
  <c r="CZ111"/>
  <c r="CP105"/>
  <c r="CO105"/>
  <c r="CZ105"/>
  <c r="ED105"/>
  <c r="EP108"/>
  <c r="EJ114"/>
  <c r="EF105"/>
  <c r="DH111"/>
  <c r="DD105"/>
  <c r="H111"/>
  <c r="D114"/>
  <c r="ED114"/>
  <c r="DD111"/>
  <c r="EJ105"/>
  <c r="D105"/>
  <c r="DO105"/>
  <c r="DY108"/>
  <c r="DI105"/>
  <c r="CV105"/>
  <c r="EP111"/>
  <c r="EF114"/>
  <c r="DH108"/>
  <c r="DD108"/>
  <c r="D111"/>
  <c r="ET114"/>
  <c r="EB111"/>
  <c r="F114"/>
  <c r="ED111"/>
  <c r="DM105"/>
  <c r="DQ114"/>
  <c r="DZ105"/>
  <c r="EL114"/>
  <c r="EH111"/>
  <c r="EB105"/>
  <c r="DF111"/>
  <c r="F111"/>
  <c r="DQ105"/>
  <c r="EO114"/>
  <c r="DK111"/>
  <c r="DZ111"/>
  <c r="EY115"/>
  <c r="ET111"/>
  <c r="EH108"/>
  <c r="EB114"/>
  <c r="DF108"/>
  <c r="CX111"/>
  <c r="F105"/>
  <c r="DM114"/>
  <c r="DK108"/>
  <c r="DN108"/>
  <c r="DN114"/>
  <c r="DN111"/>
  <c r="DB108"/>
  <c r="DB105"/>
  <c r="DB111"/>
  <c r="EX114"/>
  <c r="EX108"/>
  <c r="EX105"/>
  <c r="DJ108"/>
  <c r="DJ111"/>
  <c r="DJ114"/>
  <c r="EY103"/>
  <c r="DM108"/>
  <c r="DK105"/>
  <c r="DZ108"/>
  <c r="DQ111"/>
  <c r="EO108"/>
  <c r="EO111"/>
  <c r="EY112" l="1"/>
  <c r="EY109"/>
  <c r="EY108"/>
  <c r="EY114"/>
  <c r="EY105"/>
  <c r="EY11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<sst xmlns="http://schemas.openxmlformats.org/spreadsheetml/2006/main" count="127" uniqueCount="114">
  <si>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</si>
  <si>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</si>
  <si>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</si>
  <si>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</si>
  <si>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</si>
  <si>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</si>
  <si>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</si>
  <si>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</si>
  <si>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</si>
  <si>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</si>
  <si>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</si>
  <si>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</si>
  <si>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</si>
  <si>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</si>
  <si>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</si>
  <si>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</si>
  <si>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</si>
  <si>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</si>
  <si>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</si>
  <si>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</si>
  <si>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</si>
  <si>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</si>
  <si>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</si>
  <si>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</si>
  <si>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</si>
  <si>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</si>
  <si>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</si>
  <si>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</si>
  <si>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</si>
  <si>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</si>
  <si>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</si>
  <si>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</si>
  <si>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</si>
  <si>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</si>
  <si>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</si>
  <si>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</si>
  <si>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</si>
  <si>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</si>
  <si>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</si>
  <si>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</si>
  <si>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</si>
  <si>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</si>
  <si>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</si>
  <si>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</si>
  <si>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</si>
  <si>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</si>
  <si>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</si>
  <si>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</si>
  <si>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</si>
  <si>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</si>
  <si>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</si>
  <si>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</si>
  <si>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</si>
  <si>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</si>
  <si>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</si>
  <si>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</si>
  <si>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</si>
  <si>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</si>
  <si>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</si>
  <si>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</si>
  <si>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</si>
  <si>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</si>
  <si>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</si>
  <si>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</si>
  <si>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</si>
  <si>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</si>
  <si>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</si>
  <si>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</si>
  <si>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</si>
  <si>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</si>
  <si>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</si>
  <si>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</si>
  <si>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</si>
  <si>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</si>
  <si>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</si>
  <si>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</si>
  <si>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</si>
  <si>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</si>
  <si>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</si>
  <si>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</si>
  <si>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</si>
  <si>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</si>
  <si>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</si>
  <si>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</si>
  <si>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</si>
  <si>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</si>
  <si>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</si>
  <si>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</si>
  <si>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</si>
  <si>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</si>
  <si>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</si>
  <si>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</si>
  <si>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</si>
  <si>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</si>
  <si>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</si>
  <si>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</si>
  <si>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</si>
  <si>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</si>
  <si>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</si>
  <si>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</si>
  <si>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</si>
  <si>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</si>
  <si>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</si>
  <si>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</si>
  <si>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</si>
  <si>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</si>
  <si>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</si>
  <si>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</si>
  <si>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</si>
  <si>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</si>
  <si>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</si>
  <si>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</si>
  <si>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</si>
  <si>
    <t xml:space="preserve"> McGraw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</si>
</sst>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1" fillId="0" borderId="0"/>
  </cellStyleXfs>
  <cellXfs count="1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3" fontId="0" fillId="0" borderId="0" xfId="0" applyNumberFormat="1"/>
    <xf numFmtId="0" fontId="0" fillId="0" borderId="0" xfId="0"/>
    <xf numFmtId="0" fontId="4" fillId="0" borderId="0" xfId="3"/>
    <xf numFmtId="1" fontId="11" fillId="0" borderId="0" xfId="0" applyNumberFormat="1" applyFont="1"/>
    <xf numFmtId="1" fontId="0" fillId="0" borderId="0" xfId="0" applyNumberFormat="1"/>
    <xf numFmtId="3" fontId="11" fillId="0" borderId="0" xfId="0" applyNumberFormat="1" applyFont="1"/>
    <xf numFmtId="1" fontId="11" fillId="0" borderId="0" xfId="0" applyNumberFormat="1" applyFont="1" applyFill="1"/>
    <xf numFmtId="1" fontId="10" fillId="0" borderId="0" xfId="6" applyNumberFormat="1" applyFont="1"/>
    <xf numFmtId="1" fontId="4" fillId="0" borderId="0" xfId="3" applyNumberFormat="1"/>
    <xf numFmtId="1" fontId="11" fillId="0" borderId="0" xfId="7" applyNumberFormat="1"/>
    <xf numFmtId="1" fontId="11" fillId="0" borderId="0" xfId="7" applyNumberFormat="1"/>
    <xf numFmtId="1" fontId="11" fillId="0" borderId="0" xfId="7" applyNumberFormat="1"/>
    <xf numFmtId="1" fontId="11" fillId="0" borderId="0" xfId="7" applyNumberFormat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0"/>
  <tableStyles count="0" defaultTableStyle="TableStyleMedium9" defaultPivotStyle="PivotStyleLight16"/>
  <colors>
    <mruColors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  <a:r>
              <a:rPr lang="en-US" baseline="0"/>
              <a:t> - Upper Division</a:t>
            </a:r>
          </a:p>
          <a:p>
            <a:pPr>
              <a:defRPr/>
            </a:pPr>
            <a:r>
              <a:rPr lang="en-US" sz="1400" b="0" baseline="0"/>
              <a:t>Upper Wyoming Section Diversions vs Allocation</a:t>
            </a:r>
            <a:endParaRPr lang="en-US" sz="1400" b="0"/>
          </a:p>
        </c:rich>
      </c:tx>
    </c:title>
    <c:plotArea>
      <c:layout/>
      <c:lineChart>
        <c:grouping val="standard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368.00367157437103</c:v>
                </c:pt>
                <c:pt idx="1">
                  <c:v>344.36115236778392</c:v>
                </c:pt>
                <c:pt idx="2">
                  <c:v>309.16730858000699</c:v>
                </c:pt>
                <c:pt idx="3">
                  <c:v>313.95222567684266</c:v>
                </c:pt>
                <c:pt idx="4">
                  <c:v>352.17625176463332</c:v>
                </c:pt>
                <c:pt idx="5">
                  <c:v>355.67585012529099</c:v>
                </c:pt>
                <c:pt idx="6">
                  <c:v>393.54796028406975</c:v>
                </c:pt>
                <c:pt idx="7">
                  <c:v>414.92369997398509</c:v>
                </c:pt>
                <c:pt idx="8">
                  <c:v>431.69145777092086</c:v>
                </c:pt>
                <c:pt idx="9">
                  <c:v>492.69612946875634</c:v>
                </c:pt>
                <c:pt idx="10">
                  <c:v>559.09046433923822</c:v>
                </c:pt>
                <c:pt idx="11">
                  <c:v>615.07584413328459</c:v>
                </c:pt>
                <c:pt idx="12">
                  <c:v>797.43375968534633</c:v>
                </c:pt>
                <c:pt idx="13">
                  <c:v>996.90525142348622</c:v>
                </c:pt>
                <c:pt idx="14">
                  <c:v>1155.9075180285181</c:v>
                </c:pt>
                <c:pt idx="15">
                  <c:v>1237.7611787259602</c:v>
                </c:pt>
                <c:pt idx="16">
                  <c:v>1286.3239251591406</c:v>
                </c:pt>
                <c:pt idx="17">
                  <c:v>1262.6509404778865</c:v>
                </c:pt>
                <c:pt idx="18">
                  <c:v>1070.5992620958821</c:v>
                </c:pt>
                <c:pt idx="19">
                  <c:v>920.59910540316389</c:v>
                </c:pt>
                <c:pt idx="20">
                  <c:v>919.51492625917956</c:v>
                </c:pt>
                <c:pt idx="21">
                  <c:v>829.85811447514288</c:v>
                </c:pt>
                <c:pt idx="22">
                  <c:v>891.89450813042515</c:v>
                </c:pt>
                <c:pt idx="23">
                  <c:v>617.9806605242195</c:v>
                </c:pt>
                <c:pt idx="24">
                  <c:v>614.98028200590295</c:v>
                </c:pt>
                <c:pt idx="25">
                  <c:v>821.07230507298846</c:v>
                </c:pt>
                <c:pt idx="26">
                  <c:v>930.48893563186471</c:v>
                </c:pt>
                <c:pt idx="27">
                  <c:v>1012.5401836168082</c:v>
                </c:pt>
                <c:pt idx="28">
                  <c:v>1016.743147652734</c:v>
                </c:pt>
                <c:pt idx="29">
                  <c:v>898.52502969430282</c:v>
                </c:pt>
                <c:pt idx="30">
                  <c:v>759.74549105859944</c:v>
                </c:pt>
                <c:pt idx="31">
                  <c:v>683.19038345793263</c:v>
                </c:pt>
                <c:pt idx="32">
                  <c:v>707.7349902855002</c:v>
                </c:pt>
                <c:pt idx="33">
                  <c:v>872.60124951200828</c:v>
                </c:pt>
                <c:pt idx="34">
                  <c:v>1016.8787124962497</c:v>
                </c:pt>
                <c:pt idx="35">
                  <c:v>1068.2388197062651</c:v>
                </c:pt>
                <c:pt idx="36">
                  <c:v>1115.86139601482</c:v>
                </c:pt>
                <c:pt idx="37">
                  <c:v>1153.428766916963</c:v>
                </c:pt>
                <c:pt idx="38">
                  <c:v>1214.8133036324498</c:v>
                </c:pt>
                <c:pt idx="39">
                  <c:v>1285.0877897793066</c:v>
                </c:pt>
                <c:pt idx="40">
                  <c:v>1290.7306590467267</c:v>
                </c:pt>
                <c:pt idx="41">
                  <c:v>1258.3806627740532</c:v>
                </c:pt>
                <c:pt idx="42">
                  <c:v>1135.8247389240983</c:v>
                </c:pt>
                <c:pt idx="43">
                  <c:v>1007.4036138926552</c:v>
                </c:pt>
                <c:pt idx="44">
                  <c:v>1220.2704969013103</c:v>
                </c:pt>
                <c:pt idx="45">
                  <c:v>1228.4436741640648</c:v>
                </c:pt>
                <c:pt idx="46">
                  <c:v>932.45368786184281</c:v>
                </c:pt>
                <c:pt idx="47">
                  <c:v>786.51520398468608</c:v>
                </c:pt>
                <c:pt idx="48">
                  <c:v>774.79865223503691</c:v>
                </c:pt>
                <c:pt idx="49">
                  <c:v>680.63756782457426</c:v>
                </c:pt>
                <c:pt idx="50">
                  <c:v>621.69312320041342</c:v>
                </c:pt>
                <c:pt idx="51">
                  <c:v>625.87255674913365</c:v>
                </c:pt>
                <c:pt idx="52">
                  <c:v>594.49166248370614</c:v>
                </c:pt>
                <c:pt idx="53">
                  <c:v>581.27000009058679</c:v>
                </c:pt>
                <c:pt idx="54">
                  <c:v>499.21697150340822</c:v>
                </c:pt>
                <c:pt idx="55">
                  <c:v>484.67394842732938</c:v>
                </c:pt>
                <c:pt idx="56">
                  <c:v>488.08363006250278</c:v>
                </c:pt>
                <c:pt idx="57">
                  <c:v>453.53522716911181</c:v>
                </c:pt>
                <c:pt idx="58">
                  <c:v>443.42263046195376</c:v>
                </c:pt>
                <c:pt idx="59">
                  <c:v>423.72629971690594</c:v>
                </c:pt>
                <c:pt idx="60">
                  <c:v>418.76472001256593</c:v>
                </c:pt>
                <c:pt idx="61">
                  <c:v>396.69097946150094</c:v>
                </c:pt>
                <c:pt idx="62">
                  <c:v>375.37812829426593</c:v>
                </c:pt>
                <c:pt idx="63">
                  <c:v>333.36038936800651</c:v>
                </c:pt>
                <c:pt idx="64">
                  <c:v>338.92010583149471</c:v>
                </c:pt>
                <c:pt idx="65">
                  <c:v>337.71159087958483</c:v>
                </c:pt>
                <c:pt idx="66">
                  <c:v>334.76243436013624</c:v>
                </c:pt>
                <c:pt idx="67">
                  <c:v>307.22324141537496</c:v>
                </c:pt>
                <c:pt idx="68">
                  <c:v>300.35563581609557</c:v>
                </c:pt>
                <c:pt idx="69">
                  <c:v>303.83743167300895</c:v>
                </c:pt>
                <c:pt idx="70">
                  <c:v>290.63300774996952</c:v>
                </c:pt>
                <c:pt idx="71">
                  <c:v>278.34678506763362</c:v>
                </c:pt>
                <c:pt idx="72">
                  <c:v>272.41858601684424</c:v>
                </c:pt>
                <c:pt idx="73">
                  <c:v>263.0356135724457</c:v>
                </c:pt>
                <c:pt idx="74">
                  <c:v>274.33746595954437</c:v>
                </c:pt>
                <c:pt idx="75">
                  <c:v>266.94000180682917</c:v>
                </c:pt>
                <c:pt idx="76">
                  <c:v>246.26453411755432</c:v>
                </c:pt>
                <c:pt idx="77">
                  <c:v>259.50461678342822</c:v>
                </c:pt>
                <c:pt idx="78">
                  <c:v>260.78096022525995</c:v>
                </c:pt>
                <c:pt idx="79">
                  <c:v>244.27419736523058</c:v>
                </c:pt>
                <c:pt idx="80">
                  <c:v>220.7096428860506</c:v>
                </c:pt>
                <c:pt idx="81">
                  <c:v>222.59813864737364</c:v>
                </c:pt>
                <c:pt idx="82">
                  <c:v>278.01186759524728</c:v>
                </c:pt>
                <c:pt idx="83">
                  <c:v>250.39893948687666</c:v>
                </c:pt>
                <c:pt idx="84">
                  <c:v>191.20601016898993</c:v>
                </c:pt>
                <c:pt idx="85">
                  <c:v>167.61015495511447</c:v>
                </c:pt>
                <c:pt idx="86">
                  <c:v>158.0408993726451</c:v>
                </c:pt>
                <c:pt idx="87">
                  <c:v>150.25432613189668</c:v>
                </c:pt>
                <c:pt idx="88">
                  <c:v>156.79529073676196</c:v>
                </c:pt>
                <c:pt idx="89">
                  <c:v>157.03699185188643</c:v>
                </c:pt>
                <c:pt idx="90">
                  <c:v>145.99880624351863</c:v>
                </c:pt>
                <c:pt idx="91">
                  <c:v>143.80408326384654</c:v>
                </c:pt>
                <c:pt idx="92">
                  <c:v>126.68988982347715</c:v>
                </c:pt>
                <c:pt idx="93">
                  <c:v>126.62548836046705</c:v>
                </c:pt>
                <c:pt idx="94">
                  <c:v>122.54813343745927</c:v>
                </c:pt>
                <c:pt idx="95">
                  <c:v>113.39178083323684</c:v>
                </c:pt>
                <c:pt idx="96">
                  <c:v>109.46040934568349</c:v>
                </c:pt>
                <c:pt idx="97">
                  <c:v>109.32020111297699</c:v>
                </c:pt>
                <c:pt idx="98">
                  <c:v>106.49365656759375</c:v>
                </c:pt>
                <c:pt idx="99">
                  <c:v>100.10107114542868</c:v>
                </c:pt>
                <c:pt idx="100">
                  <c:v>98.208767338106199</c:v>
                </c:pt>
                <c:pt idx="101">
                  <c:v>95.980385969760448</c:v>
                </c:pt>
                <c:pt idx="102">
                  <c:v>85.295672001616907</c:v>
                </c:pt>
                <c:pt idx="103">
                  <c:v>81.937707313444449</c:v>
                </c:pt>
                <c:pt idx="104">
                  <c:v>79.474809746698838</c:v>
                </c:pt>
                <c:pt idx="105">
                  <c:v>75.411768710990856</c:v>
                </c:pt>
                <c:pt idx="106">
                  <c:v>71.332551068689583</c:v>
                </c:pt>
                <c:pt idx="107">
                  <c:v>75.40615637313276</c:v>
                </c:pt>
                <c:pt idx="108">
                  <c:v>75.380638719499501</c:v>
                </c:pt>
                <c:pt idx="109">
                  <c:v>83.402264585792949</c:v>
                </c:pt>
                <c:pt idx="110">
                  <c:v>92.871717125596618</c:v>
                </c:pt>
                <c:pt idx="111">
                  <c:v>85.990275932355487</c:v>
                </c:pt>
                <c:pt idx="112">
                  <c:v>88.035489912662896</c:v>
                </c:pt>
                <c:pt idx="113">
                  <c:v>103.20212707544098</c:v>
                </c:pt>
                <c:pt idx="114">
                  <c:v>100.33242886912475</c:v>
                </c:pt>
                <c:pt idx="115">
                  <c:v>105.94451700504561</c:v>
                </c:pt>
                <c:pt idx="116">
                  <c:v>122.60109778208991</c:v>
                </c:pt>
                <c:pt idx="117">
                  <c:v>110.40591766604911</c:v>
                </c:pt>
                <c:pt idx="118">
                  <c:v>99.230049345535235</c:v>
                </c:pt>
                <c:pt idx="119">
                  <c:v>103.74407147574715</c:v>
                </c:pt>
                <c:pt idx="120">
                  <c:v>103.83895387859556</c:v>
                </c:pt>
                <c:pt idx="121">
                  <c:v>94.396563248364203</c:v>
                </c:pt>
                <c:pt idx="122">
                  <c:v>93.397476684862781</c:v>
                </c:pt>
                <c:pt idx="123">
                  <c:v>91.555872457135678</c:v>
                </c:pt>
                <c:pt idx="124">
                  <c:v>88.2334837903351</c:v>
                </c:pt>
                <c:pt idx="125">
                  <c:v>83.289768781216054</c:v>
                </c:pt>
                <c:pt idx="126">
                  <c:v>81.1977930138071</c:v>
                </c:pt>
                <c:pt idx="127">
                  <c:v>73.888527709967804</c:v>
                </c:pt>
                <c:pt idx="128">
                  <c:v>79.578451886914493</c:v>
                </c:pt>
                <c:pt idx="129">
                  <c:v>86.315265000222865</c:v>
                </c:pt>
                <c:pt idx="130">
                  <c:v>112.44653726156618</c:v>
                </c:pt>
                <c:pt idx="131">
                  <c:v>109.39807065509505</c:v>
                </c:pt>
                <c:pt idx="132">
                  <c:v>104.64708412773359</c:v>
                </c:pt>
                <c:pt idx="133">
                  <c:v>101.42187155718909</c:v>
                </c:pt>
                <c:pt idx="134">
                  <c:v>145.29576883887313</c:v>
                </c:pt>
                <c:pt idx="135">
                  <c:v>193.75010941885193</c:v>
                </c:pt>
                <c:pt idx="136">
                  <c:v>184.73492508165467</c:v>
                </c:pt>
                <c:pt idx="137">
                  <c:v>209.14476680811538</c:v>
                </c:pt>
                <c:pt idx="138">
                  <c:v>200.43607273983773</c:v>
                </c:pt>
                <c:pt idx="139">
                  <c:v>173.94030017231239</c:v>
                </c:pt>
                <c:pt idx="140">
                  <c:v>155.24154638784074</c:v>
                </c:pt>
                <c:pt idx="141">
                  <c:v>147.82612645706212</c:v>
                </c:pt>
                <c:pt idx="142">
                  <c:v>128.96105526820986</c:v>
                </c:pt>
                <c:pt idx="143">
                  <c:v>118.59170817009054</c:v>
                </c:pt>
                <c:pt idx="144">
                  <c:v>112.12042492255476</c:v>
                </c:pt>
                <c:pt idx="145">
                  <c:v>129.08927409668382</c:v>
                </c:pt>
                <c:pt idx="146">
                  <c:v>156.92052373059897</c:v>
                </c:pt>
                <c:pt idx="147">
                  <c:v>155.95394308202162</c:v>
                </c:pt>
                <c:pt idx="148">
                  <c:v>176.42204889536191</c:v>
                </c:pt>
                <c:pt idx="149">
                  <c:v>195.17024113152524</c:v>
                </c:pt>
                <c:pt idx="150">
                  <c:v>208.52249592261995</c:v>
                </c:pt>
                <c:pt idx="151">
                  <c:v>194.34239067440731</c:v>
                </c:pt>
                <c:pt idx="152">
                  <c:v>202.2128635893975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181.42581008616492</c:v>
                </c:pt>
                <c:pt idx="1">
                  <c:v>169.77004811731746</c:v>
                </c:pt>
                <c:pt idx="2">
                  <c:v>152.41948312994344</c:v>
                </c:pt>
                <c:pt idx="3">
                  <c:v>154.77844725868343</c:v>
                </c:pt>
                <c:pt idx="4">
                  <c:v>173.62289211996423</c:v>
                </c:pt>
                <c:pt idx="5">
                  <c:v>175.34819411176846</c:v>
                </c:pt>
                <c:pt idx="6">
                  <c:v>194.01914442004639</c:v>
                </c:pt>
                <c:pt idx="7">
                  <c:v>204.55738408717465</c:v>
                </c:pt>
                <c:pt idx="8">
                  <c:v>212.82388868106398</c:v>
                </c:pt>
                <c:pt idx="9">
                  <c:v>242.89919182809686</c:v>
                </c:pt>
                <c:pt idx="10">
                  <c:v>275.63159891924442</c:v>
                </c:pt>
                <c:pt idx="11">
                  <c:v>303.23239115770929</c:v>
                </c:pt>
                <c:pt idx="12">
                  <c:v>393.13484352487575</c:v>
                </c:pt>
                <c:pt idx="13">
                  <c:v>491.4742889517787</c:v>
                </c:pt>
                <c:pt idx="14">
                  <c:v>569.86240638805941</c:v>
                </c:pt>
                <c:pt idx="15">
                  <c:v>610.21626111189835</c:v>
                </c:pt>
                <c:pt idx="18">
                  <c:v>527.8054362132699</c:v>
                </c:pt>
                <c:pt idx="19">
                  <c:v>453.85535896375978</c:v>
                </c:pt>
                <c:pt idx="20">
                  <c:v>453.3208586457755</c:v>
                </c:pt>
                <c:pt idx="21">
                  <c:v>409.12005043624544</c:v>
                </c:pt>
                <c:pt idx="22">
                  <c:v>439.70399250829962</c:v>
                </c:pt>
                <c:pt idx="23">
                  <c:v>304.66446563844022</c:v>
                </c:pt>
                <c:pt idx="24">
                  <c:v>303.18527902891014</c:v>
                </c:pt>
                <c:pt idx="25">
                  <c:v>404.78864640098328</c:v>
                </c:pt>
                <c:pt idx="26">
                  <c:v>458.73104526650928</c:v>
                </c:pt>
                <c:pt idx="27">
                  <c:v>499.18231052308647</c:v>
                </c:pt>
                <c:pt idx="28">
                  <c:v>501.25437179279788</c:v>
                </c:pt>
                <c:pt idx="29">
                  <c:v>442.97283963929129</c:v>
                </c:pt>
                <c:pt idx="30">
                  <c:v>374.5545270918895</c:v>
                </c:pt>
                <c:pt idx="31">
                  <c:v>336.81285904476078</c:v>
                </c:pt>
                <c:pt idx="32">
                  <c:v>348.91335021075162</c:v>
                </c:pt>
                <c:pt idx="33">
                  <c:v>430.19241600942007</c:v>
                </c:pt>
                <c:pt idx="34">
                  <c:v>501.32120526065108</c:v>
                </c:pt>
                <c:pt idx="35">
                  <c:v>526.64173811518867</c:v>
                </c:pt>
                <c:pt idx="36">
                  <c:v>550.11966823530622</c:v>
                </c:pt>
                <c:pt idx="37">
                  <c:v>568.64038209006276</c:v>
                </c:pt>
                <c:pt idx="38">
                  <c:v>598.90295869079773</c:v>
                </c:pt>
                <c:pt idx="42">
                  <c:v>559.96159628958048</c:v>
                </c:pt>
                <c:pt idx="43">
                  <c:v>496.64998164907905</c:v>
                </c:pt>
                <c:pt idx="44">
                  <c:v>601.59335497234599</c:v>
                </c:pt>
                <c:pt idx="45">
                  <c:v>605.62273136288388</c:v>
                </c:pt>
                <c:pt idx="46">
                  <c:v>459.69966811588847</c:v>
                </c:pt>
                <c:pt idx="47">
                  <c:v>387.75199556445023</c:v>
                </c:pt>
                <c:pt idx="48">
                  <c:v>381.97573555187319</c:v>
                </c:pt>
                <c:pt idx="49">
                  <c:v>335.55432093751512</c:v>
                </c:pt>
                <c:pt idx="50">
                  <c:v>306.49470973780382</c:v>
                </c:pt>
                <c:pt idx="51">
                  <c:v>308.55517047732286</c:v>
                </c:pt>
                <c:pt idx="52">
                  <c:v>293.08438960446711</c:v>
                </c:pt>
                <c:pt idx="53">
                  <c:v>286.5661100446593</c:v>
                </c:pt>
                <c:pt idx="54">
                  <c:v>246.11396695118026</c:v>
                </c:pt>
                <c:pt idx="55">
                  <c:v>238.94425657467337</c:v>
                </c:pt>
                <c:pt idx="56">
                  <c:v>240.62522962081385</c:v>
                </c:pt>
                <c:pt idx="57">
                  <c:v>223.59286699437212</c:v>
                </c:pt>
                <c:pt idx="58">
                  <c:v>218.60735681774321</c:v>
                </c:pt>
                <c:pt idx="59">
                  <c:v>208.89706576043463</c:v>
                </c:pt>
                <c:pt idx="60">
                  <c:v>206.451006966195</c:v>
                </c:pt>
                <c:pt idx="61">
                  <c:v>195.56865287451996</c:v>
                </c:pt>
                <c:pt idx="62">
                  <c:v>185.06141724907312</c:v>
                </c:pt>
                <c:pt idx="63">
                  <c:v>164.34667195842721</c:v>
                </c:pt>
                <c:pt idx="64">
                  <c:v>167.0876121749269</c:v>
                </c:pt>
                <c:pt idx="65">
                  <c:v>166.49181430363532</c:v>
                </c:pt>
                <c:pt idx="66">
                  <c:v>165.03788013954716</c:v>
                </c:pt>
                <c:pt idx="67">
                  <c:v>151.46105801777986</c:v>
                </c:pt>
                <c:pt idx="68">
                  <c:v>148.0753284573351</c:v>
                </c:pt>
                <c:pt idx="69">
                  <c:v>149.7918538147934</c:v>
                </c:pt>
                <c:pt idx="70">
                  <c:v>143.28207282073498</c:v>
                </c:pt>
                <c:pt idx="71">
                  <c:v>137.22496503834338</c:v>
                </c:pt>
                <c:pt idx="72">
                  <c:v>134.30236290630421</c:v>
                </c:pt>
                <c:pt idx="73">
                  <c:v>129.67655749121573</c:v>
                </c:pt>
                <c:pt idx="74">
                  <c:v>135.24837071805538</c:v>
                </c:pt>
                <c:pt idx="75">
                  <c:v>131.60142089076678</c:v>
                </c:pt>
                <c:pt idx="76">
                  <c:v>121.40841531995427</c:v>
                </c:pt>
                <c:pt idx="77">
                  <c:v>127.93577607423011</c:v>
                </c:pt>
                <c:pt idx="78">
                  <c:v>128.56501339105316</c:v>
                </c:pt>
                <c:pt idx="79">
                  <c:v>120.42717930105867</c:v>
                </c:pt>
                <c:pt idx="80">
                  <c:v>108.80985394282294</c:v>
                </c:pt>
                <c:pt idx="81">
                  <c:v>109.7408823531552</c:v>
                </c:pt>
                <c:pt idx="82">
                  <c:v>137.05985072445691</c:v>
                </c:pt>
                <c:pt idx="83">
                  <c:v>123.44667716703019</c:v>
                </c:pt>
                <c:pt idx="84">
                  <c:v>94.264563013312042</c:v>
                </c:pt>
                <c:pt idx="85">
                  <c:v>82.631806392871425</c:v>
                </c:pt>
                <c:pt idx="86">
                  <c:v>77.914163390714037</c:v>
                </c:pt>
                <c:pt idx="87">
                  <c:v>74.075382783025063</c:v>
                </c:pt>
                <c:pt idx="88">
                  <c:v>77.300078333223638</c:v>
                </c:pt>
                <c:pt idx="89">
                  <c:v>77.41923698298001</c:v>
                </c:pt>
                <c:pt idx="90">
                  <c:v>71.977411478054677</c:v>
                </c:pt>
                <c:pt idx="91">
                  <c:v>70.895413049076339</c:v>
                </c:pt>
                <c:pt idx="92">
                  <c:v>62.458115682974231</c:v>
                </c:pt>
                <c:pt idx="93">
                  <c:v>62.426365761710251</c:v>
                </c:pt>
                <c:pt idx="94">
                  <c:v>60.416229784667422</c:v>
                </c:pt>
                <c:pt idx="95">
                  <c:v>55.902147950785761</c:v>
                </c:pt>
                <c:pt idx="96">
                  <c:v>53.963981807421959</c:v>
                </c:pt>
                <c:pt idx="97">
                  <c:v>53.894859148697655</c:v>
                </c:pt>
                <c:pt idx="98">
                  <c:v>52.501372687823718</c:v>
                </c:pt>
                <c:pt idx="99">
                  <c:v>49.34982807469634</c:v>
                </c:pt>
                <c:pt idx="100">
                  <c:v>48.416922297686355</c:v>
                </c:pt>
                <c:pt idx="101">
                  <c:v>47.318330283091903</c:v>
                </c:pt>
                <c:pt idx="102">
                  <c:v>42.050766296797136</c:v>
                </c:pt>
                <c:pt idx="103">
                  <c:v>40.395289705528114</c:v>
                </c:pt>
                <c:pt idx="104">
                  <c:v>39.181081205122524</c:v>
                </c:pt>
                <c:pt idx="105">
                  <c:v>37.178001974518494</c:v>
                </c:pt>
                <c:pt idx="106">
                  <c:v>35.166947676863963</c:v>
                </c:pt>
                <c:pt idx="107">
                  <c:v>37.175235091954448</c:v>
                </c:pt>
                <c:pt idx="108">
                  <c:v>37.162654888713256</c:v>
                </c:pt>
                <c:pt idx="109">
                  <c:v>41.117316440795925</c:v>
                </c:pt>
                <c:pt idx="110">
                  <c:v>45.785756542919131</c:v>
                </c:pt>
                <c:pt idx="111">
                  <c:v>42.393206034651257</c:v>
                </c:pt>
                <c:pt idx="112">
                  <c:v>43.401496526942807</c:v>
                </c:pt>
                <c:pt idx="113">
                  <c:v>50.878648648192403</c:v>
                </c:pt>
                <c:pt idx="114">
                  <c:v>49.463887432478501</c:v>
                </c:pt>
                <c:pt idx="115">
                  <c:v>52.230646883487488</c:v>
                </c:pt>
                <c:pt idx="116">
                  <c:v>60.442341206570326</c:v>
                </c:pt>
                <c:pt idx="117">
                  <c:v>54.430117409362211</c:v>
                </c:pt>
                <c:pt idx="118">
                  <c:v>48.920414327348873</c:v>
                </c:pt>
                <c:pt idx="119">
                  <c:v>51.145827237543344</c:v>
                </c:pt>
                <c:pt idx="120">
                  <c:v>51.192604262147611</c:v>
                </c:pt>
                <c:pt idx="121">
                  <c:v>46.537505681443548</c:v>
                </c:pt>
                <c:pt idx="122">
                  <c:v>46.044956005637353</c:v>
                </c:pt>
                <c:pt idx="123">
                  <c:v>45.13704512136789</c:v>
                </c:pt>
                <c:pt idx="124">
                  <c:v>43.499107508635205</c:v>
                </c:pt>
                <c:pt idx="125">
                  <c:v>41.061856009139511</c:v>
                </c:pt>
                <c:pt idx="126">
                  <c:v>40.030511955806901</c:v>
                </c:pt>
                <c:pt idx="127">
                  <c:v>36.427044161014123</c:v>
                </c:pt>
                <c:pt idx="128">
                  <c:v>39.232176780248842</c:v>
                </c:pt>
                <c:pt idx="129">
                  <c:v>42.553425645109876</c:v>
                </c:pt>
                <c:pt idx="130">
                  <c:v>55.436142869952128</c:v>
                </c:pt>
                <c:pt idx="131">
                  <c:v>53.933248832961858</c:v>
                </c:pt>
                <c:pt idx="132">
                  <c:v>51.591012474972658</c:v>
                </c:pt>
                <c:pt idx="133">
                  <c:v>50.000982677694225</c:v>
                </c:pt>
                <c:pt idx="134">
                  <c:v>71.630814037564448</c:v>
                </c:pt>
                <c:pt idx="135">
                  <c:v>95.518803943494007</c:v>
                </c:pt>
                <c:pt idx="136">
                  <c:v>91.074318065255753</c:v>
                </c:pt>
                <c:pt idx="137">
                  <c:v>103.10837003640088</c:v>
                </c:pt>
                <c:pt idx="138">
                  <c:v>98.81498386074</c:v>
                </c:pt>
                <c:pt idx="139">
                  <c:v>85.752567984950005</c:v>
                </c:pt>
                <c:pt idx="140">
                  <c:v>76.534082369205478</c:v>
                </c:pt>
                <c:pt idx="141">
                  <c:v>72.878280343331625</c:v>
                </c:pt>
                <c:pt idx="142">
                  <c:v>63.577800247227458</c:v>
                </c:pt>
                <c:pt idx="143">
                  <c:v>58.465712127854637</c:v>
                </c:pt>
                <c:pt idx="144">
                  <c:v>55.2753694868195</c:v>
                </c:pt>
                <c:pt idx="145">
                  <c:v>63.641012129665121</c:v>
                </c:pt>
                <c:pt idx="146">
                  <c:v>77.361818199185294</c:v>
                </c:pt>
                <c:pt idx="147">
                  <c:v>76.885293939436664</c:v>
                </c:pt>
                <c:pt idx="148">
                  <c:v>86.976070105413427</c:v>
                </c:pt>
                <c:pt idx="149">
                  <c:v>96.218928877841947</c:v>
                </c:pt>
                <c:pt idx="150">
                  <c:v>102.80159048985163</c:v>
                </c:pt>
                <c:pt idx="151">
                  <c:v>95.810798602482805</c:v>
                </c:pt>
                <c:pt idx="152">
                  <c:v>99.690941749572971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123.46261757437104</c:v>
                </c:pt>
                <c:pt idx="1">
                  <c:v>117.07488036778392</c:v>
                </c:pt>
                <c:pt idx="2">
                  <c:v>106.919961580007</c:v>
                </c:pt>
                <c:pt idx="3">
                  <c:v>114.95376767684263</c:v>
                </c:pt>
                <c:pt idx="4">
                  <c:v>125.54904676463335</c:v>
                </c:pt>
                <c:pt idx="5">
                  <c:v>137.62102512529094</c:v>
                </c:pt>
                <c:pt idx="6">
                  <c:v>140.93895528406978</c:v>
                </c:pt>
                <c:pt idx="7">
                  <c:v>146.2747329739851</c:v>
                </c:pt>
                <c:pt idx="8">
                  <c:v>157.26557377092087</c:v>
                </c:pt>
                <c:pt idx="9">
                  <c:v>188.18833846875634</c:v>
                </c:pt>
                <c:pt idx="10">
                  <c:v>227.23430133923819</c:v>
                </c:pt>
                <c:pt idx="11">
                  <c:v>257.36808713328458</c:v>
                </c:pt>
                <c:pt idx="12">
                  <c:v>313.91523468534638</c:v>
                </c:pt>
                <c:pt idx="13">
                  <c:v>370.31969442348628</c:v>
                </c:pt>
                <c:pt idx="14">
                  <c:v>420.35251202851782</c:v>
                </c:pt>
                <c:pt idx="15">
                  <c:v>456.79647172596026</c:v>
                </c:pt>
                <c:pt idx="16">
                  <c:v>482.64070615914073</c:v>
                </c:pt>
                <c:pt idx="17">
                  <c:v>469.66676047788667</c:v>
                </c:pt>
                <c:pt idx="18">
                  <c:v>417.6692920958821</c:v>
                </c:pt>
                <c:pt idx="19">
                  <c:v>402.25466540316381</c:v>
                </c:pt>
                <c:pt idx="20">
                  <c:v>422.25176825917958</c:v>
                </c:pt>
                <c:pt idx="21">
                  <c:v>454.13811747514279</c:v>
                </c:pt>
                <c:pt idx="22">
                  <c:v>500.00033813042512</c:v>
                </c:pt>
                <c:pt idx="23">
                  <c:v>500.35853052421959</c:v>
                </c:pt>
                <c:pt idx="24">
                  <c:v>534.70726000590287</c:v>
                </c:pt>
                <c:pt idx="25">
                  <c:v>550.23347107298832</c:v>
                </c:pt>
                <c:pt idx="26">
                  <c:v>565.59145263186463</c:v>
                </c:pt>
                <c:pt idx="27">
                  <c:v>556.82112861680821</c:v>
                </c:pt>
                <c:pt idx="28">
                  <c:v>501.47980965273388</c:v>
                </c:pt>
                <c:pt idx="29">
                  <c:v>444.94657169430286</c:v>
                </c:pt>
                <c:pt idx="30">
                  <c:v>408.43666605859937</c:v>
                </c:pt>
                <c:pt idx="31">
                  <c:v>390.88847145793272</c:v>
                </c:pt>
                <c:pt idx="32">
                  <c:v>405.13422528550007</c:v>
                </c:pt>
                <c:pt idx="33">
                  <c:v>469.12247951200823</c:v>
                </c:pt>
                <c:pt idx="34">
                  <c:v>503.14189649624961</c:v>
                </c:pt>
                <c:pt idx="35">
                  <c:v>516.74547870626475</c:v>
                </c:pt>
                <c:pt idx="36">
                  <c:v>529.12264801481979</c:v>
                </c:pt>
                <c:pt idx="37">
                  <c:v>535.53220091696301</c:v>
                </c:pt>
                <c:pt idx="38">
                  <c:v>551.24262663244974</c:v>
                </c:pt>
                <c:pt idx="39">
                  <c:v>588.07374877930647</c:v>
                </c:pt>
                <c:pt idx="40">
                  <c:v>599.26813904672667</c:v>
                </c:pt>
                <c:pt idx="41">
                  <c:v>578.27506377405325</c:v>
                </c:pt>
                <c:pt idx="42">
                  <c:v>529.81836992409796</c:v>
                </c:pt>
                <c:pt idx="43">
                  <c:v>483.5953408926552</c:v>
                </c:pt>
                <c:pt idx="44">
                  <c:v>462.12406290131042</c:v>
                </c:pt>
                <c:pt idx="45">
                  <c:v>445.14613816406489</c:v>
                </c:pt>
                <c:pt idx="46">
                  <c:v>430.63852886184281</c:v>
                </c:pt>
                <c:pt idx="47">
                  <c:v>405.64366098468594</c:v>
                </c:pt>
                <c:pt idx="48">
                  <c:v>370.83689023503695</c:v>
                </c:pt>
                <c:pt idx="49">
                  <c:v>342.5077388245744</c:v>
                </c:pt>
                <c:pt idx="50">
                  <c:v>335.30823420041349</c:v>
                </c:pt>
                <c:pt idx="51">
                  <c:v>329.21476874913367</c:v>
                </c:pt>
                <c:pt idx="52">
                  <c:v>308.18749448370608</c:v>
                </c:pt>
                <c:pt idx="53">
                  <c:v>303.0412720905868</c:v>
                </c:pt>
                <c:pt idx="54">
                  <c:v>272.67618150340826</c:v>
                </c:pt>
                <c:pt idx="55">
                  <c:v>264.80219042732938</c:v>
                </c:pt>
                <c:pt idx="56">
                  <c:v>262.55994206250278</c:v>
                </c:pt>
                <c:pt idx="57">
                  <c:v>241.93496516911173</c:v>
                </c:pt>
                <c:pt idx="58">
                  <c:v>236.1733744619537</c:v>
                </c:pt>
                <c:pt idx="59">
                  <c:v>217.49756171690592</c:v>
                </c:pt>
                <c:pt idx="60">
                  <c:v>203.86880901256586</c:v>
                </c:pt>
                <c:pt idx="61">
                  <c:v>170.86293546150094</c:v>
                </c:pt>
                <c:pt idx="62">
                  <c:v>171.18757729426588</c:v>
                </c:pt>
                <c:pt idx="63">
                  <c:v>162.62855836800657</c:v>
                </c:pt>
                <c:pt idx="64">
                  <c:v>161.32048983149468</c:v>
                </c:pt>
                <c:pt idx="65">
                  <c:v>160.48594887958487</c:v>
                </c:pt>
                <c:pt idx="66">
                  <c:v>165.73918036013623</c:v>
                </c:pt>
                <c:pt idx="67">
                  <c:v>161.99672841537486</c:v>
                </c:pt>
                <c:pt idx="68">
                  <c:v>140.34113281609564</c:v>
                </c:pt>
                <c:pt idx="69">
                  <c:v>135.83300867300898</c:v>
                </c:pt>
                <c:pt idx="70">
                  <c:v>131.70373074996951</c:v>
                </c:pt>
                <c:pt idx="71">
                  <c:v>123.09394306763363</c:v>
                </c:pt>
                <c:pt idx="72">
                  <c:v>116.83699401684433</c:v>
                </c:pt>
                <c:pt idx="73">
                  <c:v>122.13170857244572</c:v>
                </c:pt>
                <c:pt idx="74">
                  <c:v>124.74017895954439</c:v>
                </c:pt>
                <c:pt idx="75">
                  <c:v>120.3645348068292</c:v>
                </c:pt>
                <c:pt idx="76">
                  <c:v>110.32839711755432</c:v>
                </c:pt>
                <c:pt idx="77">
                  <c:v>119.36156178342821</c:v>
                </c:pt>
                <c:pt idx="78">
                  <c:v>126.23123322525991</c:v>
                </c:pt>
                <c:pt idx="79">
                  <c:v>115.01366036523059</c:v>
                </c:pt>
                <c:pt idx="80">
                  <c:v>100.6393428860506</c:v>
                </c:pt>
                <c:pt idx="81">
                  <c:v>100.7466486473736</c:v>
                </c:pt>
                <c:pt idx="82">
                  <c:v>93.36929159524729</c:v>
                </c:pt>
                <c:pt idx="83">
                  <c:v>83.555960486876657</c:v>
                </c:pt>
                <c:pt idx="84">
                  <c:v>76.222123168989938</c:v>
                </c:pt>
                <c:pt idx="85">
                  <c:v>67.932914955114455</c:v>
                </c:pt>
                <c:pt idx="86">
                  <c:v>65.227071372645099</c:v>
                </c:pt>
                <c:pt idx="87">
                  <c:v>62.090257131896699</c:v>
                </c:pt>
                <c:pt idx="88">
                  <c:v>65.011772736761941</c:v>
                </c:pt>
                <c:pt idx="89">
                  <c:v>65.411055851886417</c:v>
                </c:pt>
                <c:pt idx="90">
                  <c:v>61.72234424351862</c:v>
                </c:pt>
                <c:pt idx="91">
                  <c:v>59.823416263846511</c:v>
                </c:pt>
                <c:pt idx="92">
                  <c:v>46.226041823477146</c:v>
                </c:pt>
                <c:pt idx="93">
                  <c:v>42.63320336046705</c:v>
                </c:pt>
                <c:pt idx="94">
                  <c:v>40.529278437459269</c:v>
                </c:pt>
                <c:pt idx="95">
                  <c:v>36.495860833236833</c:v>
                </c:pt>
                <c:pt idx="96">
                  <c:v>34.553658345683473</c:v>
                </c:pt>
                <c:pt idx="97">
                  <c:v>35.952532112976996</c:v>
                </c:pt>
                <c:pt idx="98">
                  <c:v>38.231234567593759</c:v>
                </c:pt>
                <c:pt idx="99">
                  <c:v>34.335979145428681</c:v>
                </c:pt>
                <c:pt idx="100">
                  <c:v>34.733248338106208</c:v>
                </c:pt>
                <c:pt idx="101">
                  <c:v>28.59144596976045</c:v>
                </c:pt>
                <c:pt idx="102">
                  <c:v>23.152230001616907</c:v>
                </c:pt>
                <c:pt idx="103">
                  <c:v>21.999877313444443</c:v>
                </c:pt>
                <c:pt idx="104">
                  <c:v>22.069318746698844</c:v>
                </c:pt>
                <c:pt idx="105">
                  <c:v>20.71559471099086</c:v>
                </c:pt>
                <c:pt idx="106">
                  <c:v>17.003643068689591</c:v>
                </c:pt>
                <c:pt idx="107">
                  <c:v>23.699839373132768</c:v>
                </c:pt>
                <c:pt idx="108">
                  <c:v>24.586214719499491</c:v>
                </c:pt>
                <c:pt idx="109">
                  <c:v>24.280982585792955</c:v>
                </c:pt>
                <c:pt idx="110">
                  <c:v>20.512503125596613</c:v>
                </c:pt>
                <c:pt idx="111">
                  <c:v>17.579681932355474</c:v>
                </c:pt>
                <c:pt idx="112">
                  <c:v>21.860848912662881</c:v>
                </c:pt>
                <c:pt idx="113">
                  <c:v>31.346288075440995</c:v>
                </c:pt>
                <c:pt idx="114">
                  <c:v>37.690256869124752</c:v>
                </c:pt>
                <c:pt idx="115">
                  <c:v>38.118152005045616</c:v>
                </c:pt>
                <c:pt idx="116">
                  <c:v>38.305120782089901</c:v>
                </c:pt>
                <c:pt idx="117">
                  <c:v>39.470639666049117</c:v>
                </c:pt>
                <c:pt idx="118">
                  <c:v>38.847366345535235</c:v>
                </c:pt>
                <c:pt idx="119">
                  <c:v>39.779036475747141</c:v>
                </c:pt>
                <c:pt idx="120">
                  <c:v>39.266849878595565</c:v>
                </c:pt>
                <c:pt idx="121">
                  <c:v>35.885602248364194</c:v>
                </c:pt>
                <c:pt idx="122">
                  <c:v>36.687339684862785</c:v>
                </c:pt>
                <c:pt idx="123">
                  <c:v>37.462764457135677</c:v>
                </c:pt>
                <c:pt idx="124">
                  <c:v>37.401788790335104</c:v>
                </c:pt>
                <c:pt idx="125">
                  <c:v>37.032268781216061</c:v>
                </c:pt>
                <c:pt idx="126">
                  <c:v>35.977364013807083</c:v>
                </c:pt>
                <c:pt idx="127">
                  <c:v>36.8674557099678</c:v>
                </c:pt>
                <c:pt idx="128">
                  <c:v>37.913688886914485</c:v>
                </c:pt>
                <c:pt idx="129">
                  <c:v>39.626302000222864</c:v>
                </c:pt>
                <c:pt idx="130">
                  <c:v>37.521859261566178</c:v>
                </c:pt>
                <c:pt idx="131">
                  <c:v>42.493104655095053</c:v>
                </c:pt>
                <c:pt idx="132">
                  <c:v>42.550025127733583</c:v>
                </c:pt>
                <c:pt idx="133">
                  <c:v>42.643075557189093</c:v>
                </c:pt>
                <c:pt idx="134">
                  <c:v>59.240832838873125</c:v>
                </c:pt>
                <c:pt idx="135">
                  <c:v>87.910280418851926</c:v>
                </c:pt>
                <c:pt idx="136">
                  <c:v>98.24272508165464</c:v>
                </c:pt>
                <c:pt idx="137">
                  <c:v>97.25770380811538</c:v>
                </c:pt>
                <c:pt idx="138">
                  <c:v>104.45804973983775</c:v>
                </c:pt>
                <c:pt idx="139">
                  <c:v>96.95146417231237</c:v>
                </c:pt>
                <c:pt idx="140">
                  <c:v>87.714140387840729</c:v>
                </c:pt>
                <c:pt idx="141">
                  <c:v>77.719227457062118</c:v>
                </c:pt>
                <c:pt idx="142">
                  <c:v>68.741537268209854</c:v>
                </c:pt>
                <c:pt idx="143">
                  <c:v>62.162087170090544</c:v>
                </c:pt>
                <c:pt idx="144">
                  <c:v>60.930045922554754</c:v>
                </c:pt>
                <c:pt idx="145">
                  <c:v>63.487295096683795</c:v>
                </c:pt>
                <c:pt idx="146">
                  <c:v>66.036226730598983</c:v>
                </c:pt>
                <c:pt idx="147">
                  <c:v>68.00496808202162</c:v>
                </c:pt>
                <c:pt idx="148">
                  <c:v>78.986463895361908</c:v>
                </c:pt>
                <c:pt idx="149">
                  <c:v>88.884043131525218</c:v>
                </c:pt>
                <c:pt idx="150">
                  <c:v>92.942725922619928</c:v>
                </c:pt>
                <c:pt idx="151">
                  <c:v>89.536731674407307</c:v>
                </c:pt>
                <c:pt idx="152">
                  <c:v>93.490237589397495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56738944"/>
        <c:axId val="56740480"/>
      </c:lineChart>
      <c:catAx>
        <c:axId val="56738944"/>
        <c:scaling>
          <c:orientation val="minMax"/>
        </c:scaling>
        <c:axPos val="b"/>
        <c:numFmt formatCode="General" sourceLinked="1"/>
        <c:majorTickMark val="none"/>
        <c:tickLblPos val="nextTo"/>
        <c:crossAx val="56740480"/>
        <c:crosses val="autoZero"/>
        <c:auto val="1"/>
        <c:lblAlgn val="ctr"/>
        <c:lblOffset val="100"/>
      </c:catAx>
      <c:valAx>
        <c:axId val="56740480"/>
        <c:scaling>
          <c:orientation val="minMax"/>
          <c:max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</c:title>
        <c:numFmt formatCode="#,##0" sourceLinked="0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56738944"/>
        <c:crosses val="autoZero"/>
        <c:crossBetween val="between"/>
      </c:valAx>
      <c:spPr>
        <a:ln>
          <a:solidFill>
            <a:srgbClr val="9BBB59">
              <a:lumMod val="50000"/>
            </a:srgbClr>
          </a:solidFill>
        </a:ln>
      </c:spPr>
    </c:plotArea>
    <c:legend>
      <c:legendPos val="b"/>
      <c:layout>
        <c:manualLayout>
          <c:xMode val="edge"/>
          <c:yMode val="edge"/>
          <c:x val="0.12611534167158669"/>
          <c:y val="0.93529946148651344"/>
          <c:w val="0.74776920127615665"/>
          <c:h val="2.6383873908479349E-2"/>
        </c:manualLayout>
      </c:layout>
    </c:legend>
    <c:plotVisOnly val="1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  <a:r>
              <a:rPr lang="en-US" baseline="0"/>
              <a:t> - Upper Division</a:t>
            </a:r>
          </a:p>
          <a:p>
            <a:pPr>
              <a:defRPr/>
            </a:pPr>
            <a:r>
              <a:rPr lang="en-US" sz="1400" b="0" baseline="0"/>
              <a:t>Lower Utah Section Diversions vs Allocation</a:t>
            </a:r>
            <a:endParaRPr lang="en-US" sz="1400" b="0"/>
          </a:p>
        </c:rich>
      </c:tx>
    </c:title>
    <c:plotArea>
      <c:layout/>
      <c:lineChart>
        <c:grouping val="standard"/>
        <c:ser>
          <c:idx val="0"/>
          <c:order val="0"/>
          <c:tx>
            <c:v>Divertible Flow</c:v>
          </c:tx>
          <c:spPr>
            <a:ln w="508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[1]Data!$B$128:$EX$128</c:f>
              <c:strCache>
                <c:ptCount val="153"/>
                <c:pt idx="14">
                  <c:v>MAY</c:v>
                </c:pt>
                <c:pt idx="46">
                  <c:v>JUN</c:v>
                </c:pt>
                <c:pt idx="75">
                  <c:v>JUL</c:v>
                </c:pt>
                <c:pt idx="106">
                  <c:v>AUG</c:v>
                </c:pt>
                <c:pt idx="137">
                  <c:v>SEP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368.00367157437103</c:v>
                </c:pt>
                <c:pt idx="1">
                  <c:v>344.36115236778392</c:v>
                </c:pt>
                <c:pt idx="2">
                  <c:v>309.16730858000699</c:v>
                </c:pt>
                <c:pt idx="3">
                  <c:v>313.95222567684266</c:v>
                </c:pt>
                <c:pt idx="4">
                  <c:v>352.17625176463332</c:v>
                </c:pt>
                <c:pt idx="5">
                  <c:v>355.67585012529099</c:v>
                </c:pt>
                <c:pt idx="6">
                  <c:v>393.54796028406975</c:v>
                </c:pt>
                <c:pt idx="7">
                  <c:v>414.92369997398509</c:v>
                </c:pt>
                <c:pt idx="8">
                  <c:v>431.69145777092086</c:v>
                </c:pt>
                <c:pt idx="9">
                  <c:v>492.69612946875634</c:v>
                </c:pt>
                <c:pt idx="10">
                  <c:v>559.09046433923822</c:v>
                </c:pt>
                <c:pt idx="11">
                  <c:v>615.07584413328459</c:v>
                </c:pt>
                <c:pt idx="12">
                  <c:v>797.43375968534633</c:v>
                </c:pt>
                <c:pt idx="13">
                  <c:v>996.90525142348622</c:v>
                </c:pt>
                <c:pt idx="14">
                  <c:v>1155.9075180285181</c:v>
                </c:pt>
                <c:pt idx="15">
                  <c:v>1237.7611787259602</c:v>
                </c:pt>
                <c:pt idx="16">
                  <c:v>1286.3239251591406</c:v>
                </c:pt>
                <c:pt idx="17">
                  <c:v>1262.6509404778865</c:v>
                </c:pt>
                <c:pt idx="18">
                  <c:v>1070.5992620958821</c:v>
                </c:pt>
                <c:pt idx="19">
                  <c:v>920.59910540316389</c:v>
                </c:pt>
                <c:pt idx="20">
                  <c:v>919.51492625917956</c:v>
                </c:pt>
                <c:pt idx="21">
                  <c:v>829.85811447514288</c:v>
                </c:pt>
                <c:pt idx="22">
                  <c:v>891.89450813042515</c:v>
                </c:pt>
                <c:pt idx="23">
                  <c:v>617.9806605242195</c:v>
                </c:pt>
                <c:pt idx="24">
                  <c:v>614.98028200590295</c:v>
                </c:pt>
                <c:pt idx="25">
                  <c:v>821.07230507298846</c:v>
                </c:pt>
                <c:pt idx="26">
                  <c:v>930.48893563186471</c:v>
                </c:pt>
                <c:pt idx="27">
                  <c:v>1012.5401836168082</c:v>
                </c:pt>
                <c:pt idx="28">
                  <c:v>1016.743147652734</c:v>
                </c:pt>
                <c:pt idx="29">
                  <c:v>898.52502969430282</c:v>
                </c:pt>
                <c:pt idx="30">
                  <c:v>759.74549105859944</c:v>
                </c:pt>
                <c:pt idx="31">
                  <c:v>683.19038345793263</c:v>
                </c:pt>
                <c:pt idx="32">
                  <c:v>707.7349902855002</c:v>
                </c:pt>
                <c:pt idx="33">
                  <c:v>872.60124951200828</c:v>
                </c:pt>
                <c:pt idx="34">
                  <c:v>1016.8787124962497</c:v>
                </c:pt>
                <c:pt idx="35">
                  <c:v>1068.2388197062651</c:v>
                </c:pt>
                <c:pt idx="36">
                  <c:v>1115.86139601482</c:v>
                </c:pt>
                <c:pt idx="37">
                  <c:v>1153.428766916963</c:v>
                </c:pt>
                <c:pt idx="38">
                  <c:v>1214.8133036324498</c:v>
                </c:pt>
                <c:pt idx="39">
                  <c:v>1285.0877897793066</c:v>
                </c:pt>
                <c:pt idx="40">
                  <c:v>1290.7306590467267</c:v>
                </c:pt>
                <c:pt idx="41">
                  <c:v>1258.3806627740532</c:v>
                </c:pt>
                <c:pt idx="42">
                  <c:v>1135.8247389240983</c:v>
                </c:pt>
                <c:pt idx="43">
                  <c:v>1007.4036138926552</c:v>
                </c:pt>
                <c:pt idx="44">
                  <c:v>1220.2704969013103</c:v>
                </c:pt>
                <c:pt idx="45">
                  <c:v>1228.4436741640648</c:v>
                </c:pt>
                <c:pt idx="46">
                  <c:v>932.45368786184281</c:v>
                </c:pt>
                <c:pt idx="47">
                  <c:v>786.51520398468608</c:v>
                </c:pt>
                <c:pt idx="48">
                  <c:v>774.79865223503691</c:v>
                </c:pt>
                <c:pt idx="49">
                  <c:v>680.63756782457426</c:v>
                </c:pt>
                <c:pt idx="50">
                  <c:v>621.69312320041342</c:v>
                </c:pt>
                <c:pt idx="51">
                  <c:v>625.87255674913365</c:v>
                </c:pt>
                <c:pt idx="52">
                  <c:v>594.49166248370614</c:v>
                </c:pt>
                <c:pt idx="53">
                  <c:v>581.27000009058679</c:v>
                </c:pt>
                <c:pt idx="54">
                  <c:v>499.21697150340822</c:v>
                </c:pt>
                <c:pt idx="55">
                  <c:v>484.67394842732938</c:v>
                </c:pt>
                <c:pt idx="56">
                  <c:v>488.08363006250278</c:v>
                </c:pt>
                <c:pt idx="57">
                  <c:v>453.53522716911181</c:v>
                </c:pt>
                <c:pt idx="58">
                  <c:v>443.42263046195376</c:v>
                </c:pt>
                <c:pt idx="59">
                  <c:v>423.72629971690594</c:v>
                </c:pt>
                <c:pt idx="60">
                  <c:v>418.76472001256593</c:v>
                </c:pt>
                <c:pt idx="61">
                  <c:v>396.69097946150094</c:v>
                </c:pt>
                <c:pt idx="62">
                  <c:v>375.37812829426593</c:v>
                </c:pt>
                <c:pt idx="63">
                  <c:v>333.36038936800651</c:v>
                </c:pt>
                <c:pt idx="64">
                  <c:v>338.92010583149471</c:v>
                </c:pt>
                <c:pt idx="65">
                  <c:v>337.71159087958483</c:v>
                </c:pt>
                <c:pt idx="66">
                  <c:v>334.76243436013624</c:v>
                </c:pt>
                <c:pt idx="67">
                  <c:v>307.22324141537496</c:v>
                </c:pt>
                <c:pt idx="68">
                  <c:v>300.35563581609557</c:v>
                </c:pt>
                <c:pt idx="69">
                  <c:v>303.83743167300895</c:v>
                </c:pt>
                <c:pt idx="70">
                  <c:v>290.63300774996952</c:v>
                </c:pt>
                <c:pt idx="71">
                  <c:v>278.34678506763362</c:v>
                </c:pt>
                <c:pt idx="72">
                  <c:v>272.41858601684424</c:v>
                </c:pt>
                <c:pt idx="73">
                  <c:v>263.0356135724457</c:v>
                </c:pt>
                <c:pt idx="74">
                  <c:v>274.33746595954437</c:v>
                </c:pt>
                <c:pt idx="75">
                  <c:v>266.94000180682917</c:v>
                </c:pt>
                <c:pt idx="76">
                  <c:v>246.26453411755432</c:v>
                </c:pt>
                <c:pt idx="77">
                  <c:v>259.50461678342822</c:v>
                </c:pt>
                <c:pt idx="78">
                  <c:v>260.78096022525995</c:v>
                </c:pt>
                <c:pt idx="79">
                  <c:v>244.27419736523058</c:v>
                </c:pt>
                <c:pt idx="80">
                  <c:v>220.7096428860506</c:v>
                </c:pt>
                <c:pt idx="81">
                  <c:v>222.59813864737364</c:v>
                </c:pt>
                <c:pt idx="82">
                  <c:v>278.01186759524728</c:v>
                </c:pt>
                <c:pt idx="83">
                  <c:v>250.39893948687666</c:v>
                </c:pt>
                <c:pt idx="84">
                  <c:v>191.20601016898993</c:v>
                </c:pt>
                <c:pt idx="85">
                  <c:v>167.61015495511447</c:v>
                </c:pt>
                <c:pt idx="86">
                  <c:v>158.0408993726451</c:v>
                </c:pt>
                <c:pt idx="87">
                  <c:v>150.25432613189668</c:v>
                </c:pt>
                <c:pt idx="88">
                  <c:v>156.79529073676196</c:v>
                </c:pt>
                <c:pt idx="89">
                  <c:v>157.03699185188643</c:v>
                </c:pt>
                <c:pt idx="90">
                  <c:v>145.99880624351863</c:v>
                </c:pt>
                <c:pt idx="91">
                  <c:v>143.80408326384654</c:v>
                </c:pt>
                <c:pt idx="92">
                  <c:v>126.68988982347715</c:v>
                </c:pt>
                <c:pt idx="93">
                  <c:v>126.62548836046705</c:v>
                </c:pt>
                <c:pt idx="94">
                  <c:v>122.54813343745927</c:v>
                </c:pt>
                <c:pt idx="95">
                  <c:v>113.39178083323684</c:v>
                </c:pt>
                <c:pt idx="96">
                  <c:v>109.46040934568349</c:v>
                </c:pt>
                <c:pt idx="97">
                  <c:v>109.32020111297699</c:v>
                </c:pt>
                <c:pt idx="98">
                  <c:v>106.49365656759375</c:v>
                </c:pt>
                <c:pt idx="99">
                  <c:v>100.10107114542868</c:v>
                </c:pt>
                <c:pt idx="100">
                  <c:v>98.208767338106199</c:v>
                </c:pt>
                <c:pt idx="101">
                  <c:v>95.980385969760448</c:v>
                </c:pt>
                <c:pt idx="102">
                  <c:v>85.295672001616907</c:v>
                </c:pt>
                <c:pt idx="103">
                  <c:v>81.937707313444449</c:v>
                </c:pt>
                <c:pt idx="104">
                  <c:v>79.474809746698838</c:v>
                </c:pt>
                <c:pt idx="105">
                  <c:v>75.411768710990856</c:v>
                </c:pt>
                <c:pt idx="106">
                  <c:v>71.332551068689583</c:v>
                </c:pt>
                <c:pt idx="107">
                  <c:v>75.40615637313276</c:v>
                </c:pt>
                <c:pt idx="108">
                  <c:v>75.380638719499501</c:v>
                </c:pt>
                <c:pt idx="109">
                  <c:v>83.402264585792949</c:v>
                </c:pt>
                <c:pt idx="110">
                  <c:v>92.871717125596618</c:v>
                </c:pt>
                <c:pt idx="111">
                  <c:v>85.990275932355487</c:v>
                </c:pt>
                <c:pt idx="112">
                  <c:v>88.035489912662896</c:v>
                </c:pt>
                <c:pt idx="113">
                  <c:v>103.20212707544098</c:v>
                </c:pt>
                <c:pt idx="114">
                  <c:v>100.33242886912475</c:v>
                </c:pt>
                <c:pt idx="115">
                  <c:v>105.94451700504561</c:v>
                </c:pt>
                <c:pt idx="116">
                  <c:v>122.60109778208991</c:v>
                </c:pt>
                <c:pt idx="117">
                  <c:v>110.40591766604911</c:v>
                </c:pt>
                <c:pt idx="118">
                  <c:v>99.230049345535235</c:v>
                </c:pt>
                <c:pt idx="119">
                  <c:v>103.74407147574715</c:v>
                </c:pt>
                <c:pt idx="120">
                  <c:v>103.83895387859556</c:v>
                </c:pt>
                <c:pt idx="121">
                  <c:v>94.396563248364203</c:v>
                </c:pt>
                <c:pt idx="122">
                  <c:v>93.397476684862781</c:v>
                </c:pt>
                <c:pt idx="123">
                  <c:v>91.555872457135678</c:v>
                </c:pt>
                <c:pt idx="124">
                  <c:v>88.2334837903351</c:v>
                </c:pt>
                <c:pt idx="125">
                  <c:v>83.289768781216054</c:v>
                </c:pt>
                <c:pt idx="126">
                  <c:v>81.1977930138071</c:v>
                </c:pt>
                <c:pt idx="127">
                  <c:v>73.888527709967804</c:v>
                </c:pt>
                <c:pt idx="128">
                  <c:v>79.578451886914493</c:v>
                </c:pt>
                <c:pt idx="129">
                  <c:v>86.315265000222865</c:v>
                </c:pt>
                <c:pt idx="130">
                  <c:v>112.44653726156618</c:v>
                </c:pt>
                <c:pt idx="131">
                  <c:v>109.39807065509505</c:v>
                </c:pt>
                <c:pt idx="132">
                  <c:v>104.64708412773359</c:v>
                </c:pt>
                <c:pt idx="133">
                  <c:v>101.42187155718909</c:v>
                </c:pt>
                <c:pt idx="134">
                  <c:v>145.29576883887313</c:v>
                </c:pt>
                <c:pt idx="135">
                  <c:v>193.75010941885193</c:v>
                </c:pt>
                <c:pt idx="136">
                  <c:v>184.73492508165467</c:v>
                </c:pt>
                <c:pt idx="137">
                  <c:v>209.14476680811538</c:v>
                </c:pt>
                <c:pt idx="138">
                  <c:v>200.43607273983773</c:v>
                </c:pt>
                <c:pt idx="139">
                  <c:v>173.94030017231239</c:v>
                </c:pt>
                <c:pt idx="140">
                  <c:v>155.24154638784074</c:v>
                </c:pt>
                <c:pt idx="141">
                  <c:v>147.82612645706212</c:v>
                </c:pt>
                <c:pt idx="142">
                  <c:v>128.96105526820986</c:v>
                </c:pt>
                <c:pt idx="143">
                  <c:v>118.59170817009054</c:v>
                </c:pt>
                <c:pt idx="144">
                  <c:v>112.12042492255476</c:v>
                </c:pt>
                <c:pt idx="145">
                  <c:v>129.08927409668382</c:v>
                </c:pt>
                <c:pt idx="146">
                  <c:v>156.92052373059897</c:v>
                </c:pt>
                <c:pt idx="147">
                  <c:v>155.95394308202162</c:v>
                </c:pt>
                <c:pt idx="148">
                  <c:v>176.42204889536191</c:v>
                </c:pt>
                <c:pt idx="149">
                  <c:v>195.17024113152524</c:v>
                </c:pt>
                <c:pt idx="150">
                  <c:v>208.52249592261995</c:v>
                </c:pt>
                <c:pt idx="151">
                  <c:v>194.34239067440731</c:v>
                </c:pt>
                <c:pt idx="152">
                  <c:v>202.2128635893975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38100">
              <a:solidFill>
                <a:srgbClr val="C0504D">
                  <a:lumMod val="75000"/>
                  <a:alpha val="8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149.04148698762029</c:v>
                </c:pt>
                <c:pt idx="1">
                  <c:v>139.4662667089525</c:v>
                </c:pt>
                <c:pt idx="2">
                  <c:v>125.21275997490284</c:v>
                </c:pt>
                <c:pt idx="3">
                  <c:v>127.15065139912129</c:v>
                </c:pt>
                <c:pt idx="4">
                  <c:v>142.63138196467651</c:v>
                </c:pt>
                <c:pt idx="5">
                  <c:v>144.04871930074287</c:v>
                </c:pt>
                <c:pt idx="6">
                  <c:v>159.38692391504827</c:v>
                </c:pt>
                <c:pt idx="7">
                  <c:v>168.04409848946398</c:v>
                </c:pt>
                <c:pt idx="8">
                  <c:v>174.83504039722297</c:v>
                </c:pt>
                <c:pt idx="9">
                  <c:v>199.54193243484633</c:v>
                </c:pt>
                <c:pt idx="10">
                  <c:v>226.4316380573915</c:v>
                </c:pt>
                <c:pt idx="11">
                  <c:v>249.10571687398027</c:v>
                </c:pt>
                <c:pt idx="12">
                  <c:v>322.96067267256529</c:v>
                </c:pt>
                <c:pt idx="13">
                  <c:v>403.74662682651194</c:v>
                </c:pt>
                <c:pt idx="14">
                  <c:v>468.14254480154989</c:v>
                </c:pt>
                <c:pt idx="15">
                  <c:v>501.29327738401395</c:v>
                </c:pt>
                <c:pt idx="18">
                  <c:v>433.59270114883225</c:v>
                </c:pt>
                <c:pt idx="19">
                  <c:v>372.8426376882814</c:v>
                </c:pt>
                <c:pt idx="20">
                  <c:v>372.40354513496777</c:v>
                </c:pt>
                <c:pt idx="21">
                  <c:v>336.0925363624329</c:v>
                </c:pt>
                <c:pt idx="22">
                  <c:v>361.21727579282219</c:v>
                </c:pt>
                <c:pt idx="23">
                  <c:v>250.28216751230892</c:v>
                </c:pt>
                <c:pt idx="24">
                  <c:v>249.06701421239072</c:v>
                </c:pt>
                <c:pt idx="25">
                  <c:v>332.53428355456037</c:v>
                </c:pt>
                <c:pt idx="26">
                  <c:v>376.84801893090525</c:v>
                </c:pt>
                <c:pt idx="27">
                  <c:v>410.07877436480737</c:v>
                </c:pt>
                <c:pt idx="28">
                  <c:v>411.7809747993573</c:v>
                </c:pt>
                <c:pt idx="29">
                  <c:v>363.90263702619268</c:v>
                </c:pt>
                <c:pt idx="30">
                  <c:v>307.69692387873278</c:v>
                </c:pt>
                <c:pt idx="31">
                  <c:v>276.69210530046274</c:v>
                </c:pt>
                <c:pt idx="32">
                  <c:v>286.63267106562762</c:v>
                </c:pt>
                <c:pt idx="33">
                  <c:v>353.40350605236335</c:v>
                </c:pt>
                <c:pt idx="34">
                  <c:v>411.83587856098114</c:v>
                </c:pt>
                <c:pt idx="35">
                  <c:v>432.6367219810374</c:v>
                </c:pt>
                <c:pt idx="36">
                  <c:v>451.92386538600215</c:v>
                </c:pt>
                <c:pt idx="37">
                  <c:v>467.13865060137005</c:v>
                </c:pt>
                <c:pt idx="38">
                  <c:v>491.9993879711422</c:v>
                </c:pt>
                <c:pt idx="42">
                  <c:v>460.00901926425985</c:v>
                </c:pt>
                <c:pt idx="43">
                  <c:v>407.99846362652539</c:v>
                </c:pt>
                <c:pt idx="44">
                  <c:v>494.2095512450307</c:v>
                </c:pt>
                <c:pt idx="45">
                  <c:v>497.51968803644627</c:v>
                </c:pt>
                <c:pt idx="46">
                  <c:v>377.64374358404638</c:v>
                </c:pt>
                <c:pt idx="47">
                  <c:v>318.53865761379791</c:v>
                </c:pt>
                <c:pt idx="48">
                  <c:v>313.79345415518998</c:v>
                </c:pt>
                <c:pt idx="49">
                  <c:v>275.65821496895262</c:v>
                </c:pt>
                <c:pt idx="50">
                  <c:v>251.78571489616746</c:v>
                </c:pt>
                <c:pt idx="51">
                  <c:v>253.47838548339914</c:v>
                </c:pt>
                <c:pt idx="52">
                  <c:v>240.76912330590099</c:v>
                </c:pt>
                <c:pt idx="53">
                  <c:v>235.41435003668767</c:v>
                </c:pt>
                <c:pt idx="54">
                  <c:v>202.18287345888035</c:v>
                </c:pt>
                <c:pt idx="55">
                  <c:v>196.2929491130684</c:v>
                </c:pt>
                <c:pt idx="56">
                  <c:v>197.67387017531362</c:v>
                </c:pt>
                <c:pt idx="57">
                  <c:v>183.68176700349031</c:v>
                </c:pt>
                <c:pt idx="58">
                  <c:v>179.58616533709127</c:v>
                </c:pt>
                <c:pt idx="59">
                  <c:v>171.60915138534691</c:v>
                </c:pt>
                <c:pt idx="60">
                  <c:v>169.59971160508923</c:v>
                </c:pt>
                <c:pt idx="61">
                  <c:v>160.65984668190788</c:v>
                </c:pt>
                <c:pt idx="62">
                  <c:v>152.0281419591777</c:v>
                </c:pt>
                <c:pt idx="63">
                  <c:v>135.01095769404265</c:v>
                </c:pt>
                <c:pt idx="64">
                  <c:v>137.26264286175535</c:v>
                </c:pt>
                <c:pt idx="65">
                  <c:v>136.77319430623186</c:v>
                </c:pt>
                <c:pt idx="66">
                  <c:v>135.57878591585518</c:v>
                </c:pt>
                <c:pt idx="67">
                  <c:v>124.42541277322687</c:v>
                </c:pt>
                <c:pt idx="68">
                  <c:v>121.64403250551871</c:v>
                </c:pt>
                <c:pt idx="69">
                  <c:v>123.05415982756864</c:v>
                </c:pt>
                <c:pt idx="70">
                  <c:v>117.70636813873766</c:v>
                </c:pt>
                <c:pt idx="71">
                  <c:v>112.73044795239163</c:v>
                </c:pt>
                <c:pt idx="72">
                  <c:v>110.32952733682193</c:v>
                </c:pt>
                <c:pt idx="73">
                  <c:v>106.52942349684051</c:v>
                </c:pt>
                <c:pt idx="74">
                  <c:v>111.10667371361548</c:v>
                </c:pt>
                <c:pt idx="75">
                  <c:v>108.11070073176582</c:v>
                </c:pt>
                <c:pt idx="76">
                  <c:v>99.737136317609512</c:v>
                </c:pt>
                <c:pt idx="77">
                  <c:v>105.09936979728843</c:v>
                </c:pt>
                <c:pt idx="78">
                  <c:v>105.61628889123028</c:v>
                </c:pt>
                <c:pt idx="79">
                  <c:v>98.931049932918384</c:v>
                </c:pt>
                <c:pt idx="80">
                  <c:v>89.387405368850494</c:v>
                </c:pt>
                <c:pt idx="81">
                  <c:v>90.152246152186336</c:v>
                </c:pt>
                <c:pt idx="82">
                  <c:v>112.59480637607516</c:v>
                </c:pt>
                <c:pt idx="83">
                  <c:v>101.41157049218505</c:v>
                </c:pt>
                <c:pt idx="84">
                  <c:v>77.438434118440924</c:v>
                </c:pt>
                <c:pt idx="85">
                  <c:v>67.882112756821357</c:v>
                </c:pt>
                <c:pt idx="86">
                  <c:v>64.006564245921268</c:v>
                </c:pt>
                <c:pt idx="87">
                  <c:v>60.853002083418154</c:v>
                </c:pt>
                <c:pt idx="88">
                  <c:v>63.502092748388598</c:v>
                </c:pt>
                <c:pt idx="89">
                  <c:v>63.599981700014006</c:v>
                </c:pt>
                <c:pt idx="90">
                  <c:v>59.129516528625047</c:v>
                </c:pt>
                <c:pt idx="91">
                  <c:v>58.240653721857853</c:v>
                </c:pt>
                <c:pt idx="92">
                  <c:v>51.309405378508245</c:v>
                </c:pt>
                <c:pt idx="93">
                  <c:v>51.283322785989157</c:v>
                </c:pt>
                <c:pt idx="94">
                  <c:v>49.631994042171009</c:v>
                </c:pt>
                <c:pt idx="95">
                  <c:v>45.923671237460923</c:v>
                </c:pt>
                <c:pt idx="96">
                  <c:v>44.331465785001818</c:v>
                </c:pt>
                <c:pt idx="97">
                  <c:v>44.274681450755686</c:v>
                </c:pt>
                <c:pt idx="98">
                  <c:v>43.129930909875469</c:v>
                </c:pt>
                <c:pt idx="99">
                  <c:v>40.540933813898619</c:v>
                </c:pt>
                <c:pt idx="100">
                  <c:v>39.774550771933015</c:v>
                </c:pt>
                <c:pt idx="101">
                  <c:v>38.872056317752985</c:v>
                </c:pt>
                <c:pt idx="102">
                  <c:v>34.54474716065485</c:v>
                </c:pt>
                <c:pt idx="103">
                  <c:v>33.184771461945004</c:v>
                </c:pt>
                <c:pt idx="104">
                  <c:v>32.187297947413029</c:v>
                </c:pt>
                <c:pt idx="105">
                  <c:v>30.541766327951297</c:v>
                </c:pt>
                <c:pt idx="106">
                  <c:v>28.889683182819283</c:v>
                </c:pt>
                <c:pt idx="107">
                  <c:v>30.53949333111877</c:v>
                </c:pt>
                <c:pt idx="108">
                  <c:v>30.529158681397298</c:v>
                </c:pt>
                <c:pt idx="109">
                  <c:v>33.777917157246144</c:v>
                </c:pt>
                <c:pt idx="110">
                  <c:v>37.613045435866631</c:v>
                </c:pt>
                <c:pt idx="111">
                  <c:v>34.826061752603977</c:v>
                </c:pt>
                <c:pt idx="112">
                  <c:v>35.654373414628473</c:v>
                </c:pt>
                <c:pt idx="113">
                  <c:v>41.796861465553604</c:v>
                </c:pt>
                <c:pt idx="114">
                  <c:v>40.634633691995525</c:v>
                </c:pt>
                <c:pt idx="115">
                  <c:v>42.907529387043475</c:v>
                </c:pt>
                <c:pt idx="116">
                  <c:v>49.653444601746415</c:v>
                </c:pt>
                <c:pt idx="117">
                  <c:v>44.714396654749891</c:v>
                </c:pt>
                <c:pt idx="118">
                  <c:v>40.188169984941773</c:v>
                </c:pt>
                <c:pt idx="119">
                  <c:v>42.016348947677599</c:v>
                </c:pt>
                <c:pt idx="120">
                  <c:v>42.054776320831202</c:v>
                </c:pt>
                <c:pt idx="121">
                  <c:v>38.230608115587508</c:v>
                </c:pt>
                <c:pt idx="122">
                  <c:v>37.825978057369426</c:v>
                </c:pt>
                <c:pt idx="123">
                  <c:v>37.080128345139954</c:v>
                </c:pt>
                <c:pt idx="124">
                  <c:v>35.734560935085717</c:v>
                </c:pt>
                <c:pt idx="125">
                  <c:v>33.732356356392501</c:v>
                </c:pt>
                <c:pt idx="126">
                  <c:v>32.885106170591875</c:v>
                </c:pt>
                <c:pt idx="127">
                  <c:v>29.924853722536962</c:v>
                </c:pt>
                <c:pt idx="128">
                  <c:v>32.229273014200373</c:v>
                </c:pt>
                <c:pt idx="129">
                  <c:v>34.957682325090261</c:v>
                </c:pt>
                <c:pt idx="130">
                  <c:v>45.540847590934305</c:v>
                </c:pt>
                <c:pt idx="131">
                  <c:v>44.306218615313497</c:v>
                </c:pt>
                <c:pt idx="132">
                  <c:v>42.382069071732104</c:v>
                </c:pt>
                <c:pt idx="133">
                  <c:v>41.075857980661588</c:v>
                </c:pt>
                <c:pt idx="134">
                  <c:v>58.844786379743624</c:v>
                </c:pt>
                <c:pt idx="135">
                  <c:v>78.468794314635034</c:v>
                </c:pt>
                <c:pt idx="136">
                  <c:v>74.817644658070151</c:v>
                </c:pt>
                <c:pt idx="137">
                  <c:v>84.703630557286729</c:v>
                </c:pt>
                <c:pt idx="138">
                  <c:v>81.176609459634278</c:v>
                </c:pt>
                <c:pt idx="139">
                  <c:v>70.445821569786517</c:v>
                </c:pt>
                <c:pt idx="140">
                  <c:v>62.872826287075505</c:v>
                </c:pt>
                <c:pt idx="141">
                  <c:v>59.869581215110159</c:v>
                </c:pt>
                <c:pt idx="142">
                  <c:v>52.229227383624995</c:v>
                </c:pt>
                <c:pt idx="143">
                  <c:v>48.029641808886673</c:v>
                </c:pt>
                <c:pt idx="144">
                  <c:v>45.408772093634681</c:v>
                </c:pt>
                <c:pt idx="145">
                  <c:v>52.281156009156952</c:v>
                </c:pt>
                <c:pt idx="146">
                  <c:v>63.552812110892589</c:v>
                </c:pt>
                <c:pt idx="147">
                  <c:v>63.161346948218764</c:v>
                </c:pt>
                <c:pt idx="148">
                  <c:v>71.450929802621573</c:v>
                </c:pt>
                <c:pt idx="149">
                  <c:v>79.043947658267726</c:v>
                </c:pt>
                <c:pt idx="150">
                  <c:v>84.45161084866109</c:v>
                </c:pt>
                <c:pt idx="151">
                  <c:v>78.708668223134964</c:v>
                </c:pt>
                <c:pt idx="152">
                  <c:v>81.896209753705989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444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44.881053999999999</c:v>
                </c:pt>
                <c:pt idx="1">
                  <c:v>46.186272000000002</c:v>
                </c:pt>
                <c:pt idx="2">
                  <c:v>45.267347000000001</c:v>
                </c:pt>
                <c:pt idx="3">
                  <c:v>43.638458</c:v>
                </c:pt>
                <c:pt idx="4">
                  <c:v>45.157204999999998</c:v>
                </c:pt>
                <c:pt idx="5">
                  <c:v>46.514825000000002</c:v>
                </c:pt>
                <c:pt idx="6">
                  <c:v>47.209005000000005</c:v>
                </c:pt>
                <c:pt idx="7">
                  <c:v>46.428967</c:v>
                </c:pt>
                <c:pt idx="8">
                  <c:v>46.555884000000006</c:v>
                </c:pt>
                <c:pt idx="9">
                  <c:v>46.597791000000001</c:v>
                </c:pt>
                <c:pt idx="10">
                  <c:v>45.286163000000002</c:v>
                </c:pt>
                <c:pt idx="11">
                  <c:v>44.627757000000003</c:v>
                </c:pt>
                <c:pt idx="12">
                  <c:v>42.888525000000001</c:v>
                </c:pt>
                <c:pt idx="13">
                  <c:v>38.705556999999999</c:v>
                </c:pt>
                <c:pt idx="14">
                  <c:v>45.365005999999994</c:v>
                </c:pt>
                <c:pt idx="15">
                  <c:v>46.384706999999992</c:v>
                </c:pt>
                <c:pt idx="16">
                  <c:v>50.583219</c:v>
                </c:pt>
                <c:pt idx="17">
                  <c:v>54.024180000000001</c:v>
                </c:pt>
                <c:pt idx="18">
                  <c:v>55.62997</c:v>
                </c:pt>
                <c:pt idx="19">
                  <c:v>60.704440000000005</c:v>
                </c:pt>
                <c:pt idx="20">
                  <c:v>63.533158</c:v>
                </c:pt>
                <c:pt idx="21">
                  <c:v>59.449997000000003</c:v>
                </c:pt>
                <c:pt idx="22">
                  <c:v>76.544170000000008</c:v>
                </c:pt>
                <c:pt idx="23">
                  <c:v>112.92213000000001</c:v>
                </c:pt>
                <c:pt idx="24">
                  <c:v>138.69302199999998</c:v>
                </c:pt>
                <c:pt idx="25">
                  <c:v>332.13883400000026</c:v>
                </c:pt>
                <c:pt idx="26">
                  <c:v>380.03748300000007</c:v>
                </c:pt>
                <c:pt idx="27">
                  <c:v>433.71905500000014</c:v>
                </c:pt>
                <c:pt idx="28">
                  <c:v>480.55333800000017</c:v>
                </c:pt>
                <c:pt idx="29">
                  <c:v>427.67845800000003</c:v>
                </c:pt>
                <c:pt idx="30">
                  <c:v>320.62882500000012</c:v>
                </c:pt>
                <c:pt idx="31">
                  <c:v>260.06191199999989</c:v>
                </c:pt>
                <c:pt idx="32">
                  <c:v>249.88076500000011</c:v>
                </c:pt>
                <c:pt idx="33">
                  <c:v>337.61877000000015</c:v>
                </c:pt>
                <c:pt idx="34">
                  <c:v>427.26681600000006</c:v>
                </c:pt>
                <c:pt idx="35">
                  <c:v>453.44334100000015</c:v>
                </c:pt>
                <c:pt idx="36">
                  <c:v>482.70874800000013</c:v>
                </c:pt>
                <c:pt idx="37">
                  <c:v>512.1665660000001</c:v>
                </c:pt>
                <c:pt idx="38">
                  <c:v>551.30067699999995</c:v>
                </c:pt>
                <c:pt idx="39">
                  <c:v>573.25404100000014</c:v>
                </c:pt>
                <c:pt idx="40">
                  <c:v>566.84252000000015</c:v>
                </c:pt>
                <c:pt idx="41">
                  <c:v>559.96559900000011</c:v>
                </c:pt>
                <c:pt idx="42">
                  <c:v>500.68636900000007</c:v>
                </c:pt>
                <c:pt idx="43">
                  <c:v>418.00827300000003</c:v>
                </c:pt>
                <c:pt idx="44">
                  <c:v>609.68643399999996</c:v>
                </c:pt>
                <c:pt idx="45">
                  <c:v>611.75753600000007</c:v>
                </c:pt>
                <c:pt idx="46">
                  <c:v>340.41515900000007</c:v>
                </c:pt>
                <c:pt idx="47">
                  <c:v>222.34154300000006</c:v>
                </c:pt>
                <c:pt idx="48">
                  <c:v>250.69176200000001</c:v>
                </c:pt>
                <c:pt idx="49">
                  <c:v>216.78982899999994</c:v>
                </c:pt>
                <c:pt idx="50">
                  <c:v>176.86488899999998</c:v>
                </c:pt>
                <c:pt idx="51">
                  <c:v>184.21778799999998</c:v>
                </c:pt>
                <c:pt idx="52">
                  <c:v>183.094168</c:v>
                </c:pt>
                <c:pt idx="53">
                  <c:v>188.50872800000002</c:v>
                </c:pt>
                <c:pt idx="54">
                  <c:v>149.71079</c:v>
                </c:pt>
                <c:pt idx="55">
                  <c:v>149.36175800000001</c:v>
                </c:pt>
                <c:pt idx="56">
                  <c:v>157.73368800000003</c:v>
                </c:pt>
                <c:pt idx="57">
                  <c:v>145.42026199999998</c:v>
                </c:pt>
                <c:pt idx="58">
                  <c:v>141.10925600000002</c:v>
                </c:pt>
                <c:pt idx="59">
                  <c:v>139.20873800000004</c:v>
                </c:pt>
                <c:pt idx="60">
                  <c:v>143.78591100000003</c:v>
                </c:pt>
                <c:pt idx="61">
                  <c:v>150.53804400000004</c:v>
                </c:pt>
                <c:pt idx="62">
                  <c:v>141.910551</c:v>
                </c:pt>
                <c:pt idx="63">
                  <c:v>133.88183100000001</c:v>
                </c:pt>
                <c:pt idx="64">
                  <c:v>124.00961600000002</c:v>
                </c:pt>
                <c:pt idx="65">
                  <c:v>110.86564199999999</c:v>
                </c:pt>
                <c:pt idx="66">
                  <c:v>111.223254</c:v>
                </c:pt>
                <c:pt idx="67">
                  <c:v>105.97651300000001</c:v>
                </c:pt>
                <c:pt idx="68">
                  <c:v>119.014503</c:v>
                </c:pt>
                <c:pt idx="69">
                  <c:v>122.054423</c:v>
                </c:pt>
                <c:pt idx="70">
                  <c:v>123.85927699999998</c:v>
                </c:pt>
                <c:pt idx="71">
                  <c:v>119.18284200000001</c:v>
                </c:pt>
                <c:pt idx="72">
                  <c:v>119.461592</c:v>
                </c:pt>
                <c:pt idx="73">
                  <c:v>101.743905</c:v>
                </c:pt>
                <c:pt idx="74">
                  <c:v>98.177286999999993</c:v>
                </c:pt>
                <c:pt idx="75">
                  <c:v>98.375467</c:v>
                </c:pt>
                <c:pt idx="76">
                  <c:v>95.386136999999991</c:v>
                </c:pt>
                <c:pt idx="77">
                  <c:v>92.293054999999995</c:v>
                </c:pt>
                <c:pt idx="78">
                  <c:v>78.739727000000002</c:v>
                </c:pt>
                <c:pt idx="79">
                  <c:v>67.150537</c:v>
                </c:pt>
                <c:pt idx="80">
                  <c:v>74.680299999999988</c:v>
                </c:pt>
                <c:pt idx="81">
                  <c:v>78.661490000000001</c:v>
                </c:pt>
                <c:pt idx="82">
                  <c:v>70.252576000000005</c:v>
                </c:pt>
                <c:pt idx="83">
                  <c:v>63.862978999999996</c:v>
                </c:pt>
                <c:pt idx="84">
                  <c:v>60.763886999999997</c:v>
                </c:pt>
                <c:pt idx="85">
                  <c:v>60.407240000000009</c:v>
                </c:pt>
                <c:pt idx="86">
                  <c:v>57.493828000000008</c:v>
                </c:pt>
                <c:pt idx="87">
                  <c:v>53.414068999999991</c:v>
                </c:pt>
                <c:pt idx="88">
                  <c:v>57.373518000000004</c:v>
                </c:pt>
                <c:pt idx="89">
                  <c:v>56.205936000000001</c:v>
                </c:pt>
                <c:pt idx="90">
                  <c:v>54.866461999999999</c:v>
                </c:pt>
                <c:pt idx="91">
                  <c:v>56.410667000000004</c:v>
                </c:pt>
                <c:pt idx="92">
                  <c:v>53.953848000000001</c:v>
                </c:pt>
                <c:pt idx="93">
                  <c:v>55.452285000000003</c:v>
                </c:pt>
                <c:pt idx="94">
                  <c:v>56.728855000000003</c:v>
                </c:pt>
                <c:pt idx="95">
                  <c:v>52.365919999999996</c:v>
                </c:pt>
                <c:pt idx="96">
                  <c:v>49.656751</c:v>
                </c:pt>
                <c:pt idx="97">
                  <c:v>50.647669</c:v>
                </c:pt>
                <c:pt idx="98">
                  <c:v>45.942422000000001</c:v>
                </c:pt>
                <c:pt idx="99">
                  <c:v>44.995092</c:v>
                </c:pt>
                <c:pt idx="100">
                  <c:v>44.925519000000001</c:v>
                </c:pt>
                <c:pt idx="101">
                  <c:v>46.138939999999998</c:v>
                </c:pt>
                <c:pt idx="102">
                  <c:v>43.443441999999997</c:v>
                </c:pt>
                <c:pt idx="103">
                  <c:v>45.227830000000004</c:v>
                </c:pt>
                <c:pt idx="104">
                  <c:v>43.705490999999995</c:v>
                </c:pt>
                <c:pt idx="105">
                  <c:v>43.366174000000001</c:v>
                </c:pt>
                <c:pt idx="106">
                  <c:v>41.958908000000001</c:v>
                </c:pt>
                <c:pt idx="107">
                  <c:v>39.646317000000003</c:v>
                </c:pt>
                <c:pt idx="108">
                  <c:v>38.364424</c:v>
                </c:pt>
                <c:pt idx="109">
                  <c:v>41.211281999999997</c:v>
                </c:pt>
                <c:pt idx="110">
                  <c:v>40.889214000000003</c:v>
                </c:pt>
                <c:pt idx="111">
                  <c:v>38.470594000000006</c:v>
                </c:pt>
                <c:pt idx="112">
                  <c:v>38.504640999999999</c:v>
                </c:pt>
                <c:pt idx="113">
                  <c:v>38.195838999999999</c:v>
                </c:pt>
                <c:pt idx="114">
                  <c:v>42.452171999999997</c:v>
                </c:pt>
                <c:pt idx="115">
                  <c:v>39.046365000000002</c:v>
                </c:pt>
                <c:pt idx="116">
                  <c:v>40.265977000000007</c:v>
                </c:pt>
                <c:pt idx="117">
                  <c:v>36.665278000000001</c:v>
                </c:pt>
                <c:pt idx="118">
                  <c:v>36.282682999999999</c:v>
                </c:pt>
                <c:pt idx="119">
                  <c:v>36.265034999999997</c:v>
                </c:pt>
                <c:pt idx="120">
                  <c:v>35.352103999999997</c:v>
                </c:pt>
                <c:pt idx="121">
                  <c:v>34.660961</c:v>
                </c:pt>
                <c:pt idx="122">
                  <c:v>34.340136999999999</c:v>
                </c:pt>
                <c:pt idx="123">
                  <c:v>34.203108</c:v>
                </c:pt>
                <c:pt idx="124">
                  <c:v>33.821694999999998</c:v>
                </c:pt>
                <c:pt idx="125">
                  <c:v>33.967500000000001</c:v>
                </c:pt>
                <c:pt idx="126">
                  <c:v>35.360428999999996</c:v>
                </c:pt>
                <c:pt idx="127">
                  <c:v>28.991072000000003</c:v>
                </c:pt>
                <c:pt idx="128">
                  <c:v>34.134763</c:v>
                </c:pt>
                <c:pt idx="129">
                  <c:v>36.658963</c:v>
                </c:pt>
                <c:pt idx="130">
                  <c:v>39.784678</c:v>
                </c:pt>
                <c:pt idx="131">
                  <c:v>40.534965999999997</c:v>
                </c:pt>
                <c:pt idx="132">
                  <c:v>39.827058999999998</c:v>
                </c:pt>
                <c:pt idx="133">
                  <c:v>42.498795999999999</c:v>
                </c:pt>
                <c:pt idx="134">
                  <c:v>51.364936</c:v>
                </c:pt>
                <c:pt idx="135">
                  <c:v>48.579829000000004</c:v>
                </c:pt>
                <c:pt idx="136">
                  <c:v>41.962199999999996</c:v>
                </c:pt>
                <c:pt idx="137">
                  <c:v>44.177062999999997</c:v>
                </c:pt>
                <c:pt idx="138">
                  <c:v>33.298023000000001</c:v>
                </c:pt>
                <c:pt idx="139">
                  <c:v>33.418835999999999</c:v>
                </c:pt>
                <c:pt idx="140">
                  <c:v>33.307406</c:v>
                </c:pt>
                <c:pt idx="141">
                  <c:v>33.246898999999999</c:v>
                </c:pt>
                <c:pt idx="142">
                  <c:v>33.369517999999999</c:v>
                </c:pt>
                <c:pt idx="143">
                  <c:v>33.599620999999999</c:v>
                </c:pt>
                <c:pt idx="144">
                  <c:v>32.540379000000001</c:v>
                </c:pt>
                <c:pt idx="145">
                  <c:v>35.701979000000001</c:v>
                </c:pt>
                <c:pt idx="146">
                  <c:v>37.994297000000003</c:v>
                </c:pt>
                <c:pt idx="147">
                  <c:v>37.488975000000003</c:v>
                </c:pt>
                <c:pt idx="148">
                  <c:v>40.555585000000001</c:v>
                </c:pt>
                <c:pt idx="149">
                  <c:v>38.946198000000003</c:v>
                </c:pt>
                <c:pt idx="150">
                  <c:v>38.199770000000001</c:v>
                </c:pt>
                <c:pt idx="151">
                  <c:v>36.615658999999994</c:v>
                </c:pt>
                <c:pt idx="152">
                  <c:v>34.282625999999993</c:v>
                </c:pt>
              </c:numCache>
            </c:numRef>
          </c:val>
          <c:smooth val="1"/>
        </c:ser>
        <c:ser>
          <c:idx val="3"/>
          <c:order val="3"/>
          <c:tx>
            <c:v>Water Emergency</c:v>
          </c:tx>
          <c:spPr>
            <a:ln w="254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56695040"/>
        <c:axId val="56770560"/>
      </c:lineChart>
      <c:catAx>
        <c:axId val="56695040"/>
        <c:scaling>
          <c:orientation val="minMax"/>
        </c:scaling>
        <c:axPos val="b"/>
        <c:numFmt formatCode="General" sourceLinked="1"/>
        <c:majorTickMark val="none"/>
        <c:tickLblPos val="nextTo"/>
        <c:crossAx val="56770560"/>
        <c:crosses val="autoZero"/>
        <c:auto val="1"/>
        <c:lblAlgn val="ctr"/>
        <c:lblOffset val="100"/>
      </c:catAx>
      <c:valAx>
        <c:axId val="56770560"/>
        <c:scaling>
          <c:orientation val="minMax"/>
          <c:max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Flow</a:t>
                </a:r>
                <a:r>
                  <a:rPr lang="en-US" sz="1400" baseline="0"/>
                  <a:t> Rate (cfs)</a:t>
                </a:r>
                <a:endParaRPr lang="en-US" sz="1400"/>
              </a:p>
            </c:rich>
          </c:tx>
        </c:title>
        <c:numFmt formatCode="#,##0" sourceLinked="0"/>
        <c:tickLblPos val="nextTo"/>
        <c:txPr>
          <a:bodyPr/>
          <a:lstStyle/>
          <a:p>
            <a:pPr>
              <a:defRPr sz="1400" baseline="0">
                <a:latin typeface="Calibri" pitchFamily="34" charset="0"/>
              </a:defRPr>
            </a:pPr>
            <a:endParaRPr lang="en-US"/>
          </a:p>
        </c:txPr>
        <c:crossAx val="56695040"/>
        <c:crosses val="autoZero"/>
        <c:crossBetween val="between"/>
      </c:valAx>
      <c:spPr>
        <a:ln>
          <a:solidFill>
            <a:srgbClr val="9BBB59">
              <a:lumMod val="50000"/>
            </a:srgbClr>
          </a:solidFill>
        </a:ln>
      </c:spPr>
    </c:plotArea>
    <c:legend>
      <c:legendPos val="b"/>
      <c:layout>
        <c:manualLayout>
          <c:xMode val="edge"/>
          <c:yMode val="edge"/>
          <c:x val="0.12611534167158669"/>
          <c:y val="0.93529946148651355"/>
          <c:w val="0.74776920127615665"/>
          <c:h val="2.638387390847936E-2"/>
        </c:manualLayout>
      </c:layout>
    </c:legend>
    <c:plotVisOnly val="1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997"/>
          <c:h val="0.70924369747899485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368.00367157437103</c:v>
                </c:pt>
                <c:pt idx="1">
                  <c:v>344.36115236778392</c:v>
                </c:pt>
                <c:pt idx="2">
                  <c:v>309.16730858000699</c:v>
                </c:pt>
                <c:pt idx="3">
                  <c:v>313.95222567684266</c:v>
                </c:pt>
                <c:pt idx="4">
                  <c:v>352.17625176463332</c:v>
                </c:pt>
                <c:pt idx="5">
                  <c:v>355.67585012529099</c:v>
                </c:pt>
                <c:pt idx="6">
                  <c:v>393.54796028406975</c:v>
                </c:pt>
                <c:pt idx="7">
                  <c:v>414.92369997398509</c:v>
                </c:pt>
                <c:pt idx="8">
                  <c:v>431.69145777092086</c:v>
                </c:pt>
                <c:pt idx="9">
                  <c:v>492.69612946875634</c:v>
                </c:pt>
                <c:pt idx="10">
                  <c:v>559.09046433923822</c:v>
                </c:pt>
                <c:pt idx="11">
                  <c:v>615.07584413328459</c:v>
                </c:pt>
                <c:pt idx="12">
                  <c:v>797.43375968534633</c:v>
                </c:pt>
                <c:pt idx="13">
                  <c:v>996.90525142348622</c:v>
                </c:pt>
                <c:pt idx="14">
                  <c:v>1155.9075180285181</c:v>
                </c:pt>
                <c:pt idx="15">
                  <c:v>1237.7611787259602</c:v>
                </c:pt>
                <c:pt idx="16">
                  <c:v>1286.3239251591406</c:v>
                </c:pt>
                <c:pt idx="17">
                  <c:v>1262.6509404778865</c:v>
                </c:pt>
                <c:pt idx="18">
                  <c:v>1070.5992620958821</c:v>
                </c:pt>
                <c:pt idx="19">
                  <c:v>920.59910540316389</c:v>
                </c:pt>
                <c:pt idx="20">
                  <c:v>919.51492625917956</c:v>
                </c:pt>
                <c:pt idx="21">
                  <c:v>829.85811447514288</c:v>
                </c:pt>
                <c:pt idx="22">
                  <c:v>891.89450813042515</c:v>
                </c:pt>
                <c:pt idx="23">
                  <c:v>617.9806605242195</c:v>
                </c:pt>
                <c:pt idx="24">
                  <c:v>614.98028200590295</c:v>
                </c:pt>
                <c:pt idx="25">
                  <c:v>821.07230507298846</c:v>
                </c:pt>
                <c:pt idx="26">
                  <c:v>930.48893563186471</c:v>
                </c:pt>
                <c:pt idx="27">
                  <c:v>1012.5401836168082</c:v>
                </c:pt>
                <c:pt idx="28">
                  <c:v>1016.743147652734</c:v>
                </c:pt>
                <c:pt idx="29">
                  <c:v>898.52502969430282</c:v>
                </c:pt>
                <c:pt idx="30">
                  <c:v>759.74549105859944</c:v>
                </c:pt>
                <c:pt idx="31">
                  <c:v>683.19038345793263</c:v>
                </c:pt>
                <c:pt idx="32">
                  <c:v>707.7349902855002</c:v>
                </c:pt>
                <c:pt idx="33">
                  <c:v>872.60124951200828</c:v>
                </c:pt>
                <c:pt idx="34">
                  <c:v>1016.8787124962497</c:v>
                </c:pt>
                <c:pt idx="35">
                  <c:v>1068.2388197062651</c:v>
                </c:pt>
                <c:pt idx="36">
                  <c:v>1115.86139601482</c:v>
                </c:pt>
                <c:pt idx="37">
                  <c:v>1153.428766916963</c:v>
                </c:pt>
                <c:pt idx="38">
                  <c:v>1214.8133036324498</c:v>
                </c:pt>
                <c:pt idx="39">
                  <c:v>1285.0877897793066</c:v>
                </c:pt>
                <c:pt idx="40">
                  <c:v>1290.7306590467267</c:v>
                </c:pt>
                <c:pt idx="41">
                  <c:v>1258.3806627740532</c:v>
                </c:pt>
                <c:pt idx="42">
                  <c:v>1135.8247389240983</c:v>
                </c:pt>
                <c:pt idx="43">
                  <c:v>1007.4036138926552</c:v>
                </c:pt>
                <c:pt idx="44">
                  <c:v>1220.2704969013103</c:v>
                </c:pt>
                <c:pt idx="45">
                  <c:v>1228.4436741640648</c:v>
                </c:pt>
                <c:pt idx="46">
                  <c:v>932.45368786184281</c:v>
                </c:pt>
                <c:pt idx="47">
                  <c:v>786.51520398468608</c:v>
                </c:pt>
                <c:pt idx="48">
                  <c:v>774.79865223503691</c:v>
                </c:pt>
                <c:pt idx="49">
                  <c:v>680.63756782457426</c:v>
                </c:pt>
                <c:pt idx="50">
                  <c:v>621.69312320041342</c:v>
                </c:pt>
                <c:pt idx="51">
                  <c:v>625.87255674913365</c:v>
                </c:pt>
                <c:pt idx="52">
                  <c:v>594.49166248370614</c:v>
                </c:pt>
                <c:pt idx="53">
                  <c:v>581.27000009058679</c:v>
                </c:pt>
                <c:pt idx="54">
                  <c:v>499.21697150340822</c:v>
                </c:pt>
                <c:pt idx="55">
                  <c:v>484.67394842732938</c:v>
                </c:pt>
                <c:pt idx="56">
                  <c:v>488.08363006250278</c:v>
                </c:pt>
                <c:pt idx="57">
                  <c:v>453.53522716911181</c:v>
                </c:pt>
                <c:pt idx="58">
                  <c:v>443.42263046195376</c:v>
                </c:pt>
                <c:pt idx="59">
                  <c:v>423.72629971690594</c:v>
                </c:pt>
                <c:pt idx="60">
                  <c:v>418.76472001256593</c:v>
                </c:pt>
                <c:pt idx="61">
                  <c:v>396.69097946150094</c:v>
                </c:pt>
                <c:pt idx="62">
                  <c:v>375.37812829426593</c:v>
                </c:pt>
                <c:pt idx="63">
                  <c:v>333.36038936800651</c:v>
                </c:pt>
                <c:pt idx="64">
                  <c:v>338.92010583149471</c:v>
                </c:pt>
                <c:pt idx="65">
                  <c:v>337.71159087958483</c:v>
                </c:pt>
                <c:pt idx="66">
                  <c:v>334.76243436013624</c:v>
                </c:pt>
                <c:pt idx="67">
                  <c:v>307.22324141537496</c:v>
                </c:pt>
                <c:pt idx="68">
                  <c:v>300.35563581609557</c:v>
                </c:pt>
                <c:pt idx="69">
                  <c:v>303.83743167300895</c:v>
                </c:pt>
                <c:pt idx="70">
                  <c:v>290.63300774996952</c:v>
                </c:pt>
                <c:pt idx="71">
                  <c:v>278.34678506763362</c:v>
                </c:pt>
                <c:pt idx="72">
                  <c:v>272.41858601684424</c:v>
                </c:pt>
                <c:pt idx="73">
                  <c:v>263.0356135724457</c:v>
                </c:pt>
                <c:pt idx="74">
                  <c:v>274.33746595954437</c:v>
                </c:pt>
                <c:pt idx="75">
                  <c:v>266.94000180682917</c:v>
                </c:pt>
                <c:pt idx="76">
                  <c:v>246.26453411755432</c:v>
                </c:pt>
                <c:pt idx="77">
                  <c:v>259.50461678342822</c:v>
                </c:pt>
                <c:pt idx="78">
                  <c:v>260.78096022525995</c:v>
                </c:pt>
                <c:pt idx="79">
                  <c:v>244.27419736523058</c:v>
                </c:pt>
                <c:pt idx="80">
                  <c:v>220.7096428860506</c:v>
                </c:pt>
                <c:pt idx="81">
                  <c:v>222.59813864737364</c:v>
                </c:pt>
                <c:pt idx="82">
                  <c:v>278.01186759524728</c:v>
                </c:pt>
                <c:pt idx="83">
                  <c:v>250.39893948687666</c:v>
                </c:pt>
                <c:pt idx="84">
                  <c:v>191.20601016898993</c:v>
                </c:pt>
                <c:pt idx="85">
                  <c:v>167.61015495511447</c:v>
                </c:pt>
                <c:pt idx="86">
                  <c:v>158.0408993726451</c:v>
                </c:pt>
                <c:pt idx="87">
                  <c:v>150.25432613189668</c:v>
                </c:pt>
                <c:pt idx="88">
                  <c:v>156.79529073676196</c:v>
                </c:pt>
                <c:pt idx="89">
                  <c:v>157.03699185188643</c:v>
                </c:pt>
                <c:pt idx="90">
                  <c:v>145.99880624351863</c:v>
                </c:pt>
                <c:pt idx="91">
                  <c:v>143.80408326384654</c:v>
                </c:pt>
                <c:pt idx="92">
                  <c:v>126.68988982347715</c:v>
                </c:pt>
                <c:pt idx="93">
                  <c:v>126.62548836046705</c:v>
                </c:pt>
                <c:pt idx="94">
                  <c:v>122.54813343745927</c:v>
                </c:pt>
                <c:pt idx="95">
                  <c:v>113.39178083323684</c:v>
                </c:pt>
                <c:pt idx="96">
                  <c:v>109.46040934568349</c:v>
                </c:pt>
                <c:pt idx="97">
                  <c:v>109.32020111297699</c:v>
                </c:pt>
                <c:pt idx="98">
                  <c:v>106.49365656759375</c:v>
                </c:pt>
                <c:pt idx="99">
                  <c:v>100.10107114542868</c:v>
                </c:pt>
                <c:pt idx="100">
                  <c:v>98.208767338106199</c:v>
                </c:pt>
                <c:pt idx="101">
                  <c:v>95.980385969760448</c:v>
                </c:pt>
                <c:pt idx="102">
                  <c:v>85.295672001616907</c:v>
                </c:pt>
                <c:pt idx="103">
                  <c:v>81.937707313444449</c:v>
                </c:pt>
                <c:pt idx="104">
                  <c:v>79.474809746698838</c:v>
                </c:pt>
                <c:pt idx="105">
                  <c:v>75.411768710990856</c:v>
                </c:pt>
                <c:pt idx="106">
                  <c:v>71.332551068689583</c:v>
                </c:pt>
                <c:pt idx="107">
                  <c:v>75.40615637313276</c:v>
                </c:pt>
                <c:pt idx="108">
                  <c:v>75.380638719499501</c:v>
                </c:pt>
                <c:pt idx="109">
                  <c:v>83.402264585792949</c:v>
                </c:pt>
                <c:pt idx="110">
                  <c:v>92.871717125596618</c:v>
                </c:pt>
                <c:pt idx="111">
                  <c:v>85.990275932355487</c:v>
                </c:pt>
                <c:pt idx="112">
                  <c:v>88.035489912662896</c:v>
                </c:pt>
                <c:pt idx="113">
                  <c:v>103.20212707544098</c:v>
                </c:pt>
                <c:pt idx="114">
                  <c:v>100.33242886912475</c:v>
                </c:pt>
                <c:pt idx="115">
                  <c:v>105.94451700504561</c:v>
                </c:pt>
                <c:pt idx="116">
                  <c:v>122.60109778208991</c:v>
                </c:pt>
                <c:pt idx="117">
                  <c:v>110.40591766604911</c:v>
                </c:pt>
                <c:pt idx="118">
                  <c:v>99.230049345535235</c:v>
                </c:pt>
                <c:pt idx="119">
                  <c:v>103.74407147574715</c:v>
                </c:pt>
                <c:pt idx="120">
                  <c:v>103.83895387859556</c:v>
                </c:pt>
                <c:pt idx="121">
                  <c:v>94.396563248364203</c:v>
                </c:pt>
                <c:pt idx="122">
                  <c:v>93.397476684862781</c:v>
                </c:pt>
                <c:pt idx="123">
                  <c:v>91.555872457135678</c:v>
                </c:pt>
                <c:pt idx="124">
                  <c:v>88.2334837903351</c:v>
                </c:pt>
                <c:pt idx="125">
                  <c:v>83.289768781216054</c:v>
                </c:pt>
                <c:pt idx="126">
                  <c:v>81.1977930138071</c:v>
                </c:pt>
                <c:pt idx="127">
                  <c:v>73.888527709967804</c:v>
                </c:pt>
                <c:pt idx="128">
                  <c:v>79.578451886914493</c:v>
                </c:pt>
                <c:pt idx="129">
                  <c:v>86.315265000222865</c:v>
                </c:pt>
                <c:pt idx="130">
                  <c:v>112.44653726156618</c:v>
                </c:pt>
                <c:pt idx="131">
                  <c:v>109.39807065509505</c:v>
                </c:pt>
                <c:pt idx="132">
                  <c:v>104.64708412773359</c:v>
                </c:pt>
                <c:pt idx="133">
                  <c:v>101.42187155718909</c:v>
                </c:pt>
                <c:pt idx="134">
                  <c:v>145.29576883887313</c:v>
                </c:pt>
                <c:pt idx="135">
                  <c:v>193.75010941885193</c:v>
                </c:pt>
                <c:pt idx="136">
                  <c:v>184.73492508165467</c:v>
                </c:pt>
                <c:pt idx="137">
                  <c:v>209.14476680811538</c:v>
                </c:pt>
                <c:pt idx="138">
                  <c:v>200.43607273983773</c:v>
                </c:pt>
                <c:pt idx="139">
                  <c:v>173.94030017231239</c:v>
                </c:pt>
                <c:pt idx="140">
                  <c:v>155.24154638784074</c:v>
                </c:pt>
                <c:pt idx="141">
                  <c:v>147.82612645706212</c:v>
                </c:pt>
                <c:pt idx="142">
                  <c:v>128.96105526820986</c:v>
                </c:pt>
                <c:pt idx="143">
                  <c:v>118.59170817009054</c:v>
                </c:pt>
                <c:pt idx="144">
                  <c:v>112.12042492255476</c:v>
                </c:pt>
                <c:pt idx="145">
                  <c:v>129.08927409668382</c:v>
                </c:pt>
                <c:pt idx="146">
                  <c:v>156.92052373059897</c:v>
                </c:pt>
                <c:pt idx="147">
                  <c:v>155.95394308202162</c:v>
                </c:pt>
                <c:pt idx="148">
                  <c:v>176.42204889536191</c:v>
                </c:pt>
                <c:pt idx="149">
                  <c:v>195.17024113152524</c:v>
                </c:pt>
                <c:pt idx="150">
                  <c:v>208.52249592261995</c:v>
                </c:pt>
                <c:pt idx="151">
                  <c:v>194.34239067440731</c:v>
                </c:pt>
                <c:pt idx="152">
                  <c:v>202.2128635893975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181.42581008616492</c:v>
                </c:pt>
                <c:pt idx="1">
                  <c:v>169.77004811731746</c:v>
                </c:pt>
                <c:pt idx="2">
                  <c:v>152.41948312994344</c:v>
                </c:pt>
                <c:pt idx="3">
                  <c:v>154.77844725868343</c:v>
                </c:pt>
                <c:pt idx="4">
                  <c:v>173.62289211996423</c:v>
                </c:pt>
                <c:pt idx="5">
                  <c:v>175.34819411176846</c:v>
                </c:pt>
                <c:pt idx="6">
                  <c:v>194.01914442004639</c:v>
                </c:pt>
                <c:pt idx="7">
                  <c:v>204.55738408717465</c:v>
                </c:pt>
                <c:pt idx="8">
                  <c:v>212.82388868106398</c:v>
                </c:pt>
                <c:pt idx="9">
                  <c:v>242.89919182809686</c:v>
                </c:pt>
                <c:pt idx="10">
                  <c:v>275.63159891924442</c:v>
                </c:pt>
                <c:pt idx="11">
                  <c:v>303.23239115770929</c:v>
                </c:pt>
                <c:pt idx="12">
                  <c:v>393.13484352487575</c:v>
                </c:pt>
                <c:pt idx="13">
                  <c:v>491.4742889517787</c:v>
                </c:pt>
                <c:pt idx="14">
                  <c:v>569.86240638805941</c:v>
                </c:pt>
                <c:pt idx="15">
                  <c:v>610.21626111189835</c:v>
                </c:pt>
                <c:pt idx="18">
                  <c:v>527.8054362132699</c:v>
                </c:pt>
                <c:pt idx="19">
                  <c:v>453.85535896375978</c:v>
                </c:pt>
                <c:pt idx="20">
                  <c:v>453.3208586457755</c:v>
                </c:pt>
                <c:pt idx="21">
                  <c:v>409.12005043624544</c:v>
                </c:pt>
                <c:pt idx="22">
                  <c:v>439.70399250829962</c:v>
                </c:pt>
                <c:pt idx="23">
                  <c:v>304.66446563844022</c:v>
                </c:pt>
                <c:pt idx="24">
                  <c:v>303.18527902891014</c:v>
                </c:pt>
                <c:pt idx="25">
                  <c:v>404.78864640098328</c:v>
                </c:pt>
                <c:pt idx="26">
                  <c:v>458.73104526650928</c:v>
                </c:pt>
                <c:pt idx="27">
                  <c:v>499.18231052308647</c:v>
                </c:pt>
                <c:pt idx="28">
                  <c:v>501.25437179279788</c:v>
                </c:pt>
                <c:pt idx="29">
                  <c:v>442.97283963929129</c:v>
                </c:pt>
                <c:pt idx="30">
                  <c:v>374.5545270918895</c:v>
                </c:pt>
                <c:pt idx="31">
                  <c:v>336.81285904476078</c:v>
                </c:pt>
                <c:pt idx="32">
                  <c:v>348.91335021075162</c:v>
                </c:pt>
                <c:pt idx="33">
                  <c:v>430.19241600942007</c:v>
                </c:pt>
                <c:pt idx="34">
                  <c:v>501.32120526065108</c:v>
                </c:pt>
                <c:pt idx="35">
                  <c:v>526.64173811518867</c:v>
                </c:pt>
                <c:pt idx="36">
                  <c:v>550.11966823530622</c:v>
                </c:pt>
                <c:pt idx="37">
                  <c:v>568.64038209006276</c:v>
                </c:pt>
                <c:pt idx="38">
                  <c:v>598.90295869079773</c:v>
                </c:pt>
                <c:pt idx="42">
                  <c:v>559.96159628958048</c:v>
                </c:pt>
                <c:pt idx="43">
                  <c:v>496.64998164907905</c:v>
                </c:pt>
                <c:pt idx="44">
                  <c:v>601.59335497234599</c:v>
                </c:pt>
                <c:pt idx="45">
                  <c:v>605.62273136288388</c:v>
                </c:pt>
                <c:pt idx="46">
                  <c:v>459.69966811588847</c:v>
                </c:pt>
                <c:pt idx="47">
                  <c:v>387.75199556445023</c:v>
                </c:pt>
                <c:pt idx="48">
                  <c:v>381.97573555187319</c:v>
                </c:pt>
                <c:pt idx="49">
                  <c:v>335.55432093751512</c:v>
                </c:pt>
                <c:pt idx="50">
                  <c:v>306.49470973780382</c:v>
                </c:pt>
                <c:pt idx="51">
                  <c:v>308.55517047732286</c:v>
                </c:pt>
                <c:pt idx="52">
                  <c:v>293.08438960446711</c:v>
                </c:pt>
                <c:pt idx="53">
                  <c:v>286.5661100446593</c:v>
                </c:pt>
                <c:pt idx="54">
                  <c:v>246.11396695118026</c:v>
                </c:pt>
                <c:pt idx="55">
                  <c:v>238.94425657467337</c:v>
                </c:pt>
                <c:pt idx="56">
                  <c:v>240.62522962081385</c:v>
                </c:pt>
                <c:pt idx="57">
                  <c:v>223.59286699437212</c:v>
                </c:pt>
                <c:pt idx="58">
                  <c:v>218.60735681774321</c:v>
                </c:pt>
                <c:pt idx="59">
                  <c:v>208.89706576043463</c:v>
                </c:pt>
                <c:pt idx="60">
                  <c:v>206.451006966195</c:v>
                </c:pt>
                <c:pt idx="61">
                  <c:v>195.56865287451996</c:v>
                </c:pt>
                <c:pt idx="62">
                  <c:v>185.06141724907312</c:v>
                </c:pt>
                <c:pt idx="63">
                  <c:v>164.34667195842721</c:v>
                </c:pt>
                <c:pt idx="64">
                  <c:v>167.0876121749269</c:v>
                </c:pt>
                <c:pt idx="65">
                  <c:v>166.49181430363532</c:v>
                </c:pt>
                <c:pt idx="66">
                  <c:v>165.03788013954716</c:v>
                </c:pt>
                <c:pt idx="67">
                  <c:v>151.46105801777986</c:v>
                </c:pt>
                <c:pt idx="68">
                  <c:v>148.0753284573351</c:v>
                </c:pt>
                <c:pt idx="69">
                  <c:v>149.7918538147934</c:v>
                </c:pt>
                <c:pt idx="70">
                  <c:v>143.28207282073498</c:v>
                </c:pt>
                <c:pt idx="71">
                  <c:v>137.22496503834338</c:v>
                </c:pt>
                <c:pt idx="72">
                  <c:v>134.30236290630421</c:v>
                </c:pt>
                <c:pt idx="73">
                  <c:v>129.67655749121573</c:v>
                </c:pt>
                <c:pt idx="74">
                  <c:v>135.24837071805538</c:v>
                </c:pt>
                <c:pt idx="75">
                  <c:v>131.60142089076678</c:v>
                </c:pt>
                <c:pt idx="76">
                  <c:v>121.40841531995427</c:v>
                </c:pt>
                <c:pt idx="77">
                  <c:v>127.93577607423011</c:v>
                </c:pt>
                <c:pt idx="78">
                  <c:v>128.56501339105316</c:v>
                </c:pt>
                <c:pt idx="79">
                  <c:v>120.42717930105867</c:v>
                </c:pt>
                <c:pt idx="80">
                  <c:v>108.80985394282294</c:v>
                </c:pt>
                <c:pt idx="81">
                  <c:v>109.7408823531552</c:v>
                </c:pt>
                <c:pt idx="82">
                  <c:v>137.05985072445691</c:v>
                </c:pt>
                <c:pt idx="83">
                  <c:v>123.44667716703019</c:v>
                </c:pt>
                <c:pt idx="84">
                  <c:v>94.264563013312042</c:v>
                </c:pt>
                <c:pt idx="85">
                  <c:v>82.631806392871425</c:v>
                </c:pt>
                <c:pt idx="86">
                  <c:v>77.914163390714037</c:v>
                </c:pt>
                <c:pt idx="87">
                  <c:v>74.075382783025063</c:v>
                </c:pt>
                <c:pt idx="88">
                  <c:v>77.300078333223638</c:v>
                </c:pt>
                <c:pt idx="89">
                  <c:v>77.41923698298001</c:v>
                </c:pt>
                <c:pt idx="90">
                  <c:v>71.977411478054677</c:v>
                </c:pt>
                <c:pt idx="91">
                  <c:v>70.895413049076339</c:v>
                </c:pt>
                <c:pt idx="92">
                  <c:v>62.458115682974231</c:v>
                </c:pt>
                <c:pt idx="93">
                  <c:v>62.426365761710251</c:v>
                </c:pt>
                <c:pt idx="94">
                  <c:v>60.416229784667422</c:v>
                </c:pt>
                <c:pt idx="95">
                  <c:v>55.902147950785761</c:v>
                </c:pt>
                <c:pt idx="96">
                  <c:v>53.963981807421959</c:v>
                </c:pt>
                <c:pt idx="97">
                  <c:v>53.894859148697655</c:v>
                </c:pt>
                <c:pt idx="98">
                  <c:v>52.501372687823718</c:v>
                </c:pt>
                <c:pt idx="99">
                  <c:v>49.34982807469634</c:v>
                </c:pt>
                <c:pt idx="100">
                  <c:v>48.416922297686355</c:v>
                </c:pt>
                <c:pt idx="101">
                  <c:v>47.318330283091903</c:v>
                </c:pt>
                <c:pt idx="102">
                  <c:v>42.050766296797136</c:v>
                </c:pt>
                <c:pt idx="103">
                  <c:v>40.395289705528114</c:v>
                </c:pt>
                <c:pt idx="104">
                  <c:v>39.181081205122524</c:v>
                </c:pt>
                <c:pt idx="105">
                  <c:v>37.178001974518494</c:v>
                </c:pt>
                <c:pt idx="106">
                  <c:v>35.166947676863963</c:v>
                </c:pt>
                <c:pt idx="107">
                  <c:v>37.175235091954448</c:v>
                </c:pt>
                <c:pt idx="108">
                  <c:v>37.162654888713256</c:v>
                </c:pt>
                <c:pt idx="109">
                  <c:v>41.117316440795925</c:v>
                </c:pt>
                <c:pt idx="110">
                  <c:v>45.785756542919131</c:v>
                </c:pt>
                <c:pt idx="111">
                  <c:v>42.393206034651257</c:v>
                </c:pt>
                <c:pt idx="112">
                  <c:v>43.401496526942807</c:v>
                </c:pt>
                <c:pt idx="113">
                  <c:v>50.878648648192403</c:v>
                </c:pt>
                <c:pt idx="114">
                  <c:v>49.463887432478501</c:v>
                </c:pt>
                <c:pt idx="115">
                  <c:v>52.230646883487488</c:v>
                </c:pt>
                <c:pt idx="116">
                  <c:v>60.442341206570326</c:v>
                </c:pt>
                <c:pt idx="117">
                  <c:v>54.430117409362211</c:v>
                </c:pt>
                <c:pt idx="118">
                  <c:v>48.920414327348873</c:v>
                </c:pt>
                <c:pt idx="119">
                  <c:v>51.145827237543344</c:v>
                </c:pt>
                <c:pt idx="120">
                  <c:v>51.192604262147611</c:v>
                </c:pt>
                <c:pt idx="121">
                  <c:v>46.537505681443548</c:v>
                </c:pt>
                <c:pt idx="122">
                  <c:v>46.044956005637353</c:v>
                </c:pt>
                <c:pt idx="123">
                  <c:v>45.13704512136789</c:v>
                </c:pt>
                <c:pt idx="124">
                  <c:v>43.499107508635205</c:v>
                </c:pt>
                <c:pt idx="125">
                  <c:v>41.061856009139511</c:v>
                </c:pt>
                <c:pt idx="126">
                  <c:v>40.030511955806901</c:v>
                </c:pt>
                <c:pt idx="127">
                  <c:v>36.427044161014123</c:v>
                </c:pt>
                <c:pt idx="128">
                  <c:v>39.232176780248842</c:v>
                </c:pt>
                <c:pt idx="129">
                  <c:v>42.553425645109876</c:v>
                </c:pt>
                <c:pt idx="130">
                  <c:v>55.436142869952128</c:v>
                </c:pt>
                <c:pt idx="131">
                  <c:v>53.933248832961858</c:v>
                </c:pt>
                <c:pt idx="132">
                  <c:v>51.591012474972658</c:v>
                </c:pt>
                <c:pt idx="133">
                  <c:v>50.000982677694225</c:v>
                </c:pt>
                <c:pt idx="134">
                  <c:v>71.630814037564448</c:v>
                </c:pt>
                <c:pt idx="135">
                  <c:v>95.518803943494007</c:v>
                </c:pt>
                <c:pt idx="136">
                  <c:v>91.074318065255753</c:v>
                </c:pt>
                <c:pt idx="137">
                  <c:v>103.10837003640088</c:v>
                </c:pt>
                <c:pt idx="138">
                  <c:v>98.81498386074</c:v>
                </c:pt>
                <c:pt idx="139">
                  <c:v>85.752567984950005</c:v>
                </c:pt>
                <c:pt idx="140">
                  <c:v>76.534082369205478</c:v>
                </c:pt>
                <c:pt idx="141">
                  <c:v>72.878280343331625</c:v>
                </c:pt>
                <c:pt idx="142">
                  <c:v>63.577800247227458</c:v>
                </c:pt>
                <c:pt idx="143">
                  <c:v>58.465712127854637</c:v>
                </c:pt>
                <c:pt idx="144">
                  <c:v>55.2753694868195</c:v>
                </c:pt>
                <c:pt idx="145">
                  <c:v>63.641012129665121</c:v>
                </c:pt>
                <c:pt idx="146">
                  <c:v>77.361818199185294</c:v>
                </c:pt>
                <c:pt idx="147">
                  <c:v>76.885293939436664</c:v>
                </c:pt>
                <c:pt idx="148">
                  <c:v>86.976070105413427</c:v>
                </c:pt>
                <c:pt idx="149">
                  <c:v>96.218928877841947</c:v>
                </c:pt>
                <c:pt idx="150">
                  <c:v>102.80159048985163</c:v>
                </c:pt>
                <c:pt idx="151">
                  <c:v>95.810798602482805</c:v>
                </c:pt>
                <c:pt idx="152">
                  <c:v>99.690941749572971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123.46261757437104</c:v>
                </c:pt>
                <c:pt idx="1">
                  <c:v>117.07488036778392</c:v>
                </c:pt>
                <c:pt idx="2">
                  <c:v>106.919961580007</c:v>
                </c:pt>
                <c:pt idx="3">
                  <c:v>114.95376767684263</c:v>
                </c:pt>
                <c:pt idx="4">
                  <c:v>125.54904676463335</c:v>
                </c:pt>
                <c:pt idx="5">
                  <c:v>137.62102512529094</c:v>
                </c:pt>
                <c:pt idx="6">
                  <c:v>140.93895528406978</c:v>
                </c:pt>
                <c:pt idx="7">
                  <c:v>146.2747329739851</c:v>
                </c:pt>
                <c:pt idx="8">
                  <c:v>157.26557377092087</c:v>
                </c:pt>
                <c:pt idx="9">
                  <c:v>188.18833846875634</c:v>
                </c:pt>
                <c:pt idx="10">
                  <c:v>227.23430133923819</c:v>
                </c:pt>
                <c:pt idx="11">
                  <c:v>257.36808713328458</c:v>
                </c:pt>
                <c:pt idx="12">
                  <c:v>313.91523468534638</c:v>
                </c:pt>
                <c:pt idx="13">
                  <c:v>370.31969442348628</c:v>
                </c:pt>
                <c:pt idx="14">
                  <c:v>420.35251202851782</c:v>
                </c:pt>
                <c:pt idx="15">
                  <c:v>456.79647172596026</c:v>
                </c:pt>
                <c:pt idx="16">
                  <c:v>482.64070615914073</c:v>
                </c:pt>
                <c:pt idx="17">
                  <c:v>469.66676047788667</c:v>
                </c:pt>
                <c:pt idx="18">
                  <c:v>417.6692920958821</c:v>
                </c:pt>
                <c:pt idx="19">
                  <c:v>402.25466540316381</c:v>
                </c:pt>
                <c:pt idx="20">
                  <c:v>422.25176825917958</c:v>
                </c:pt>
                <c:pt idx="21">
                  <c:v>454.13811747514279</c:v>
                </c:pt>
                <c:pt idx="22">
                  <c:v>500.00033813042512</c:v>
                </c:pt>
                <c:pt idx="23">
                  <c:v>500.35853052421959</c:v>
                </c:pt>
                <c:pt idx="24">
                  <c:v>534.70726000590287</c:v>
                </c:pt>
                <c:pt idx="25">
                  <c:v>550.23347107298832</c:v>
                </c:pt>
                <c:pt idx="26">
                  <c:v>565.59145263186463</c:v>
                </c:pt>
                <c:pt idx="27">
                  <c:v>556.82112861680821</c:v>
                </c:pt>
                <c:pt idx="28">
                  <c:v>501.47980965273388</c:v>
                </c:pt>
                <c:pt idx="29">
                  <c:v>444.94657169430286</c:v>
                </c:pt>
                <c:pt idx="30">
                  <c:v>408.43666605859937</c:v>
                </c:pt>
                <c:pt idx="31">
                  <c:v>390.88847145793272</c:v>
                </c:pt>
                <c:pt idx="32">
                  <c:v>405.13422528550007</c:v>
                </c:pt>
                <c:pt idx="33">
                  <c:v>469.12247951200823</c:v>
                </c:pt>
                <c:pt idx="34">
                  <c:v>503.14189649624961</c:v>
                </c:pt>
                <c:pt idx="35">
                  <c:v>516.74547870626475</c:v>
                </c:pt>
                <c:pt idx="36">
                  <c:v>529.12264801481979</c:v>
                </c:pt>
                <c:pt idx="37">
                  <c:v>535.53220091696301</c:v>
                </c:pt>
                <c:pt idx="38">
                  <c:v>551.24262663244974</c:v>
                </c:pt>
                <c:pt idx="39">
                  <c:v>588.07374877930647</c:v>
                </c:pt>
                <c:pt idx="40">
                  <c:v>599.26813904672667</c:v>
                </c:pt>
                <c:pt idx="41">
                  <c:v>578.27506377405325</c:v>
                </c:pt>
                <c:pt idx="42">
                  <c:v>529.81836992409796</c:v>
                </c:pt>
                <c:pt idx="43">
                  <c:v>483.5953408926552</c:v>
                </c:pt>
                <c:pt idx="44">
                  <c:v>462.12406290131042</c:v>
                </c:pt>
                <c:pt idx="45">
                  <c:v>445.14613816406489</c:v>
                </c:pt>
                <c:pt idx="46">
                  <c:v>430.63852886184281</c:v>
                </c:pt>
                <c:pt idx="47">
                  <c:v>405.64366098468594</c:v>
                </c:pt>
                <c:pt idx="48">
                  <c:v>370.83689023503695</c:v>
                </c:pt>
                <c:pt idx="49">
                  <c:v>342.5077388245744</c:v>
                </c:pt>
                <c:pt idx="50">
                  <c:v>335.30823420041349</c:v>
                </c:pt>
                <c:pt idx="51">
                  <c:v>329.21476874913367</c:v>
                </c:pt>
                <c:pt idx="52">
                  <c:v>308.18749448370608</c:v>
                </c:pt>
                <c:pt idx="53">
                  <c:v>303.0412720905868</c:v>
                </c:pt>
                <c:pt idx="54">
                  <c:v>272.67618150340826</c:v>
                </c:pt>
                <c:pt idx="55">
                  <c:v>264.80219042732938</c:v>
                </c:pt>
                <c:pt idx="56">
                  <c:v>262.55994206250278</c:v>
                </c:pt>
                <c:pt idx="57">
                  <c:v>241.93496516911173</c:v>
                </c:pt>
                <c:pt idx="58">
                  <c:v>236.1733744619537</c:v>
                </c:pt>
                <c:pt idx="59">
                  <c:v>217.49756171690592</c:v>
                </c:pt>
                <c:pt idx="60">
                  <c:v>203.86880901256586</c:v>
                </c:pt>
                <c:pt idx="61">
                  <c:v>170.86293546150094</c:v>
                </c:pt>
                <c:pt idx="62">
                  <c:v>171.18757729426588</c:v>
                </c:pt>
                <c:pt idx="63">
                  <c:v>162.62855836800657</c:v>
                </c:pt>
                <c:pt idx="64">
                  <c:v>161.32048983149468</c:v>
                </c:pt>
                <c:pt idx="65">
                  <c:v>160.48594887958487</c:v>
                </c:pt>
                <c:pt idx="66">
                  <c:v>165.73918036013623</c:v>
                </c:pt>
                <c:pt idx="67">
                  <c:v>161.99672841537486</c:v>
                </c:pt>
                <c:pt idx="68">
                  <c:v>140.34113281609564</c:v>
                </c:pt>
                <c:pt idx="69">
                  <c:v>135.83300867300898</c:v>
                </c:pt>
                <c:pt idx="70">
                  <c:v>131.70373074996951</c:v>
                </c:pt>
                <c:pt idx="71">
                  <c:v>123.09394306763363</c:v>
                </c:pt>
                <c:pt idx="72">
                  <c:v>116.83699401684433</c:v>
                </c:pt>
                <c:pt idx="73">
                  <c:v>122.13170857244572</c:v>
                </c:pt>
                <c:pt idx="74">
                  <c:v>124.74017895954439</c:v>
                </c:pt>
                <c:pt idx="75">
                  <c:v>120.3645348068292</c:v>
                </c:pt>
                <c:pt idx="76">
                  <c:v>110.32839711755432</c:v>
                </c:pt>
                <c:pt idx="77">
                  <c:v>119.36156178342821</c:v>
                </c:pt>
                <c:pt idx="78">
                  <c:v>126.23123322525991</c:v>
                </c:pt>
                <c:pt idx="79">
                  <c:v>115.01366036523059</c:v>
                </c:pt>
                <c:pt idx="80">
                  <c:v>100.6393428860506</c:v>
                </c:pt>
                <c:pt idx="81">
                  <c:v>100.7466486473736</c:v>
                </c:pt>
                <c:pt idx="82">
                  <c:v>93.36929159524729</c:v>
                </c:pt>
                <c:pt idx="83">
                  <c:v>83.555960486876657</c:v>
                </c:pt>
                <c:pt idx="84">
                  <c:v>76.222123168989938</c:v>
                </c:pt>
                <c:pt idx="85">
                  <c:v>67.932914955114455</c:v>
                </c:pt>
                <c:pt idx="86">
                  <c:v>65.227071372645099</c:v>
                </c:pt>
                <c:pt idx="87">
                  <c:v>62.090257131896699</c:v>
                </c:pt>
                <c:pt idx="88">
                  <c:v>65.011772736761941</c:v>
                </c:pt>
                <c:pt idx="89">
                  <c:v>65.411055851886417</c:v>
                </c:pt>
                <c:pt idx="90">
                  <c:v>61.72234424351862</c:v>
                </c:pt>
                <c:pt idx="91">
                  <c:v>59.823416263846511</c:v>
                </c:pt>
                <c:pt idx="92">
                  <c:v>46.226041823477146</c:v>
                </c:pt>
                <c:pt idx="93">
                  <c:v>42.63320336046705</c:v>
                </c:pt>
                <c:pt idx="94">
                  <c:v>40.529278437459269</c:v>
                </c:pt>
                <c:pt idx="95">
                  <c:v>36.495860833236833</c:v>
                </c:pt>
                <c:pt idx="96">
                  <c:v>34.553658345683473</c:v>
                </c:pt>
                <c:pt idx="97">
                  <c:v>35.952532112976996</c:v>
                </c:pt>
                <c:pt idx="98">
                  <c:v>38.231234567593759</c:v>
                </c:pt>
                <c:pt idx="99">
                  <c:v>34.335979145428681</c:v>
                </c:pt>
                <c:pt idx="100">
                  <c:v>34.733248338106208</c:v>
                </c:pt>
                <c:pt idx="101">
                  <c:v>28.59144596976045</c:v>
                </c:pt>
                <c:pt idx="102">
                  <c:v>23.152230001616907</c:v>
                </c:pt>
                <c:pt idx="103">
                  <c:v>21.999877313444443</c:v>
                </c:pt>
                <c:pt idx="104">
                  <c:v>22.069318746698844</c:v>
                </c:pt>
                <c:pt idx="105">
                  <c:v>20.71559471099086</c:v>
                </c:pt>
                <c:pt idx="106">
                  <c:v>17.003643068689591</c:v>
                </c:pt>
                <c:pt idx="107">
                  <c:v>23.699839373132768</c:v>
                </c:pt>
                <c:pt idx="108">
                  <c:v>24.586214719499491</c:v>
                </c:pt>
                <c:pt idx="109">
                  <c:v>24.280982585792955</c:v>
                </c:pt>
                <c:pt idx="110">
                  <c:v>20.512503125596613</c:v>
                </c:pt>
                <c:pt idx="111">
                  <c:v>17.579681932355474</c:v>
                </c:pt>
                <c:pt idx="112">
                  <c:v>21.860848912662881</c:v>
                </c:pt>
                <c:pt idx="113">
                  <c:v>31.346288075440995</c:v>
                </c:pt>
                <c:pt idx="114">
                  <c:v>37.690256869124752</c:v>
                </c:pt>
                <c:pt idx="115">
                  <c:v>38.118152005045616</c:v>
                </c:pt>
                <c:pt idx="116">
                  <c:v>38.305120782089901</c:v>
                </c:pt>
                <c:pt idx="117">
                  <c:v>39.470639666049117</c:v>
                </c:pt>
                <c:pt idx="118">
                  <c:v>38.847366345535235</c:v>
                </c:pt>
                <c:pt idx="119">
                  <c:v>39.779036475747141</c:v>
                </c:pt>
                <c:pt idx="120">
                  <c:v>39.266849878595565</c:v>
                </c:pt>
                <c:pt idx="121">
                  <c:v>35.885602248364194</c:v>
                </c:pt>
                <c:pt idx="122">
                  <c:v>36.687339684862785</c:v>
                </c:pt>
                <c:pt idx="123">
                  <c:v>37.462764457135677</c:v>
                </c:pt>
                <c:pt idx="124">
                  <c:v>37.401788790335104</c:v>
                </c:pt>
                <c:pt idx="125">
                  <c:v>37.032268781216061</c:v>
                </c:pt>
                <c:pt idx="126">
                  <c:v>35.977364013807083</c:v>
                </c:pt>
                <c:pt idx="127">
                  <c:v>36.8674557099678</c:v>
                </c:pt>
                <c:pt idx="128">
                  <c:v>37.913688886914485</c:v>
                </c:pt>
                <c:pt idx="129">
                  <c:v>39.626302000222864</c:v>
                </c:pt>
                <c:pt idx="130">
                  <c:v>37.521859261566178</c:v>
                </c:pt>
                <c:pt idx="131">
                  <c:v>42.493104655095053</c:v>
                </c:pt>
                <c:pt idx="132">
                  <c:v>42.550025127733583</c:v>
                </c:pt>
                <c:pt idx="133">
                  <c:v>42.643075557189093</c:v>
                </c:pt>
                <c:pt idx="134">
                  <c:v>59.240832838873125</c:v>
                </c:pt>
                <c:pt idx="135">
                  <c:v>87.910280418851926</c:v>
                </c:pt>
                <c:pt idx="136">
                  <c:v>98.24272508165464</c:v>
                </c:pt>
                <c:pt idx="137">
                  <c:v>97.25770380811538</c:v>
                </c:pt>
                <c:pt idx="138">
                  <c:v>104.45804973983775</c:v>
                </c:pt>
                <c:pt idx="139">
                  <c:v>96.95146417231237</c:v>
                </c:pt>
                <c:pt idx="140">
                  <c:v>87.714140387840729</c:v>
                </c:pt>
                <c:pt idx="141">
                  <c:v>77.719227457062118</c:v>
                </c:pt>
                <c:pt idx="142">
                  <c:v>68.741537268209854</c:v>
                </c:pt>
                <c:pt idx="143">
                  <c:v>62.162087170090544</c:v>
                </c:pt>
                <c:pt idx="144">
                  <c:v>60.930045922554754</c:v>
                </c:pt>
                <c:pt idx="145">
                  <c:v>63.487295096683795</c:v>
                </c:pt>
                <c:pt idx="146">
                  <c:v>66.036226730598983</c:v>
                </c:pt>
                <c:pt idx="147">
                  <c:v>68.00496808202162</c:v>
                </c:pt>
                <c:pt idx="148">
                  <c:v>78.986463895361908</c:v>
                </c:pt>
                <c:pt idx="149">
                  <c:v>88.884043131525218</c:v>
                </c:pt>
                <c:pt idx="150">
                  <c:v>92.942725922619928</c:v>
                </c:pt>
                <c:pt idx="151">
                  <c:v>89.536731674407307</c:v>
                </c:pt>
                <c:pt idx="152">
                  <c:v>93.490237589397495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56863360"/>
        <c:axId val="56893824"/>
      </c:lineChart>
      <c:catAx>
        <c:axId val="568633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93824"/>
        <c:crosses val="autoZero"/>
        <c:auto val="1"/>
        <c:lblAlgn val="ctr"/>
        <c:lblOffset val="100"/>
        <c:tickLblSkip val="1"/>
        <c:tickMarkSkip val="1"/>
      </c:catAx>
      <c:valAx>
        <c:axId val="56893824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6336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4155653450807713E-2"/>
          <c:y val="0.87843137254902071"/>
          <c:w val="0.8590308370044089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2013 - UPPER DIVISION
Lower Utah Section Diversion vs Allocation</a:t>
            </a:r>
          </a:p>
        </c:rich>
      </c:tx>
      <c:layout>
        <c:manualLayout>
          <c:xMode val="edge"/>
          <c:yMode val="edge"/>
          <c:x val="0.31607929515418676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997"/>
          <c:h val="0.70924369747899485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368.00367157437103</c:v>
                </c:pt>
                <c:pt idx="1">
                  <c:v>344.36115236778392</c:v>
                </c:pt>
                <c:pt idx="2">
                  <c:v>309.16730858000699</c:v>
                </c:pt>
                <c:pt idx="3">
                  <c:v>313.95222567684266</c:v>
                </c:pt>
                <c:pt idx="4">
                  <c:v>352.17625176463332</c:v>
                </c:pt>
                <c:pt idx="5">
                  <c:v>355.67585012529099</c:v>
                </c:pt>
                <c:pt idx="6">
                  <c:v>393.54796028406975</c:v>
                </c:pt>
                <c:pt idx="7">
                  <c:v>414.92369997398509</c:v>
                </c:pt>
                <c:pt idx="8">
                  <c:v>431.69145777092086</c:v>
                </c:pt>
                <c:pt idx="9">
                  <c:v>492.69612946875634</c:v>
                </c:pt>
                <c:pt idx="10">
                  <c:v>559.09046433923822</c:v>
                </c:pt>
                <c:pt idx="11">
                  <c:v>615.07584413328459</c:v>
                </c:pt>
                <c:pt idx="12">
                  <c:v>797.43375968534633</c:v>
                </c:pt>
                <c:pt idx="13">
                  <c:v>996.90525142348622</c:v>
                </c:pt>
                <c:pt idx="14">
                  <c:v>1155.9075180285181</c:v>
                </c:pt>
                <c:pt idx="15">
                  <c:v>1237.7611787259602</c:v>
                </c:pt>
                <c:pt idx="16">
                  <c:v>1286.3239251591406</c:v>
                </c:pt>
                <c:pt idx="17">
                  <c:v>1262.6509404778865</c:v>
                </c:pt>
                <c:pt idx="18">
                  <c:v>1070.5992620958821</c:v>
                </c:pt>
                <c:pt idx="19">
                  <c:v>920.59910540316389</c:v>
                </c:pt>
                <c:pt idx="20">
                  <c:v>919.51492625917956</c:v>
                </c:pt>
                <c:pt idx="21">
                  <c:v>829.85811447514288</c:v>
                </c:pt>
                <c:pt idx="22">
                  <c:v>891.89450813042515</c:v>
                </c:pt>
                <c:pt idx="23">
                  <c:v>617.9806605242195</c:v>
                </c:pt>
                <c:pt idx="24">
                  <c:v>614.98028200590295</c:v>
                </c:pt>
                <c:pt idx="25">
                  <c:v>821.07230507298846</c:v>
                </c:pt>
                <c:pt idx="26">
                  <c:v>930.48893563186471</c:v>
                </c:pt>
                <c:pt idx="27">
                  <c:v>1012.5401836168082</c:v>
                </c:pt>
                <c:pt idx="28">
                  <c:v>1016.743147652734</c:v>
                </c:pt>
                <c:pt idx="29">
                  <c:v>898.52502969430282</c:v>
                </c:pt>
                <c:pt idx="30">
                  <c:v>759.74549105859944</c:v>
                </c:pt>
                <c:pt idx="31">
                  <c:v>683.19038345793263</c:v>
                </c:pt>
                <c:pt idx="32">
                  <c:v>707.7349902855002</c:v>
                </c:pt>
                <c:pt idx="33">
                  <c:v>872.60124951200828</c:v>
                </c:pt>
                <c:pt idx="34">
                  <c:v>1016.8787124962497</c:v>
                </c:pt>
                <c:pt idx="35">
                  <c:v>1068.2388197062651</c:v>
                </c:pt>
                <c:pt idx="36">
                  <c:v>1115.86139601482</c:v>
                </c:pt>
                <c:pt idx="37">
                  <c:v>1153.428766916963</c:v>
                </c:pt>
                <c:pt idx="38">
                  <c:v>1214.8133036324498</c:v>
                </c:pt>
                <c:pt idx="39">
                  <c:v>1285.0877897793066</c:v>
                </c:pt>
                <c:pt idx="40">
                  <c:v>1290.7306590467267</c:v>
                </c:pt>
                <c:pt idx="41">
                  <c:v>1258.3806627740532</c:v>
                </c:pt>
                <c:pt idx="42">
                  <c:v>1135.8247389240983</c:v>
                </c:pt>
                <c:pt idx="43">
                  <c:v>1007.4036138926552</c:v>
                </c:pt>
                <c:pt idx="44">
                  <c:v>1220.2704969013103</c:v>
                </c:pt>
                <c:pt idx="45">
                  <c:v>1228.4436741640648</c:v>
                </c:pt>
                <c:pt idx="46">
                  <c:v>932.45368786184281</c:v>
                </c:pt>
                <c:pt idx="47">
                  <c:v>786.51520398468608</c:v>
                </c:pt>
                <c:pt idx="48">
                  <c:v>774.79865223503691</c:v>
                </c:pt>
                <c:pt idx="49">
                  <c:v>680.63756782457426</c:v>
                </c:pt>
                <c:pt idx="50">
                  <c:v>621.69312320041342</c:v>
                </c:pt>
                <c:pt idx="51">
                  <c:v>625.87255674913365</c:v>
                </c:pt>
                <c:pt idx="52">
                  <c:v>594.49166248370614</c:v>
                </c:pt>
                <c:pt idx="53">
                  <c:v>581.27000009058679</c:v>
                </c:pt>
                <c:pt idx="54">
                  <c:v>499.21697150340822</c:v>
                </c:pt>
                <c:pt idx="55">
                  <c:v>484.67394842732938</c:v>
                </c:pt>
                <c:pt idx="56">
                  <c:v>488.08363006250278</c:v>
                </c:pt>
                <c:pt idx="57">
                  <c:v>453.53522716911181</c:v>
                </c:pt>
                <c:pt idx="58">
                  <c:v>443.42263046195376</c:v>
                </c:pt>
                <c:pt idx="59">
                  <c:v>423.72629971690594</c:v>
                </c:pt>
                <c:pt idx="60">
                  <c:v>418.76472001256593</c:v>
                </c:pt>
                <c:pt idx="61">
                  <c:v>396.69097946150094</c:v>
                </c:pt>
                <c:pt idx="62">
                  <c:v>375.37812829426593</c:v>
                </c:pt>
                <c:pt idx="63">
                  <c:v>333.36038936800651</c:v>
                </c:pt>
                <c:pt idx="64">
                  <c:v>338.92010583149471</c:v>
                </c:pt>
                <c:pt idx="65">
                  <c:v>337.71159087958483</c:v>
                </c:pt>
                <c:pt idx="66">
                  <c:v>334.76243436013624</c:v>
                </c:pt>
                <c:pt idx="67">
                  <c:v>307.22324141537496</c:v>
                </c:pt>
                <c:pt idx="68">
                  <c:v>300.35563581609557</c:v>
                </c:pt>
                <c:pt idx="69">
                  <c:v>303.83743167300895</c:v>
                </c:pt>
                <c:pt idx="70">
                  <c:v>290.63300774996952</c:v>
                </c:pt>
                <c:pt idx="71">
                  <c:v>278.34678506763362</c:v>
                </c:pt>
                <c:pt idx="72">
                  <c:v>272.41858601684424</c:v>
                </c:pt>
                <c:pt idx="73">
                  <c:v>263.0356135724457</c:v>
                </c:pt>
                <c:pt idx="74">
                  <c:v>274.33746595954437</c:v>
                </c:pt>
                <c:pt idx="75">
                  <c:v>266.94000180682917</c:v>
                </c:pt>
                <c:pt idx="76">
                  <c:v>246.26453411755432</c:v>
                </c:pt>
                <c:pt idx="77">
                  <c:v>259.50461678342822</c:v>
                </c:pt>
                <c:pt idx="78">
                  <c:v>260.78096022525995</c:v>
                </c:pt>
                <c:pt idx="79">
                  <c:v>244.27419736523058</c:v>
                </c:pt>
                <c:pt idx="80">
                  <c:v>220.7096428860506</c:v>
                </c:pt>
                <c:pt idx="81">
                  <c:v>222.59813864737364</c:v>
                </c:pt>
                <c:pt idx="82">
                  <c:v>278.01186759524728</c:v>
                </c:pt>
                <c:pt idx="83">
                  <c:v>250.39893948687666</c:v>
                </c:pt>
                <c:pt idx="84">
                  <c:v>191.20601016898993</c:v>
                </c:pt>
                <c:pt idx="85">
                  <c:v>167.61015495511447</c:v>
                </c:pt>
                <c:pt idx="86">
                  <c:v>158.0408993726451</c:v>
                </c:pt>
                <c:pt idx="87">
                  <c:v>150.25432613189668</c:v>
                </c:pt>
                <c:pt idx="88">
                  <c:v>156.79529073676196</c:v>
                </c:pt>
                <c:pt idx="89">
                  <c:v>157.03699185188643</c:v>
                </c:pt>
                <c:pt idx="90">
                  <c:v>145.99880624351863</c:v>
                </c:pt>
                <c:pt idx="91">
                  <c:v>143.80408326384654</c:v>
                </c:pt>
                <c:pt idx="92">
                  <c:v>126.68988982347715</c:v>
                </c:pt>
                <c:pt idx="93">
                  <c:v>126.62548836046705</c:v>
                </c:pt>
                <c:pt idx="94">
                  <c:v>122.54813343745927</c:v>
                </c:pt>
                <c:pt idx="95">
                  <c:v>113.39178083323684</c:v>
                </c:pt>
                <c:pt idx="96">
                  <c:v>109.46040934568349</c:v>
                </c:pt>
                <c:pt idx="97">
                  <c:v>109.32020111297699</c:v>
                </c:pt>
                <c:pt idx="98">
                  <c:v>106.49365656759375</c:v>
                </c:pt>
                <c:pt idx="99">
                  <c:v>100.10107114542868</c:v>
                </c:pt>
                <c:pt idx="100">
                  <c:v>98.208767338106199</c:v>
                </c:pt>
                <c:pt idx="101">
                  <c:v>95.980385969760448</c:v>
                </c:pt>
                <c:pt idx="102">
                  <c:v>85.295672001616907</c:v>
                </c:pt>
                <c:pt idx="103">
                  <c:v>81.937707313444449</c:v>
                </c:pt>
                <c:pt idx="104">
                  <c:v>79.474809746698838</c:v>
                </c:pt>
                <c:pt idx="105">
                  <c:v>75.411768710990856</c:v>
                </c:pt>
                <c:pt idx="106">
                  <c:v>71.332551068689583</c:v>
                </c:pt>
                <c:pt idx="107">
                  <c:v>75.40615637313276</c:v>
                </c:pt>
                <c:pt idx="108">
                  <c:v>75.380638719499501</c:v>
                </c:pt>
                <c:pt idx="109">
                  <c:v>83.402264585792949</c:v>
                </c:pt>
                <c:pt idx="110">
                  <c:v>92.871717125596618</c:v>
                </c:pt>
                <c:pt idx="111">
                  <c:v>85.990275932355487</c:v>
                </c:pt>
                <c:pt idx="112">
                  <c:v>88.035489912662896</c:v>
                </c:pt>
                <c:pt idx="113">
                  <c:v>103.20212707544098</c:v>
                </c:pt>
                <c:pt idx="114">
                  <c:v>100.33242886912475</c:v>
                </c:pt>
                <c:pt idx="115">
                  <c:v>105.94451700504561</c:v>
                </c:pt>
                <c:pt idx="116">
                  <c:v>122.60109778208991</c:v>
                </c:pt>
                <c:pt idx="117">
                  <c:v>110.40591766604911</c:v>
                </c:pt>
                <c:pt idx="118">
                  <c:v>99.230049345535235</c:v>
                </c:pt>
                <c:pt idx="119">
                  <c:v>103.74407147574715</c:v>
                </c:pt>
                <c:pt idx="120">
                  <c:v>103.83895387859556</c:v>
                </c:pt>
                <c:pt idx="121">
                  <c:v>94.396563248364203</c:v>
                </c:pt>
                <c:pt idx="122">
                  <c:v>93.397476684862781</c:v>
                </c:pt>
                <c:pt idx="123">
                  <c:v>91.555872457135678</c:v>
                </c:pt>
                <c:pt idx="124">
                  <c:v>88.2334837903351</c:v>
                </c:pt>
                <c:pt idx="125">
                  <c:v>83.289768781216054</c:v>
                </c:pt>
                <c:pt idx="126">
                  <c:v>81.1977930138071</c:v>
                </c:pt>
                <c:pt idx="127">
                  <c:v>73.888527709967804</c:v>
                </c:pt>
                <c:pt idx="128">
                  <c:v>79.578451886914493</c:v>
                </c:pt>
                <c:pt idx="129">
                  <c:v>86.315265000222865</c:v>
                </c:pt>
                <c:pt idx="130">
                  <c:v>112.44653726156618</c:v>
                </c:pt>
                <c:pt idx="131">
                  <c:v>109.39807065509505</c:v>
                </c:pt>
                <c:pt idx="132">
                  <c:v>104.64708412773359</c:v>
                </c:pt>
                <c:pt idx="133">
                  <c:v>101.42187155718909</c:v>
                </c:pt>
                <c:pt idx="134">
                  <c:v>145.29576883887313</c:v>
                </c:pt>
                <c:pt idx="135">
                  <c:v>193.75010941885193</c:v>
                </c:pt>
                <c:pt idx="136">
                  <c:v>184.73492508165467</c:v>
                </c:pt>
                <c:pt idx="137">
                  <c:v>209.14476680811538</c:v>
                </c:pt>
                <c:pt idx="138">
                  <c:v>200.43607273983773</c:v>
                </c:pt>
                <c:pt idx="139">
                  <c:v>173.94030017231239</c:v>
                </c:pt>
                <c:pt idx="140">
                  <c:v>155.24154638784074</c:v>
                </c:pt>
                <c:pt idx="141">
                  <c:v>147.82612645706212</c:v>
                </c:pt>
                <c:pt idx="142">
                  <c:v>128.96105526820986</c:v>
                </c:pt>
                <c:pt idx="143">
                  <c:v>118.59170817009054</c:v>
                </c:pt>
                <c:pt idx="144">
                  <c:v>112.12042492255476</c:v>
                </c:pt>
                <c:pt idx="145">
                  <c:v>129.08927409668382</c:v>
                </c:pt>
                <c:pt idx="146">
                  <c:v>156.92052373059897</c:v>
                </c:pt>
                <c:pt idx="147">
                  <c:v>155.95394308202162</c:v>
                </c:pt>
                <c:pt idx="148">
                  <c:v>176.42204889536191</c:v>
                </c:pt>
                <c:pt idx="149">
                  <c:v>195.17024113152524</c:v>
                </c:pt>
                <c:pt idx="150">
                  <c:v>208.52249592261995</c:v>
                </c:pt>
                <c:pt idx="151">
                  <c:v>194.34239067440731</c:v>
                </c:pt>
                <c:pt idx="152">
                  <c:v>202.2128635893975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149.04148698762029</c:v>
                </c:pt>
                <c:pt idx="1">
                  <c:v>139.4662667089525</c:v>
                </c:pt>
                <c:pt idx="2">
                  <c:v>125.21275997490284</c:v>
                </c:pt>
                <c:pt idx="3">
                  <c:v>127.15065139912129</c:v>
                </c:pt>
                <c:pt idx="4">
                  <c:v>142.63138196467651</c:v>
                </c:pt>
                <c:pt idx="5">
                  <c:v>144.04871930074287</c:v>
                </c:pt>
                <c:pt idx="6">
                  <c:v>159.38692391504827</c:v>
                </c:pt>
                <c:pt idx="7">
                  <c:v>168.04409848946398</c:v>
                </c:pt>
                <c:pt idx="8">
                  <c:v>174.83504039722297</c:v>
                </c:pt>
                <c:pt idx="9">
                  <c:v>199.54193243484633</c:v>
                </c:pt>
                <c:pt idx="10">
                  <c:v>226.4316380573915</c:v>
                </c:pt>
                <c:pt idx="11">
                  <c:v>249.10571687398027</c:v>
                </c:pt>
                <c:pt idx="12">
                  <c:v>322.96067267256529</c:v>
                </c:pt>
                <c:pt idx="13">
                  <c:v>403.74662682651194</c:v>
                </c:pt>
                <c:pt idx="14">
                  <c:v>468.14254480154989</c:v>
                </c:pt>
                <c:pt idx="15">
                  <c:v>501.29327738401395</c:v>
                </c:pt>
                <c:pt idx="18">
                  <c:v>433.59270114883225</c:v>
                </c:pt>
                <c:pt idx="19">
                  <c:v>372.8426376882814</c:v>
                </c:pt>
                <c:pt idx="20">
                  <c:v>372.40354513496777</c:v>
                </c:pt>
                <c:pt idx="21">
                  <c:v>336.0925363624329</c:v>
                </c:pt>
                <c:pt idx="22">
                  <c:v>361.21727579282219</c:v>
                </c:pt>
                <c:pt idx="23">
                  <c:v>250.28216751230892</c:v>
                </c:pt>
                <c:pt idx="24">
                  <c:v>249.06701421239072</c:v>
                </c:pt>
                <c:pt idx="25">
                  <c:v>332.53428355456037</c:v>
                </c:pt>
                <c:pt idx="26">
                  <c:v>376.84801893090525</c:v>
                </c:pt>
                <c:pt idx="27">
                  <c:v>410.07877436480737</c:v>
                </c:pt>
                <c:pt idx="28">
                  <c:v>411.7809747993573</c:v>
                </c:pt>
                <c:pt idx="29">
                  <c:v>363.90263702619268</c:v>
                </c:pt>
                <c:pt idx="30">
                  <c:v>307.69692387873278</c:v>
                </c:pt>
                <c:pt idx="31">
                  <c:v>276.69210530046274</c:v>
                </c:pt>
                <c:pt idx="32">
                  <c:v>286.63267106562762</c:v>
                </c:pt>
                <c:pt idx="33">
                  <c:v>353.40350605236335</c:v>
                </c:pt>
                <c:pt idx="34">
                  <c:v>411.83587856098114</c:v>
                </c:pt>
                <c:pt idx="35">
                  <c:v>432.6367219810374</c:v>
                </c:pt>
                <c:pt idx="36">
                  <c:v>451.92386538600215</c:v>
                </c:pt>
                <c:pt idx="37">
                  <c:v>467.13865060137005</c:v>
                </c:pt>
                <c:pt idx="38">
                  <c:v>491.9993879711422</c:v>
                </c:pt>
                <c:pt idx="42">
                  <c:v>460.00901926425985</c:v>
                </c:pt>
                <c:pt idx="43">
                  <c:v>407.99846362652539</c:v>
                </c:pt>
                <c:pt idx="44">
                  <c:v>494.2095512450307</c:v>
                </c:pt>
                <c:pt idx="45">
                  <c:v>497.51968803644627</c:v>
                </c:pt>
                <c:pt idx="46">
                  <c:v>377.64374358404638</c:v>
                </c:pt>
                <c:pt idx="47">
                  <c:v>318.53865761379791</c:v>
                </c:pt>
                <c:pt idx="48">
                  <c:v>313.79345415518998</c:v>
                </c:pt>
                <c:pt idx="49">
                  <c:v>275.65821496895262</c:v>
                </c:pt>
                <c:pt idx="50">
                  <c:v>251.78571489616746</c:v>
                </c:pt>
                <c:pt idx="51">
                  <c:v>253.47838548339914</c:v>
                </c:pt>
                <c:pt idx="52">
                  <c:v>240.76912330590099</c:v>
                </c:pt>
                <c:pt idx="53">
                  <c:v>235.41435003668767</c:v>
                </c:pt>
                <c:pt idx="54">
                  <c:v>202.18287345888035</c:v>
                </c:pt>
                <c:pt idx="55">
                  <c:v>196.2929491130684</c:v>
                </c:pt>
                <c:pt idx="56">
                  <c:v>197.67387017531362</c:v>
                </c:pt>
                <c:pt idx="57">
                  <c:v>183.68176700349031</c:v>
                </c:pt>
                <c:pt idx="58">
                  <c:v>179.58616533709127</c:v>
                </c:pt>
                <c:pt idx="59">
                  <c:v>171.60915138534691</c:v>
                </c:pt>
                <c:pt idx="60">
                  <c:v>169.59971160508923</c:v>
                </c:pt>
                <c:pt idx="61">
                  <c:v>160.65984668190788</c:v>
                </c:pt>
                <c:pt idx="62">
                  <c:v>152.0281419591777</c:v>
                </c:pt>
                <c:pt idx="63">
                  <c:v>135.01095769404265</c:v>
                </c:pt>
                <c:pt idx="64">
                  <c:v>137.26264286175535</c:v>
                </c:pt>
                <c:pt idx="65">
                  <c:v>136.77319430623186</c:v>
                </c:pt>
                <c:pt idx="66">
                  <c:v>135.57878591585518</c:v>
                </c:pt>
                <c:pt idx="67">
                  <c:v>124.42541277322687</c:v>
                </c:pt>
                <c:pt idx="68">
                  <c:v>121.64403250551871</c:v>
                </c:pt>
                <c:pt idx="69">
                  <c:v>123.05415982756864</c:v>
                </c:pt>
                <c:pt idx="70">
                  <c:v>117.70636813873766</c:v>
                </c:pt>
                <c:pt idx="71">
                  <c:v>112.73044795239163</c:v>
                </c:pt>
                <c:pt idx="72">
                  <c:v>110.32952733682193</c:v>
                </c:pt>
                <c:pt idx="73">
                  <c:v>106.52942349684051</c:v>
                </c:pt>
                <c:pt idx="74">
                  <c:v>111.10667371361548</c:v>
                </c:pt>
                <c:pt idx="75">
                  <c:v>108.11070073176582</c:v>
                </c:pt>
                <c:pt idx="76">
                  <c:v>99.737136317609512</c:v>
                </c:pt>
                <c:pt idx="77">
                  <c:v>105.09936979728843</c:v>
                </c:pt>
                <c:pt idx="78">
                  <c:v>105.61628889123028</c:v>
                </c:pt>
                <c:pt idx="79">
                  <c:v>98.931049932918384</c:v>
                </c:pt>
                <c:pt idx="80">
                  <c:v>89.387405368850494</c:v>
                </c:pt>
                <c:pt idx="81">
                  <c:v>90.152246152186336</c:v>
                </c:pt>
                <c:pt idx="82">
                  <c:v>112.59480637607516</c:v>
                </c:pt>
                <c:pt idx="83">
                  <c:v>101.41157049218505</c:v>
                </c:pt>
                <c:pt idx="84">
                  <c:v>77.438434118440924</c:v>
                </c:pt>
                <c:pt idx="85">
                  <c:v>67.882112756821357</c:v>
                </c:pt>
                <c:pt idx="86">
                  <c:v>64.006564245921268</c:v>
                </c:pt>
                <c:pt idx="87">
                  <c:v>60.853002083418154</c:v>
                </c:pt>
                <c:pt idx="88">
                  <c:v>63.502092748388598</c:v>
                </c:pt>
                <c:pt idx="89">
                  <c:v>63.599981700014006</c:v>
                </c:pt>
                <c:pt idx="90">
                  <c:v>59.129516528625047</c:v>
                </c:pt>
                <c:pt idx="91">
                  <c:v>58.240653721857853</c:v>
                </c:pt>
                <c:pt idx="92">
                  <c:v>51.309405378508245</c:v>
                </c:pt>
                <c:pt idx="93">
                  <c:v>51.283322785989157</c:v>
                </c:pt>
                <c:pt idx="94">
                  <c:v>49.631994042171009</c:v>
                </c:pt>
                <c:pt idx="95">
                  <c:v>45.923671237460923</c:v>
                </c:pt>
                <c:pt idx="96">
                  <c:v>44.331465785001818</c:v>
                </c:pt>
                <c:pt idx="97">
                  <c:v>44.274681450755686</c:v>
                </c:pt>
                <c:pt idx="98">
                  <c:v>43.129930909875469</c:v>
                </c:pt>
                <c:pt idx="99">
                  <c:v>40.540933813898619</c:v>
                </c:pt>
                <c:pt idx="100">
                  <c:v>39.774550771933015</c:v>
                </c:pt>
                <c:pt idx="101">
                  <c:v>38.872056317752985</c:v>
                </c:pt>
                <c:pt idx="102">
                  <c:v>34.54474716065485</c:v>
                </c:pt>
                <c:pt idx="103">
                  <c:v>33.184771461945004</c:v>
                </c:pt>
                <c:pt idx="104">
                  <c:v>32.187297947413029</c:v>
                </c:pt>
                <c:pt idx="105">
                  <c:v>30.541766327951297</c:v>
                </c:pt>
                <c:pt idx="106">
                  <c:v>28.889683182819283</c:v>
                </c:pt>
                <c:pt idx="107">
                  <c:v>30.53949333111877</c:v>
                </c:pt>
                <c:pt idx="108">
                  <c:v>30.529158681397298</c:v>
                </c:pt>
                <c:pt idx="109">
                  <c:v>33.777917157246144</c:v>
                </c:pt>
                <c:pt idx="110">
                  <c:v>37.613045435866631</c:v>
                </c:pt>
                <c:pt idx="111">
                  <c:v>34.826061752603977</c:v>
                </c:pt>
                <c:pt idx="112">
                  <c:v>35.654373414628473</c:v>
                </c:pt>
                <c:pt idx="113">
                  <c:v>41.796861465553604</c:v>
                </c:pt>
                <c:pt idx="114">
                  <c:v>40.634633691995525</c:v>
                </c:pt>
                <c:pt idx="115">
                  <c:v>42.907529387043475</c:v>
                </c:pt>
                <c:pt idx="116">
                  <c:v>49.653444601746415</c:v>
                </c:pt>
                <c:pt idx="117">
                  <c:v>44.714396654749891</c:v>
                </c:pt>
                <c:pt idx="118">
                  <c:v>40.188169984941773</c:v>
                </c:pt>
                <c:pt idx="119">
                  <c:v>42.016348947677599</c:v>
                </c:pt>
                <c:pt idx="120">
                  <c:v>42.054776320831202</c:v>
                </c:pt>
                <c:pt idx="121">
                  <c:v>38.230608115587508</c:v>
                </c:pt>
                <c:pt idx="122">
                  <c:v>37.825978057369426</c:v>
                </c:pt>
                <c:pt idx="123">
                  <c:v>37.080128345139954</c:v>
                </c:pt>
                <c:pt idx="124">
                  <c:v>35.734560935085717</c:v>
                </c:pt>
                <c:pt idx="125">
                  <c:v>33.732356356392501</c:v>
                </c:pt>
                <c:pt idx="126">
                  <c:v>32.885106170591875</c:v>
                </c:pt>
                <c:pt idx="127">
                  <c:v>29.924853722536962</c:v>
                </c:pt>
                <c:pt idx="128">
                  <c:v>32.229273014200373</c:v>
                </c:pt>
                <c:pt idx="129">
                  <c:v>34.957682325090261</c:v>
                </c:pt>
                <c:pt idx="130">
                  <c:v>45.540847590934305</c:v>
                </c:pt>
                <c:pt idx="131">
                  <c:v>44.306218615313497</c:v>
                </c:pt>
                <c:pt idx="132">
                  <c:v>42.382069071732104</c:v>
                </c:pt>
                <c:pt idx="133">
                  <c:v>41.075857980661588</c:v>
                </c:pt>
                <c:pt idx="134">
                  <c:v>58.844786379743624</c:v>
                </c:pt>
                <c:pt idx="135">
                  <c:v>78.468794314635034</c:v>
                </c:pt>
                <c:pt idx="136">
                  <c:v>74.817644658070151</c:v>
                </c:pt>
                <c:pt idx="137">
                  <c:v>84.703630557286729</c:v>
                </c:pt>
                <c:pt idx="138">
                  <c:v>81.176609459634278</c:v>
                </c:pt>
                <c:pt idx="139">
                  <c:v>70.445821569786517</c:v>
                </c:pt>
                <c:pt idx="140">
                  <c:v>62.872826287075505</c:v>
                </c:pt>
                <c:pt idx="141">
                  <c:v>59.869581215110159</c:v>
                </c:pt>
                <c:pt idx="142">
                  <c:v>52.229227383624995</c:v>
                </c:pt>
                <c:pt idx="143">
                  <c:v>48.029641808886673</c:v>
                </c:pt>
                <c:pt idx="144">
                  <c:v>45.408772093634681</c:v>
                </c:pt>
                <c:pt idx="145">
                  <c:v>52.281156009156952</c:v>
                </c:pt>
                <c:pt idx="146">
                  <c:v>63.552812110892589</c:v>
                </c:pt>
                <c:pt idx="147">
                  <c:v>63.161346948218764</c:v>
                </c:pt>
                <c:pt idx="148">
                  <c:v>71.450929802621573</c:v>
                </c:pt>
                <c:pt idx="149">
                  <c:v>79.043947658267726</c:v>
                </c:pt>
                <c:pt idx="150">
                  <c:v>84.45161084866109</c:v>
                </c:pt>
                <c:pt idx="151">
                  <c:v>78.708668223134964</c:v>
                </c:pt>
                <c:pt idx="152">
                  <c:v>81.896209753705989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44.881053999999999</c:v>
                </c:pt>
                <c:pt idx="1">
                  <c:v>46.186272000000002</c:v>
                </c:pt>
                <c:pt idx="2">
                  <c:v>45.267347000000001</c:v>
                </c:pt>
                <c:pt idx="3">
                  <c:v>43.638458</c:v>
                </c:pt>
                <c:pt idx="4">
                  <c:v>45.157204999999998</c:v>
                </c:pt>
                <c:pt idx="5">
                  <c:v>46.514825000000002</c:v>
                </c:pt>
                <c:pt idx="6">
                  <c:v>47.209005000000005</c:v>
                </c:pt>
                <c:pt idx="7">
                  <c:v>46.428967</c:v>
                </c:pt>
                <c:pt idx="8">
                  <c:v>46.555884000000006</c:v>
                </c:pt>
                <c:pt idx="9">
                  <c:v>46.597791000000001</c:v>
                </c:pt>
                <c:pt idx="10">
                  <c:v>45.286163000000002</c:v>
                </c:pt>
                <c:pt idx="11">
                  <c:v>44.627757000000003</c:v>
                </c:pt>
                <c:pt idx="12">
                  <c:v>42.888525000000001</c:v>
                </c:pt>
                <c:pt idx="13">
                  <c:v>38.705556999999999</c:v>
                </c:pt>
                <c:pt idx="14">
                  <c:v>45.365005999999994</c:v>
                </c:pt>
                <c:pt idx="15">
                  <c:v>46.384706999999992</c:v>
                </c:pt>
                <c:pt idx="16">
                  <c:v>50.583219</c:v>
                </c:pt>
                <c:pt idx="17">
                  <c:v>54.024180000000001</c:v>
                </c:pt>
                <c:pt idx="18">
                  <c:v>55.62997</c:v>
                </c:pt>
                <c:pt idx="19">
                  <c:v>60.704440000000005</c:v>
                </c:pt>
                <c:pt idx="20">
                  <c:v>63.533158</c:v>
                </c:pt>
                <c:pt idx="21">
                  <c:v>59.449997000000003</c:v>
                </c:pt>
                <c:pt idx="22">
                  <c:v>76.544170000000008</c:v>
                </c:pt>
                <c:pt idx="23">
                  <c:v>112.92213000000001</c:v>
                </c:pt>
                <c:pt idx="24">
                  <c:v>138.69302199999998</c:v>
                </c:pt>
                <c:pt idx="25">
                  <c:v>332.13883400000026</c:v>
                </c:pt>
                <c:pt idx="26">
                  <c:v>380.03748300000007</c:v>
                </c:pt>
                <c:pt idx="27">
                  <c:v>433.71905500000014</c:v>
                </c:pt>
                <c:pt idx="28">
                  <c:v>480.55333800000017</c:v>
                </c:pt>
                <c:pt idx="29">
                  <c:v>427.67845800000003</c:v>
                </c:pt>
                <c:pt idx="30">
                  <c:v>320.62882500000012</c:v>
                </c:pt>
                <c:pt idx="31">
                  <c:v>260.06191199999989</c:v>
                </c:pt>
                <c:pt idx="32">
                  <c:v>249.88076500000011</c:v>
                </c:pt>
                <c:pt idx="33">
                  <c:v>337.61877000000015</c:v>
                </c:pt>
                <c:pt idx="34">
                  <c:v>427.26681600000006</c:v>
                </c:pt>
                <c:pt idx="35">
                  <c:v>453.44334100000015</c:v>
                </c:pt>
                <c:pt idx="36">
                  <c:v>482.70874800000013</c:v>
                </c:pt>
                <c:pt idx="37">
                  <c:v>512.1665660000001</c:v>
                </c:pt>
                <c:pt idx="38">
                  <c:v>551.30067699999995</c:v>
                </c:pt>
                <c:pt idx="39">
                  <c:v>573.25404100000014</c:v>
                </c:pt>
                <c:pt idx="40">
                  <c:v>566.84252000000015</c:v>
                </c:pt>
                <c:pt idx="41">
                  <c:v>559.96559900000011</c:v>
                </c:pt>
                <c:pt idx="42">
                  <c:v>500.68636900000007</c:v>
                </c:pt>
                <c:pt idx="43">
                  <c:v>418.00827300000003</c:v>
                </c:pt>
                <c:pt idx="44">
                  <c:v>609.68643399999996</c:v>
                </c:pt>
                <c:pt idx="45">
                  <c:v>611.75753600000007</c:v>
                </c:pt>
                <c:pt idx="46">
                  <c:v>340.41515900000007</c:v>
                </c:pt>
                <c:pt idx="47">
                  <c:v>222.34154300000006</c:v>
                </c:pt>
                <c:pt idx="48">
                  <c:v>250.69176200000001</c:v>
                </c:pt>
                <c:pt idx="49">
                  <c:v>216.78982899999994</c:v>
                </c:pt>
                <c:pt idx="50">
                  <c:v>176.86488899999998</c:v>
                </c:pt>
                <c:pt idx="51">
                  <c:v>184.21778799999998</c:v>
                </c:pt>
                <c:pt idx="52">
                  <c:v>183.094168</c:v>
                </c:pt>
                <c:pt idx="53">
                  <c:v>188.50872800000002</c:v>
                </c:pt>
                <c:pt idx="54">
                  <c:v>149.71079</c:v>
                </c:pt>
                <c:pt idx="55">
                  <c:v>149.36175800000001</c:v>
                </c:pt>
                <c:pt idx="56">
                  <c:v>157.73368800000003</c:v>
                </c:pt>
                <c:pt idx="57">
                  <c:v>145.42026199999998</c:v>
                </c:pt>
                <c:pt idx="58">
                  <c:v>141.10925600000002</c:v>
                </c:pt>
                <c:pt idx="59">
                  <c:v>139.20873800000004</c:v>
                </c:pt>
                <c:pt idx="60">
                  <c:v>143.78591100000003</c:v>
                </c:pt>
                <c:pt idx="61">
                  <c:v>150.53804400000004</c:v>
                </c:pt>
                <c:pt idx="62">
                  <c:v>141.910551</c:v>
                </c:pt>
                <c:pt idx="63">
                  <c:v>133.88183100000001</c:v>
                </c:pt>
                <c:pt idx="64">
                  <c:v>124.00961600000002</c:v>
                </c:pt>
                <c:pt idx="65">
                  <c:v>110.86564199999999</c:v>
                </c:pt>
                <c:pt idx="66">
                  <c:v>111.223254</c:v>
                </c:pt>
                <c:pt idx="67">
                  <c:v>105.97651300000001</c:v>
                </c:pt>
                <c:pt idx="68">
                  <c:v>119.014503</c:v>
                </c:pt>
                <c:pt idx="69">
                  <c:v>122.054423</c:v>
                </c:pt>
                <c:pt idx="70">
                  <c:v>123.85927699999998</c:v>
                </c:pt>
                <c:pt idx="71">
                  <c:v>119.18284200000001</c:v>
                </c:pt>
                <c:pt idx="72">
                  <c:v>119.461592</c:v>
                </c:pt>
                <c:pt idx="73">
                  <c:v>101.743905</c:v>
                </c:pt>
                <c:pt idx="74">
                  <c:v>98.177286999999993</c:v>
                </c:pt>
                <c:pt idx="75">
                  <c:v>98.375467</c:v>
                </c:pt>
                <c:pt idx="76">
                  <c:v>95.386136999999991</c:v>
                </c:pt>
                <c:pt idx="77">
                  <c:v>92.293054999999995</c:v>
                </c:pt>
                <c:pt idx="78">
                  <c:v>78.739727000000002</c:v>
                </c:pt>
                <c:pt idx="79">
                  <c:v>67.150537</c:v>
                </c:pt>
                <c:pt idx="80">
                  <c:v>74.680299999999988</c:v>
                </c:pt>
                <c:pt idx="81">
                  <c:v>78.661490000000001</c:v>
                </c:pt>
                <c:pt idx="82">
                  <c:v>70.252576000000005</c:v>
                </c:pt>
                <c:pt idx="83">
                  <c:v>63.862978999999996</c:v>
                </c:pt>
                <c:pt idx="84">
                  <c:v>60.763886999999997</c:v>
                </c:pt>
                <c:pt idx="85">
                  <c:v>60.407240000000009</c:v>
                </c:pt>
                <c:pt idx="86">
                  <c:v>57.493828000000008</c:v>
                </c:pt>
                <c:pt idx="87">
                  <c:v>53.414068999999991</c:v>
                </c:pt>
                <c:pt idx="88">
                  <c:v>57.373518000000004</c:v>
                </c:pt>
                <c:pt idx="89">
                  <c:v>56.205936000000001</c:v>
                </c:pt>
                <c:pt idx="90">
                  <c:v>54.866461999999999</c:v>
                </c:pt>
                <c:pt idx="91">
                  <c:v>56.410667000000004</c:v>
                </c:pt>
                <c:pt idx="92">
                  <c:v>53.953848000000001</c:v>
                </c:pt>
                <c:pt idx="93">
                  <c:v>55.452285000000003</c:v>
                </c:pt>
                <c:pt idx="94">
                  <c:v>56.728855000000003</c:v>
                </c:pt>
                <c:pt idx="95">
                  <c:v>52.365919999999996</c:v>
                </c:pt>
                <c:pt idx="96">
                  <c:v>49.656751</c:v>
                </c:pt>
                <c:pt idx="97">
                  <c:v>50.647669</c:v>
                </c:pt>
                <c:pt idx="98">
                  <c:v>45.942422000000001</c:v>
                </c:pt>
                <c:pt idx="99">
                  <c:v>44.995092</c:v>
                </c:pt>
                <c:pt idx="100">
                  <c:v>44.925519000000001</c:v>
                </c:pt>
                <c:pt idx="101">
                  <c:v>46.138939999999998</c:v>
                </c:pt>
                <c:pt idx="102">
                  <c:v>43.443441999999997</c:v>
                </c:pt>
                <c:pt idx="103">
                  <c:v>45.227830000000004</c:v>
                </c:pt>
                <c:pt idx="104">
                  <c:v>43.705490999999995</c:v>
                </c:pt>
                <c:pt idx="105">
                  <c:v>43.366174000000001</c:v>
                </c:pt>
                <c:pt idx="106">
                  <c:v>41.958908000000001</c:v>
                </c:pt>
                <c:pt idx="107">
                  <c:v>39.646317000000003</c:v>
                </c:pt>
                <c:pt idx="108">
                  <c:v>38.364424</c:v>
                </c:pt>
                <c:pt idx="109">
                  <c:v>41.211281999999997</c:v>
                </c:pt>
                <c:pt idx="110">
                  <c:v>40.889214000000003</c:v>
                </c:pt>
                <c:pt idx="111">
                  <c:v>38.470594000000006</c:v>
                </c:pt>
                <c:pt idx="112">
                  <c:v>38.504640999999999</c:v>
                </c:pt>
                <c:pt idx="113">
                  <c:v>38.195838999999999</c:v>
                </c:pt>
                <c:pt idx="114">
                  <c:v>42.452171999999997</c:v>
                </c:pt>
                <c:pt idx="115">
                  <c:v>39.046365000000002</c:v>
                </c:pt>
                <c:pt idx="116">
                  <c:v>40.265977000000007</c:v>
                </c:pt>
                <c:pt idx="117">
                  <c:v>36.665278000000001</c:v>
                </c:pt>
                <c:pt idx="118">
                  <c:v>36.282682999999999</c:v>
                </c:pt>
                <c:pt idx="119">
                  <c:v>36.265034999999997</c:v>
                </c:pt>
                <c:pt idx="120">
                  <c:v>35.352103999999997</c:v>
                </c:pt>
                <c:pt idx="121">
                  <c:v>34.660961</c:v>
                </c:pt>
                <c:pt idx="122">
                  <c:v>34.340136999999999</c:v>
                </c:pt>
                <c:pt idx="123">
                  <c:v>34.203108</c:v>
                </c:pt>
                <c:pt idx="124">
                  <c:v>33.821694999999998</c:v>
                </c:pt>
                <c:pt idx="125">
                  <c:v>33.967500000000001</c:v>
                </c:pt>
                <c:pt idx="126">
                  <c:v>35.360428999999996</c:v>
                </c:pt>
                <c:pt idx="127">
                  <c:v>28.991072000000003</c:v>
                </c:pt>
                <c:pt idx="128">
                  <c:v>34.134763</c:v>
                </c:pt>
                <c:pt idx="129">
                  <c:v>36.658963</c:v>
                </c:pt>
                <c:pt idx="130">
                  <c:v>39.784678</c:v>
                </c:pt>
                <c:pt idx="131">
                  <c:v>40.534965999999997</c:v>
                </c:pt>
                <c:pt idx="132">
                  <c:v>39.827058999999998</c:v>
                </c:pt>
                <c:pt idx="133">
                  <c:v>42.498795999999999</c:v>
                </c:pt>
                <c:pt idx="134">
                  <c:v>51.364936</c:v>
                </c:pt>
                <c:pt idx="135">
                  <c:v>48.579829000000004</c:v>
                </c:pt>
                <c:pt idx="136">
                  <c:v>41.962199999999996</c:v>
                </c:pt>
                <c:pt idx="137">
                  <c:v>44.177062999999997</c:v>
                </c:pt>
                <c:pt idx="138">
                  <c:v>33.298023000000001</c:v>
                </c:pt>
                <c:pt idx="139">
                  <c:v>33.418835999999999</c:v>
                </c:pt>
                <c:pt idx="140">
                  <c:v>33.307406</c:v>
                </c:pt>
                <c:pt idx="141">
                  <c:v>33.246898999999999</c:v>
                </c:pt>
                <c:pt idx="142">
                  <c:v>33.369517999999999</c:v>
                </c:pt>
                <c:pt idx="143">
                  <c:v>33.599620999999999</c:v>
                </c:pt>
                <c:pt idx="144">
                  <c:v>32.540379000000001</c:v>
                </c:pt>
                <c:pt idx="145">
                  <c:v>35.701979000000001</c:v>
                </c:pt>
                <c:pt idx="146">
                  <c:v>37.994297000000003</c:v>
                </c:pt>
                <c:pt idx="147">
                  <c:v>37.488975000000003</c:v>
                </c:pt>
                <c:pt idx="148">
                  <c:v>40.555585000000001</c:v>
                </c:pt>
                <c:pt idx="149">
                  <c:v>38.946198000000003</c:v>
                </c:pt>
                <c:pt idx="150">
                  <c:v>38.199770000000001</c:v>
                </c:pt>
                <c:pt idx="151">
                  <c:v>36.615658999999994</c:v>
                </c:pt>
                <c:pt idx="152">
                  <c:v>34.282625999999993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56990720"/>
        <c:axId val="57012992"/>
      </c:lineChart>
      <c:catAx>
        <c:axId val="569907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2992"/>
        <c:crosses val="autoZero"/>
        <c:auto val="1"/>
        <c:lblAlgn val="ctr"/>
        <c:lblOffset val="100"/>
        <c:tickLblSkip val="1"/>
        <c:tickMarkSkip val="1"/>
      </c:catAx>
      <c:valAx>
        <c:axId val="57012992"/>
        <c:scaling>
          <c:orientation val="minMax"/>
          <c:max val="2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99072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709251101321607E-2"/>
          <c:y val="0.87394957983193278"/>
          <c:w val="0.8590308370044089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0.38874</cdr:x>
      <cdr:y>0.37375</cdr:y>
    </cdr:from>
    <cdr:to>
      <cdr:x>0.65577</cdr:x>
      <cdr:y>0.41375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9174" y="2353698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1250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>
              <a:solidFill>
                <a:schemeClr val="bg1">
                  <a:lumMod val="50000"/>
                </a:schemeClr>
              </a:solidFill>
            </a:rPr>
            <a:t>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0.38874</cdr:x>
      <cdr:y>0.37375</cdr:y>
    </cdr:from>
    <cdr:to>
      <cdr:x>0.65577</cdr:x>
      <cdr:y>0.41375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9174" y="2353698"/>
          <a:ext cx="2314339" cy="25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1250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>
              <a:solidFill>
                <a:schemeClr val="bg1">
                  <a:lumMod val="50000"/>
                </a:schemeClr>
              </a:solidFill>
            </a:rPr>
            <a:t>cfs water emergency threshold</a:t>
          </a:r>
        </a:p>
      </cdr:txBody>
    </cdr:sp>
  </cdr:relSizeAnchor>
  <cdr:relSizeAnchor xmlns:cdr="http://schemas.openxmlformats.org/drawingml/2006/chartDrawing">
    <cdr:from>
      <cdr:x>0.87284</cdr:x>
      <cdr:y>0.9675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64897" y="6092851"/>
          <a:ext cx="1102066" cy="204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2013.10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0.50487</cdr:x>
      <cdr:y>0.29152</cdr:y>
    </cdr:from>
    <cdr:to>
      <cdr:x>0.68053</cdr:x>
      <cdr:y>0.34632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487" y="1652168"/>
          <a:ext cx="1519231" cy="3105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0.60236</cdr:x>
      <cdr:y>0.33691</cdr:y>
    </cdr:from>
    <cdr:to>
      <cdr:x>0.63061</cdr:x>
      <cdr:y>0.38291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209651" y="1909384"/>
          <a:ext cx="244326" cy="2606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0.85514</cdr:x>
      <cdr:y>0.94563</cdr:y>
    </cdr:from>
    <cdr:to>
      <cdr:x>0.96852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395882" y="5556250"/>
          <a:ext cx="980515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0.54914</cdr:x>
      <cdr:y>0.28987</cdr:y>
    </cdr:from>
    <cdr:to>
      <cdr:x>0.7248</cdr:x>
      <cdr:y>0.34467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9375" y="1642804"/>
          <a:ext cx="1519230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0.65203</cdr:x>
      <cdr:y>0.33362</cdr:y>
    </cdr:from>
    <cdr:to>
      <cdr:x>0.68028</cdr:x>
      <cdr:y>0.37962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639245" y="1890739"/>
          <a:ext cx="244326" cy="2606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0.84327</cdr:x>
      <cdr:y>0.94563</cdr:y>
    </cdr:from>
    <cdr:to>
      <cdr:x>0.98255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93162" y="5378824"/>
          <a:ext cx="1204631" cy="308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2013.10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/Documents/BEAR/BIENNIAL/2012/2012%20Central%20Divi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Wyoming"/>
      <sheetName val="Idaho"/>
      <sheetName val="Idaho (2)"/>
      <sheetName val="Regulation"/>
      <sheetName val="New Graph"/>
      <sheetName val="Sheet3"/>
    </sheetNames>
    <sheetDataSet>
      <sheetData sheetId="0">
        <row r="128">
          <cell r="P128" t="str">
            <v>MAY</v>
          </cell>
          <cell r="AV128" t="str">
            <v>JUN</v>
          </cell>
          <cell r="BY128" t="str">
            <v>JUL</v>
          </cell>
          <cell r="DD128" t="str">
            <v>AUG</v>
          </cell>
          <cell r="EI128" t="str">
            <v>SEP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47"/>
  <sheetViews>
    <sheetView tabSelected="1" zoomScaleNormal="100" workbookViewId="0">
      <pane xSplit="1" ySplit="4" topLeftCell="B85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/>
  <cols>
    <col min="1" max="1" width="35" customWidth="1"/>
    <col min="2" max="154" width="5.7109375" customWidth="1"/>
    <col min="155" max="155" width="8.7109375" customWidth="1"/>
  </cols>
  <sheetData>
    <row r="1" spans="1:155" ht="15">
      <c r="A1" s="4">
        <v>2013</v>
      </c>
      <c r="H1" s="4" t="s">
        <v>6</v>
      </c>
      <c r="AM1" s="4" t="s">
        <v>6</v>
      </c>
      <c r="BQ1" s="4" t="s">
        <v>6</v>
      </c>
      <c r="CV1" s="4" t="s">
        <v>6</v>
      </c>
      <c r="EA1" s="4" t="s">
        <v>6</v>
      </c>
    </row>
    <row r="3" spans="1:155" ht="18">
      <c r="P3" s="3" t="s">
        <v>0</v>
      </c>
      <c r="AU3" s="3" t="s">
        <v>1</v>
      </c>
      <c r="BY3" s="3" t="s">
        <v>2</v>
      </c>
      <c r="DD3" s="3" t="s">
        <v>3</v>
      </c>
      <c r="EI3" s="3" t="s">
        <v>4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>
      <c r="A6" t="s">
        <v>7</v>
      </c>
    </row>
    <row r="7" spans="1:155" s="5" customFormat="1">
      <c r="A7" s="5" t="s">
        <v>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4</v>
      </c>
      <c r="L7" s="14">
        <v>8</v>
      </c>
      <c r="M7" s="14">
        <v>8</v>
      </c>
      <c r="N7" s="14">
        <v>8</v>
      </c>
      <c r="O7" s="14">
        <v>8</v>
      </c>
      <c r="P7" s="14">
        <v>7.9</v>
      </c>
      <c r="Q7" s="14">
        <v>7.8</v>
      </c>
      <c r="R7" s="14">
        <v>7.5</v>
      </c>
      <c r="S7" s="14">
        <v>7.3</v>
      </c>
      <c r="T7" s="14">
        <v>7</v>
      </c>
      <c r="U7" s="14">
        <v>6.7</v>
      </c>
      <c r="V7" s="14">
        <v>7</v>
      </c>
      <c r="W7" s="14">
        <v>7.2</v>
      </c>
      <c r="X7" s="14">
        <v>7.5</v>
      </c>
      <c r="Y7" s="14">
        <v>7.8</v>
      </c>
      <c r="Z7" s="14">
        <v>8.1</v>
      </c>
      <c r="AA7" s="14">
        <v>8.3000000000000007</v>
      </c>
      <c r="AB7" s="14">
        <v>8.6</v>
      </c>
      <c r="AC7" s="14">
        <v>8.3000000000000007</v>
      </c>
      <c r="AD7" s="14">
        <v>7.9</v>
      </c>
      <c r="AE7" s="14">
        <v>7.1</v>
      </c>
      <c r="AF7" s="14">
        <v>7.1</v>
      </c>
      <c r="AG7" s="14">
        <v>7.1</v>
      </c>
      <c r="AH7" s="14">
        <v>6.8</v>
      </c>
      <c r="AI7" s="14">
        <v>6.7</v>
      </c>
      <c r="AJ7" s="14">
        <v>7.1</v>
      </c>
      <c r="AK7" s="14">
        <v>7.5</v>
      </c>
      <c r="AL7" s="14">
        <v>7.8</v>
      </c>
      <c r="AM7" s="14">
        <v>8.1999999999999993</v>
      </c>
      <c r="AN7" s="14">
        <v>8.6</v>
      </c>
      <c r="AO7" s="14">
        <v>9</v>
      </c>
      <c r="AP7" s="14">
        <v>8.5</v>
      </c>
      <c r="AQ7" s="14">
        <v>8</v>
      </c>
      <c r="AR7" s="14">
        <v>7.7</v>
      </c>
      <c r="AS7" s="14">
        <v>7.4</v>
      </c>
      <c r="AT7" s="14">
        <v>7.1</v>
      </c>
      <c r="AU7" s="14">
        <v>6.9</v>
      </c>
      <c r="AV7" s="14">
        <v>6.6</v>
      </c>
      <c r="AW7" s="14">
        <v>6.3</v>
      </c>
      <c r="AX7" s="14">
        <v>5.2</v>
      </c>
      <c r="AY7" s="14">
        <v>4.2</v>
      </c>
      <c r="AZ7" s="14">
        <v>4.7</v>
      </c>
      <c r="BA7" s="14">
        <v>5.2</v>
      </c>
      <c r="BB7" s="14">
        <v>5.5</v>
      </c>
      <c r="BC7" s="14">
        <v>5.8</v>
      </c>
      <c r="BD7" s="14">
        <v>5.5</v>
      </c>
      <c r="BE7" s="14">
        <v>5.2</v>
      </c>
      <c r="BF7" s="14">
        <v>5.2</v>
      </c>
      <c r="BG7" s="14">
        <v>5.4</v>
      </c>
      <c r="BH7" s="14">
        <v>5</v>
      </c>
      <c r="BI7" s="14">
        <v>5</v>
      </c>
      <c r="BJ7" s="14">
        <v>5</v>
      </c>
      <c r="BK7" s="14">
        <v>5</v>
      </c>
      <c r="BL7" s="14">
        <v>4.5999999999999996</v>
      </c>
      <c r="BM7" s="14">
        <v>4.2</v>
      </c>
      <c r="BN7" s="14">
        <v>3.8</v>
      </c>
      <c r="BO7" s="14">
        <v>3.4</v>
      </c>
      <c r="BP7" s="14">
        <v>3</v>
      </c>
      <c r="BQ7" s="14">
        <v>3.1</v>
      </c>
      <c r="BR7" s="14">
        <v>3.2</v>
      </c>
      <c r="BS7" s="14">
        <v>3.3</v>
      </c>
      <c r="BT7" s="14">
        <v>3.3</v>
      </c>
      <c r="BU7" s="14">
        <v>3.3</v>
      </c>
      <c r="BV7" s="14">
        <v>3.4</v>
      </c>
      <c r="BW7" s="14">
        <v>3.4</v>
      </c>
      <c r="BX7" s="14">
        <v>3.4</v>
      </c>
      <c r="BY7" s="14">
        <v>3.5</v>
      </c>
      <c r="BZ7" s="14">
        <v>3.5</v>
      </c>
      <c r="CA7" s="14">
        <v>3.3</v>
      </c>
      <c r="CB7" s="14">
        <v>3.2</v>
      </c>
      <c r="CC7" s="14">
        <v>3</v>
      </c>
      <c r="CD7" s="14">
        <v>3</v>
      </c>
      <c r="CE7" s="14">
        <v>3</v>
      </c>
      <c r="CF7" s="14">
        <v>3</v>
      </c>
      <c r="CG7" s="14">
        <v>3</v>
      </c>
      <c r="CH7" s="14">
        <v>2.9</v>
      </c>
      <c r="CI7" s="14">
        <v>2.7</v>
      </c>
      <c r="CJ7" s="14">
        <v>2.6</v>
      </c>
      <c r="CK7" s="14">
        <v>2.5</v>
      </c>
      <c r="CL7" s="14">
        <v>2.2999999999999998</v>
      </c>
      <c r="CM7" s="14">
        <v>2.2000000000000002</v>
      </c>
      <c r="CN7" s="14">
        <v>2.2999999999999998</v>
      </c>
      <c r="CO7" s="14">
        <v>2.4</v>
      </c>
      <c r="CP7" s="14">
        <v>2</v>
      </c>
      <c r="CQ7" s="14">
        <v>2.1</v>
      </c>
      <c r="CR7" s="14">
        <v>2.2999999999999998</v>
      </c>
      <c r="CS7" s="14">
        <v>2.4</v>
      </c>
      <c r="CT7" s="14">
        <v>2.5</v>
      </c>
      <c r="CU7" s="14">
        <v>1.3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5">
        <f>SUM(B7:EX7)</f>
        <v>470.69999999999987</v>
      </c>
    </row>
    <row r="8" spans="1:155" s="5" customFormat="1">
      <c r="A8" s="5" t="s">
        <v>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0.1</v>
      </c>
      <c r="K8" s="14">
        <v>0.2</v>
      </c>
      <c r="L8" s="14">
        <v>0.2</v>
      </c>
      <c r="M8" s="14">
        <v>0.2</v>
      </c>
      <c r="N8" s="14">
        <v>0.2</v>
      </c>
      <c r="O8" s="14">
        <v>0.2</v>
      </c>
      <c r="P8" s="14">
        <v>0.2</v>
      </c>
      <c r="Q8" s="14">
        <v>0.2</v>
      </c>
      <c r="R8" s="14">
        <v>0.2</v>
      </c>
      <c r="S8" s="14">
        <v>0.2</v>
      </c>
      <c r="T8" s="14">
        <v>2.4</v>
      </c>
      <c r="U8" s="14">
        <v>4.5999999999999996</v>
      </c>
      <c r="V8" s="14">
        <v>4.5999999999999996</v>
      </c>
      <c r="W8" s="14">
        <v>4.5999999999999996</v>
      </c>
      <c r="X8" s="14">
        <v>4.5999999999999996</v>
      </c>
      <c r="Y8" s="14">
        <v>2.5</v>
      </c>
      <c r="Z8" s="14">
        <v>2.5</v>
      </c>
      <c r="AA8" s="14">
        <v>2.5</v>
      </c>
      <c r="AB8" s="14">
        <v>2.6</v>
      </c>
      <c r="AC8" s="14">
        <v>2.6</v>
      </c>
      <c r="AD8" s="14">
        <v>2.6</v>
      </c>
      <c r="AE8" s="14">
        <v>2.6</v>
      </c>
      <c r="AF8" s="14">
        <v>2.6</v>
      </c>
      <c r="AG8" s="14">
        <v>2.7</v>
      </c>
      <c r="AH8" s="14">
        <v>2.7</v>
      </c>
      <c r="AI8" s="14">
        <v>2.7</v>
      </c>
      <c r="AJ8" s="14">
        <v>2.7</v>
      </c>
      <c r="AK8" s="14">
        <v>2.7</v>
      </c>
      <c r="AL8" s="14">
        <v>2.6</v>
      </c>
      <c r="AM8" s="14">
        <v>2.5</v>
      </c>
      <c r="AN8" s="14">
        <v>2.5</v>
      </c>
      <c r="AO8" s="14">
        <v>2.5</v>
      </c>
      <c r="AP8" s="14">
        <v>3</v>
      </c>
      <c r="AQ8" s="14">
        <v>3.5</v>
      </c>
      <c r="AR8" s="14">
        <v>3.4</v>
      </c>
      <c r="AS8" s="14">
        <v>3.2</v>
      </c>
      <c r="AT8" s="14">
        <v>3.1</v>
      </c>
      <c r="AU8" s="14">
        <v>3</v>
      </c>
      <c r="AV8" s="14">
        <v>2.8</v>
      </c>
      <c r="AW8" s="14">
        <v>2.7</v>
      </c>
      <c r="AX8" s="14">
        <v>2.7</v>
      </c>
      <c r="AY8" s="14">
        <v>1</v>
      </c>
      <c r="AZ8" s="14">
        <v>1</v>
      </c>
      <c r="BA8" s="14">
        <v>1</v>
      </c>
      <c r="BB8" s="14">
        <v>2.4</v>
      </c>
      <c r="BC8" s="14">
        <v>2.6</v>
      </c>
      <c r="BD8" s="14">
        <v>2.7</v>
      </c>
      <c r="BE8" s="14">
        <v>2.7</v>
      </c>
      <c r="BF8" s="14">
        <v>2.7</v>
      </c>
      <c r="BG8" s="14">
        <v>2.7</v>
      </c>
      <c r="BH8" s="14">
        <v>2.7</v>
      </c>
      <c r="BI8" s="14">
        <v>2.7</v>
      </c>
      <c r="BJ8" s="14">
        <v>2.7</v>
      </c>
      <c r="BK8" s="14">
        <v>3</v>
      </c>
      <c r="BL8" s="14">
        <v>3.5</v>
      </c>
      <c r="BM8" s="14">
        <v>3.5</v>
      </c>
      <c r="BN8" s="14">
        <v>3.5</v>
      </c>
      <c r="BO8" s="14">
        <v>3.5</v>
      </c>
      <c r="BP8" s="14">
        <v>3.5</v>
      </c>
      <c r="BQ8" s="14">
        <v>3</v>
      </c>
      <c r="BR8" s="14">
        <v>2.5</v>
      </c>
      <c r="BS8" s="14">
        <v>2</v>
      </c>
      <c r="BT8" s="14">
        <v>2</v>
      </c>
      <c r="BU8" s="14">
        <v>2.1</v>
      </c>
      <c r="BV8" s="14">
        <v>2.2000000000000002</v>
      </c>
      <c r="BW8" s="14">
        <v>2.2999999999999998</v>
      </c>
      <c r="BX8" s="14">
        <v>2.4</v>
      </c>
      <c r="BY8" s="14">
        <v>2.5</v>
      </c>
      <c r="BZ8" s="14">
        <v>2.5</v>
      </c>
      <c r="CA8" s="14">
        <v>2.5</v>
      </c>
      <c r="CB8" s="14">
        <v>2.5</v>
      </c>
      <c r="CC8" s="14">
        <v>2</v>
      </c>
      <c r="CD8" s="14">
        <v>2</v>
      </c>
      <c r="CE8" s="14">
        <v>2</v>
      </c>
      <c r="CF8" s="14">
        <v>2</v>
      </c>
      <c r="CG8" s="14">
        <v>2</v>
      </c>
      <c r="CH8" s="14">
        <v>2</v>
      </c>
      <c r="CI8" s="14">
        <v>2</v>
      </c>
      <c r="CJ8" s="14">
        <v>2</v>
      </c>
      <c r="CK8" s="14">
        <v>2</v>
      </c>
      <c r="CL8" s="14">
        <v>2</v>
      </c>
      <c r="CM8" s="14">
        <v>2</v>
      </c>
      <c r="CN8" s="14">
        <v>2</v>
      </c>
      <c r="CO8" s="14">
        <v>2</v>
      </c>
      <c r="CP8" s="14">
        <v>2</v>
      </c>
      <c r="CQ8" s="14">
        <v>2</v>
      </c>
      <c r="CR8" s="14">
        <v>1.9</v>
      </c>
      <c r="CS8" s="14">
        <v>1.8</v>
      </c>
      <c r="CT8" s="14">
        <v>1.7</v>
      </c>
      <c r="CU8" s="14">
        <v>1.6</v>
      </c>
      <c r="CV8" s="14">
        <v>1.6</v>
      </c>
      <c r="CW8" s="14">
        <v>1.6</v>
      </c>
      <c r="CX8" s="14">
        <v>1.6</v>
      </c>
      <c r="CY8" s="14">
        <v>1.6</v>
      </c>
      <c r="CZ8" s="14">
        <v>1.6</v>
      </c>
      <c r="DA8" s="14">
        <v>1.6</v>
      </c>
      <c r="DB8" s="14">
        <v>1.6</v>
      </c>
      <c r="DC8" s="14">
        <v>1.6</v>
      </c>
      <c r="DD8" s="14">
        <v>1.6</v>
      </c>
      <c r="DE8" s="14">
        <v>1.6</v>
      </c>
      <c r="DF8" s="14">
        <v>1.6</v>
      </c>
      <c r="DG8" s="14">
        <v>1.6</v>
      </c>
      <c r="DH8" s="14">
        <v>1.6</v>
      </c>
      <c r="DI8" s="14">
        <v>1.6</v>
      </c>
      <c r="DJ8" s="14">
        <v>1.6</v>
      </c>
      <c r="DK8" s="14">
        <v>1.6</v>
      </c>
      <c r="DL8" s="14">
        <v>1.6</v>
      </c>
      <c r="DM8" s="14">
        <v>1.6</v>
      </c>
      <c r="DN8" s="14">
        <v>0.2</v>
      </c>
      <c r="DO8" s="14">
        <v>0.2</v>
      </c>
      <c r="DP8" s="14">
        <v>0.2</v>
      </c>
      <c r="DQ8" s="14">
        <v>0.2</v>
      </c>
      <c r="DR8" s="14">
        <v>0.2</v>
      </c>
      <c r="DS8" s="14">
        <v>0.2</v>
      </c>
      <c r="DT8" s="14">
        <v>0.2</v>
      </c>
      <c r="DU8" s="14">
        <v>0.2</v>
      </c>
      <c r="DV8" s="14">
        <v>0.2</v>
      </c>
      <c r="DW8" s="14">
        <v>0.2</v>
      </c>
      <c r="DX8" s="14">
        <v>0.2</v>
      </c>
      <c r="DY8" s="14">
        <v>0.2</v>
      </c>
      <c r="DZ8" s="14">
        <v>0.2</v>
      </c>
      <c r="EA8" s="14">
        <v>0.2</v>
      </c>
      <c r="EB8" s="14">
        <v>0.2</v>
      </c>
      <c r="EC8" s="14">
        <v>0.2</v>
      </c>
      <c r="ED8" s="14">
        <v>0.2</v>
      </c>
      <c r="EE8" s="14">
        <v>0.2</v>
      </c>
      <c r="EF8" s="14">
        <v>0.2</v>
      </c>
      <c r="EG8" s="14">
        <v>0.2</v>
      </c>
      <c r="EH8" s="14">
        <v>0.2</v>
      </c>
      <c r="EI8" s="14">
        <v>0.2</v>
      </c>
      <c r="EJ8" s="14">
        <v>0.2</v>
      </c>
      <c r="EK8" s="14">
        <v>0.2</v>
      </c>
      <c r="EL8" s="14">
        <v>0.2</v>
      </c>
      <c r="EM8" s="14">
        <v>0.2</v>
      </c>
      <c r="EN8" s="14">
        <v>0.2</v>
      </c>
      <c r="EO8" s="14">
        <v>0.2</v>
      </c>
      <c r="EP8" s="14">
        <v>0.2</v>
      </c>
      <c r="EQ8" s="14">
        <v>0.2</v>
      </c>
      <c r="ER8" s="14">
        <v>0.2</v>
      </c>
      <c r="ES8" s="14">
        <v>0.2</v>
      </c>
      <c r="ET8" s="14">
        <v>0.2</v>
      </c>
      <c r="EU8" s="14">
        <v>0.2</v>
      </c>
      <c r="EV8" s="14">
        <v>0.2</v>
      </c>
      <c r="EW8" s="14">
        <v>0.2</v>
      </c>
      <c r="EX8" s="14">
        <v>0.2</v>
      </c>
      <c r="EY8" s="5">
        <f>SUM(B8:EX8)</f>
        <v>243.2999999999995</v>
      </c>
    </row>
    <row r="9" spans="1:15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5"/>
    </row>
    <row r="10" spans="1:155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5"/>
    </row>
    <row r="11" spans="1:155">
      <c r="A11" t="s">
        <v>11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6.60919540492057E-5</v>
      </c>
      <c r="U11" s="15">
        <v>6.4973360908914204</v>
      </c>
      <c r="V11" s="15">
        <v>29.3984466252925</v>
      </c>
      <c r="W11" s="15">
        <v>28.874769596903601</v>
      </c>
      <c r="X11" s="15">
        <v>26.985669903116602</v>
      </c>
      <c r="Y11" s="15">
        <v>20.623007839686402</v>
      </c>
      <c r="Z11" s="15">
        <v>23.837871452266601</v>
      </c>
      <c r="AA11" s="15">
        <v>26.0512714975061</v>
      </c>
      <c r="AB11" s="15">
        <v>27.6092492685524</v>
      </c>
      <c r="AC11" s="15">
        <v>27.934346241415501</v>
      </c>
      <c r="AD11" s="15">
        <v>27.498644685405601</v>
      </c>
      <c r="AE11" s="15">
        <v>26.1880536213962</v>
      </c>
      <c r="AF11" s="15">
        <v>25.141366254937601</v>
      </c>
      <c r="AG11" s="15">
        <v>24.907026010629998</v>
      </c>
      <c r="AH11" s="15">
        <v>26.711895492989498</v>
      </c>
      <c r="AI11" s="15">
        <v>30.857353457819698</v>
      </c>
      <c r="AJ11" s="15">
        <v>32.752444010832903</v>
      </c>
      <c r="AK11" s="15">
        <v>32.969609355416701</v>
      </c>
      <c r="AL11" s="15">
        <v>32.757869697081198</v>
      </c>
      <c r="AM11" s="15">
        <v>32.759383838787102</v>
      </c>
      <c r="AN11" s="15">
        <v>33.089439756986401</v>
      </c>
      <c r="AO11" s="15">
        <v>31.745546227809299</v>
      </c>
      <c r="AP11" s="15">
        <v>31.149740594475901</v>
      </c>
      <c r="AQ11" s="15">
        <v>32.088029002065198</v>
      </c>
      <c r="AR11" s="15">
        <v>32.381044912758</v>
      </c>
      <c r="AS11" s="15">
        <v>33.470031188022801</v>
      </c>
      <c r="AT11" s="15">
        <v>34.7793699926305</v>
      </c>
      <c r="AU11" s="15">
        <v>34.561648222389202</v>
      </c>
      <c r="AV11" s="15">
        <v>34.480115096176696</v>
      </c>
      <c r="AW11" s="15">
        <v>34.939906981738602</v>
      </c>
      <c r="AX11" s="15">
        <v>31.207293816652001</v>
      </c>
      <c r="AY11" s="15">
        <v>27.6906492343936</v>
      </c>
      <c r="AZ11" s="15">
        <v>25.828490933342</v>
      </c>
      <c r="BA11" s="15">
        <v>28.446377450406899</v>
      </c>
      <c r="BB11" s="15">
        <v>37.206815563589899</v>
      </c>
      <c r="BC11" s="15">
        <v>36.9511601897632</v>
      </c>
      <c r="BD11" s="15">
        <v>36.496328299567203</v>
      </c>
      <c r="BE11" s="15">
        <v>36.1132202534166</v>
      </c>
      <c r="BF11" s="15">
        <v>35.548896829326601</v>
      </c>
      <c r="BG11" s="15">
        <v>35.449251545004401</v>
      </c>
      <c r="BH11" s="15">
        <v>32.591769624239802</v>
      </c>
      <c r="BI11" s="15">
        <v>31.308947534860099</v>
      </c>
      <c r="BJ11" s="15">
        <v>33.025193487164699</v>
      </c>
      <c r="BK11" s="15">
        <v>33.7544460232115</v>
      </c>
      <c r="BL11" s="15">
        <v>33.037689480620401</v>
      </c>
      <c r="BM11" s="15">
        <v>32.321806110970101</v>
      </c>
      <c r="BN11" s="15">
        <v>31.4224557940904</v>
      </c>
      <c r="BO11" s="15">
        <v>31.0399272939509</v>
      </c>
      <c r="BP11" s="15">
        <v>31.887494090469598</v>
      </c>
      <c r="BQ11" s="15">
        <v>35.247608742994601</v>
      </c>
      <c r="BR11" s="15">
        <v>33.910018693670601</v>
      </c>
      <c r="BS11" s="15">
        <v>30.9347377137832</v>
      </c>
      <c r="BT11" s="15">
        <v>28.866989904569699</v>
      </c>
      <c r="BU11" s="15">
        <v>27.937695133653602</v>
      </c>
      <c r="BV11" s="15">
        <v>29.155736391547698</v>
      </c>
      <c r="BW11" s="15">
        <v>29.0922679606253</v>
      </c>
      <c r="BX11" s="15">
        <v>28.590154977274601</v>
      </c>
      <c r="BY11" s="15">
        <v>26.665459031657601</v>
      </c>
      <c r="BZ11" s="15">
        <v>13.9469330299194</v>
      </c>
      <c r="CA11" s="15">
        <v>0</v>
      </c>
      <c r="CB11" s="15">
        <v>0</v>
      </c>
      <c r="CC11" s="15">
        <v>7.4063708633435796E-3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7.5204125528288199E-6</v>
      </c>
      <c r="DD11" s="15">
        <v>0</v>
      </c>
      <c r="DE11" s="15">
        <v>0</v>
      </c>
      <c r="DF11" s="15">
        <v>4.3833261714585698E-5</v>
      </c>
      <c r="DG11" s="15">
        <v>1.99391353917831E-3</v>
      </c>
      <c r="DH11" s="15">
        <v>4.3164308555444803E-3</v>
      </c>
      <c r="DI11" s="15">
        <v>6.0417556508294001E-3</v>
      </c>
      <c r="DJ11" s="15">
        <v>0.14202954572388801</v>
      </c>
      <c r="DK11" s="15">
        <v>0.17199230107470101</v>
      </c>
      <c r="DL11" s="15">
        <v>0.17446760850888701</v>
      </c>
      <c r="DM11" s="15">
        <v>0.144436648581863</v>
      </c>
      <c r="DN11" s="15">
        <v>0.101539021988319</v>
      </c>
      <c r="DO11" s="15">
        <v>0.104833062061365</v>
      </c>
      <c r="DP11" s="15">
        <v>0.109429185467771</v>
      </c>
      <c r="DQ11" s="15">
        <v>0.116775308874166</v>
      </c>
      <c r="DR11" s="15">
        <v>0.122102612836081</v>
      </c>
      <c r="DS11" s="15">
        <v>1.4713801658070701E-2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1.25053717239071E-4</v>
      </c>
      <c r="EY11" s="5">
        <f t="shared" ref="EY11:EY42" si="0">SUM(B11:EX11)</f>
        <v>1749.9386221177458</v>
      </c>
    </row>
    <row r="12" spans="1:155">
      <c r="A12" t="s">
        <v>12</v>
      </c>
      <c r="B12" s="15">
        <v>2.77</v>
      </c>
      <c r="C12" s="15">
        <v>2.14</v>
      </c>
      <c r="D12" s="15">
        <v>1.9</v>
      </c>
      <c r="E12" s="15">
        <v>1.77</v>
      </c>
      <c r="F12" s="15">
        <v>1.1599999999999999</v>
      </c>
      <c r="G12" s="15">
        <v>0.55000000000000004</v>
      </c>
      <c r="H12" s="15">
        <v>0.94</v>
      </c>
      <c r="I12" s="15">
        <v>2.1892954447231698</v>
      </c>
      <c r="J12" s="15">
        <v>3.80176948854468</v>
      </c>
      <c r="K12" s="15">
        <v>4.3772069298515204</v>
      </c>
      <c r="L12" s="15">
        <v>6.4642365341775196</v>
      </c>
      <c r="M12" s="15">
        <v>13.319714089293599</v>
      </c>
      <c r="N12" s="15">
        <v>13.9689964629274</v>
      </c>
      <c r="O12" s="15">
        <v>14.2177289661341</v>
      </c>
      <c r="P12" s="15">
        <v>14.754290972667</v>
      </c>
      <c r="Q12" s="15">
        <v>14.6141670681615</v>
      </c>
      <c r="R12" s="15">
        <v>14.4753390672008</v>
      </c>
      <c r="S12" s="15">
        <v>14.3159129965485</v>
      </c>
      <c r="T12" s="15">
        <v>14.1536934538429</v>
      </c>
      <c r="U12" s="15">
        <v>14.0641081810359</v>
      </c>
      <c r="V12" s="15">
        <v>14.4152315835429</v>
      </c>
      <c r="W12" s="15">
        <v>14.8425937204268</v>
      </c>
      <c r="X12" s="15">
        <v>15.020862371899399</v>
      </c>
      <c r="Y12" s="15">
        <v>14.991511238457299</v>
      </c>
      <c r="Z12" s="15">
        <v>15.349052458469799</v>
      </c>
      <c r="AA12" s="15">
        <v>16.615315142497298</v>
      </c>
      <c r="AB12" s="15">
        <v>16.7767540767267</v>
      </c>
      <c r="AC12" s="15">
        <v>17.359069561543802</v>
      </c>
      <c r="AD12" s="15">
        <v>17.854639325900202</v>
      </c>
      <c r="AE12" s="15">
        <v>17.557290078411601</v>
      </c>
      <c r="AF12" s="15">
        <v>17.001780475154</v>
      </c>
      <c r="AG12" s="15">
        <v>16.4704110364539</v>
      </c>
      <c r="AH12" s="15">
        <v>16.227934021909899</v>
      </c>
      <c r="AI12" s="15">
        <v>16.226440823512299</v>
      </c>
      <c r="AJ12" s="15">
        <v>16.402308480775901</v>
      </c>
      <c r="AK12" s="15">
        <v>16.4364597584492</v>
      </c>
      <c r="AL12" s="15">
        <v>16.480785794012299</v>
      </c>
      <c r="AM12" s="15">
        <v>16.5174603070421</v>
      </c>
      <c r="AN12" s="15">
        <v>16.5627936962746</v>
      </c>
      <c r="AO12" s="15">
        <v>16.6091006915516</v>
      </c>
      <c r="AP12" s="15">
        <v>16.728262256354601</v>
      </c>
      <c r="AQ12" s="15">
        <v>16.732640594802401</v>
      </c>
      <c r="AR12" s="15">
        <v>16.613274215865999</v>
      </c>
      <c r="AS12" s="15">
        <v>16.494358384616501</v>
      </c>
      <c r="AT12" s="15">
        <v>16.365935527198602</v>
      </c>
      <c r="AU12" s="15">
        <v>16.280524860092601</v>
      </c>
      <c r="AV12" s="15">
        <v>16.3168976638025</v>
      </c>
      <c r="AW12" s="15">
        <v>16.3618953695802</v>
      </c>
      <c r="AX12" s="15">
        <v>14.276696810625801</v>
      </c>
      <c r="AY12" s="15">
        <v>12.5472783460419</v>
      </c>
      <c r="AZ12" s="15">
        <v>12.590381230852101</v>
      </c>
      <c r="BA12" s="15">
        <v>12.6348592297095</v>
      </c>
      <c r="BB12" s="15">
        <v>12.6609699129506</v>
      </c>
      <c r="BC12" s="15">
        <v>12.631507111912001</v>
      </c>
      <c r="BD12" s="15">
        <v>9.5888992595327398</v>
      </c>
      <c r="BE12" s="15">
        <v>7.1239086039000998</v>
      </c>
      <c r="BF12" s="15">
        <v>7.1626937961968498</v>
      </c>
      <c r="BG12" s="15">
        <v>7.1932083573608798</v>
      </c>
      <c r="BH12" s="15">
        <v>7.1811466730178299</v>
      </c>
      <c r="BI12" s="15">
        <v>7.1885248920215501</v>
      </c>
      <c r="BJ12" s="15">
        <v>7.1579275873863697</v>
      </c>
      <c r="BK12" s="15">
        <v>7.1277495451887898</v>
      </c>
      <c r="BL12" s="15">
        <v>7.1129793688034102</v>
      </c>
      <c r="BM12" s="15">
        <v>9.5481957978567493</v>
      </c>
      <c r="BN12" s="15">
        <v>14.798612707758499</v>
      </c>
      <c r="BO12" s="15">
        <v>14.8803030991984</v>
      </c>
      <c r="BP12" s="15">
        <v>15.2180856020889</v>
      </c>
      <c r="BQ12" s="15">
        <v>15.356238622107799</v>
      </c>
      <c r="BR12" s="15">
        <v>15.3606053841976</v>
      </c>
      <c r="BS12" s="15">
        <v>15.3577379481397</v>
      </c>
      <c r="BT12" s="15">
        <v>15.287381382959801</v>
      </c>
      <c r="BU12" s="15">
        <v>15.2015577805223</v>
      </c>
      <c r="BV12" s="15">
        <v>15.196778491747899</v>
      </c>
      <c r="BW12" s="15">
        <v>15.6005935278337</v>
      </c>
      <c r="BX12" s="15">
        <v>16.3545833114527</v>
      </c>
      <c r="BY12" s="15">
        <v>16.518702832534601</v>
      </c>
      <c r="BZ12" s="15">
        <v>16.597410358319401</v>
      </c>
      <c r="CA12" s="15">
        <v>16.8984072231966</v>
      </c>
      <c r="CB12" s="15">
        <v>17.203143649545101</v>
      </c>
      <c r="CC12" s="15">
        <v>15.170295961643401</v>
      </c>
      <c r="CD12" s="15">
        <v>12.791952260188999</v>
      </c>
      <c r="CE12" s="15">
        <v>10.325179717194001</v>
      </c>
      <c r="CF12" s="15">
        <v>8.3391425756996096</v>
      </c>
      <c r="CG12" s="15">
        <v>3.4549665508548699</v>
      </c>
      <c r="CH12" s="15">
        <v>0</v>
      </c>
      <c r="CI12" s="15">
        <v>0</v>
      </c>
      <c r="CJ12" s="15">
        <v>4.3734459983155297E-2</v>
      </c>
      <c r="CK12" s="15">
        <v>4.1770687497880703E-2</v>
      </c>
      <c r="CL12" s="15">
        <v>2.7695527776225901E-2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5">
        <f t="shared" si="0"/>
        <v>1053.3098493562313</v>
      </c>
    </row>
    <row r="13" spans="1:155">
      <c r="A13" t="s">
        <v>13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1.72827266588946</v>
      </c>
      <c r="O13" s="15">
        <v>9.2709994499437105</v>
      </c>
      <c r="P13" s="15">
        <v>9.2690084164090099</v>
      </c>
      <c r="Q13" s="15">
        <v>11.864320669705201</v>
      </c>
      <c r="R13" s="15">
        <v>14.4725351270377</v>
      </c>
      <c r="S13" s="15">
        <v>13.995000287159099</v>
      </c>
      <c r="T13" s="15">
        <v>12.087514467466701</v>
      </c>
      <c r="U13" s="15">
        <v>11.4312309492928</v>
      </c>
      <c r="V13" s="15">
        <v>10.702344658093701</v>
      </c>
      <c r="W13" s="15">
        <v>12.6123466116663</v>
      </c>
      <c r="X13" s="15">
        <v>16.470743776014199</v>
      </c>
      <c r="Y13" s="15">
        <v>18.1824673358681</v>
      </c>
      <c r="Z13" s="15">
        <v>19.6136577537509</v>
      </c>
      <c r="AA13" s="15">
        <v>21.483793187041702</v>
      </c>
      <c r="AB13" s="15">
        <v>37.226258856874999</v>
      </c>
      <c r="AC13" s="15">
        <v>34.649772907375002</v>
      </c>
      <c r="AD13" s="15">
        <v>27.1640833226643</v>
      </c>
      <c r="AE13" s="15">
        <v>24.301182130087199</v>
      </c>
      <c r="AF13" s="15">
        <v>17.410534613082199</v>
      </c>
      <c r="AG13" s="15">
        <v>15.4721262204244</v>
      </c>
      <c r="AH13" s="15">
        <v>20.362662546218299</v>
      </c>
      <c r="AI13" s="15">
        <v>24.9495652185818</v>
      </c>
      <c r="AJ13" s="15">
        <v>27.5639924415004</v>
      </c>
      <c r="AK13" s="15">
        <v>30.925227169513299</v>
      </c>
      <c r="AL13" s="15">
        <v>37.723980209277002</v>
      </c>
      <c r="AM13" s="15">
        <v>35.074904960395301</v>
      </c>
      <c r="AN13" s="15">
        <v>35.849083779966797</v>
      </c>
      <c r="AO13" s="15">
        <v>36.228455280676997</v>
      </c>
      <c r="AP13" s="15">
        <v>34.509217693983103</v>
      </c>
      <c r="AQ13" s="15">
        <v>32.707433443911398</v>
      </c>
      <c r="AR13" s="15">
        <v>32.075383818690398</v>
      </c>
      <c r="AS13" s="15">
        <v>31.278072107650001</v>
      </c>
      <c r="AT13" s="15">
        <v>30.524693607589601</v>
      </c>
      <c r="AU13" s="15">
        <v>30.763699182293699</v>
      </c>
      <c r="AV13" s="15">
        <v>32.658827622514899</v>
      </c>
      <c r="AW13" s="15">
        <v>30.0317084506705</v>
      </c>
      <c r="AX13" s="15">
        <v>30.168023448338701</v>
      </c>
      <c r="AY13" s="15">
        <v>30.223692275034001</v>
      </c>
      <c r="AZ13" s="15">
        <v>30.131589502795102</v>
      </c>
      <c r="BA13" s="15">
        <v>29.489895650382799</v>
      </c>
      <c r="BB13" s="15">
        <v>28.123608819189499</v>
      </c>
      <c r="BC13" s="15">
        <v>26.306915593161001</v>
      </c>
      <c r="BD13" s="15">
        <v>23.8189044419201</v>
      </c>
      <c r="BE13" s="15">
        <v>22.885841597659301</v>
      </c>
      <c r="BF13" s="15">
        <v>21.107391025142</v>
      </c>
      <c r="BG13" s="15">
        <v>10.2234095618225</v>
      </c>
      <c r="BH13" s="15">
        <v>2.8187068511623199</v>
      </c>
      <c r="BI13" s="15">
        <v>2.81709541347873</v>
      </c>
      <c r="BJ13" s="15">
        <v>2.7870826815833998</v>
      </c>
      <c r="BK13" s="15">
        <v>2.77337076322328</v>
      </c>
      <c r="BL13" s="15">
        <v>2.7803447805463799</v>
      </c>
      <c r="BM13" s="15">
        <v>12.184132386167301</v>
      </c>
      <c r="BN13" s="15">
        <v>28.508680591992398</v>
      </c>
      <c r="BO13" s="15">
        <v>28.596885093329998</v>
      </c>
      <c r="BP13" s="15">
        <v>28.644494294390899</v>
      </c>
      <c r="BQ13" s="15">
        <v>28.739752436539501</v>
      </c>
      <c r="BR13" s="15">
        <v>28.633918639237301</v>
      </c>
      <c r="BS13" s="15">
        <v>18.834393698542101</v>
      </c>
      <c r="BT13" s="15">
        <v>3.5627120623788802</v>
      </c>
      <c r="BU13" s="15">
        <v>3.56444735890623</v>
      </c>
      <c r="BV13" s="15">
        <v>3.5591977639623602</v>
      </c>
      <c r="BW13" s="15">
        <v>3.5630517383690501</v>
      </c>
      <c r="BX13" s="15">
        <v>3.5599198998147199</v>
      </c>
      <c r="BY13" s="15">
        <v>3.5463067714734899</v>
      </c>
      <c r="BZ13" s="15">
        <v>3.5442122723150402</v>
      </c>
      <c r="CA13" s="15">
        <v>3.5480347886749999</v>
      </c>
      <c r="CB13" s="15">
        <v>3.5557332335216798</v>
      </c>
      <c r="CC13" s="15">
        <v>3.54421712719394</v>
      </c>
      <c r="CD13" s="15">
        <v>3.53830443637721</v>
      </c>
      <c r="CE13" s="15">
        <v>3.53306871804556</v>
      </c>
      <c r="CF13" s="15">
        <v>3.5341244248815502</v>
      </c>
      <c r="CG13" s="15">
        <v>3.5129029521704398</v>
      </c>
      <c r="CH13" s="15">
        <v>3.5035674509354302</v>
      </c>
      <c r="CI13" s="15">
        <v>3.4575179674869201</v>
      </c>
      <c r="CJ13" s="15">
        <v>3.42544352433959</v>
      </c>
      <c r="CK13" s="15">
        <v>3.40950294092712</v>
      </c>
      <c r="CL13" s="15">
        <v>3.20716314905648</v>
      </c>
      <c r="CM13" s="15">
        <v>3.19575154993248</v>
      </c>
      <c r="CN13" s="15">
        <v>3.1840080661177899</v>
      </c>
      <c r="CO13" s="15">
        <v>3.1729719766739599</v>
      </c>
      <c r="CP13" s="15">
        <v>3.1340665259971598</v>
      </c>
      <c r="CQ13" s="15">
        <v>3.0336224749347398</v>
      </c>
      <c r="CR13" s="15">
        <v>3.0326241978383299</v>
      </c>
      <c r="CS13" s="15">
        <v>3.0058216431376898</v>
      </c>
      <c r="CT13" s="15">
        <v>2.93095867129743</v>
      </c>
      <c r="CU13" s="15">
        <v>2.9114896013864699</v>
      </c>
      <c r="CV13" s="15">
        <v>3.01015646180781</v>
      </c>
      <c r="CW13" s="15">
        <v>3.4092621736682398</v>
      </c>
      <c r="CX13" s="15">
        <v>3.73670179943641</v>
      </c>
      <c r="CY13" s="15">
        <v>3.7406230364957298</v>
      </c>
      <c r="CZ13" s="15">
        <v>3.75804718916859</v>
      </c>
      <c r="DA13" s="15">
        <v>3.76838612493458</v>
      </c>
      <c r="DB13" s="15">
        <v>3.7676751081646902</v>
      </c>
      <c r="DC13" s="15">
        <v>3.7623453934022399</v>
      </c>
      <c r="DD13" s="15">
        <v>3.7484478925684401</v>
      </c>
      <c r="DE13" s="15">
        <v>3.5930040699967201</v>
      </c>
      <c r="DF13" s="15">
        <v>3.4540383140473998</v>
      </c>
      <c r="DG13" s="15">
        <v>3.4550638088723602</v>
      </c>
      <c r="DH13" s="15">
        <v>3.4768525968560202</v>
      </c>
      <c r="DI13" s="15">
        <v>3.4775443710489702</v>
      </c>
      <c r="DJ13" s="15">
        <v>3.78727120779241</v>
      </c>
      <c r="DK13" s="15">
        <v>3.8066475917173901</v>
      </c>
      <c r="DL13" s="15">
        <v>3.79337324129961</v>
      </c>
      <c r="DM13" s="15">
        <v>3.7955182319973502</v>
      </c>
      <c r="DN13" s="15">
        <v>3.79623283159088</v>
      </c>
      <c r="DO13" s="15">
        <v>3.79408784089313</v>
      </c>
      <c r="DP13" s="15">
        <v>3.7940890328102399</v>
      </c>
      <c r="DQ13" s="15">
        <v>3.7926586417060202</v>
      </c>
      <c r="DR13" s="15">
        <v>3.6956445753412899</v>
      </c>
      <c r="DS13" s="15">
        <v>3.5711256445809698</v>
      </c>
      <c r="DT13" s="15">
        <v>3.5470295923646198</v>
      </c>
      <c r="DU13" s="15">
        <v>3.5323721699524402</v>
      </c>
      <c r="DV13" s="15">
        <v>3.5344605990099298</v>
      </c>
      <c r="DW13" s="15">
        <v>3.4478796510038401</v>
      </c>
      <c r="DX13" s="15">
        <v>3.3756691223742399</v>
      </c>
      <c r="DY13" s="15">
        <v>3.3749847951745999</v>
      </c>
      <c r="DZ13" s="15">
        <v>3.3739709388638901</v>
      </c>
      <c r="EA13" s="15">
        <v>3.37668543675598</v>
      </c>
      <c r="EB13" s="15">
        <v>3.3790907583727101</v>
      </c>
      <c r="EC13" s="15">
        <v>3.3695101775770802</v>
      </c>
      <c r="ED13" s="15">
        <v>3.3749847951745999</v>
      </c>
      <c r="EE13" s="15">
        <v>3.3739697098283798</v>
      </c>
      <c r="EF13" s="15">
        <v>3.3442676052348101</v>
      </c>
      <c r="EG13" s="15">
        <v>3.3295973619569299</v>
      </c>
      <c r="EH13" s="15">
        <v>3.3217513629925399</v>
      </c>
      <c r="EI13" s="15">
        <v>3.3197094710210102</v>
      </c>
      <c r="EJ13" s="15">
        <v>3.26424323300688</v>
      </c>
      <c r="EK13" s="15">
        <v>3.2279890284491</v>
      </c>
      <c r="EL13" s="15">
        <v>3.2286844757499198</v>
      </c>
      <c r="EM13" s="15">
        <v>3.2276635576162098</v>
      </c>
      <c r="EN13" s="15">
        <v>3.2115194336509201</v>
      </c>
      <c r="EO13" s="15">
        <v>3.20985181919428</v>
      </c>
      <c r="EP13" s="15">
        <v>3.2057965708207599</v>
      </c>
      <c r="EQ13" s="15">
        <v>3.1931010762992198</v>
      </c>
      <c r="ER13" s="15">
        <v>3.1616081061578001</v>
      </c>
      <c r="ES13" s="15">
        <v>3.0185481483524899</v>
      </c>
      <c r="ET13" s="15">
        <v>2.9014338406187501</v>
      </c>
      <c r="EU13" s="15">
        <v>2.9046737095030899</v>
      </c>
      <c r="EV13" s="15">
        <v>2.9027297881725298</v>
      </c>
      <c r="EW13" s="15">
        <v>2.90693209743824</v>
      </c>
      <c r="EX13" s="15">
        <v>2.8658285220865598</v>
      </c>
      <c r="EY13" s="5">
        <f t="shared" si="0"/>
        <v>1566.0953079080368</v>
      </c>
    </row>
    <row r="14" spans="1:155">
      <c r="A14" t="s">
        <v>14</v>
      </c>
      <c r="B14" s="15">
        <v>6.5824573032325899</v>
      </c>
      <c r="C14" s="15">
        <v>6.6732148566286797</v>
      </c>
      <c r="D14" s="15">
        <v>6.6956812736386002</v>
      </c>
      <c r="E14" s="15">
        <v>6.6996933179700902</v>
      </c>
      <c r="F14" s="15">
        <v>6.4831080835128096</v>
      </c>
      <c r="G14" s="15">
        <v>6.3198746391075602</v>
      </c>
      <c r="H14" s="15">
        <v>6.1406282715298603</v>
      </c>
      <c r="I14" s="15">
        <v>5.9789585240394896</v>
      </c>
      <c r="J14" s="15">
        <v>5.85253817593434</v>
      </c>
      <c r="K14" s="15">
        <v>14.9664952056361</v>
      </c>
      <c r="L14" s="15">
        <v>23.662490638942401</v>
      </c>
      <c r="M14" s="15">
        <v>23.4084431707963</v>
      </c>
      <c r="N14" s="15">
        <v>29.5668117138855</v>
      </c>
      <c r="O14" s="15">
        <v>28.862032203594499</v>
      </c>
      <c r="P14" s="15">
        <v>33.794758606273199</v>
      </c>
      <c r="Q14" s="15">
        <v>34.125677166310901</v>
      </c>
      <c r="R14" s="15">
        <v>33.319264943642303</v>
      </c>
      <c r="S14" s="15">
        <v>45.886265627514497</v>
      </c>
      <c r="T14" s="15">
        <v>40.940050349567102</v>
      </c>
      <c r="U14" s="15">
        <v>39.564358395780701</v>
      </c>
      <c r="V14" s="15">
        <v>37.669451341451698</v>
      </c>
      <c r="W14" s="15">
        <v>36.665512200179201</v>
      </c>
      <c r="X14" s="15">
        <v>34.994893151074599</v>
      </c>
      <c r="Y14" s="15">
        <v>39.636454056245697</v>
      </c>
      <c r="Z14" s="15">
        <v>61.024762490706699</v>
      </c>
      <c r="AA14" s="15">
        <v>71.190650793016104</v>
      </c>
      <c r="AB14" s="15">
        <v>70.660076255593495</v>
      </c>
      <c r="AC14" s="15">
        <v>68.019003123393006</v>
      </c>
      <c r="AD14" s="15">
        <v>58.7770316961427</v>
      </c>
      <c r="AE14" s="15">
        <v>53.913906168224798</v>
      </c>
      <c r="AF14" s="15">
        <v>50.151977172068797</v>
      </c>
      <c r="AG14" s="15">
        <v>48.212465153616797</v>
      </c>
      <c r="AH14" s="15">
        <v>48.602817891929597</v>
      </c>
      <c r="AI14" s="15">
        <v>58.241768891967602</v>
      </c>
      <c r="AJ14" s="15">
        <v>63.9239203344817</v>
      </c>
      <c r="AK14" s="15">
        <v>63.580358996743598</v>
      </c>
      <c r="AL14" s="15">
        <v>62.840192252377001</v>
      </c>
      <c r="AM14" s="15">
        <v>62.481643023280199</v>
      </c>
      <c r="AN14" s="15">
        <v>62.924670849698003</v>
      </c>
      <c r="AO14" s="15">
        <v>58.840350950324897</v>
      </c>
      <c r="AP14" s="15">
        <v>59.004604640947498</v>
      </c>
      <c r="AQ14" s="15">
        <v>58.0066631864577</v>
      </c>
      <c r="AR14" s="15">
        <v>54.170195185420397</v>
      </c>
      <c r="AS14" s="15">
        <v>52.450411134977301</v>
      </c>
      <c r="AT14" s="15">
        <v>51.313641295420297</v>
      </c>
      <c r="AU14" s="15">
        <v>53.9655169487799</v>
      </c>
      <c r="AV14" s="15">
        <v>60.9842396183357</v>
      </c>
      <c r="AW14" s="15">
        <v>59.051053748284502</v>
      </c>
      <c r="AX14" s="15">
        <v>56.263741201288603</v>
      </c>
      <c r="AY14" s="15">
        <v>54.628014246501898</v>
      </c>
      <c r="AZ14" s="15">
        <v>52.400190485855099</v>
      </c>
      <c r="BA14" s="15">
        <v>49.971936706856397</v>
      </c>
      <c r="BB14" s="15">
        <v>36.426977787920698</v>
      </c>
      <c r="BC14" s="15">
        <v>28.830506577311201</v>
      </c>
      <c r="BD14" s="15">
        <v>15.2603900917863</v>
      </c>
      <c r="BE14" s="15">
        <v>4.0499593749999496</v>
      </c>
      <c r="BF14" s="15">
        <v>4.0003104166666299</v>
      </c>
      <c r="BG14" s="15">
        <v>3.9905249999998298</v>
      </c>
      <c r="BH14" s="15">
        <v>3.9895624999999399</v>
      </c>
      <c r="BI14" s="15">
        <v>3.9797770833333099</v>
      </c>
      <c r="BJ14" s="15">
        <v>3.9782531250000499</v>
      </c>
      <c r="BK14" s="15">
        <v>16.7320012462813</v>
      </c>
      <c r="BL14" s="15">
        <v>59.867966233343999</v>
      </c>
      <c r="BM14" s="15">
        <v>60.478695010766501</v>
      </c>
      <c r="BN14" s="15">
        <v>61.820199100973703</v>
      </c>
      <c r="BO14" s="15">
        <v>62.426026802681299</v>
      </c>
      <c r="BP14" s="15">
        <v>62.109404529374402</v>
      </c>
      <c r="BQ14" s="15">
        <v>49.405290012044397</v>
      </c>
      <c r="BR14" s="15">
        <v>6.3845154805903697</v>
      </c>
      <c r="BS14" s="15">
        <v>12.3770702448034</v>
      </c>
      <c r="BT14" s="15">
        <v>22.2129536845488</v>
      </c>
      <c r="BU14" s="15">
        <v>22.211557204263499</v>
      </c>
      <c r="BV14" s="15">
        <v>22.0657246837782</v>
      </c>
      <c r="BW14" s="15">
        <v>22.0626963745163</v>
      </c>
      <c r="BX14" s="15">
        <v>22.030830515275799</v>
      </c>
      <c r="BY14" s="15">
        <v>21.9525209880969</v>
      </c>
      <c r="BZ14" s="15">
        <v>21.907946666341601</v>
      </c>
      <c r="CA14" s="15">
        <v>21.897971732918499</v>
      </c>
      <c r="CB14" s="15">
        <v>21.885677047535602</v>
      </c>
      <c r="CC14" s="15">
        <v>14.979668862983701</v>
      </c>
      <c r="CD14" s="15">
        <v>4.3028562499998904</v>
      </c>
      <c r="CE14" s="15">
        <v>4.3025354166666299</v>
      </c>
      <c r="CF14" s="15">
        <v>4.3031770833333702</v>
      </c>
      <c r="CG14" s="15">
        <v>4.3034979166666796</v>
      </c>
      <c r="CH14" s="15">
        <v>4.3007708333334298</v>
      </c>
      <c r="CI14" s="15">
        <v>4.2999687500000503</v>
      </c>
      <c r="CJ14" s="15">
        <v>4.3026958333332601</v>
      </c>
      <c r="CK14" s="15">
        <v>4.3020541666666796</v>
      </c>
      <c r="CL14" s="15">
        <v>4.3012520833333703</v>
      </c>
      <c r="CM14" s="15">
        <v>4.3009312500000503</v>
      </c>
      <c r="CN14" s="15">
        <v>4.2999687500000503</v>
      </c>
      <c r="CO14" s="15">
        <v>4.2999687499999402</v>
      </c>
      <c r="CP14" s="15">
        <v>4.2870552083333697</v>
      </c>
      <c r="CQ14" s="15">
        <v>4.28729583333332</v>
      </c>
      <c r="CR14" s="15">
        <v>4.2828041666667396</v>
      </c>
      <c r="CS14" s="15">
        <v>4.2818416666666304</v>
      </c>
      <c r="CT14" s="15">
        <v>4.2780718750001103</v>
      </c>
      <c r="CU14" s="15">
        <v>4.2777510416666802</v>
      </c>
      <c r="CV14" s="15">
        <v>4.2784729166666802</v>
      </c>
      <c r="CW14" s="15">
        <v>4.2785787234041699</v>
      </c>
      <c r="CX14" s="15">
        <v>4.2771895833332003</v>
      </c>
      <c r="CY14" s="15">
        <v>4.2786333333333104</v>
      </c>
      <c r="CZ14" s="15">
        <v>4.2726979166660701</v>
      </c>
      <c r="DA14" s="15">
        <v>4.2473719101179999</v>
      </c>
      <c r="DB14" s="15">
        <v>4.2779916666667397</v>
      </c>
      <c r="DC14" s="15">
        <v>4.2759062499999398</v>
      </c>
      <c r="DD14" s="15">
        <v>4.2779488888889299</v>
      </c>
      <c r="DE14" s="15">
        <v>4.2354095744649598</v>
      </c>
      <c r="DF14" s="15">
        <v>4.2714145833345496</v>
      </c>
      <c r="DG14" s="15">
        <v>4.2418979166689201</v>
      </c>
      <c r="DH14" s="15">
        <v>4.2558541666664604</v>
      </c>
      <c r="DI14" s="15">
        <v>4.2222316455659996</v>
      </c>
      <c r="DJ14" s="15">
        <v>4.1994894117771802</v>
      </c>
      <c r="DK14" s="15">
        <v>4.3276406249988204</v>
      </c>
      <c r="DL14" s="15">
        <v>4.40698389903317</v>
      </c>
      <c r="DM14" s="15">
        <v>4.5843233333327902</v>
      </c>
      <c r="DN14" s="15">
        <v>4.5737197916701602</v>
      </c>
      <c r="DO14" s="15">
        <v>4.5927291666666301</v>
      </c>
      <c r="DP14" s="15">
        <v>4.5906437499998898</v>
      </c>
      <c r="DQ14" s="15">
        <v>4.58791666666668</v>
      </c>
      <c r="DR14" s="15">
        <v>4.5898416666666302</v>
      </c>
      <c r="DS14" s="15">
        <v>4.5900822916667403</v>
      </c>
      <c r="DT14" s="15">
        <v>4.5802166666666304</v>
      </c>
      <c r="DU14" s="15">
        <v>4.5810187499999397</v>
      </c>
      <c r="DV14" s="15">
        <v>4.5827833333332597</v>
      </c>
      <c r="DW14" s="15">
        <v>4.5842270833332002</v>
      </c>
      <c r="DX14" s="15">
        <v>4.5831041666666801</v>
      </c>
      <c r="DY14" s="15">
        <v>4.5798958333334303</v>
      </c>
      <c r="DZ14" s="15">
        <v>4.5819812500000001</v>
      </c>
      <c r="EA14" s="15">
        <v>4.5747625000000003</v>
      </c>
      <c r="EB14" s="15">
        <v>4.5697093750000004</v>
      </c>
      <c r="EC14" s="15">
        <v>4.5737197916666901</v>
      </c>
      <c r="ED14" s="15">
        <v>4.5710729166666901</v>
      </c>
      <c r="EE14" s="15">
        <v>4.5686666666665801</v>
      </c>
      <c r="EF14" s="15">
        <v>4.5708322916666901</v>
      </c>
      <c r="EG14" s="15">
        <v>4.5686666666666298</v>
      </c>
      <c r="EH14" s="15">
        <v>4.5682656250000004</v>
      </c>
      <c r="EI14" s="15">
        <v>4.5687468750000004</v>
      </c>
      <c r="EJ14" s="15">
        <v>4.5708322916666297</v>
      </c>
      <c r="EK14" s="15">
        <v>4.5746020833333203</v>
      </c>
      <c r="EL14" s="15">
        <v>4.5724364583333701</v>
      </c>
      <c r="EM14" s="15">
        <v>4.5482135416667404</v>
      </c>
      <c r="EN14" s="15">
        <v>4.5391500000001201</v>
      </c>
      <c r="EO14" s="15">
        <v>4.5386687499999496</v>
      </c>
      <c r="EP14" s="15">
        <v>4.5414760416666304</v>
      </c>
      <c r="EQ14" s="15">
        <v>4.5325729166667497</v>
      </c>
      <c r="ER14" s="15">
        <v>4.5307281250000004</v>
      </c>
      <c r="ES14" s="15">
        <v>4.4854906249999997</v>
      </c>
      <c r="ET14" s="15">
        <v>4.4599041666666803</v>
      </c>
      <c r="EU14" s="15">
        <v>4.4565354166666804</v>
      </c>
      <c r="EV14" s="15">
        <v>4.4325531249999397</v>
      </c>
      <c r="EW14" s="15">
        <v>4.4303072916666801</v>
      </c>
      <c r="EX14" s="15">
        <v>4.4294250000000002</v>
      </c>
      <c r="EY14" s="5">
        <f t="shared" si="0"/>
        <v>3212.2999282155711</v>
      </c>
    </row>
    <row r="15" spans="1:155">
      <c r="A15" t="s">
        <v>15</v>
      </c>
      <c r="B15" s="15">
        <v>1.0125000000294701E-3</v>
      </c>
      <c r="C15" s="15">
        <v>5.0624999999999997E-4</v>
      </c>
      <c r="D15" s="15">
        <v>8.4375000000982297E-4</v>
      </c>
      <c r="E15" s="15">
        <v>1.6875000000196501E-3</v>
      </c>
      <c r="F15" s="15">
        <v>2.3625000000098199E-3</v>
      </c>
      <c r="G15" s="15">
        <v>2.0249999999999999E-3</v>
      </c>
      <c r="H15" s="15">
        <v>0.606130602641751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2.5633288741332798</v>
      </c>
      <c r="R15" s="15">
        <v>3.2142756355890798</v>
      </c>
      <c r="S15" s="15">
        <v>3.0034411016918501</v>
      </c>
      <c r="T15" s="15">
        <v>2.7902440677946001</v>
      </c>
      <c r="U15" s="15">
        <v>2.49587828389692</v>
      </c>
      <c r="V15" s="15">
        <v>2.7011812500002401</v>
      </c>
      <c r="W15" s="15">
        <v>3.6336279661016002</v>
      </c>
      <c r="X15" s="15">
        <v>3.71422468220451</v>
      </c>
      <c r="Y15" s="15">
        <v>3.5401776483070599</v>
      </c>
      <c r="Z15" s="15">
        <v>3.2753431144091101</v>
      </c>
      <c r="AA15" s="15">
        <v>3.2351137673075301</v>
      </c>
      <c r="AB15" s="15">
        <v>3.4925189136158998</v>
      </c>
      <c r="AC15" s="15">
        <v>3.6570015706827399</v>
      </c>
      <c r="AD15" s="15">
        <v>3.7688342277495099</v>
      </c>
      <c r="AE15" s="15">
        <v>3.8033793848161599</v>
      </c>
      <c r="AF15" s="15">
        <v>3.7275620418831998</v>
      </c>
      <c r="AG15" s="15">
        <v>3.7030446989496402</v>
      </c>
      <c r="AH15" s="15">
        <v>3.9615211060165598</v>
      </c>
      <c r="AI15" s="15">
        <v>3.90664113219673</v>
      </c>
      <c r="AJ15" s="15">
        <v>3.6637312500000001</v>
      </c>
      <c r="AK15" s="15">
        <v>3.58965000000007</v>
      </c>
      <c r="AL15" s="15">
        <v>3.55117499999995</v>
      </c>
      <c r="AM15" s="15">
        <v>3.5111812500000399</v>
      </c>
      <c r="AN15" s="15">
        <v>3.4787812500000102</v>
      </c>
      <c r="AO15" s="15">
        <v>4.2975577152780398</v>
      </c>
      <c r="AP15" s="15">
        <v>5.8250108952952102</v>
      </c>
      <c r="AQ15" s="15">
        <v>4.1370846437389899</v>
      </c>
      <c r="AR15" s="15">
        <v>4.0206075773343599</v>
      </c>
      <c r="AS15" s="15">
        <v>3.9191173876315801</v>
      </c>
      <c r="AT15" s="15">
        <v>3.8088718278767302</v>
      </c>
      <c r="AU15" s="15">
        <v>3.5194137681215998</v>
      </c>
      <c r="AV15" s="15">
        <v>3.1354557083668899</v>
      </c>
      <c r="AW15" s="15">
        <v>3.4905033072956999</v>
      </c>
      <c r="AX15" s="15">
        <v>3.9789333388571801</v>
      </c>
      <c r="AY15" s="15">
        <v>3.95643777910227</v>
      </c>
      <c r="AZ15" s="15">
        <v>3.9774797193474098</v>
      </c>
      <c r="BA15" s="15">
        <v>3.9372654095924902</v>
      </c>
      <c r="BB15" s="15">
        <v>3.9078348947941102</v>
      </c>
      <c r="BC15" s="15">
        <v>3.9144937499999899</v>
      </c>
      <c r="BD15" s="15">
        <v>3.2297062499990701</v>
      </c>
      <c r="BE15" s="15">
        <v>2.8959187499997499</v>
      </c>
      <c r="BF15" s="15">
        <v>3.0189374999999301</v>
      </c>
      <c r="BG15" s="15">
        <v>2.88005624999994</v>
      </c>
      <c r="BH15" s="15">
        <v>2.9505937500000501</v>
      </c>
      <c r="BI15" s="15">
        <v>3.0293999999999999</v>
      </c>
      <c r="BJ15" s="15">
        <v>2.8997999999999999</v>
      </c>
      <c r="BK15" s="15">
        <v>2.8662187500000398</v>
      </c>
      <c r="BL15" s="15">
        <v>2.97928124999962</v>
      </c>
      <c r="BM15" s="15">
        <v>3.0812062500000201</v>
      </c>
      <c r="BN15" s="15">
        <v>3.0670312499999901</v>
      </c>
      <c r="BO15" s="15">
        <v>3.0617999999999999</v>
      </c>
      <c r="BP15" s="15">
        <v>3.0611250000000401</v>
      </c>
      <c r="BQ15" s="15">
        <v>3.0594374999999898</v>
      </c>
      <c r="BR15" s="15">
        <v>3.0062812499999598</v>
      </c>
      <c r="BS15" s="15">
        <v>2.90047499999993</v>
      </c>
      <c r="BT15" s="15">
        <v>2.8429312500000101</v>
      </c>
      <c r="BU15" s="15">
        <v>2.8628437499999402</v>
      </c>
      <c r="BV15" s="15">
        <v>2.89473749999997</v>
      </c>
      <c r="BW15" s="15">
        <v>2.8944000000000201</v>
      </c>
      <c r="BX15" s="15">
        <v>2.8954124999999902</v>
      </c>
      <c r="BY15" s="15">
        <v>2.89473749999997</v>
      </c>
      <c r="BZ15" s="15">
        <v>2.8900125000000099</v>
      </c>
      <c r="CA15" s="15">
        <v>2.8775249999999999</v>
      </c>
      <c r="CB15" s="15">
        <v>2.81508749999995</v>
      </c>
      <c r="CC15" s="15">
        <v>2.83449375</v>
      </c>
      <c r="CD15" s="15">
        <v>2.8679062499999701</v>
      </c>
      <c r="CE15" s="15">
        <v>2.8700999999999302</v>
      </c>
      <c r="CF15" s="15">
        <v>2.8694249999999699</v>
      </c>
      <c r="CG15" s="15">
        <v>2.8714499999999399</v>
      </c>
      <c r="CH15" s="15">
        <v>2.8704375</v>
      </c>
      <c r="CI15" s="15">
        <v>2.8709437499999702</v>
      </c>
      <c r="CJ15" s="15">
        <v>2.8203187500000002</v>
      </c>
      <c r="CK15" s="15">
        <v>2.7804937499999598</v>
      </c>
      <c r="CL15" s="15">
        <v>2.7448874999999999</v>
      </c>
      <c r="CM15" s="15">
        <v>1.49107499999937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5">
        <f t="shared" si="0"/>
        <v>246.16898154261801</v>
      </c>
    </row>
    <row r="16" spans="1:155">
      <c r="A16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5">
        <f t="shared" si="0"/>
        <v>0</v>
      </c>
    </row>
    <row r="17" spans="1:155">
      <c r="A17" t="s">
        <v>17</v>
      </c>
      <c r="B17" s="15">
        <v>1.17</v>
      </c>
      <c r="C17" s="15">
        <v>1.1000000000000001</v>
      </c>
      <c r="D17" s="15">
        <v>1.1100000000000001</v>
      </c>
      <c r="E17" s="15">
        <v>1.1599999999999999</v>
      </c>
      <c r="F17" s="15">
        <v>1.17</v>
      </c>
      <c r="G17" s="15">
        <v>1.22</v>
      </c>
      <c r="H17" s="15">
        <v>1.23</v>
      </c>
      <c r="I17" s="15">
        <v>1.24</v>
      </c>
      <c r="J17" s="15">
        <v>1.25</v>
      </c>
      <c r="K17" s="15">
        <v>2.41</v>
      </c>
      <c r="L17" s="15">
        <v>3.81</v>
      </c>
      <c r="M17" s="15">
        <v>4.29</v>
      </c>
      <c r="N17" s="15">
        <v>4.5199999999999996</v>
      </c>
      <c r="O17" s="15">
        <v>4.21</v>
      </c>
      <c r="P17" s="15">
        <v>4.75</v>
      </c>
      <c r="Q17" s="15">
        <v>4.96</v>
      </c>
      <c r="R17" s="15">
        <v>5.01</v>
      </c>
      <c r="S17" s="15">
        <v>4.05</v>
      </c>
      <c r="T17" s="15">
        <v>2.85</v>
      </c>
      <c r="U17" s="15">
        <v>2.81</v>
      </c>
      <c r="V17" s="15">
        <v>2.94</v>
      </c>
      <c r="W17" s="15">
        <v>3.25</v>
      </c>
      <c r="X17" s="15">
        <v>4.1500000000000004</v>
      </c>
      <c r="Y17" s="15">
        <v>4.62</v>
      </c>
      <c r="Z17" s="15">
        <v>4.47</v>
      </c>
      <c r="AA17" s="15">
        <v>4.71</v>
      </c>
      <c r="AB17" s="15">
        <v>4.6100000000000003</v>
      </c>
      <c r="AC17" s="15">
        <v>4.4000000000000004</v>
      </c>
      <c r="AD17" s="15">
        <v>3.3</v>
      </c>
      <c r="AE17" s="15">
        <v>2.54</v>
      </c>
      <c r="AF17" s="15">
        <v>2.2000000000000002</v>
      </c>
      <c r="AG17" s="15">
        <v>2.09</v>
      </c>
      <c r="AH17" s="15">
        <v>2.4300000000000002</v>
      </c>
      <c r="AI17" s="15">
        <v>3.11</v>
      </c>
      <c r="AJ17" s="15">
        <v>2.92</v>
      </c>
      <c r="AK17" s="15">
        <v>3.14</v>
      </c>
      <c r="AL17" s="15">
        <v>3.29</v>
      </c>
      <c r="AM17" s="15">
        <v>3.13</v>
      </c>
      <c r="AN17" s="15">
        <v>3.27</v>
      </c>
      <c r="AO17" s="15">
        <v>8.11</v>
      </c>
      <c r="AP17" s="15">
        <v>10.83</v>
      </c>
      <c r="AQ17" s="15">
        <v>8.3699999999999992</v>
      </c>
      <c r="AR17" s="15">
        <v>7.84</v>
      </c>
      <c r="AS17" s="15">
        <v>7.59</v>
      </c>
      <c r="AT17" s="15">
        <v>7.54</v>
      </c>
      <c r="AU17" s="15">
        <v>6.34</v>
      </c>
      <c r="AV17" s="15">
        <v>5.45</v>
      </c>
      <c r="AW17" s="15">
        <v>5.28</v>
      </c>
      <c r="AX17" s="15">
        <v>5.0999999999999996</v>
      </c>
      <c r="AY17" s="15">
        <v>4.8499999999999996</v>
      </c>
      <c r="AZ17" s="15">
        <v>4.3499999999999996</v>
      </c>
      <c r="BA17" s="15">
        <v>3.76</v>
      </c>
      <c r="BB17" s="15">
        <v>3.47</v>
      </c>
      <c r="BC17" s="15">
        <v>3.37</v>
      </c>
      <c r="BD17" s="15">
        <v>3.36</v>
      </c>
      <c r="BE17" s="15">
        <v>3.46</v>
      </c>
      <c r="BF17" s="15">
        <v>3.36</v>
      </c>
      <c r="BG17" s="15">
        <v>3.42</v>
      </c>
      <c r="BH17" s="15">
        <v>3.45</v>
      </c>
      <c r="BI17" s="15">
        <v>3.29</v>
      </c>
      <c r="BJ17" s="15">
        <v>3.11</v>
      </c>
      <c r="BK17" s="15">
        <v>2.86</v>
      </c>
      <c r="BL17" s="15">
        <v>2.36</v>
      </c>
      <c r="BM17" s="15">
        <v>2.34</v>
      </c>
      <c r="BN17" s="15">
        <v>2.4</v>
      </c>
      <c r="BO17" s="15">
        <v>2.5</v>
      </c>
      <c r="BP17" s="15">
        <v>1.48</v>
      </c>
      <c r="BQ17" s="15">
        <v>0.85</v>
      </c>
      <c r="BR17" s="15">
        <v>0.84</v>
      </c>
      <c r="BS17" s="15">
        <v>0.83</v>
      </c>
      <c r="BT17" s="15">
        <v>0.82</v>
      </c>
      <c r="BU17" s="15">
        <v>0.63</v>
      </c>
      <c r="BV17" s="15">
        <v>0.64</v>
      </c>
      <c r="BW17" s="15">
        <v>0.63</v>
      </c>
      <c r="BX17" s="15">
        <v>0.57999999999999996</v>
      </c>
      <c r="BY17" s="15">
        <v>0.57999999999999996</v>
      </c>
      <c r="BZ17" s="15">
        <v>0.32</v>
      </c>
      <c r="CA17" s="15">
        <v>0.06</v>
      </c>
      <c r="CB17" s="15">
        <v>0.06</v>
      </c>
      <c r="CC17" s="15">
        <v>0.05</v>
      </c>
      <c r="CD17" s="15">
        <v>0.05</v>
      </c>
      <c r="CE17" s="15">
        <v>0.06</v>
      </c>
      <c r="CF17" s="15">
        <v>0.09</v>
      </c>
      <c r="CG17" s="15">
        <v>0.11</v>
      </c>
      <c r="CH17" s="15">
        <v>0.12</v>
      </c>
      <c r="CI17" s="15">
        <v>0.12</v>
      </c>
      <c r="CJ17" s="15">
        <v>0.13</v>
      </c>
      <c r="CK17" s="15">
        <v>0.14000000000000001</v>
      </c>
      <c r="CL17" s="15">
        <v>0.14000000000000001</v>
      </c>
      <c r="CM17" s="15">
        <v>0.15</v>
      </c>
      <c r="CN17" s="15">
        <v>0.16</v>
      </c>
      <c r="CO17" s="15">
        <v>0.17</v>
      </c>
      <c r="CP17" s="15">
        <v>0.17</v>
      </c>
      <c r="CQ17" s="15">
        <v>0.05</v>
      </c>
      <c r="CR17" s="15">
        <v>0.01</v>
      </c>
      <c r="CS17" s="15">
        <v>0.02</v>
      </c>
      <c r="CT17" s="15">
        <v>0.02</v>
      </c>
      <c r="CU17" s="15">
        <v>0.02</v>
      </c>
      <c r="CV17" s="15">
        <v>0.03</v>
      </c>
      <c r="CW17" s="15">
        <v>0.03</v>
      </c>
      <c r="CX17" s="15">
        <v>0.02</v>
      </c>
      <c r="CY17" s="15">
        <v>0.02</v>
      </c>
      <c r="CZ17" s="15">
        <v>0.02</v>
      </c>
      <c r="DA17" s="15">
        <v>0.02</v>
      </c>
      <c r="DB17" s="15">
        <v>0.03</v>
      </c>
      <c r="DC17" s="15">
        <v>0.03</v>
      </c>
      <c r="DD17" s="15">
        <v>0.03</v>
      </c>
      <c r="DE17" s="15">
        <v>0.03</v>
      </c>
      <c r="DF17" s="15">
        <v>0.03</v>
      </c>
      <c r="DG17" s="15">
        <v>0.04</v>
      </c>
      <c r="DH17" s="15">
        <v>0.04</v>
      </c>
      <c r="DI17" s="15">
        <v>0.04</v>
      </c>
      <c r="DJ17" s="15">
        <v>0.05</v>
      </c>
      <c r="DK17" s="15">
        <v>0.05</v>
      </c>
      <c r="DL17" s="15">
        <v>0.05</v>
      </c>
      <c r="DM17" s="15">
        <v>0.06</v>
      </c>
      <c r="DN17" s="15">
        <v>0.06</v>
      </c>
      <c r="DO17" s="15">
        <v>0.05</v>
      </c>
      <c r="DP17" s="15">
        <v>0.03</v>
      </c>
      <c r="DQ17" s="15">
        <v>0.03</v>
      </c>
      <c r="DR17" s="15">
        <v>0.03</v>
      </c>
      <c r="DS17" s="15">
        <v>0.03</v>
      </c>
      <c r="DT17" s="15">
        <v>0.04</v>
      </c>
      <c r="DU17" s="15">
        <v>0.04</v>
      </c>
      <c r="DV17" s="15">
        <v>0.04</v>
      </c>
      <c r="DW17" s="15">
        <v>0.04</v>
      </c>
      <c r="DX17" s="15">
        <v>0.04</v>
      </c>
      <c r="DY17" s="15">
        <v>0.04</v>
      </c>
      <c r="DZ17" s="15">
        <v>0.05</v>
      </c>
      <c r="EA17" s="15">
        <v>0.05</v>
      </c>
      <c r="EB17" s="15">
        <v>0.05</v>
      </c>
      <c r="EC17" s="15">
        <v>0.05</v>
      </c>
      <c r="ED17" s="15">
        <v>0.05</v>
      </c>
      <c r="EE17" s="15">
        <v>0.06</v>
      </c>
      <c r="EF17" s="15">
        <v>0.05</v>
      </c>
      <c r="EG17" s="15">
        <v>0.04</v>
      </c>
      <c r="EH17" s="15">
        <v>0.04</v>
      </c>
      <c r="EI17" s="15">
        <v>0.04</v>
      </c>
      <c r="EJ17" s="15">
        <v>0.04</v>
      </c>
      <c r="EK17" s="15">
        <v>0.04</v>
      </c>
      <c r="EL17" s="15">
        <v>0.05</v>
      </c>
      <c r="EM17" s="15">
        <v>0.05</v>
      </c>
      <c r="EN17" s="15">
        <v>0.05</v>
      </c>
      <c r="EO17" s="15">
        <v>0.05</v>
      </c>
      <c r="EP17" s="15">
        <v>0.02</v>
      </c>
      <c r="EQ17" s="15">
        <v>0</v>
      </c>
      <c r="ER17" s="15">
        <v>0</v>
      </c>
      <c r="ES17" s="15">
        <v>0.01</v>
      </c>
      <c r="ET17" s="15">
        <v>0.01</v>
      </c>
      <c r="EU17" s="15">
        <v>0</v>
      </c>
      <c r="EV17" s="15">
        <v>0</v>
      </c>
      <c r="EW17" s="15">
        <v>0</v>
      </c>
      <c r="EX17" s="15">
        <v>0</v>
      </c>
      <c r="EY17" s="5">
        <f t="shared" si="0"/>
        <v>259.04000000000008</v>
      </c>
    </row>
    <row r="18" spans="1:155">
      <c r="A18" t="s">
        <v>18</v>
      </c>
      <c r="B18" s="15">
        <v>3.2054674796276701</v>
      </c>
      <c r="C18" s="15">
        <v>3.2257677174642301</v>
      </c>
      <c r="D18" s="15">
        <v>3.21116383249724</v>
      </c>
      <c r="E18" s="15">
        <v>3.2707016187456599</v>
      </c>
      <c r="F18" s="15">
        <v>3.2856767447598001</v>
      </c>
      <c r="G18" s="15">
        <v>3.3466318442039098</v>
      </c>
      <c r="H18" s="15">
        <v>3.4309008560686598</v>
      </c>
      <c r="I18" s="15">
        <v>3.38575949141521</v>
      </c>
      <c r="J18" s="15">
        <v>3.3283038564934899</v>
      </c>
      <c r="K18" s="15">
        <v>3.21943021925071</v>
      </c>
      <c r="L18" s="15">
        <v>3.3336486645775398</v>
      </c>
      <c r="M18" s="15">
        <v>3.28220292915992</v>
      </c>
      <c r="N18" s="15">
        <v>2.42011442242937</v>
      </c>
      <c r="O18" s="15">
        <v>2.0457290576595302</v>
      </c>
      <c r="P18" s="15">
        <v>1.8202695717970101</v>
      </c>
      <c r="Q18" s="15">
        <v>1.5442138479585501</v>
      </c>
      <c r="R18" s="15">
        <v>6.3483463629890204</v>
      </c>
      <c r="S18" s="15">
        <v>11.5031414946365</v>
      </c>
      <c r="T18" s="15">
        <v>11.185165539205199</v>
      </c>
      <c r="U18" s="15">
        <v>11.859133590842999</v>
      </c>
      <c r="V18" s="15">
        <v>11.704491913660499</v>
      </c>
      <c r="W18" s="15">
        <v>11.729314933865901</v>
      </c>
      <c r="X18" s="15">
        <v>11.659503939052801</v>
      </c>
      <c r="Y18" s="15">
        <v>13.093436042450101</v>
      </c>
      <c r="Z18" s="15">
        <v>24.474878734673201</v>
      </c>
      <c r="AA18" s="15">
        <v>23.931343377142198</v>
      </c>
      <c r="AB18" s="15">
        <v>20.712942619998898</v>
      </c>
      <c r="AC18" s="15">
        <v>18.253464086637099</v>
      </c>
      <c r="AD18" s="15">
        <v>14.388114575438999</v>
      </c>
      <c r="AE18" s="15">
        <v>13.7347659174371</v>
      </c>
      <c r="AF18" s="15">
        <v>13.464907755708801</v>
      </c>
      <c r="AG18" s="15">
        <v>13.362540857397899</v>
      </c>
      <c r="AH18" s="15">
        <v>12.054496488507001</v>
      </c>
      <c r="AI18" s="15">
        <v>12.630242983389699</v>
      </c>
      <c r="AJ18" s="15">
        <v>16.904293439781402</v>
      </c>
      <c r="AK18" s="15">
        <v>20.9427756149766</v>
      </c>
      <c r="AL18" s="15">
        <v>20.876415842435499</v>
      </c>
      <c r="AM18" s="15">
        <v>20.7572146337255</v>
      </c>
      <c r="AN18" s="15">
        <v>20.574712572209599</v>
      </c>
      <c r="AO18" s="15">
        <v>21.749277513144602</v>
      </c>
      <c r="AP18" s="15">
        <v>26.1872200907593</v>
      </c>
      <c r="AQ18" s="15">
        <v>24.876280760078799</v>
      </c>
      <c r="AR18" s="15">
        <v>22.579624517443499</v>
      </c>
      <c r="AS18" s="15">
        <v>21.200527063061202</v>
      </c>
      <c r="AT18" s="15">
        <v>21.0835860110456</v>
      </c>
      <c r="AU18" s="15">
        <v>21.562550421766002</v>
      </c>
      <c r="AV18" s="15">
        <v>17.336982910023401</v>
      </c>
      <c r="AW18" s="15">
        <v>16.531116247944698</v>
      </c>
      <c r="AX18" s="15">
        <v>15.688232096874801</v>
      </c>
      <c r="AY18" s="15">
        <v>14.2458842721546</v>
      </c>
      <c r="AZ18" s="15">
        <v>18.4335170212333</v>
      </c>
      <c r="BA18" s="15">
        <v>20.143856121079601</v>
      </c>
      <c r="BB18" s="15">
        <v>21.852117811456299</v>
      </c>
      <c r="BC18" s="15">
        <v>23.6772237582977</v>
      </c>
      <c r="BD18" s="15">
        <v>23.162186508104998</v>
      </c>
      <c r="BE18" s="15">
        <v>23.426786192358001</v>
      </c>
      <c r="BF18" s="15">
        <v>24.297340355401001</v>
      </c>
      <c r="BG18" s="15">
        <v>25.1062331271423</v>
      </c>
      <c r="BH18" s="15">
        <v>25.334917120888701</v>
      </c>
      <c r="BI18" s="15">
        <v>15.0080994447801</v>
      </c>
      <c r="BJ18" s="15">
        <v>9.0958423521061391</v>
      </c>
      <c r="BK18" s="15">
        <v>8.9287983281470904</v>
      </c>
      <c r="BL18" s="15">
        <v>8.0432513251693294</v>
      </c>
      <c r="BM18" s="15">
        <v>9.2334232182085696</v>
      </c>
      <c r="BN18" s="15">
        <v>9.4945329828388907</v>
      </c>
      <c r="BO18" s="15">
        <v>9.7028233043286196</v>
      </c>
      <c r="BP18" s="15">
        <v>9.5461337313537307</v>
      </c>
      <c r="BQ18" s="15">
        <v>9.8786971652977709</v>
      </c>
      <c r="BR18" s="15">
        <v>10.0891243677298</v>
      </c>
      <c r="BS18" s="15">
        <v>8.4475670985059903</v>
      </c>
      <c r="BT18" s="15">
        <v>7.2712504948365799</v>
      </c>
      <c r="BU18" s="15">
        <v>8.98397824691064</v>
      </c>
      <c r="BV18" s="15">
        <v>11.1746449936562</v>
      </c>
      <c r="BW18" s="15">
        <v>12.854319848546799</v>
      </c>
      <c r="BX18" s="15">
        <v>12.267452572229899</v>
      </c>
      <c r="BY18" s="15">
        <v>11.533068052397001</v>
      </c>
      <c r="BZ18" s="15">
        <v>11.7607973088896</v>
      </c>
      <c r="CA18" s="15">
        <v>12.473359898432699</v>
      </c>
      <c r="CB18" s="15">
        <v>12.434585170962301</v>
      </c>
      <c r="CC18" s="15">
        <v>11.8485623068299</v>
      </c>
      <c r="CD18" s="15">
        <v>11.757529740210099</v>
      </c>
      <c r="CE18" s="15">
        <v>11.609703406847</v>
      </c>
      <c r="CF18" s="15">
        <v>11.508284991386899</v>
      </c>
      <c r="CG18" s="15">
        <v>11.632063347112201</v>
      </c>
      <c r="CH18" s="15">
        <v>11.8329054874223</v>
      </c>
      <c r="CI18" s="15">
        <v>11.887944125460001</v>
      </c>
      <c r="CJ18" s="15">
        <v>11.663145805469201</v>
      </c>
      <c r="CK18" s="15">
        <v>11.557613409954101</v>
      </c>
      <c r="CL18" s="15">
        <v>11.8409930205947</v>
      </c>
      <c r="CM18" s="15">
        <v>11.712857835649499</v>
      </c>
      <c r="CN18" s="15">
        <v>11.7028274702801</v>
      </c>
      <c r="CO18" s="15">
        <v>11.129977727394399</v>
      </c>
      <c r="CP18" s="15">
        <v>9.2287779607283493</v>
      </c>
      <c r="CQ18" s="15">
        <v>7.7494949049619697</v>
      </c>
      <c r="CR18" s="15">
        <v>7.4718610505343204</v>
      </c>
      <c r="CS18" s="15">
        <v>7.4408010202365897</v>
      </c>
      <c r="CT18" s="15">
        <v>6.1126203786433404</v>
      </c>
      <c r="CU18" s="15">
        <v>5.3327447526244898</v>
      </c>
      <c r="CV18" s="15">
        <v>5.2514107860589903</v>
      </c>
      <c r="CW18" s="15">
        <v>5.1403255399038796</v>
      </c>
      <c r="CX18" s="15">
        <v>5.2250323630470996</v>
      </c>
      <c r="CY18" s="15">
        <v>5.2870196671886296</v>
      </c>
      <c r="CZ18" s="15">
        <v>5.2837603047056696</v>
      </c>
      <c r="DA18" s="15">
        <v>4.0034154734582099</v>
      </c>
      <c r="DB18" s="15">
        <v>2.0511695967718699</v>
      </c>
      <c r="DC18" s="15">
        <v>2.0910579838686099</v>
      </c>
      <c r="DD18" s="15">
        <v>2.12567387096537</v>
      </c>
      <c r="DE18" s="15">
        <v>2.1912647186178802</v>
      </c>
      <c r="DF18" s="15">
        <v>2.27267156670352</v>
      </c>
      <c r="DG18" s="15">
        <v>2.3382272845563099</v>
      </c>
      <c r="DH18" s="15">
        <v>2.4155420680042998</v>
      </c>
      <c r="DI18" s="15">
        <v>2.4864125188077399</v>
      </c>
      <c r="DJ18" s="15">
        <v>2.6200906452558899</v>
      </c>
      <c r="DK18" s="15">
        <v>2.6980564255682502</v>
      </c>
      <c r="DL18" s="15">
        <v>2.7909414930925101</v>
      </c>
      <c r="DM18" s="15">
        <v>2.83074446757889</v>
      </c>
      <c r="DN18" s="15">
        <v>2.6156312276114999</v>
      </c>
      <c r="DO18" s="15">
        <v>2.5935349373485002</v>
      </c>
      <c r="DP18" s="15">
        <v>2.5606713426223</v>
      </c>
      <c r="DQ18" s="15">
        <v>3.4399239482942301</v>
      </c>
      <c r="DR18" s="15">
        <v>3.1688741961333902</v>
      </c>
      <c r="DS18" s="15">
        <v>3.0454882305584201</v>
      </c>
      <c r="DT18" s="15">
        <v>2.50277499588791</v>
      </c>
      <c r="DU18" s="15">
        <v>2.7853356071759698</v>
      </c>
      <c r="DV18" s="15">
        <v>2.7414248818550999</v>
      </c>
      <c r="DW18" s="15">
        <v>2.6178935883494701</v>
      </c>
      <c r="DX18" s="15">
        <v>2.4177823245716898</v>
      </c>
      <c r="DY18" s="15">
        <v>2.4268271380937998</v>
      </c>
      <c r="DZ18" s="15">
        <v>2.2441440843387102</v>
      </c>
      <c r="EA18" s="15">
        <v>2.0532477725757601</v>
      </c>
      <c r="EB18" s="15">
        <v>2.6106478052215198</v>
      </c>
      <c r="EC18" s="15">
        <v>3.7881621235142999</v>
      </c>
      <c r="ED18" s="15">
        <v>2.94609476578677</v>
      </c>
      <c r="EE18" s="15">
        <v>2.5368854860773999</v>
      </c>
      <c r="EF18" s="15">
        <v>2.5907194997887499</v>
      </c>
      <c r="EG18" s="15">
        <v>2.6974053150060802</v>
      </c>
      <c r="EH18" s="15">
        <v>2.7518615799300998</v>
      </c>
      <c r="EI18" s="15">
        <v>2.6629710149947901</v>
      </c>
      <c r="EJ18" s="15">
        <v>2.84388457869442</v>
      </c>
      <c r="EK18" s="15">
        <v>3.0770596535158798</v>
      </c>
      <c r="EL18" s="15">
        <v>3.0517261171569801</v>
      </c>
      <c r="EM18" s="15">
        <v>3.0496128838066898</v>
      </c>
      <c r="EN18" s="15">
        <v>2.9880658836677298</v>
      </c>
      <c r="EO18" s="15">
        <v>2.9476666808822101</v>
      </c>
      <c r="EP18" s="15">
        <v>2.91186544023327</v>
      </c>
      <c r="EQ18" s="15">
        <v>2.9574071833842202</v>
      </c>
      <c r="ER18" s="15">
        <v>2.9384795245961901</v>
      </c>
      <c r="ES18" s="15">
        <v>2.9450364697277198</v>
      </c>
      <c r="ET18" s="15">
        <v>2.9286186297007601</v>
      </c>
      <c r="EU18" s="15">
        <v>2.9179814031081701</v>
      </c>
      <c r="EV18" s="15">
        <v>2.8586514197219102</v>
      </c>
      <c r="EW18" s="15">
        <v>2.8418808927061598</v>
      </c>
      <c r="EX18" s="15">
        <v>2.8343476063206401</v>
      </c>
      <c r="EY18" s="5">
        <f t="shared" si="0"/>
        <v>1398.2129470453101</v>
      </c>
    </row>
    <row r="19" spans="1:155">
      <c r="A19" s="6" t="s">
        <v>113</v>
      </c>
      <c r="B19" s="15">
        <v>0.10897359580219</v>
      </c>
      <c r="C19" s="15">
        <v>0.25668750000118601</v>
      </c>
      <c r="D19" s="15">
        <v>0.47845625000119402</v>
      </c>
      <c r="E19" s="15">
        <v>0.69102125000121395</v>
      </c>
      <c r="F19" s="15">
        <v>0.91380750000121103</v>
      </c>
      <c r="G19" s="15">
        <v>1.1363625000012301</v>
      </c>
      <c r="H19" s="15">
        <v>1.30580660156314</v>
      </c>
      <c r="I19" s="15">
        <v>1.2675275000000501</v>
      </c>
      <c r="J19" s="15">
        <v>1.1133299999999999</v>
      </c>
      <c r="K19" s="15">
        <v>5.1856011461782296</v>
      </c>
      <c r="L19" s="15">
        <v>9.2340548909178803</v>
      </c>
      <c r="M19" s="15">
        <v>8.6667558310896702</v>
      </c>
      <c r="N19" s="15">
        <v>9.4545338597732993</v>
      </c>
      <c r="O19" s="15">
        <v>10.0530598006633</v>
      </c>
      <c r="P19" s="15">
        <v>9.1733367653170905</v>
      </c>
      <c r="Q19" s="15">
        <v>11.504754093391201</v>
      </c>
      <c r="R19" s="15">
        <v>14.577959140780701</v>
      </c>
      <c r="S19" s="15">
        <v>13.1062558849812</v>
      </c>
      <c r="T19" s="15">
        <v>11.1678619048495</v>
      </c>
      <c r="U19" s="15">
        <v>11.244401712449701</v>
      </c>
      <c r="V19" s="15">
        <v>12.0896183260194</v>
      </c>
      <c r="W19" s="15">
        <v>16.052969517487199</v>
      </c>
      <c r="X19" s="15">
        <v>17.668428488844501</v>
      </c>
      <c r="Y19" s="15">
        <v>18.233123264195001</v>
      </c>
      <c r="Z19" s="15">
        <v>17.6046786173155</v>
      </c>
      <c r="AA19" s="15">
        <v>16.758810483816699</v>
      </c>
      <c r="AB19" s="15">
        <v>14.662295129066701</v>
      </c>
      <c r="AC19" s="15">
        <v>14.443801873295</v>
      </c>
      <c r="AD19" s="15">
        <v>13.212701540302101</v>
      </c>
      <c r="AE19" s="15">
        <v>11.829960749650599</v>
      </c>
      <c r="AF19" s="15">
        <v>10.943279730897</v>
      </c>
      <c r="AG19" s="15">
        <v>10.7325273798951</v>
      </c>
      <c r="AH19" s="15">
        <v>11.784042485650399</v>
      </c>
      <c r="AI19" s="15">
        <v>14.631462051131001</v>
      </c>
      <c r="AJ19" s="15">
        <v>15.523280797409599</v>
      </c>
      <c r="AK19" s="15">
        <v>15.8475194992245</v>
      </c>
      <c r="AL19" s="15">
        <v>16.063271305010801</v>
      </c>
      <c r="AM19" s="15">
        <v>16.565870296659401</v>
      </c>
      <c r="AN19" s="15">
        <v>17.0949511231351</v>
      </c>
      <c r="AO19" s="15">
        <v>22.083165834025198</v>
      </c>
      <c r="AP19" s="15">
        <v>29.325907263100799</v>
      </c>
      <c r="AQ19" s="15">
        <v>24.0367024709963</v>
      </c>
      <c r="AR19" s="15">
        <v>21.501556091896202</v>
      </c>
      <c r="AS19" s="15">
        <v>20.2697070794447</v>
      </c>
      <c r="AT19" s="15">
        <v>20.005535700626901</v>
      </c>
      <c r="AU19" s="15">
        <v>16.766282877834399</v>
      </c>
      <c r="AV19" s="15">
        <v>14.5043298120871</v>
      </c>
      <c r="AW19" s="15">
        <v>14.5394200949774</v>
      </c>
      <c r="AX19" s="15">
        <v>12.9713287113021</v>
      </c>
      <c r="AY19" s="15">
        <v>9.3457730141587003</v>
      </c>
      <c r="AZ19" s="15">
        <v>8.8041831107645194</v>
      </c>
      <c r="BA19" s="15">
        <v>8.18050677800505</v>
      </c>
      <c r="BB19" s="15">
        <v>7.8152327185851496</v>
      </c>
      <c r="BC19" s="15">
        <v>7.7377670851594598</v>
      </c>
      <c r="BD19" s="15">
        <v>6.2667759095673299</v>
      </c>
      <c r="BE19" s="15">
        <v>4.8393839617714898</v>
      </c>
      <c r="BF19" s="15">
        <v>4.8220008616853702</v>
      </c>
      <c r="BG19" s="15">
        <v>4.7972179712466199</v>
      </c>
      <c r="BH19" s="15">
        <v>4.7696767280896299</v>
      </c>
      <c r="BI19" s="15">
        <v>4.8037987615538302</v>
      </c>
      <c r="BJ19" s="15">
        <v>4.7638558030601397</v>
      </c>
      <c r="BK19" s="15">
        <v>4.8475356111905104</v>
      </c>
      <c r="BL19" s="15">
        <v>4.5121129199977901</v>
      </c>
      <c r="BM19" s="15">
        <v>4.2611237624368696</v>
      </c>
      <c r="BN19" s="15">
        <v>4.4196220150224299</v>
      </c>
      <c r="BO19" s="15">
        <v>4.4171896126307697</v>
      </c>
      <c r="BP19" s="15">
        <v>4.1794157258676199</v>
      </c>
      <c r="BQ19" s="15">
        <v>4.1882212781890997</v>
      </c>
      <c r="BR19" s="15">
        <v>4.2413222419489003</v>
      </c>
      <c r="BS19" s="15">
        <v>4.1194292602748996</v>
      </c>
      <c r="BT19" s="15">
        <v>3.95784579498094</v>
      </c>
      <c r="BU19" s="15">
        <v>3.7856154908083002</v>
      </c>
      <c r="BV19" s="15">
        <v>3.7681690539775801</v>
      </c>
      <c r="BW19" s="15">
        <v>3.93923145958806</v>
      </c>
      <c r="BX19" s="15">
        <v>3.8929036819476099</v>
      </c>
      <c r="BY19" s="15">
        <v>3.5330056554371101</v>
      </c>
      <c r="BZ19" s="15">
        <v>3.45807272772932</v>
      </c>
      <c r="CA19" s="15">
        <v>3.93063848197224</v>
      </c>
      <c r="CB19" s="15">
        <v>4.34156723588847</v>
      </c>
      <c r="CC19" s="15">
        <v>3.7636288571386798</v>
      </c>
      <c r="CD19" s="15">
        <v>3.6988777488217801</v>
      </c>
      <c r="CE19" s="15">
        <v>3.5437983504749599</v>
      </c>
      <c r="CF19" s="15">
        <v>3.4823396628299599</v>
      </c>
      <c r="CG19" s="15">
        <v>3.41313397297656</v>
      </c>
      <c r="CH19" s="15">
        <v>3.4639068903119399</v>
      </c>
      <c r="CI19" s="15">
        <v>3.5241746957537901</v>
      </c>
      <c r="CJ19" s="15">
        <v>3.4870370539159898</v>
      </c>
      <c r="CK19" s="15">
        <v>3.29472751802634</v>
      </c>
      <c r="CL19" s="15">
        <v>3.4491195733967301</v>
      </c>
      <c r="CM19" s="15">
        <v>3.4544895374497502</v>
      </c>
      <c r="CN19" s="15">
        <v>3.4714814733524899</v>
      </c>
      <c r="CO19" s="15">
        <v>3.1423853891324298</v>
      </c>
      <c r="CP19" s="15">
        <v>2.9642379925279001</v>
      </c>
      <c r="CQ19" s="15">
        <v>2.8848506912917098</v>
      </c>
      <c r="CR19" s="15">
        <v>2.6611645336215699</v>
      </c>
      <c r="CS19" s="15">
        <v>2.4454279764740599</v>
      </c>
      <c r="CT19" s="15">
        <v>2.5006198164684901</v>
      </c>
      <c r="CU19" s="15">
        <v>2.4930016600844001</v>
      </c>
      <c r="CV19" s="15">
        <v>1.8387830868561501</v>
      </c>
      <c r="CW19" s="15">
        <v>1.29199375000037</v>
      </c>
      <c r="CX19" s="15">
        <v>1.2245612499999801</v>
      </c>
      <c r="CY19" s="15">
        <v>1.2182249999999999</v>
      </c>
      <c r="CZ19" s="15">
        <v>1.2197975000000201</v>
      </c>
      <c r="DA19" s="15">
        <v>1.09584750000039</v>
      </c>
      <c r="DB19" s="15">
        <v>0.92823750000000005</v>
      </c>
      <c r="DC19" s="15">
        <v>0.86302499999996796</v>
      </c>
      <c r="DD19" s="15">
        <v>0.81344499999997799</v>
      </c>
      <c r="DE19" s="15">
        <v>1.01069911003451</v>
      </c>
      <c r="DF19" s="15">
        <v>1.28998788027752</v>
      </c>
      <c r="DG19" s="15">
        <v>1.1954820105553801</v>
      </c>
      <c r="DH19" s="15">
        <v>1.0584261408325799</v>
      </c>
      <c r="DI19" s="15">
        <v>1.12741402111018</v>
      </c>
      <c r="DJ19" s="15">
        <v>1.4108169013876599</v>
      </c>
      <c r="DK19" s="15">
        <v>0.96508853166547903</v>
      </c>
      <c r="DL19" s="15">
        <v>0.91780391194299804</v>
      </c>
      <c r="DM19" s="15">
        <v>0.98563554222041805</v>
      </c>
      <c r="DN19" s="15">
        <v>0.98446217249796297</v>
      </c>
      <c r="DO19" s="15">
        <v>0.93495755277552695</v>
      </c>
      <c r="DP19" s="15">
        <v>0.96259793305305696</v>
      </c>
      <c r="DQ19" s="15">
        <v>0.993290813330582</v>
      </c>
      <c r="DR19" s="15">
        <v>1.00529869360827</v>
      </c>
      <c r="DS19" s="15">
        <v>1.0070390738858399</v>
      </c>
      <c r="DT19" s="15">
        <v>1.00207320416338</v>
      </c>
      <c r="DU19" s="15">
        <v>1.0380848344409299</v>
      </c>
      <c r="DV19" s="15">
        <v>1.07025771471847</v>
      </c>
      <c r="DW19" s="15">
        <v>1.0387139574893101</v>
      </c>
      <c r="DX19" s="15">
        <v>0.95987250000003199</v>
      </c>
      <c r="DY19" s="15">
        <v>1.0277675000000199</v>
      </c>
      <c r="DZ19" s="15">
        <v>1.01532625000001</v>
      </c>
      <c r="EA19" s="15">
        <v>0.79943125000001103</v>
      </c>
      <c r="EB19" s="15">
        <v>0.73704000000000003</v>
      </c>
      <c r="EC19" s="15">
        <v>0.73227625000001095</v>
      </c>
      <c r="ED19" s="15">
        <v>0.97675374999965503</v>
      </c>
      <c r="EE19" s="15">
        <v>1.1632800000000001</v>
      </c>
      <c r="EF19" s="15">
        <v>1.1613374999999999</v>
      </c>
      <c r="EG19" s="15">
        <v>1.1302574999999699</v>
      </c>
      <c r="EH19" s="15">
        <v>1.1263725</v>
      </c>
      <c r="EI19" s="15">
        <v>1.1293324999999601</v>
      </c>
      <c r="EJ19" s="15">
        <v>1.1616150000000001</v>
      </c>
      <c r="EK19" s="15">
        <v>1.17359375000002</v>
      </c>
      <c r="EL19" s="15">
        <v>1.15171749999995</v>
      </c>
      <c r="EM19" s="15">
        <v>0.93415750000000997</v>
      </c>
      <c r="EN19" s="15">
        <v>1.08914124999998</v>
      </c>
      <c r="EO19" s="15">
        <v>1.11536499999995</v>
      </c>
      <c r="EP19" s="15">
        <v>1.078365</v>
      </c>
      <c r="EQ19" s="15">
        <v>1.1533362500000499</v>
      </c>
      <c r="ER19" s="15">
        <v>0.88679750000005397</v>
      </c>
      <c r="ES19" s="15">
        <v>0.89008124999993599</v>
      </c>
      <c r="ET19" s="15">
        <v>1.3067012499999799</v>
      </c>
      <c r="EU19" s="15">
        <v>1.4548862500000099</v>
      </c>
      <c r="EV19" s="15">
        <v>1.3100312499999101</v>
      </c>
      <c r="EW19" s="15">
        <v>0.85682750000002195</v>
      </c>
      <c r="EX19" s="15">
        <v>0.73676250000003296</v>
      </c>
      <c r="EY19" s="5">
        <f t="shared" si="0"/>
        <v>869.01514626749133</v>
      </c>
    </row>
    <row r="20" spans="1:155">
      <c r="A20" t="s">
        <v>19</v>
      </c>
      <c r="B20" s="15">
        <v>0.387109374999909</v>
      </c>
      <c r="C20" s="15">
        <v>0.38757812500012701</v>
      </c>
      <c r="D20" s="15">
        <v>0.60272519128259905</v>
      </c>
      <c r="E20" s="15">
        <v>0.85245375998234796</v>
      </c>
      <c r="F20" s="15">
        <v>0.94603767043218101</v>
      </c>
      <c r="G20" s="15">
        <v>1.0410450534082401</v>
      </c>
      <c r="H20" s="15">
        <v>1.1290993113844501</v>
      </c>
      <c r="I20" s="15">
        <v>1.2176223193605</v>
      </c>
      <c r="J20" s="15">
        <v>1.3060672023367901</v>
      </c>
      <c r="K20" s="15">
        <v>1.3953714603129299</v>
      </c>
      <c r="L20" s="15">
        <v>1.44881634328896</v>
      </c>
      <c r="M20" s="15">
        <v>1.4328081012652301</v>
      </c>
      <c r="N20" s="15">
        <v>1.0401592342411701</v>
      </c>
      <c r="O20" s="15">
        <v>0.81204161721753798</v>
      </c>
      <c r="P20" s="15">
        <v>0.71806462519368597</v>
      </c>
      <c r="Q20" s="15">
        <v>0.55895970545513696</v>
      </c>
      <c r="R20" s="15">
        <v>0.20944609794447999</v>
      </c>
      <c r="S20" s="15">
        <v>4.40596057763079E-3</v>
      </c>
      <c r="T20" s="15">
        <v>0</v>
      </c>
      <c r="U20" s="15">
        <v>0.29313187879901598</v>
      </c>
      <c r="V20" s="15">
        <v>1.7379662135562</v>
      </c>
      <c r="W20" s="15">
        <v>1.62515483620899</v>
      </c>
      <c r="X20" s="15">
        <v>1.24437470886211</v>
      </c>
      <c r="Y20" s="15">
        <v>0.98695395651491702</v>
      </c>
      <c r="Z20" s="15">
        <v>2.7078636968276202</v>
      </c>
      <c r="AA20" s="15">
        <v>5.1839238698873196</v>
      </c>
      <c r="AB20" s="15">
        <v>5.23629495606811</v>
      </c>
      <c r="AC20" s="15">
        <v>5.2958097420947903</v>
      </c>
      <c r="AD20" s="15">
        <v>5.3515198158343296</v>
      </c>
      <c r="AE20" s="15">
        <v>5.3397713654507104</v>
      </c>
      <c r="AF20" s="15">
        <v>5.3208420497982898</v>
      </c>
      <c r="AG20" s="15">
        <v>5.3168403966626103</v>
      </c>
      <c r="AH20" s="15">
        <v>5.4432893229673596</v>
      </c>
      <c r="AI20" s="15">
        <v>5.6358225590557298</v>
      </c>
      <c r="AJ20" s="15">
        <v>5.7363730894854896</v>
      </c>
      <c r="AK20" s="15">
        <v>5.8005292339796197</v>
      </c>
      <c r="AL20" s="15">
        <v>5.8635445374768098</v>
      </c>
      <c r="AM20" s="15">
        <v>5.9306409543856304</v>
      </c>
      <c r="AN20" s="15">
        <v>5.9851205182295999</v>
      </c>
      <c r="AO20" s="15">
        <v>6.0262187210662699</v>
      </c>
      <c r="AP20" s="15">
        <v>6.1284326772644597</v>
      </c>
      <c r="AQ20" s="15">
        <v>5.9638333332169697</v>
      </c>
      <c r="AR20" s="15">
        <v>4.3744348761352496</v>
      </c>
      <c r="AS20" s="15">
        <v>3.95823023397883</v>
      </c>
      <c r="AT20" s="15">
        <v>3.8476205759157498</v>
      </c>
      <c r="AU20" s="15">
        <v>5.2066177903419799</v>
      </c>
      <c r="AV20" s="15">
        <v>4.6318419819605703</v>
      </c>
      <c r="AW20" s="15">
        <v>2.85408695706426</v>
      </c>
      <c r="AX20" s="15">
        <v>2.4302602707158498</v>
      </c>
      <c r="AY20" s="15">
        <v>1.80948045936692</v>
      </c>
      <c r="AZ20" s="15">
        <v>1.3890912730182601</v>
      </c>
      <c r="BA20" s="15">
        <v>1.26510833666968</v>
      </c>
      <c r="BB20" s="15">
        <v>1.2460472753209999</v>
      </c>
      <c r="BC20" s="15">
        <v>1.2472205889724799</v>
      </c>
      <c r="BD20" s="15">
        <v>2.4998493909347901</v>
      </c>
      <c r="BE20" s="15">
        <v>5.5476797057503502</v>
      </c>
      <c r="BF20" s="15">
        <v>5.8941498396884002</v>
      </c>
      <c r="BG20" s="15">
        <v>3.99784847225642</v>
      </c>
      <c r="BH20" s="15">
        <v>4.0083178154472403</v>
      </c>
      <c r="BI20" s="15">
        <v>4.1316658804796003</v>
      </c>
      <c r="BJ20" s="15">
        <v>5.0936963986592598</v>
      </c>
      <c r="BK20" s="15">
        <v>5.0232644501367902</v>
      </c>
      <c r="BL20" s="15">
        <v>4.6571305516878096</v>
      </c>
      <c r="BM20" s="15">
        <v>2.4871504725235898</v>
      </c>
      <c r="BN20" s="15">
        <v>0.11023437500003599</v>
      </c>
      <c r="BO20" s="15">
        <v>0.11203125</v>
      </c>
      <c r="BP20" s="15">
        <v>0.12546875000003599</v>
      </c>
      <c r="BQ20" s="15">
        <v>0.37085937499992699</v>
      </c>
      <c r="BR20" s="15">
        <v>0.44921874999990902</v>
      </c>
      <c r="BS20" s="15">
        <v>0</v>
      </c>
      <c r="BT20" s="15">
        <v>0</v>
      </c>
      <c r="BU20" s="15">
        <v>1.58804591653255</v>
      </c>
      <c r="BV20" s="15">
        <v>3.1844452495541602</v>
      </c>
      <c r="BW20" s="15">
        <v>3.5234814891592601</v>
      </c>
      <c r="BX20" s="15">
        <v>3.1803748067515101</v>
      </c>
      <c r="BY20" s="15">
        <v>3.0909098255186902</v>
      </c>
      <c r="BZ20" s="15">
        <v>3.07695869651659</v>
      </c>
      <c r="CA20" s="15">
        <v>3.1585984952234898</v>
      </c>
      <c r="CB20" s="15">
        <v>3.0087646930069201</v>
      </c>
      <c r="CC20" s="15">
        <v>3.0373924791195002</v>
      </c>
      <c r="CD20" s="15">
        <v>3.0674521336258</v>
      </c>
      <c r="CE20" s="15">
        <v>3.0944036111967801</v>
      </c>
      <c r="CF20" s="15">
        <v>3.1215511834680401</v>
      </c>
      <c r="CG20" s="15">
        <v>3.9698514505334099</v>
      </c>
      <c r="CH20" s="15">
        <v>5.9503767502307197</v>
      </c>
      <c r="CI20" s="15">
        <v>6.0100086808591602</v>
      </c>
      <c r="CJ20" s="15">
        <v>5.38607317159987</v>
      </c>
      <c r="CK20" s="15">
        <v>4.83482656801782</v>
      </c>
      <c r="CL20" s="15">
        <v>5.8154923098939397</v>
      </c>
      <c r="CM20" s="15">
        <v>5.5899542409246497</v>
      </c>
      <c r="CN20" s="15">
        <v>4.3229256075184104</v>
      </c>
      <c r="CO20" s="15">
        <v>3.9684158947594499</v>
      </c>
      <c r="CP20" s="15">
        <v>2.2029057241263099</v>
      </c>
      <c r="CQ20" s="15">
        <v>0.167187499999982</v>
      </c>
      <c r="CR20" s="15">
        <v>3.1718750000091001E-2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0.56693428726421102</v>
      </c>
      <c r="DU20" s="15">
        <v>1.1361234904009201</v>
      </c>
      <c r="DV20" s="15">
        <v>1.09696686622676</v>
      </c>
      <c r="DW20" s="15">
        <v>0.98773211705237995</v>
      </c>
      <c r="DX20" s="15">
        <v>0.90021611787807299</v>
      </c>
      <c r="DY20" s="15">
        <v>1.06348136870387</v>
      </c>
      <c r="DZ20" s="15">
        <v>1.1641684945297801</v>
      </c>
      <c r="EA20" s="15">
        <v>0.99173062035554205</v>
      </c>
      <c r="EB20" s="15">
        <v>0.90085524618135904</v>
      </c>
      <c r="EC20" s="15">
        <v>0.89552674700701695</v>
      </c>
      <c r="ED20" s="15">
        <v>0.89105762283279999</v>
      </c>
      <c r="EE20" s="15">
        <v>0.87369787365852902</v>
      </c>
      <c r="EF20" s="15">
        <v>1.1439162494842501</v>
      </c>
      <c r="EG20" s="15">
        <v>1.21140025031009</v>
      </c>
      <c r="EH20" s="15">
        <v>1.1045092511358201</v>
      </c>
      <c r="EI20" s="15">
        <v>0.830743251961652</v>
      </c>
      <c r="EJ20" s="15">
        <v>0.49596162778712599</v>
      </c>
      <c r="EK20" s="15">
        <v>0.28430500361301803</v>
      </c>
      <c r="EL20" s="15">
        <v>0.110858923410663</v>
      </c>
      <c r="EM20" s="15">
        <v>8.5350433537937905E-4</v>
      </c>
      <c r="EN20" s="15">
        <v>0.69840356626751798</v>
      </c>
      <c r="EO20" s="15">
        <v>1.7178347569161601</v>
      </c>
      <c r="EP20" s="15">
        <v>1.4432875077419101</v>
      </c>
      <c r="EQ20" s="15">
        <v>1.6349121335677601</v>
      </c>
      <c r="ER20" s="15">
        <v>1.6240367593935601</v>
      </c>
      <c r="ES20" s="15">
        <v>1.49613013521927</v>
      </c>
      <c r="ET20" s="15">
        <v>1.5491610110449301</v>
      </c>
      <c r="EU20" s="15">
        <v>1.77148876187079</v>
      </c>
      <c r="EV20" s="15">
        <v>1.8788946376964899</v>
      </c>
      <c r="EW20" s="15">
        <v>1.83981613852226</v>
      </c>
      <c r="EX20" s="15">
        <v>1.74370638934804</v>
      </c>
      <c r="EY20" s="5">
        <f t="shared" si="0"/>
        <v>316.84349562425695</v>
      </c>
    </row>
    <row r="21" spans="1:155">
      <c r="A21" t="s">
        <v>20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1.5</v>
      </c>
      <c r="W21" s="15">
        <v>2</v>
      </c>
      <c r="X21" s="15">
        <v>2</v>
      </c>
      <c r="Y21" s="15">
        <v>1.9</v>
      </c>
      <c r="Z21" s="15">
        <v>1.9</v>
      </c>
      <c r="AA21" s="15">
        <v>1.8</v>
      </c>
      <c r="AB21" s="15">
        <v>1.7</v>
      </c>
      <c r="AC21" s="15">
        <v>1.6</v>
      </c>
      <c r="AD21" s="15">
        <v>1.6</v>
      </c>
      <c r="AE21" s="15">
        <v>1.5</v>
      </c>
      <c r="AF21" s="15">
        <v>1.6</v>
      </c>
      <c r="AG21" s="15">
        <v>1.6</v>
      </c>
      <c r="AH21" s="15">
        <v>1.7</v>
      </c>
      <c r="AI21" s="15">
        <v>1.7</v>
      </c>
      <c r="AJ21" s="15">
        <v>1.8</v>
      </c>
      <c r="AK21" s="15">
        <v>1.9</v>
      </c>
      <c r="AL21" s="15">
        <v>1.9</v>
      </c>
      <c r="AM21" s="15">
        <v>2</v>
      </c>
      <c r="AN21" s="15">
        <v>1.9</v>
      </c>
      <c r="AO21" s="15">
        <v>1.8</v>
      </c>
      <c r="AP21" s="15">
        <v>1.7</v>
      </c>
      <c r="AQ21" s="15">
        <v>1.7</v>
      </c>
      <c r="AR21" s="15">
        <v>1.6</v>
      </c>
      <c r="AS21" s="15">
        <v>1.5</v>
      </c>
      <c r="AT21" s="15">
        <v>1.4</v>
      </c>
      <c r="AU21" s="15">
        <v>1.3</v>
      </c>
      <c r="AV21" s="15">
        <v>1.2</v>
      </c>
      <c r="AW21" s="15">
        <v>1.1000000000000001</v>
      </c>
      <c r="AX21" s="15">
        <v>1</v>
      </c>
      <c r="AY21" s="15">
        <v>1</v>
      </c>
      <c r="AZ21" s="15">
        <v>1</v>
      </c>
      <c r="BA21" s="15">
        <v>1</v>
      </c>
      <c r="BB21" s="15">
        <v>1</v>
      </c>
      <c r="BC21" s="15">
        <v>1</v>
      </c>
      <c r="BD21" s="15">
        <v>1</v>
      </c>
      <c r="BE21" s="15">
        <v>1</v>
      </c>
      <c r="BF21" s="15">
        <v>1</v>
      </c>
      <c r="BG21" s="15">
        <v>1</v>
      </c>
      <c r="BH21" s="15">
        <v>1</v>
      </c>
      <c r="BI21" s="15">
        <v>1</v>
      </c>
      <c r="BJ21" s="15">
        <v>1</v>
      </c>
      <c r="BK21" s="15">
        <v>1</v>
      </c>
      <c r="BL21" s="15">
        <v>1</v>
      </c>
      <c r="BM21" s="15">
        <v>1</v>
      </c>
      <c r="BN21" s="15">
        <v>1</v>
      </c>
      <c r="BO21" s="15">
        <v>1</v>
      </c>
      <c r="BP21" s="15">
        <v>1</v>
      </c>
      <c r="BQ21" s="15">
        <v>1</v>
      </c>
      <c r="BR21" s="15">
        <v>1</v>
      </c>
      <c r="BS21" s="15">
        <v>1</v>
      </c>
      <c r="BT21" s="15">
        <v>1</v>
      </c>
      <c r="BU21" s="15">
        <v>1</v>
      </c>
      <c r="BV21" s="15">
        <v>1</v>
      </c>
      <c r="BW21" s="15">
        <v>0.8</v>
      </c>
      <c r="BX21" s="15">
        <v>0.7</v>
      </c>
      <c r="BY21" s="15">
        <v>0.6</v>
      </c>
      <c r="BZ21" s="15">
        <v>0.5</v>
      </c>
      <c r="CA21" s="15">
        <v>0.6</v>
      </c>
      <c r="CB21" s="15">
        <v>0.8</v>
      </c>
      <c r="CC21" s="15">
        <v>1</v>
      </c>
      <c r="CD21" s="15">
        <v>1</v>
      </c>
      <c r="CE21" s="15">
        <v>1</v>
      </c>
      <c r="CF21" s="15">
        <v>1</v>
      </c>
      <c r="CG21" s="15">
        <v>1</v>
      </c>
      <c r="CH21" s="15">
        <v>1</v>
      </c>
      <c r="CI21" s="15">
        <v>1</v>
      </c>
      <c r="CJ21" s="15">
        <v>1</v>
      </c>
      <c r="CK21" s="15">
        <v>1</v>
      </c>
      <c r="CL21" s="15">
        <v>1</v>
      </c>
      <c r="CM21" s="15">
        <v>1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1</v>
      </c>
      <c r="CV21" s="15">
        <v>2</v>
      </c>
      <c r="CW21" s="15">
        <v>2</v>
      </c>
      <c r="CX21" s="15">
        <v>2</v>
      </c>
      <c r="CY21" s="15">
        <v>2</v>
      </c>
      <c r="CZ21" s="15">
        <v>2</v>
      </c>
      <c r="DA21" s="15">
        <v>0.8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5">
        <f t="shared" si="0"/>
        <v>98.699999999999989</v>
      </c>
    </row>
    <row r="22" spans="1:155">
      <c r="A22" t="s">
        <v>21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2</v>
      </c>
      <c r="P22" s="15">
        <v>3</v>
      </c>
      <c r="Q22" s="15">
        <v>3</v>
      </c>
      <c r="R22" s="15">
        <v>2.9</v>
      </c>
      <c r="S22" s="15">
        <v>2.9</v>
      </c>
      <c r="T22" s="15">
        <v>2.8</v>
      </c>
      <c r="U22" s="15">
        <v>2.7</v>
      </c>
      <c r="V22" s="15">
        <v>2.6</v>
      </c>
      <c r="W22" s="15">
        <v>2.6</v>
      </c>
      <c r="X22" s="15">
        <v>2.5</v>
      </c>
      <c r="Y22" s="15">
        <v>2.1</v>
      </c>
      <c r="Z22" s="15">
        <v>1.7</v>
      </c>
      <c r="AA22" s="15">
        <v>1.4</v>
      </c>
      <c r="AB22" s="15">
        <v>1</v>
      </c>
      <c r="AC22" s="15">
        <v>0.7</v>
      </c>
      <c r="AD22" s="15">
        <v>0.3</v>
      </c>
      <c r="AE22" s="15">
        <v>0</v>
      </c>
      <c r="AF22" s="15">
        <v>0.3</v>
      </c>
      <c r="AG22" s="15">
        <v>0.5</v>
      </c>
      <c r="AH22" s="15">
        <v>0.7</v>
      </c>
      <c r="AI22" s="15">
        <v>1</v>
      </c>
      <c r="AJ22" s="15">
        <v>1.3</v>
      </c>
      <c r="AK22" s="15">
        <v>1.5</v>
      </c>
      <c r="AL22" s="15">
        <v>1.7</v>
      </c>
      <c r="AM22" s="15">
        <v>2</v>
      </c>
      <c r="AN22" s="15">
        <v>1.9</v>
      </c>
      <c r="AO22" s="15">
        <v>1.9</v>
      </c>
      <c r="AP22" s="15">
        <v>1.8</v>
      </c>
      <c r="AQ22" s="15">
        <v>1.7</v>
      </c>
      <c r="AR22" s="15">
        <v>1.6</v>
      </c>
      <c r="AS22" s="15">
        <v>1.6</v>
      </c>
      <c r="AT22" s="15">
        <v>1.5</v>
      </c>
      <c r="AU22" s="15">
        <v>1.7</v>
      </c>
      <c r="AV22" s="15">
        <v>1.8</v>
      </c>
      <c r="AW22" s="15">
        <v>2</v>
      </c>
      <c r="AX22" s="15">
        <v>2.2000000000000002</v>
      </c>
      <c r="AY22" s="15">
        <v>2.2999999999999998</v>
      </c>
      <c r="AZ22" s="15">
        <v>2.4</v>
      </c>
      <c r="BA22" s="15">
        <v>2.7</v>
      </c>
      <c r="BB22" s="15">
        <v>2.8</v>
      </c>
      <c r="BC22" s="15">
        <v>3</v>
      </c>
      <c r="BD22" s="15">
        <v>3.2</v>
      </c>
      <c r="BE22" s="15">
        <v>3.3</v>
      </c>
      <c r="BF22" s="15">
        <v>3.5</v>
      </c>
      <c r="BG22" s="15">
        <v>3.5</v>
      </c>
      <c r="BH22" s="15">
        <v>3.1</v>
      </c>
      <c r="BI22" s="15">
        <v>2.7</v>
      </c>
      <c r="BJ22" s="15">
        <v>2.2999999999999998</v>
      </c>
      <c r="BK22" s="15">
        <v>1.8</v>
      </c>
      <c r="BL22" s="15">
        <v>1.4</v>
      </c>
      <c r="BM22" s="15">
        <v>0.5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5">
        <f t="shared" si="0"/>
        <v>101.4</v>
      </c>
    </row>
    <row r="23" spans="1:155">
      <c r="A23" t="s">
        <v>22</v>
      </c>
      <c r="B23" s="15">
        <v>0.01</v>
      </c>
      <c r="C23" s="15">
        <v>0.01</v>
      </c>
      <c r="D23" s="15">
        <v>0.01</v>
      </c>
      <c r="E23" s="15">
        <v>0.01</v>
      </c>
      <c r="F23" s="15">
        <v>0.01</v>
      </c>
      <c r="G23" s="15">
        <v>0.02</v>
      </c>
      <c r="H23" s="15">
        <v>0.01</v>
      </c>
      <c r="I23" s="15">
        <v>0.02</v>
      </c>
      <c r="J23" s="15">
        <v>0.02</v>
      </c>
      <c r="K23" s="15">
        <v>0.02</v>
      </c>
      <c r="L23" s="15">
        <v>0.02</v>
      </c>
      <c r="M23" s="15">
        <v>0.02</v>
      </c>
      <c r="N23" s="15">
        <v>0.02</v>
      </c>
      <c r="O23" s="15">
        <v>0.02</v>
      </c>
      <c r="P23" s="15">
        <v>0.02</v>
      </c>
      <c r="Q23" s="15">
        <v>0.02</v>
      </c>
      <c r="R23" s="15">
        <v>0.02</v>
      </c>
      <c r="S23" s="15">
        <v>0.02</v>
      </c>
      <c r="T23" s="15">
        <v>0.02</v>
      </c>
      <c r="U23" s="15">
        <v>0.01</v>
      </c>
      <c r="V23" s="15">
        <v>0</v>
      </c>
      <c r="W23" s="15">
        <v>1.17</v>
      </c>
      <c r="X23" s="15">
        <v>3.47</v>
      </c>
      <c r="Y23" s="15">
        <v>3.75</v>
      </c>
      <c r="Z23" s="15">
        <v>3.62</v>
      </c>
      <c r="AA23" s="15">
        <v>3.97</v>
      </c>
      <c r="AB23" s="15">
        <v>3.98</v>
      </c>
      <c r="AC23" s="15">
        <v>3.9</v>
      </c>
      <c r="AD23" s="15">
        <v>3.43</v>
      </c>
      <c r="AE23" s="15">
        <v>2.75</v>
      </c>
      <c r="AF23" s="15">
        <v>2.17</v>
      </c>
      <c r="AG23" s="15">
        <v>1.97</v>
      </c>
      <c r="AH23" s="15">
        <v>2.41</v>
      </c>
      <c r="AI23" s="15">
        <v>3.45</v>
      </c>
      <c r="AJ23" s="15">
        <v>3.54</v>
      </c>
      <c r="AK23" s="15">
        <v>3.66</v>
      </c>
      <c r="AL23" s="15">
        <v>3.74</v>
      </c>
      <c r="AM23" s="15">
        <v>3.85</v>
      </c>
      <c r="AN23" s="15">
        <v>3.91</v>
      </c>
      <c r="AO23" s="15">
        <v>3.98</v>
      </c>
      <c r="AP23" s="15">
        <v>3.81</v>
      </c>
      <c r="AQ23" s="15">
        <v>3.65</v>
      </c>
      <c r="AR23" s="15">
        <v>2.99</v>
      </c>
      <c r="AS23" s="15">
        <v>2.4900000000000002</v>
      </c>
      <c r="AT23" s="15">
        <v>2.46</v>
      </c>
      <c r="AU23" s="15">
        <v>2.0099999999999998</v>
      </c>
      <c r="AV23" s="15">
        <v>1.68</v>
      </c>
      <c r="AW23" s="15">
        <v>1.42</v>
      </c>
      <c r="AX23" s="15">
        <v>0.59</v>
      </c>
      <c r="AY23" s="15">
        <v>0.52</v>
      </c>
      <c r="AZ23" s="15">
        <v>1.88</v>
      </c>
      <c r="BA23" s="15">
        <v>2.2599999999999998</v>
      </c>
      <c r="BB23" s="15">
        <v>1.34</v>
      </c>
      <c r="BC23" s="15">
        <v>1.56</v>
      </c>
      <c r="BD23" s="15">
        <v>1.37</v>
      </c>
      <c r="BE23" s="15">
        <v>2.38</v>
      </c>
      <c r="BF23" s="15">
        <v>1.96</v>
      </c>
      <c r="BG23" s="15">
        <v>1.68</v>
      </c>
      <c r="BH23" s="15">
        <v>2.63</v>
      </c>
      <c r="BI23" s="15">
        <v>4.09</v>
      </c>
      <c r="BJ23" s="15">
        <v>4.25</v>
      </c>
      <c r="BK23" s="15">
        <v>3.88</v>
      </c>
      <c r="BL23" s="15">
        <v>2.75</v>
      </c>
      <c r="BM23" s="15">
        <v>0.99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1.54</v>
      </c>
      <c r="BV23" s="15">
        <v>3.26</v>
      </c>
      <c r="BW23" s="15">
        <v>3.94</v>
      </c>
      <c r="BX23" s="15">
        <v>3.89</v>
      </c>
      <c r="BY23" s="15">
        <v>2.96</v>
      </c>
      <c r="BZ23" s="15">
        <v>2.68</v>
      </c>
      <c r="CA23" s="15">
        <v>4.0199999999999996</v>
      </c>
      <c r="CB23" s="15">
        <v>4.37</v>
      </c>
      <c r="CC23" s="15">
        <v>3.82</v>
      </c>
      <c r="CD23" s="15">
        <v>3.82</v>
      </c>
      <c r="CE23" s="15">
        <v>3.48</v>
      </c>
      <c r="CF23" s="15">
        <v>3.28</v>
      </c>
      <c r="CG23" s="15">
        <v>2.94</v>
      </c>
      <c r="CH23" s="15">
        <v>2.96</v>
      </c>
      <c r="CI23" s="15">
        <v>1.68</v>
      </c>
      <c r="CJ23" s="15">
        <v>0.02</v>
      </c>
      <c r="CK23" s="15">
        <v>0.01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5">
        <f t="shared" si="0"/>
        <v>166.36</v>
      </c>
    </row>
    <row r="24" spans="1:155">
      <c r="A24" t="s">
        <v>23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1.3</v>
      </c>
      <c r="V24" s="15">
        <v>2.5</v>
      </c>
      <c r="W24" s="15">
        <v>2.5</v>
      </c>
      <c r="X24" s="15">
        <v>2.5</v>
      </c>
      <c r="Y24" s="15">
        <v>2.1</v>
      </c>
      <c r="Z24" s="15">
        <v>1.8</v>
      </c>
      <c r="AA24" s="15">
        <v>1.5</v>
      </c>
      <c r="AB24" s="15">
        <v>1.1000000000000001</v>
      </c>
      <c r="AC24" s="15">
        <v>0.8</v>
      </c>
      <c r="AD24" s="15">
        <v>0.4</v>
      </c>
      <c r="AE24" s="15">
        <v>0.1</v>
      </c>
      <c r="AF24" s="15">
        <v>0.5</v>
      </c>
      <c r="AG24" s="15">
        <v>0.9</v>
      </c>
      <c r="AH24" s="15">
        <v>1.4</v>
      </c>
      <c r="AI24" s="15">
        <v>1.8</v>
      </c>
      <c r="AJ24" s="15">
        <v>2.2000000000000002</v>
      </c>
      <c r="AK24" s="15">
        <v>2.6</v>
      </c>
      <c r="AL24" s="15">
        <v>3</v>
      </c>
      <c r="AM24" s="15">
        <v>3.4</v>
      </c>
      <c r="AN24" s="15">
        <v>3.8</v>
      </c>
      <c r="AO24" s="15">
        <v>4.2</v>
      </c>
      <c r="AP24" s="15">
        <v>4.5999999999999996</v>
      </c>
      <c r="AQ24" s="15">
        <v>5</v>
      </c>
      <c r="AR24" s="15">
        <v>4.2</v>
      </c>
      <c r="AS24" s="15">
        <v>3.5</v>
      </c>
      <c r="AT24" s="15">
        <v>2.5</v>
      </c>
      <c r="AU24" s="15">
        <v>2</v>
      </c>
      <c r="AV24" s="15">
        <v>1.7</v>
      </c>
      <c r="AW24" s="15">
        <v>1.5</v>
      </c>
      <c r="AX24" s="15">
        <v>1.3</v>
      </c>
      <c r="AY24" s="15">
        <v>1</v>
      </c>
      <c r="AZ24" s="15">
        <v>1.1000000000000001</v>
      </c>
      <c r="BA24" s="15">
        <v>1.3</v>
      </c>
      <c r="BB24" s="15">
        <v>1.4</v>
      </c>
      <c r="BC24" s="15">
        <v>1.6</v>
      </c>
      <c r="BD24" s="15">
        <v>1.7</v>
      </c>
      <c r="BE24" s="15">
        <v>1.8</v>
      </c>
      <c r="BF24" s="15">
        <v>2</v>
      </c>
      <c r="BG24" s="15">
        <v>2</v>
      </c>
      <c r="BH24" s="15">
        <v>2</v>
      </c>
      <c r="BI24" s="15">
        <v>2</v>
      </c>
      <c r="BJ24" s="15">
        <v>2</v>
      </c>
      <c r="BK24" s="15">
        <v>1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5">
        <f t="shared" si="0"/>
        <v>87.6</v>
      </c>
    </row>
    <row r="25" spans="1:155">
      <c r="A25" t="s">
        <v>24</v>
      </c>
      <c r="B25" s="15">
        <v>0.64074424159451804</v>
      </c>
      <c r="C25" s="15">
        <v>0.52518800390015297</v>
      </c>
      <c r="D25" s="15">
        <v>0.48601666710554497</v>
      </c>
      <c r="E25" s="15">
        <v>0.55710470533172096</v>
      </c>
      <c r="F25" s="15">
        <v>0.58260395861447301</v>
      </c>
      <c r="G25" s="15">
        <v>0.57034309379885095</v>
      </c>
      <c r="H25" s="15">
        <v>0.55792834895869103</v>
      </c>
      <c r="I25" s="15">
        <v>0.53675937654670303</v>
      </c>
      <c r="J25" s="15">
        <v>0.491017999543711</v>
      </c>
      <c r="K25" s="15">
        <v>0.52410611582014299</v>
      </c>
      <c r="L25" s="15">
        <v>0.55592239420707401</v>
      </c>
      <c r="M25" s="15">
        <v>0.58652697381643404</v>
      </c>
      <c r="N25" s="15">
        <v>0.64738465970938697</v>
      </c>
      <c r="O25" s="15">
        <v>0.63369404126426299</v>
      </c>
      <c r="P25" s="15">
        <v>0.70948467185386199</v>
      </c>
      <c r="Q25" s="15">
        <v>0.74669601081646597</v>
      </c>
      <c r="R25" s="15">
        <v>0.71678870125389604</v>
      </c>
      <c r="S25" s="15">
        <v>0.74111397566660997</v>
      </c>
      <c r="T25" s="15">
        <v>0.61512696702636305</v>
      </c>
      <c r="U25" s="15">
        <v>2.0252180682315002</v>
      </c>
      <c r="V25" s="15">
        <v>2.83210531086868</v>
      </c>
      <c r="W25" s="15">
        <v>3.1082918131638899</v>
      </c>
      <c r="X25" s="15">
        <v>3.4917318579144099</v>
      </c>
      <c r="Y25" s="15">
        <v>3.5794591821966302</v>
      </c>
      <c r="Z25" s="15">
        <v>3.4638186659675401</v>
      </c>
      <c r="AA25" s="15">
        <v>3.4076346459850799</v>
      </c>
      <c r="AB25" s="15">
        <v>3.3392836262032599</v>
      </c>
      <c r="AC25" s="15">
        <v>3.2604625639447198</v>
      </c>
      <c r="AD25" s="15">
        <v>3.1077061338840601</v>
      </c>
      <c r="AE25" s="15">
        <v>3.22007219781114</v>
      </c>
      <c r="AF25" s="15">
        <v>3.3052009524076902</v>
      </c>
      <c r="AG25" s="15">
        <v>3.0326276368004601</v>
      </c>
      <c r="AH25" s="15">
        <v>2.8151813226033799</v>
      </c>
      <c r="AI25" s="15">
        <v>3.4755395929687398</v>
      </c>
      <c r="AJ25" s="15">
        <v>3.3405332125567599</v>
      </c>
      <c r="AK25" s="15">
        <v>3.6724593605004099</v>
      </c>
      <c r="AL25" s="15">
        <v>3.5065506004192</v>
      </c>
      <c r="AM25" s="15">
        <v>3.31287575924528</v>
      </c>
      <c r="AN25" s="15">
        <v>3.1322070219813001</v>
      </c>
      <c r="AO25" s="15">
        <v>2.9557192689692302</v>
      </c>
      <c r="AP25" s="15">
        <v>2.7750820742420901</v>
      </c>
      <c r="AQ25" s="15">
        <v>2.7479059334549101</v>
      </c>
      <c r="AR25" s="15">
        <v>2.7018125189072499</v>
      </c>
      <c r="AS25" s="15">
        <v>2.3531514984538102</v>
      </c>
      <c r="AT25" s="15">
        <v>1.86980720516625</v>
      </c>
      <c r="AU25" s="15">
        <v>1.61015977861153</v>
      </c>
      <c r="AV25" s="15">
        <v>1.1344920016678499</v>
      </c>
      <c r="AW25" s="15">
        <v>0.81966145278217895</v>
      </c>
      <c r="AX25" s="15">
        <v>0.71485000519187403</v>
      </c>
      <c r="AY25" s="15">
        <v>0.72411804715218697</v>
      </c>
      <c r="AZ25" s="15">
        <v>0.448164062500019</v>
      </c>
      <c r="BA25" s="15">
        <v>0.44634114583334</v>
      </c>
      <c r="BB25" s="15">
        <v>0.25962239583334901</v>
      </c>
      <c r="BC25" s="15">
        <v>0.21561197916667799</v>
      </c>
      <c r="BD25" s="15">
        <v>0.282695312500027</v>
      </c>
      <c r="BE25" s="15">
        <v>0.42678385416667802</v>
      </c>
      <c r="BF25" s="15">
        <v>0.62186623750585401</v>
      </c>
      <c r="BG25" s="15">
        <v>0.84588293448436502</v>
      </c>
      <c r="BH25" s="15">
        <v>0.84203747582181299</v>
      </c>
      <c r="BI25" s="15">
        <v>0.84041276017042399</v>
      </c>
      <c r="BJ25" s="15">
        <v>0.84032092355186505</v>
      </c>
      <c r="BK25" s="15">
        <v>0.80946285173163701</v>
      </c>
      <c r="BL25" s="15">
        <v>0.52141729970475204</v>
      </c>
      <c r="BM25" s="15">
        <v>0.74702828392061704</v>
      </c>
      <c r="BN25" s="15">
        <v>0.74781199439820401</v>
      </c>
      <c r="BO25" s="15">
        <v>0.74679607340877896</v>
      </c>
      <c r="BP25" s="15">
        <v>0.74688315235073099</v>
      </c>
      <c r="BQ25" s="15">
        <v>1.3757507484884</v>
      </c>
      <c r="BR25" s="15">
        <v>1.9748874296383101</v>
      </c>
      <c r="BS25" s="15">
        <v>1.87931321613157</v>
      </c>
      <c r="BT25" s="15">
        <v>1.1068067188697699</v>
      </c>
      <c r="BU25" s="15">
        <v>0.98116691624801999</v>
      </c>
      <c r="BV25" s="15">
        <v>0.991101341429246</v>
      </c>
      <c r="BW25" s="15">
        <v>1.1415145143724299</v>
      </c>
      <c r="BX25" s="15">
        <v>1.07836554616179</v>
      </c>
      <c r="BY25" s="15">
        <v>0.82637680721206097</v>
      </c>
      <c r="BZ25" s="15">
        <v>0.75249249812050101</v>
      </c>
      <c r="CA25" s="15">
        <v>1.4961994528700999</v>
      </c>
      <c r="CB25" s="15">
        <v>1.93125657660616</v>
      </c>
      <c r="CC25" s="15">
        <v>1.14123017611232</v>
      </c>
      <c r="CD25" s="15">
        <v>0.41418898535468601</v>
      </c>
      <c r="CE25" s="15">
        <v>0.44428134979210598</v>
      </c>
      <c r="CF25" s="15">
        <v>0.47434767256284699</v>
      </c>
      <c r="CG25" s="15">
        <v>0.50955658101951595</v>
      </c>
      <c r="CH25" s="15">
        <v>0.56529431815633102</v>
      </c>
      <c r="CI25" s="15">
        <v>0.35397333201833298</v>
      </c>
      <c r="CJ25" s="15">
        <v>0.15781608864583299</v>
      </c>
      <c r="CK25" s="15">
        <v>0.187934494749918</v>
      </c>
      <c r="CL25" s="15">
        <v>0.221607588353986</v>
      </c>
      <c r="CM25" s="15">
        <v>0.261778077791398</v>
      </c>
      <c r="CN25" s="15">
        <v>0.291779296395479</v>
      </c>
      <c r="CO25" s="15">
        <v>0.31252270249956698</v>
      </c>
      <c r="CP25" s="15">
        <v>0.25943798360364001</v>
      </c>
      <c r="CQ25" s="15">
        <v>0.31228697997827098</v>
      </c>
      <c r="CR25" s="15">
        <v>4.5663032073840398E-2</v>
      </c>
      <c r="CS25" s="15">
        <v>0</v>
      </c>
      <c r="CT25" s="15">
        <v>0</v>
      </c>
      <c r="CU25" s="15">
        <v>5.4535746395242201E-3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2.1414493404920201E-2</v>
      </c>
      <c r="DB25" s="15">
        <v>0.10452843974791701</v>
      </c>
      <c r="DC25" s="15">
        <v>0.18048467476015301</v>
      </c>
      <c r="DD25" s="15">
        <v>0.19070312500000899</v>
      </c>
      <c r="DE25" s="15">
        <v>0.19033854166667</v>
      </c>
      <c r="DF25" s="15">
        <v>0.19</v>
      </c>
      <c r="DG25" s="15">
        <v>0.190416666666679</v>
      </c>
      <c r="DH25" s="15">
        <v>0.19</v>
      </c>
      <c r="DI25" s="15">
        <v>0.19</v>
      </c>
      <c r="DJ25" s="15">
        <v>0.25169381034091698</v>
      </c>
      <c r="DK25" s="15">
        <v>0</v>
      </c>
      <c r="DL25" s="15">
        <v>8.1821592519193305E-3</v>
      </c>
      <c r="DM25" s="15">
        <v>0.44760948831921099</v>
      </c>
      <c r="DN25" s="15">
        <v>0.53318542902114097</v>
      </c>
      <c r="DO25" s="15">
        <v>0.35710937499999101</v>
      </c>
      <c r="DP25" s="15">
        <v>0.265494791666678</v>
      </c>
      <c r="DQ25" s="15">
        <v>0.26424479166666898</v>
      </c>
      <c r="DR25" s="15">
        <v>0.26447916666666899</v>
      </c>
      <c r="DS25" s="15">
        <v>0.26528645833332998</v>
      </c>
      <c r="DT25" s="15">
        <v>0.26499999999999901</v>
      </c>
      <c r="DU25" s="15">
        <v>0.26528645833332998</v>
      </c>
      <c r="DV25" s="15">
        <v>0.26531250000000001</v>
      </c>
      <c r="DW25" s="15">
        <v>0.26647135416666001</v>
      </c>
      <c r="DX25" s="15">
        <v>0.26764322916666999</v>
      </c>
      <c r="DY25" s="15">
        <v>0.26089843750000002</v>
      </c>
      <c r="DZ25" s="15">
        <v>0.50883437075136095</v>
      </c>
      <c r="EA25" s="15">
        <v>0.295885416666678</v>
      </c>
      <c r="EB25" s="15">
        <v>0.27483072916667001</v>
      </c>
      <c r="EC25" s="15">
        <v>0.454638975149666</v>
      </c>
      <c r="ED25" s="15">
        <v>0.39232296070332201</v>
      </c>
      <c r="EE25" s="15">
        <v>0.37360128914387403</v>
      </c>
      <c r="EF25" s="15">
        <v>0.60163080130785496</v>
      </c>
      <c r="EG25" s="15">
        <v>1.50332384910146</v>
      </c>
      <c r="EH25" s="15">
        <v>0.63838998652299805</v>
      </c>
      <c r="EI25" s="15">
        <v>1.0811732155283</v>
      </c>
      <c r="EJ25" s="15">
        <v>1.30845823164554</v>
      </c>
      <c r="EK25" s="15">
        <v>0.34789548820375199</v>
      </c>
      <c r="EL25" s="15">
        <v>0.46954682109262702</v>
      </c>
      <c r="EM25" s="15">
        <v>0.48985814864156602</v>
      </c>
      <c r="EN25" s="15">
        <v>0.48160156249999098</v>
      </c>
      <c r="EO25" s="15">
        <v>0.48072916666666998</v>
      </c>
      <c r="EP25" s="15">
        <v>0.48026041666667901</v>
      </c>
      <c r="EQ25" s="15">
        <v>0.448059895833267</v>
      </c>
      <c r="ER25" s="15">
        <v>0.39749999999999103</v>
      </c>
      <c r="ES25" s="15">
        <v>0.39809895833334003</v>
      </c>
      <c r="ET25" s="15">
        <v>0.397890624999991</v>
      </c>
      <c r="EU25" s="15">
        <v>0.39783854166666999</v>
      </c>
      <c r="EV25" s="15">
        <v>0.397760416666679</v>
      </c>
      <c r="EW25" s="15">
        <v>0.39760416666667903</v>
      </c>
      <c r="EX25" s="15">
        <v>0.39766927083334003</v>
      </c>
      <c r="EY25" s="5">
        <f t="shared" si="0"/>
        <v>147.25497964916576</v>
      </c>
    </row>
    <row r="26" spans="1:155">
      <c r="A26" t="s">
        <v>25</v>
      </c>
      <c r="B26" s="15">
        <v>2.7738376173723398</v>
      </c>
      <c r="C26" s="15">
        <v>2.8982687229231998</v>
      </c>
      <c r="D26" s="15">
        <v>2.9105132350908902</v>
      </c>
      <c r="E26" s="15">
        <v>2.7683088719044</v>
      </c>
      <c r="F26" s="15">
        <v>2.6414658082311302</v>
      </c>
      <c r="G26" s="15">
        <v>2.64475663618853</v>
      </c>
      <c r="H26" s="15">
        <v>2.6701645890693699</v>
      </c>
      <c r="I26" s="15">
        <v>2.6963287976394299</v>
      </c>
      <c r="J26" s="15">
        <v>2.7080158587427001</v>
      </c>
      <c r="K26" s="15">
        <v>2.7171923200143899</v>
      </c>
      <c r="L26" s="15">
        <v>2.7296417864465399</v>
      </c>
      <c r="M26" s="15">
        <v>2.7678782404909201</v>
      </c>
      <c r="N26" s="15">
        <v>2.8230733774466898</v>
      </c>
      <c r="O26" s="15">
        <v>2.7879837323955701</v>
      </c>
      <c r="P26" s="15">
        <v>2.8079336383984801</v>
      </c>
      <c r="Q26" s="15">
        <v>2.8037465956102499</v>
      </c>
      <c r="R26" s="15">
        <v>2.8747408968694299</v>
      </c>
      <c r="S26" s="15">
        <v>2.9336229614159799</v>
      </c>
      <c r="T26" s="15">
        <v>2.8516150903661002</v>
      </c>
      <c r="U26" s="15">
        <v>2.85007148346951</v>
      </c>
      <c r="V26" s="15">
        <v>2.8378270717054499</v>
      </c>
      <c r="W26" s="15">
        <v>2.7365167192026498</v>
      </c>
      <c r="X26" s="15">
        <v>2.6826139010611101</v>
      </c>
      <c r="Y26" s="15">
        <v>2.6382246700041199</v>
      </c>
      <c r="Z26" s="15">
        <v>2.519181318672</v>
      </c>
      <c r="AA26" s="15">
        <v>2.4786662411070699</v>
      </c>
      <c r="AB26" s="15">
        <v>2.6222755582417401</v>
      </c>
      <c r="AC26" s="15">
        <v>2.6413676223514502</v>
      </c>
      <c r="AD26" s="15">
        <v>2.6019431424066402</v>
      </c>
      <c r="AE26" s="15">
        <v>2.5154606774728001</v>
      </c>
      <c r="AF26" s="15">
        <v>2.50516900855785</v>
      </c>
      <c r="AG26" s="15">
        <v>2.8585226610375298</v>
      </c>
      <c r="AH26" s="15">
        <v>2.9026683025493099</v>
      </c>
      <c r="AI26" s="15">
        <v>2.8305389595762298</v>
      </c>
      <c r="AJ26" s="15">
        <v>2.6189398527355698</v>
      </c>
      <c r="AK26" s="15">
        <v>2.6954868070100502</v>
      </c>
      <c r="AL26" s="15">
        <v>2.7314110751715099</v>
      </c>
      <c r="AM26" s="15">
        <v>2.8561825167552999</v>
      </c>
      <c r="AN26" s="15">
        <v>2.81866241769495</v>
      </c>
      <c r="AO26" s="15">
        <v>2.7877659607073699</v>
      </c>
      <c r="AP26" s="15">
        <v>2.75638550294582</v>
      </c>
      <c r="AQ26" s="15">
        <v>2.81146925883397</v>
      </c>
      <c r="AR26" s="15">
        <v>2.8873444159622101</v>
      </c>
      <c r="AS26" s="15">
        <v>2.88416775034261</v>
      </c>
      <c r="AT26" s="15">
        <v>2.8833450249040902</v>
      </c>
      <c r="AU26" s="15">
        <v>2.8830459595577702</v>
      </c>
      <c r="AV26" s="15">
        <v>2.8788257546654799</v>
      </c>
      <c r="AW26" s="15">
        <v>2.8582668141218401</v>
      </c>
      <c r="AX26" s="15">
        <v>2.90172043437089</v>
      </c>
      <c r="AY26" s="15">
        <v>2.9075977855175101</v>
      </c>
      <c r="AZ26" s="15">
        <v>2.7907506899023402</v>
      </c>
      <c r="BA26" s="15">
        <v>2.5818847336920099</v>
      </c>
      <c r="BB26" s="15">
        <v>2.8258441613588601</v>
      </c>
      <c r="BC26" s="15">
        <v>2.8493284047156302</v>
      </c>
      <c r="BD26" s="15">
        <v>2.8158804507611599</v>
      </c>
      <c r="BE26" s="15">
        <v>2.7762991364970602</v>
      </c>
      <c r="BF26" s="15">
        <v>2.7203679149104301</v>
      </c>
      <c r="BG26" s="15">
        <v>2.8068122653473599</v>
      </c>
      <c r="BH26" s="15">
        <v>2.9121543834420098</v>
      </c>
      <c r="BI26" s="15">
        <v>2.5073768541818202</v>
      </c>
      <c r="BJ26" s="15">
        <v>2.2488083794060998</v>
      </c>
      <c r="BK26" s="15">
        <v>1.8825118769957401</v>
      </c>
      <c r="BL26" s="15">
        <v>1.86171805754622</v>
      </c>
      <c r="BM26" s="15">
        <v>2.13567858998513</v>
      </c>
      <c r="BN26" s="15">
        <v>2.68125389756502</v>
      </c>
      <c r="BO26" s="15">
        <v>2.5629782077093202</v>
      </c>
      <c r="BP26" s="15">
        <v>2.82455295639667</v>
      </c>
      <c r="BQ26" s="15">
        <v>2.8240335806311698</v>
      </c>
      <c r="BR26" s="15">
        <v>2.8242935331327099</v>
      </c>
      <c r="BS26" s="15">
        <v>2.8248501440553602</v>
      </c>
      <c r="BT26" s="15">
        <v>2.8291545205687201</v>
      </c>
      <c r="BU26" s="15">
        <v>2.7248470090172598</v>
      </c>
      <c r="BV26" s="15">
        <v>2.4978306758522901</v>
      </c>
      <c r="BW26" s="15">
        <v>2.6635850337096798</v>
      </c>
      <c r="BX26" s="15">
        <v>2.6695840155157802</v>
      </c>
      <c r="BY26" s="15">
        <v>2.5651571322728599</v>
      </c>
      <c r="BZ26" s="15">
        <v>2.8016230055353102</v>
      </c>
      <c r="CA26" s="15">
        <v>2.8281577463513399</v>
      </c>
      <c r="CB26" s="15">
        <v>2.8381616817159201</v>
      </c>
      <c r="CC26" s="15">
        <v>2.81640019179898</v>
      </c>
      <c r="CD26" s="15">
        <v>2.8312158810477102</v>
      </c>
      <c r="CE26" s="15">
        <v>2.86121622418676</v>
      </c>
      <c r="CF26" s="15">
        <v>2.8473279134315499</v>
      </c>
      <c r="CG26" s="15">
        <v>2.8425289785566301</v>
      </c>
      <c r="CH26" s="15">
        <v>2.8405973754495002</v>
      </c>
      <c r="CI26" s="15">
        <v>2.8430498737826801</v>
      </c>
      <c r="CJ26" s="15">
        <v>2.8420838079521</v>
      </c>
      <c r="CK26" s="15">
        <v>2.8280415960044998</v>
      </c>
      <c r="CL26" s="15">
        <v>2.82796643148103</v>
      </c>
      <c r="CM26" s="15">
        <v>2.8189561938241301</v>
      </c>
      <c r="CN26" s="15">
        <v>2.81020842328279</v>
      </c>
      <c r="CO26" s="15">
        <v>2.7873934466913801</v>
      </c>
      <c r="CP26" s="15">
        <v>2.7487640615006899</v>
      </c>
      <c r="CQ26" s="15">
        <v>2.7348437462687198</v>
      </c>
      <c r="CR26" s="15">
        <v>2.72132060384273</v>
      </c>
      <c r="CS26" s="15">
        <v>2.6652398482529698</v>
      </c>
      <c r="CT26" s="15">
        <v>2.67701870224362</v>
      </c>
      <c r="CU26" s="15">
        <v>2.5834469756933198</v>
      </c>
      <c r="CV26" s="15">
        <v>2.6650669031777401</v>
      </c>
      <c r="CW26" s="15">
        <v>2.8710602152576499</v>
      </c>
      <c r="CX26" s="15">
        <v>2.89244540724957</v>
      </c>
      <c r="CY26" s="15">
        <v>2.9104080051413601</v>
      </c>
      <c r="CZ26" s="15">
        <v>2.91464590534645</v>
      </c>
      <c r="DA26" s="15">
        <v>2.9234311561351101</v>
      </c>
      <c r="DB26" s="15">
        <v>2.9303781173723999</v>
      </c>
      <c r="DC26" s="15">
        <v>2.84856742742965</v>
      </c>
      <c r="DD26" s="15">
        <v>2.7589050509881901</v>
      </c>
      <c r="DE26" s="15">
        <v>2.7127234596934802</v>
      </c>
      <c r="DF26" s="15">
        <v>2.6214213437491201</v>
      </c>
      <c r="DG26" s="15">
        <v>2.57985874458145</v>
      </c>
      <c r="DH26" s="15">
        <v>2.5988509542342402</v>
      </c>
      <c r="DI26" s="15">
        <v>2.6678770450128901</v>
      </c>
      <c r="DJ26" s="15">
        <v>2.7572658391704299</v>
      </c>
      <c r="DK26" s="15">
        <v>2.8083577088988401</v>
      </c>
      <c r="DL26" s="15">
        <v>2.8100231399017699</v>
      </c>
      <c r="DM26" s="15">
        <v>2.8084686537122101</v>
      </c>
      <c r="DN26" s="15">
        <v>2.8101344491054201</v>
      </c>
      <c r="DO26" s="15">
        <v>2.8099120294565099</v>
      </c>
      <c r="DP26" s="15">
        <v>2.80894933727512</v>
      </c>
      <c r="DQ26" s="15">
        <v>2.8102455595506801</v>
      </c>
      <c r="DR26" s="15">
        <v>2.8093580341213702</v>
      </c>
      <c r="DS26" s="15">
        <v>2.8039530111400501</v>
      </c>
      <c r="DT26" s="15">
        <v>2.80617343122075</v>
      </c>
      <c r="DU26" s="15">
        <v>2.7931199827889701</v>
      </c>
      <c r="DV26" s="15">
        <v>2.7921957858454101</v>
      </c>
      <c r="DW26" s="15">
        <v>2.81252321778797</v>
      </c>
      <c r="DX26" s="15">
        <v>2.8412658201291499</v>
      </c>
      <c r="DY26" s="15">
        <v>2.83293059840909</v>
      </c>
      <c r="DZ26" s="15">
        <v>2.8514751066664199</v>
      </c>
      <c r="EA26" s="15">
        <v>2.8597974661304701</v>
      </c>
      <c r="EB26" s="15">
        <v>2.86231842305759</v>
      </c>
      <c r="EC26" s="15">
        <v>2.8650632505164499</v>
      </c>
      <c r="ED26" s="15">
        <v>2.8668026923324099</v>
      </c>
      <c r="EE26" s="15">
        <v>2.8663778934542501</v>
      </c>
      <c r="EF26" s="15">
        <v>2.8708036477730201</v>
      </c>
      <c r="EG26" s="15">
        <v>2.8750554889703102</v>
      </c>
      <c r="EH26" s="15">
        <v>2.8836594090052601</v>
      </c>
      <c r="EI26" s="15">
        <v>2.8873835133064198</v>
      </c>
      <c r="EJ26" s="15">
        <v>2.8922322918728902</v>
      </c>
      <c r="EK26" s="15">
        <v>2.89042234128621</v>
      </c>
      <c r="EL26" s="15">
        <v>2.9052394845185399</v>
      </c>
      <c r="EM26" s="15">
        <v>2.9148924963729002</v>
      </c>
      <c r="EN26" s="15">
        <v>2.9179925963306101</v>
      </c>
      <c r="EO26" s="15">
        <v>2.9238725689387199</v>
      </c>
      <c r="EP26" s="15">
        <v>2.9239719885398299</v>
      </c>
      <c r="EQ26" s="15">
        <v>2.9381750292484199</v>
      </c>
      <c r="ER26" s="15">
        <v>2.9561165399570002</v>
      </c>
      <c r="ES26" s="15">
        <v>2.9567441591992298</v>
      </c>
      <c r="ET26" s="15">
        <v>2.9606144084385799</v>
      </c>
      <c r="EU26" s="15">
        <v>2.9623736620880998</v>
      </c>
      <c r="EV26" s="15">
        <v>2.96364238205109</v>
      </c>
      <c r="EW26" s="15">
        <v>2.9672900654182399</v>
      </c>
      <c r="EX26" s="15">
        <v>2.96825803592127</v>
      </c>
      <c r="EY26" s="5">
        <f t="shared" si="0"/>
        <v>424.33494403466932</v>
      </c>
    </row>
    <row r="27" spans="1:155">
      <c r="A27" t="s">
        <v>26</v>
      </c>
      <c r="B27" s="15">
        <v>2.6875000000000201E-2</v>
      </c>
      <c r="C27" s="15">
        <v>2.6666666666669898E-2</v>
      </c>
      <c r="D27" s="15">
        <v>2.729166666667E-2</v>
      </c>
      <c r="E27" s="15">
        <v>2.7500000000000299E-2</v>
      </c>
      <c r="F27" s="15">
        <v>2.7500000000000299E-2</v>
      </c>
      <c r="G27" s="15">
        <v>2.7500000000000299E-2</v>
      </c>
      <c r="H27" s="15">
        <v>2.7500000000000299E-2</v>
      </c>
      <c r="I27" s="15">
        <v>2.7500000000000299E-2</v>
      </c>
      <c r="J27" s="15">
        <v>2.7500000000000299E-2</v>
      </c>
      <c r="K27" s="15">
        <v>2.7500000000000299E-2</v>
      </c>
      <c r="L27" s="15">
        <v>2.7500000000000299E-2</v>
      </c>
      <c r="M27" s="15">
        <v>0.94285625770182802</v>
      </c>
      <c r="N27" s="15">
        <v>7.3294229765942296</v>
      </c>
      <c r="O27" s="15">
        <v>5.2598453614624798</v>
      </c>
      <c r="P27" s="15">
        <v>5.19070811066792</v>
      </c>
      <c r="Q27" s="15">
        <v>5.2690033631359601</v>
      </c>
      <c r="R27" s="15">
        <v>4.4158361485314597</v>
      </c>
      <c r="S27" s="15">
        <v>3.5219156999010801</v>
      </c>
      <c r="T27" s="15">
        <v>3.1014435280807802</v>
      </c>
      <c r="U27" s="15">
        <v>3.0728472896970702</v>
      </c>
      <c r="V27" s="15">
        <v>3.1196258612858601</v>
      </c>
      <c r="W27" s="15">
        <v>3.4403618172841699</v>
      </c>
      <c r="X27" s="15">
        <v>4.0848551642909996</v>
      </c>
      <c r="Y27" s="15">
        <v>4.2767512443559097</v>
      </c>
      <c r="Z27" s="15">
        <v>4.1448786511441602</v>
      </c>
      <c r="AA27" s="15">
        <v>4.2394401650218398</v>
      </c>
      <c r="AB27" s="15">
        <v>4.2344037423144396</v>
      </c>
      <c r="AC27" s="15">
        <v>4.1615628495430901</v>
      </c>
      <c r="AD27" s="15">
        <v>3.8889807916047299</v>
      </c>
      <c r="AE27" s="15">
        <v>3.45225966021408</v>
      </c>
      <c r="AF27" s="15">
        <v>4.00498906768164</v>
      </c>
      <c r="AG27" s="15">
        <v>8.4167231725310092</v>
      </c>
      <c r="AH27" s="15">
        <v>5.1316424057020402</v>
      </c>
      <c r="AI27" s="15">
        <v>4.4241667903874697</v>
      </c>
      <c r="AJ27" s="15">
        <v>5.3777375414960096</v>
      </c>
      <c r="AK27" s="15">
        <v>5.4528328600510401</v>
      </c>
      <c r="AL27" s="15">
        <v>3.9613361180486102</v>
      </c>
      <c r="AM27" s="15">
        <v>4.0667792205287903</v>
      </c>
      <c r="AN27" s="15">
        <v>4.1135756012370299</v>
      </c>
      <c r="AO27" s="15">
        <v>4.1941681064413201</v>
      </c>
      <c r="AP27" s="15">
        <v>4.0652201360369098</v>
      </c>
      <c r="AQ27" s="15">
        <v>4.7240857195538597</v>
      </c>
      <c r="AR27" s="15">
        <v>6.5144557266305396</v>
      </c>
      <c r="AS27" s="15">
        <v>3.7894847717857201</v>
      </c>
      <c r="AT27" s="15">
        <v>3.7516965089522301</v>
      </c>
      <c r="AU27" s="15">
        <v>3.4611596452341402</v>
      </c>
      <c r="AV27" s="15">
        <v>3.1302154228289498</v>
      </c>
      <c r="AW27" s="15">
        <v>3.30952811418326</v>
      </c>
      <c r="AX27" s="15">
        <v>3.7438531732985698</v>
      </c>
      <c r="AY27" s="15">
        <v>3.4731282359846798</v>
      </c>
      <c r="AZ27" s="15">
        <v>3.5401218424810899</v>
      </c>
      <c r="BA27" s="15">
        <v>3.7953717625363699</v>
      </c>
      <c r="BB27" s="15">
        <v>3.5536500694413</v>
      </c>
      <c r="BC27" s="15">
        <v>3.66901019297238</v>
      </c>
      <c r="BD27" s="15">
        <v>3.9004024470336498</v>
      </c>
      <c r="BE27" s="15">
        <v>3.7472034709350202</v>
      </c>
      <c r="BF27" s="15">
        <v>3.2512773700851998</v>
      </c>
      <c r="BG27" s="15">
        <v>0.95218117665342406</v>
      </c>
      <c r="BH27" s="15">
        <v>6.3744843234350507E-2</v>
      </c>
      <c r="BI27" s="15">
        <v>5.0007735148518598E-2</v>
      </c>
      <c r="BJ27" s="15">
        <v>4.89789603960556E-2</v>
      </c>
      <c r="BK27" s="15">
        <v>4.5554352310213202E-2</v>
      </c>
      <c r="BL27" s="15">
        <v>4.4369327557740403E-2</v>
      </c>
      <c r="BM27" s="15">
        <v>4.2611386138588003E-2</v>
      </c>
      <c r="BN27" s="15">
        <v>4.5749278052765997E-2</v>
      </c>
      <c r="BO27" s="15">
        <v>4.8314253300282599E-2</v>
      </c>
      <c r="BP27" s="15">
        <v>4.8379228547799198E-2</v>
      </c>
      <c r="BQ27" s="15">
        <v>5.2142120461986297E-2</v>
      </c>
      <c r="BR27" s="15">
        <v>5.5019595709493802E-2</v>
      </c>
      <c r="BS27" s="15">
        <v>5.8834570957028598E-2</v>
      </c>
      <c r="BT27" s="15">
        <v>5.9576629537868603E-2</v>
      </c>
      <c r="BU27" s="15">
        <v>5.8860354785384497E-2</v>
      </c>
      <c r="BV27" s="15">
        <v>6.4133663366242002E-2</v>
      </c>
      <c r="BW27" s="15">
        <v>6.7063221947079796E-2</v>
      </c>
      <c r="BX27" s="15">
        <v>4.6971947194615303E-2</v>
      </c>
      <c r="BY27" s="15">
        <v>4.3547339108792597E-2</v>
      </c>
      <c r="BZ27" s="15">
        <v>4.7466481022978901E-2</v>
      </c>
      <c r="CA27" s="15">
        <v>5.1468659142772898E-2</v>
      </c>
      <c r="CB27" s="15">
        <v>2.2583085317510999E-2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0.109239386792222</v>
      </c>
      <c r="CW27" s="15">
        <v>0.38027224291535999</v>
      </c>
      <c r="CX27" s="15">
        <v>0.63192100174696098</v>
      </c>
      <c r="CY27" s="15">
        <v>0.39219732305990701</v>
      </c>
      <c r="CZ27" s="15">
        <v>0.18529579402533899</v>
      </c>
      <c r="DA27" s="15">
        <v>0.15546088836501001</v>
      </c>
      <c r="DB27" s="15">
        <v>0.38717608637767797</v>
      </c>
      <c r="DC27" s="15">
        <v>0.39130066755861198</v>
      </c>
      <c r="DD27" s="15">
        <v>0.31633522658371799</v>
      </c>
      <c r="DE27" s="15">
        <v>0.22570459905703499</v>
      </c>
      <c r="DF27" s="15">
        <v>0.17873427673000999</v>
      </c>
      <c r="DG27" s="15">
        <v>8.8920007861874498E-2</v>
      </c>
      <c r="DH27" s="15">
        <v>0</v>
      </c>
      <c r="DI27" s="15">
        <v>4.8437499999908998E-2</v>
      </c>
      <c r="DJ27" s="15">
        <v>0.101770833333303</v>
      </c>
      <c r="DK27" s="15">
        <v>6.7656249999972704E-2</v>
      </c>
      <c r="DL27" s="15">
        <v>6.5833333333330302E-2</v>
      </c>
      <c r="DM27" s="15">
        <v>6.7291666666660602E-2</v>
      </c>
      <c r="DN27" s="15">
        <v>6.4062499999999994E-2</v>
      </c>
      <c r="DO27" s="15">
        <v>6.3177083333330303E-2</v>
      </c>
      <c r="DP27" s="15">
        <v>5.0937499999999997E-2</v>
      </c>
      <c r="DQ27" s="15">
        <v>4.0625000000000001E-2</v>
      </c>
      <c r="DR27" s="15">
        <v>4.0208333333339397E-2</v>
      </c>
      <c r="DS27" s="15">
        <v>3.2083333333321203E-2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5">
        <f t="shared" si="0"/>
        <v>198.11384655454268</v>
      </c>
    </row>
    <row r="28" spans="1:155">
      <c r="A28" t="s">
        <v>27</v>
      </c>
      <c r="B28" s="15">
        <v>0.235260416666661</v>
      </c>
      <c r="C28" s="15">
        <v>0.233997395833348</v>
      </c>
      <c r="D28" s="15">
        <v>0.233984374999991</v>
      </c>
      <c r="E28" s="15">
        <v>0.23457031250000901</v>
      </c>
      <c r="F28" s="15">
        <v>0.233893229166688</v>
      </c>
      <c r="G28" s="15">
        <v>0.23348958333333</v>
      </c>
      <c r="H28" s="15">
        <v>0.23229166666667</v>
      </c>
      <c r="I28" s="15">
        <v>0.23333333333333001</v>
      </c>
      <c r="J28" s="15">
        <v>0.23411458333332999</v>
      </c>
      <c r="K28" s="15">
        <v>0.23427083333333901</v>
      </c>
      <c r="L28" s="15">
        <v>0.23440104166667899</v>
      </c>
      <c r="M28" s="15">
        <v>0.23427083333333901</v>
      </c>
      <c r="N28" s="15">
        <v>2.6548988445227701</v>
      </c>
      <c r="O28" s="15">
        <v>5.0061291900661304</v>
      </c>
      <c r="P28" s="15">
        <v>5.3841895045929</v>
      </c>
      <c r="Q28" s="15">
        <v>5.1783014151416102</v>
      </c>
      <c r="R28" s="15">
        <v>5.083690661785</v>
      </c>
      <c r="S28" s="15">
        <v>4.83625672908473</v>
      </c>
      <c r="T28" s="15">
        <v>4.5121467247123999</v>
      </c>
      <c r="U28" s="15">
        <v>4.2971662561122104</v>
      </c>
      <c r="V28" s="15">
        <v>4.2524753982409704</v>
      </c>
      <c r="W28" s="15">
        <v>4.89118206131851</v>
      </c>
      <c r="X28" s="15">
        <v>5.7285357093939799</v>
      </c>
      <c r="Y28" s="15">
        <v>5.8002216768408603</v>
      </c>
      <c r="Z28" s="15">
        <v>5.6425025175596302</v>
      </c>
      <c r="AA28" s="15">
        <v>5.7155995981007202</v>
      </c>
      <c r="AB28" s="15">
        <v>5.6768811994370498</v>
      </c>
      <c r="AC28" s="15">
        <v>5.5997974069276202</v>
      </c>
      <c r="AD28" s="15">
        <v>5.41318365721152</v>
      </c>
      <c r="AE28" s="15">
        <v>4.8166711765551504</v>
      </c>
      <c r="AF28" s="15">
        <v>4.24300309629779</v>
      </c>
      <c r="AG28" s="15">
        <v>3.9826804545937402</v>
      </c>
      <c r="AH28" s="15">
        <v>4.3519227749600899</v>
      </c>
      <c r="AI28" s="15">
        <v>4.8256024759550797</v>
      </c>
      <c r="AJ28" s="15">
        <v>4.9043879435618303</v>
      </c>
      <c r="AK28" s="15">
        <v>4.9701319637111796</v>
      </c>
      <c r="AL28" s="15">
        <v>4.9797047340198199</v>
      </c>
      <c r="AM28" s="15">
        <v>5.0383016294661402</v>
      </c>
      <c r="AN28" s="15">
        <v>5.0590861547593899</v>
      </c>
      <c r="AO28" s="15">
        <v>5.0874053565946804</v>
      </c>
      <c r="AP28" s="15">
        <v>5.0047979511774301</v>
      </c>
      <c r="AQ28" s="15">
        <v>4.9820358613057802</v>
      </c>
      <c r="AR28" s="15">
        <v>4.8782700026162296</v>
      </c>
      <c r="AS28" s="15">
        <v>4.7690884221976502</v>
      </c>
      <c r="AT28" s="15">
        <v>4.7322123553716597</v>
      </c>
      <c r="AU28" s="15">
        <v>4.5061315068940901</v>
      </c>
      <c r="AV28" s="15">
        <v>4.05092602418308</v>
      </c>
      <c r="AW28" s="15">
        <v>3.7579722688843402</v>
      </c>
      <c r="AX28" s="15">
        <v>3.38429214796435</v>
      </c>
      <c r="AY28" s="15">
        <v>3.96038755076738</v>
      </c>
      <c r="AZ28" s="15">
        <v>4.2630415934327104</v>
      </c>
      <c r="BA28" s="15">
        <v>3.5067350841975902</v>
      </c>
      <c r="BB28" s="15">
        <v>2.95383891372897</v>
      </c>
      <c r="BC28" s="15">
        <v>2.90622691608641</v>
      </c>
      <c r="BD28" s="15">
        <v>2.8205295911649402</v>
      </c>
      <c r="BE28" s="15">
        <v>3.1863653248019399</v>
      </c>
      <c r="BF28" s="15">
        <v>3.5363382651800901</v>
      </c>
      <c r="BG28" s="15">
        <v>4.0165690158700897</v>
      </c>
      <c r="BH28" s="15">
        <v>4.1922555485339599</v>
      </c>
      <c r="BI28" s="15">
        <v>4.5788281287209296</v>
      </c>
      <c r="BJ28" s="15">
        <v>4.9393753880431399</v>
      </c>
      <c r="BK28" s="15">
        <v>4.7513683756924099</v>
      </c>
      <c r="BL28" s="15">
        <v>4.6082950594484</v>
      </c>
      <c r="BM28" s="15">
        <v>4.5380645414879401</v>
      </c>
      <c r="BN28" s="15">
        <v>4.58576999022862</v>
      </c>
      <c r="BO28" s="15">
        <v>4.5645988752959799</v>
      </c>
      <c r="BP28" s="15">
        <v>4.5567816577454803</v>
      </c>
      <c r="BQ28" s="15">
        <v>4.7670702352830299</v>
      </c>
      <c r="BR28" s="15">
        <v>5.15417197927722</v>
      </c>
      <c r="BS28" s="15">
        <v>5.0500206521020701</v>
      </c>
      <c r="BT28" s="15">
        <v>4.8576986345496396</v>
      </c>
      <c r="BU28" s="15">
        <v>4.7351030769722504</v>
      </c>
      <c r="BV28" s="15">
        <v>4.6371414747908899</v>
      </c>
      <c r="BW28" s="15">
        <v>4.7402972077508299</v>
      </c>
      <c r="BX28" s="15">
        <v>4.7381110091107201</v>
      </c>
      <c r="BY28" s="15">
        <v>4.5802475656862001</v>
      </c>
      <c r="BZ28" s="15">
        <v>4.5312297720863901</v>
      </c>
      <c r="CA28" s="15">
        <v>4.7634990968493502</v>
      </c>
      <c r="CB28" s="15">
        <v>4.3607397662599601</v>
      </c>
      <c r="CC28" s="15">
        <v>3.4168994062542102</v>
      </c>
      <c r="CD28" s="15">
        <v>3.2720831175550402</v>
      </c>
      <c r="CE28" s="15">
        <v>4.0893730944209903</v>
      </c>
      <c r="CF28" s="15">
        <v>4.6915118822823496</v>
      </c>
      <c r="CG28" s="15">
        <v>4.6293236978305803</v>
      </c>
      <c r="CH28" s="15">
        <v>4.6085698562864801</v>
      </c>
      <c r="CI28" s="15">
        <v>4.4465751599799104</v>
      </c>
      <c r="CJ28" s="15">
        <v>4.28142679807112</v>
      </c>
      <c r="CK28" s="15">
        <v>4.1398280080294398</v>
      </c>
      <c r="CL28" s="15">
        <v>4.3693773055906897</v>
      </c>
      <c r="CM28" s="15">
        <v>4.3591226233282097</v>
      </c>
      <c r="CN28" s="15">
        <v>4.3021607562077904</v>
      </c>
      <c r="CO28" s="15">
        <v>4.0998587298815501</v>
      </c>
      <c r="CP28" s="15">
        <v>3.79799476582714</v>
      </c>
      <c r="CQ28" s="15">
        <v>3.7115840857239402</v>
      </c>
      <c r="CR28" s="15">
        <v>3.5945856124825202</v>
      </c>
      <c r="CS28" s="15">
        <v>3.4298337685206999</v>
      </c>
      <c r="CT28" s="15">
        <v>3.3318885613766498</v>
      </c>
      <c r="CU28" s="15">
        <v>3.2995050615783899</v>
      </c>
      <c r="CV28" s="15">
        <v>3.0823695473914001</v>
      </c>
      <c r="CW28" s="15">
        <v>2.9850260900933199</v>
      </c>
      <c r="CX28" s="15">
        <v>3.10388110207289</v>
      </c>
      <c r="CY28" s="15">
        <v>3.14175036838704</v>
      </c>
      <c r="CZ28" s="15">
        <v>3.12953208220295</v>
      </c>
      <c r="DA28" s="15">
        <v>3.1835473438240598</v>
      </c>
      <c r="DB28" s="15">
        <v>3.3458845324364002</v>
      </c>
      <c r="DC28" s="15">
        <v>3.1462483008135802</v>
      </c>
      <c r="DD28" s="15">
        <v>2.9559176089491301</v>
      </c>
      <c r="DE28" s="15">
        <v>2.85820750032362</v>
      </c>
      <c r="DF28" s="15">
        <v>2.75916138439805</v>
      </c>
      <c r="DG28" s="15">
        <v>2.7161596218216002</v>
      </c>
      <c r="DH28" s="15">
        <v>2.7449586420304901</v>
      </c>
      <c r="DI28" s="15">
        <v>2.8489915128327499</v>
      </c>
      <c r="DJ28" s="15">
        <v>3.8210014008267201</v>
      </c>
      <c r="DK28" s="15">
        <v>3.87673566543008</v>
      </c>
      <c r="DL28" s="15">
        <v>3.5354411470737301</v>
      </c>
      <c r="DM28" s="15">
        <v>3.6806902854626702</v>
      </c>
      <c r="DN28" s="15">
        <v>3.69210897649406</v>
      </c>
      <c r="DO28" s="15">
        <v>3.5108849352828901</v>
      </c>
      <c r="DP28" s="15">
        <v>3.42952008650549</v>
      </c>
      <c r="DQ28" s="15">
        <v>3.4133185161142201</v>
      </c>
      <c r="DR28" s="15">
        <v>3.24090931080055</v>
      </c>
      <c r="DS28" s="15">
        <v>3.1405443612839199</v>
      </c>
      <c r="DT28" s="15">
        <v>3.1117637066702</v>
      </c>
      <c r="DU28" s="15">
        <v>2.9551934420842301</v>
      </c>
      <c r="DV28" s="15">
        <v>2.91336602768473</v>
      </c>
      <c r="DW28" s="15">
        <v>2.85992354276397</v>
      </c>
      <c r="DX28" s="15">
        <v>2.8816946169301598</v>
      </c>
      <c r="DY28" s="15">
        <v>3.0249283933734898</v>
      </c>
      <c r="DZ28" s="15">
        <v>3.4768034436573201</v>
      </c>
      <c r="EA28" s="15">
        <v>3.1780894726686801</v>
      </c>
      <c r="EB28" s="15">
        <v>3.1322779013875199</v>
      </c>
      <c r="EC28" s="15">
        <v>3.2767175701818898</v>
      </c>
      <c r="ED28" s="15">
        <v>3.04984140938465</v>
      </c>
      <c r="EE28" s="15">
        <v>3.0659309215696902</v>
      </c>
      <c r="EF28" s="15">
        <v>3.6083788012789602</v>
      </c>
      <c r="EG28" s="15">
        <v>3.90649135720937</v>
      </c>
      <c r="EH28" s="15">
        <v>4.0331861021314204</v>
      </c>
      <c r="EI28" s="15">
        <v>4.2577021674607902</v>
      </c>
      <c r="EJ28" s="15">
        <v>4.0724540302248702</v>
      </c>
      <c r="EK28" s="15">
        <v>3.8369228279768102</v>
      </c>
      <c r="EL28" s="15">
        <v>3.6606496732437002</v>
      </c>
      <c r="EM28" s="15">
        <v>3.4042804724498299</v>
      </c>
      <c r="EN28" s="15">
        <v>3.23903728985354</v>
      </c>
      <c r="EO28" s="15">
        <v>3.1276477556153401</v>
      </c>
      <c r="EP28" s="15">
        <v>2.9827500593341201</v>
      </c>
      <c r="EQ28" s="15">
        <v>3.2181311519086302</v>
      </c>
      <c r="ER28" s="15">
        <v>2.9884592558146399</v>
      </c>
      <c r="ES28" s="15">
        <v>2.7391985598766699</v>
      </c>
      <c r="ET28" s="15">
        <v>2.8927944386109701</v>
      </c>
      <c r="EU28" s="15">
        <v>3.1155834345816298</v>
      </c>
      <c r="EV28" s="15">
        <v>2.9082909861808699</v>
      </c>
      <c r="EW28" s="15">
        <v>2.8452487727325502</v>
      </c>
      <c r="EX28" s="15">
        <v>2.65086469361751</v>
      </c>
      <c r="EY28" s="5">
        <f t="shared" si="0"/>
        <v>563.8152556399682</v>
      </c>
    </row>
    <row r="29" spans="1:155">
      <c r="A29" t="s">
        <v>28</v>
      </c>
      <c r="B29" s="15">
        <v>2.8</v>
      </c>
      <c r="C29" s="15">
        <v>3.5</v>
      </c>
      <c r="D29" s="15">
        <v>4.4000000000000004</v>
      </c>
      <c r="E29" s="15">
        <v>4.5999999999999996</v>
      </c>
      <c r="F29" s="15">
        <v>3.9</v>
      </c>
      <c r="G29" s="15">
        <v>3.6</v>
      </c>
      <c r="H29" s="15">
        <v>3.6</v>
      </c>
      <c r="I29" s="15">
        <v>3.9</v>
      </c>
      <c r="J29" s="15">
        <v>4.2</v>
      </c>
      <c r="K29" s="15">
        <v>4.2</v>
      </c>
      <c r="L29" s="15">
        <v>4.2</v>
      </c>
      <c r="M29" s="15">
        <v>4.9000000000000004</v>
      </c>
      <c r="N29" s="15">
        <v>5.3</v>
      </c>
      <c r="O29" s="15">
        <v>6.1</v>
      </c>
      <c r="P29" s="15">
        <v>7.4</v>
      </c>
      <c r="Q29" s="15">
        <v>8.3000000000000007</v>
      </c>
      <c r="R29" s="15">
        <v>7.8</v>
      </c>
      <c r="S29" s="15">
        <v>7.5</v>
      </c>
      <c r="T29" s="15">
        <v>7</v>
      </c>
      <c r="U29" s="15">
        <v>6.9</v>
      </c>
      <c r="V29" s="15">
        <v>6.7</v>
      </c>
      <c r="W29" s="15">
        <v>6.9</v>
      </c>
      <c r="X29" s="15">
        <v>6.9</v>
      </c>
      <c r="Y29" s="15">
        <v>6.9</v>
      </c>
      <c r="Z29" s="15">
        <v>6.9</v>
      </c>
      <c r="AA29" s="15">
        <v>6.9</v>
      </c>
      <c r="AB29" s="15">
        <v>6.9</v>
      </c>
      <c r="AC29" s="15">
        <v>7.5</v>
      </c>
      <c r="AD29" s="15">
        <v>7.5</v>
      </c>
      <c r="AE29" s="15">
        <v>6.8</v>
      </c>
      <c r="AF29" s="15">
        <v>6.4</v>
      </c>
      <c r="AG29" s="15">
        <v>6.3</v>
      </c>
      <c r="AH29" s="15">
        <v>6.2</v>
      </c>
      <c r="AI29" s="15">
        <v>7.8</v>
      </c>
      <c r="AJ29" s="15">
        <v>9</v>
      </c>
      <c r="AK29" s="15">
        <v>9</v>
      </c>
      <c r="AL29" s="15">
        <v>9.3000000000000007</v>
      </c>
      <c r="AM29" s="15">
        <v>8.8000000000000007</v>
      </c>
      <c r="AN29" s="15">
        <v>8.6999999999999993</v>
      </c>
      <c r="AO29" s="15">
        <v>8.6999999999999993</v>
      </c>
      <c r="AP29" s="15">
        <v>8.6999999999999993</v>
      </c>
      <c r="AQ29" s="15">
        <v>9.8000000000000007</v>
      </c>
      <c r="AR29" s="15">
        <v>9.5</v>
      </c>
      <c r="AS29" s="15">
        <v>9.6999999999999993</v>
      </c>
      <c r="AT29" s="15">
        <v>9.8000000000000007</v>
      </c>
      <c r="AU29" s="15">
        <v>9.5</v>
      </c>
      <c r="AV29" s="15">
        <v>9.5</v>
      </c>
      <c r="AW29" s="15">
        <v>9.8000000000000007</v>
      </c>
      <c r="AX29" s="15">
        <v>9.9</v>
      </c>
      <c r="AY29" s="15">
        <v>10.6</v>
      </c>
      <c r="AZ29" s="15">
        <v>9.3000000000000007</v>
      </c>
      <c r="BA29" s="15">
        <v>9.6999999999999993</v>
      </c>
      <c r="BB29" s="15">
        <v>10.1</v>
      </c>
      <c r="BC29" s="15">
        <v>10.1</v>
      </c>
      <c r="BD29" s="15">
        <v>10.8</v>
      </c>
      <c r="BE29" s="15">
        <v>10.8</v>
      </c>
      <c r="BF29" s="15">
        <v>10.6</v>
      </c>
      <c r="BG29" s="15">
        <v>13.7</v>
      </c>
      <c r="BH29" s="15">
        <v>12.9</v>
      </c>
      <c r="BI29" s="15">
        <v>13.2</v>
      </c>
      <c r="BJ29" s="15">
        <v>12.5</v>
      </c>
      <c r="BK29" s="15">
        <v>12.2</v>
      </c>
      <c r="BL29" s="15">
        <v>12.2</v>
      </c>
      <c r="BM29" s="15">
        <v>12.5</v>
      </c>
      <c r="BN29" s="15">
        <v>12.9</v>
      </c>
      <c r="BO29" s="15">
        <v>12.8</v>
      </c>
      <c r="BP29" s="15">
        <v>12.8</v>
      </c>
      <c r="BQ29" s="15">
        <v>12.7</v>
      </c>
      <c r="BR29" s="15">
        <v>12</v>
      </c>
      <c r="BS29" s="15">
        <v>11.7</v>
      </c>
      <c r="BT29" s="15">
        <v>11.6</v>
      </c>
      <c r="BU29" s="15">
        <v>11.9</v>
      </c>
      <c r="BV29" s="15">
        <v>11.8</v>
      </c>
      <c r="BW29" s="15">
        <v>11.2</v>
      </c>
      <c r="BX29" s="15">
        <v>10.6</v>
      </c>
      <c r="BY29" s="15">
        <v>10.199999999999999</v>
      </c>
      <c r="BZ29" s="15">
        <v>10.199999999999999</v>
      </c>
      <c r="CA29" s="15">
        <v>9.8000000000000007</v>
      </c>
      <c r="CB29" s="15">
        <v>10.3</v>
      </c>
      <c r="CC29" s="15">
        <v>10.199999999999999</v>
      </c>
      <c r="CD29" s="15">
        <v>10.3</v>
      </c>
      <c r="CE29" s="15">
        <v>10.3</v>
      </c>
      <c r="CF29" s="15">
        <v>10.4</v>
      </c>
      <c r="CG29" s="15">
        <v>10.8</v>
      </c>
      <c r="CH29" s="15">
        <v>10.9</v>
      </c>
      <c r="CI29" s="15">
        <v>11.1</v>
      </c>
      <c r="CJ29" s="15">
        <v>10.8</v>
      </c>
      <c r="CK29" s="15">
        <v>10.8</v>
      </c>
      <c r="CL29" s="15">
        <v>10.5</v>
      </c>
      <c r="CM29" s="15">
        <v>10.3</v>
      </c>
      <c r="CN29" s="15">
        <v>10.199999999999999</v>
      </c>
      <c r="CO29" s="15">
        <v>10.199999999999999</v>
      </c>
      <c r="CP29" s="15">
        <v>10.6</v>
      </c>
      <c r="CQ29" s="15">
        <v>10.8</v>
      </c>
      <c r="CR29" s="15">
        <v>10.8</v>
      </c>
      <c r="CS29" s="15">
        <v>10.5</v>
      </c>
      <c r="CT29" s="15">
        <v>10.4</v>
      </c>
      <c r="CU29" s="15">
        <v>10.5</v>
      </c>
      <c r="CV29" s="15">
        <v>10.5</v>
      </c>
      <c r="CW29" s="15">
        <v>10.3</v>
      </c>
      <c r="CX29" s="15">
        <v>10.5</v>
      </c>
      <c r="CY29" s="15">
        <v>9.6999999999999993</v>
      </c>
      <c r="CZ29" s="15">
        <v>9.6999999999999993</v>
      </c>
      <c r="DA29" s="15">
        <v>9.6999999999999993</v>
      </c>
      <c r="DB29" s="15">
        <v>9.6999999999999993</v>
      </c>
      <c r="DC29" s="15">
        <v>9.6999999999999993</v>
      </c>
      <c r="DD29" s="15">
        <v>9.5</v>
      </c>
      <c r="DE29" s="15">
        <v>9.5</v>
      </c>
      <c r="DF29" s="15">
        <v>9.5</v>
      </c>
      <c r="DG29" s="15">
        <v>9.4</v>
      </c>
      <c r="DH29" s="15">
        <v>10.6</v>
      </c>
      <c r="DI29" s="15">
        <v>9.9</v>
      </c>
      <c r="DJ29" s="15">
        <v>9.9</v>
      </c>
      <c r="DK29" s="15">
        <v>9.6999999999999993</v>
      </c>
      <c r="DL29" s="15">
        <v>9.4</v>
      </c>
      <c r="DM29" s="15">
        <v>9.1999999999999993</v>
      </c>
      <c r="DN29" s="15">
        <v>9.1999999999999993</v>
      </c>
      <c r="DO29" s="15">
        <v>8.6</v>
      </c>
      <c r="DP29" s="15">
        <v>8.3000000000000007</v>
      </c>
      <c r="DQ29" s="15">
        <v>8</v>
      </c>
      <c r="DR29" s="15">
        <v>7.9</v>
      </c>
      <c r="DS29" s="15">
        <v>7.9</v>
      </c>
      <c r="DT29" s="15">
        <v>8</v>
      </c>
      <c r="DU29" s="15">
        <v>7.9</v>
      </c>
      <c r="DV29" s="15">
        <v>7.9</v>
      </c>
      <c r="DW29" s="15">
        <v>7.9</v>
      </c>
      <c r="DX29" s="15">
        <v>7.9</v>
      </c>
      <c r="DY29" s="15">
        <v>7.7</v>
      </c>
      <c r="DZ29" s="15">
        <v>7.3</v>
      </c>
      <c r="EA29" s="15">
        <v>7.3</v>
      </c>
      <c r="EB29" s="15">
        <v>6.9</v>
      </c>
      <c r="EC29" s="15">
        <v>6.4</v>
      </c>
      <c r="ED29" s="15">
        <v>6.1</v>
      </c>
      <c r="EE29" s="15">
        <v>5.8</v>
      </c>
      <c r="EF29" s="15">
        <v>5.5</v>
      </c>
      <c r="EG29" s="15">
        <v>5.8</v>
      </c>
      <c r="EH29" s="15">
        <v>5.8</v>
      </c>
      <c r="EI29" s="15">
        <v>3.8</v>
      </c>
      <c r="EJ29" s="15">
        <v>3.4</v>
      </c>
      <c r="EK29" s="15">
        <v>3.5</v>
      </c>
      <c r="EL29" s="15">
        <v>3.5</v>
      </c>
      <c r="EM29" s="15">
        <v>3.5</v>
      </c>
      <c r="EN29" s="15">
        <v>3.5</v>
      </c>
      <c r="EO29" s="15">
        <v>3.5</v>
      </c>
      <c r="EP29" s="15">
        <v>3.6</v>
      </c>
      <c r="EQ29" s="15">
        <v>3.9</v>
      </c>
      <c r="ER29" s="15">
        <v>3.9</v>
      </c>
      <c r="ES29" s="15">
        <v>3.9</v>
      </c>
      <c r="ET29" s="15">
        <v>3.7</v>
      </c>
      <c r="EU29" s="15">
        <v>3.2</v>
      </c>
      <c r="EV29" s="15">
        <v>3.2</v>
      </c>
      <c r="EW29" s="15">
        <v>3</v>
      </c>
      <c r="EX29" s="15">
        <v>2.4</v>
      </c>
      <c r="EY29" s="5">
        <f t="shared" si="0"/>
        <v>1270.5000000000011</v>
      </c>
    </row>
    <row r="30" spans="1:155">
      <c r="A30" t="s">
        <v>29</v>
      </c>
      <c r="B30" s="15">
        <v>0.1</v>
      </c>
      <c r="C30" s="15">
        <v>0.1</v>
      </c>
      <c r="D30" s="15">
        <v>0.1</v>
      </c>
      <c r="E30" s="15">
        <v>0.1</v>
      </c>
      <c r="F30" s="15">
        <v>0.1</v>
      </c>
      <c r="G30" s="15">
        <v>0.1</v>
      </c>
      <c r="H30" s="15">
        <v>0.1</v>
      </c>
      <c r="I30" s="15">
        <v>0.1</v>
      </c>
      <c r="J30" s="15">
        <v>0.1</v>
      </c>
      <c r="K30" s="15">
        <v>2.8</v>
      </c>
      <c r="L30" s="15">
        <v>5.6</v>
      </c>
      <c r="M30" s="15">
        <v>8.4</v>
      </c>
      <c r="N30" s="15">
        <v>8.4</v>
      </c>
      <c r="O30" s="15">
        <v>8.4</v>
      </c>
      <c r="P30" s="15">
        <v>10.199999999999999</v>
      </c>
      <c r="Q30" s="15">
        <v>12.1</v>
      </c>
      <c r="R30" s="15">
        <v>13.9</v>
      </c>
      <c r="S30" s="15">
        <v>13.3</v>
      </c>
      <c r="T30" s="15">
        <v>12.7</v>
      </c>
      <c r="U30" s="15">
        <v>12.2</v>
      </c>
      <c r="V30" s="15">
        <v>11.6</v>
      </c>
      <c r="W30" s="15">
        <v>11</v>
      </c>
      <c r="X30" s="15">
        <v>11.7</v>
      </c>
      <c r="Y30" s="15">
        <v>12.4</v>
      </c>
      <c r="Z30" s="15">
        <v>13.1</v>
      </c>
      <c r="AA30" s="15">
        <v>13.8</v>
      </c>
      <c r="AB30" s="15">
        <v>14.5</v>
      </c>
      <c r="AC30" s="15">
        <v>16</v>
      </c>
      <c r="AD30" s="15">
        <v>12</v>
      </c>
      <c r="AE30" s="15">
        <v>11.3</v>
      </c>
      <c r="AF30" s="15">
        <v>10.6</v>
      </c>
      <c r="AG30" s="15">
        <v>10.8</v>
      </c>
      <c r="AH30" s="15">
        <v>11</v>
      </c>
      <c r="AI30" s="15">
        <v>12</v>
      </c>
      <c r="AJ30" s="15">
        <v>15</v>
      </c>
      <c r="AK30" s="15">
        <v>15.5</v>
      </c>
      <c r="AL30" s="15">
        <v>16</v>
      </c>
      <c r="AM30" s="15">
        <v>15.5</v>
      </c>
      <c r="AN30" s="15">
        <v>15</v>
      </c>
      <c r="AO30" s="15">
        <v>18</v>
      </c>
      <c r="AP30" s="15">
        <v>17</v>
      </c>
      <c r="AQ30" s="15">
        <v>16</v>
      </c>
      <c r="AR30" s="15">
        <v>14</v>
      </c>
      <c r="AS30" s="15">
        <v>12</v>
      </c>
      <c r="AT30" s="15">
        <v>10</v>
      </c>
      <c r="AU30" s="15">
        <v>9.1</v>
      </c>
      <c r="AV30" s="15">
        <v>8.3000000000000007</v>
      </c>
      <c r="AW30" s="15">
        <v>7.5</v>
      </c>
      <c r="AX30" s="15">
        <v>8</v>
      </c>
      <c r="AY30" s="15">
        <v>10</v>
      </c>
      <c r="AZ30" s="15">
        <v>9.8000000000000007</v>
      </c>
      <c r="BA30" s="15">
        <v>9.6</v>
      </c>
      <c r="BB30" s="15">
        <v>9.4</v>
      </c>
      <c r="BC30" s="15">
        <v>9.1999999999999993</v>
      </c>
      <c r="BD30" s="15">
        <v>9</v>
      </c>
      <c r="BE30" s="15">
        <v>10</v>
      </c>
      <c r="BF30" s="15">
        <v>11</v>
      </c>
      <c r="BG30" s="15">
        <v>10.5</v>
      </c>
      <c r="BH30" s="15">
        <v>10</v>
      </c>
      <c r="BI30" s="15">
        <v>9.5</v>
      </c>
      <c r="BJ30" s="15">
        <v>9</v>
      </c>
      <c r="BK30" s="15">
        <v>8</v>
      </c>
      <c r="BL30" s="15">
        <v>5</v>
      </c>
      <c r="BM30" s="15">
        <v>5.5</v>
      </c>
      <c r="BN30" s="15">
        <v>5.8</v>
      </c>
      <c r="BO30" s="15">
        <v>6</v>
      </c>
      <c r="BP30" s="15">
        <v>6.2</v>
      </c>
      <c r="BQ30" s="15">
        <v>6.3</v>
      </c>
      <c r="BR30" s="15">
        <v>6.4</v>
      </c>
      <c r="BS30" s="15">
        <v>6.5</v>
      </c>
      <c r="BT30" s="15">
        <v>6.5</v>
      </c>
      <c r="BU30" s="15">
        <v>6</v>
      </c>
      <c r="BV30" s="15">
        <v>5.4</v>
      </c>
      <c r="BW30" s="15">
        <v>4.9000000000000004</v>
      </c>
      <c r="BX30" s="15">
        <v>4.4000000000000004</v>
      </c>
      <c r="BY30" s="15">
        <v>3.8</v>
      </c>
      <c r="BZ30" s="15">
        <v>3.3</v>
      </c>
      <c r="CA30" s="15">
        <v>4.8</v>
      </c>
      <c r="CB30" s="15">
        <v>6.5</v>
      </c>
      <c r="CC30" s="15">
        <v>6.3</v>
      </c>
      <c r="CD30" s="15">
        <v>6.1</v>
      </c>
      <c r="CE30" s="15">
        <v>6</v>
      </c>
      <c r="CF30" s="15">
        <v>5.8</v>
      </c>
      <c r="CG30" s="15">
        <v>5.6</v>
      </c>
      <c r="CH30" s="15">
        <v>5.5</v>
      </c>
      <c r="CI30" s="15">
        <v>5.3</v>
      </c>
      <c r="CJ30" s="15">
        <v>5.6</v>
      </c>
      <c r="CK30" s="15">
        <v>5.9</v>
      </c>
      <c r="CL30" s="15">
        <v>6.2</v>
      </c>
      <c r="CM30" s="15">
        <v>6.5</v>
      </c>
      <c r="CN30" s="15">
        <v>6.4</v>
      </c>
      <c r="CO30" s="15">
        <v>6.3</v>
      </c>
      <c r="CP30" s="15">
        <v>6.2</v>
      </c>
      <c r="CQ30" s="15">
        <v>5.7</v>
      </c>
      <c r="CR30" s="15">
        <v>5.2</v>
      </c>
      <c r="CS30" s="15">
        <v>4.5999999999999996</v>
      </c>
      <c r="CT30" s="15">
        <v>4.0999999999999996</v>
      </c>
      <c r="CU30" s="15">
        <v>3.6</v>
      </c>
      <c r="CV30" s="15">
        <v>3.2</v>
      </c>
      <c r="CW30" s="15">
        <v>3.8</v>
      </c>
      <c r="CX30" s="15">
        <v>4.3</v>
      </c>
      <c r="CY30" s="15">
        <v>4.9000000000000004</v>
      </c>
      <c r="CZ30" s="15">
        <v>5.4</v>
      </c>
      <c r="DA30" s="15">
        <v>6</v>
      </c>
      <c r="DB30" s="15">
        <v>5.7</v>
      </c>
      <c r="DC30" s="15">
        <v>5.4</v>
      </c>
      <c r="DD30" s="15">
        <v>4.8</v>
      </c>
      <c r="DE30" s="15">
        <v>4.5999999999999996</v>
      </c>
      <c r="DF30" s="15">
        <v>4.2</v>
      </c>
      <c r="DG30" s="15">
        <v>3.8</v>
      </c>
      <c r="DH30" s="15">
        <v>3.4</v>
      </c>
      <c r="DI30" s="15">
        <v>3</v>
      </c>
      <c r="DJ30" s="15">
        <v>3.5</v>
      </c>
      <c r="DK30" s="15">
        <v>4</v>
      </c>
      <c r="DL30" s="15">
        <v>5.4</v>
      </c>
      <c r="DM30" s="15">
        <v>5</v>
      </c>
      <c r="DN30" s="15">
        <v>5</v>
      </c>
      <c r="DO30" s="15">
        <v>5</v>
      </c>
      <c r="DP30" s="15">
        <v>5</v>
      </c>
      <c r="DQ30" s="15">
        <v>4.5999999999999996</v>
      </c>
      <c r="DR30" s="15">
        <v>4.3</v>
      </c>
      <c r="DS30" s="15">
        <v>4</v>
      </c>
      <c r="DT30" s="15">
        <v>4</v>
      </c>
      <c r="DU30" s="15">
        <v>4</v>
      </c>
      <c r="DV30" s="15">
        <v>4</v>
      </c>
      <c r="DW30" s="15">
        <v>4</v>
      </c>
      <c r="DX30" s="15">
        <v>4</v>
      </c>
      <c r="DY30" s="15">
        <v>4</v>
      </c>
      <c r="DZ30" s="15">
        <v>4</v>
      </c>
      <c r="EA30" s="15">
        <v>4</v>
      </c>
      <c r="EB30" s="15">
        <v>4</v>
      </c>
      <c r="EC30" s="15">
        <v>5</v>
      </c>
      <c r="ED30" s="15">
        <v>5</v>
      </c>
      <c r="EE30" s="15">
        <v>6</v>
      </c>
      <c r="EF30" s="15">
        <v>7</v>
      </c>
      <c r="EG30" s="15">
        <v>9</v>
      </c>
      <c r="EH30" s="15">
        <v>12</v>
      </c>
      <c r="EI30" s="15">
        <v>11.9</v>
      </c>
      <c r="EJ30" s="15">
        <v>11.7</v>
      </c>
      <c r="EK30" s="15">
        <v>11.5</v>
      </c>
      <c r="EL30" s="15">
        <v>11.3</v>
      </c>
      <c r="EM30" s="15">
        <v>5</v>
      </c>
      <c r="EN30" s="15">
        <v>6</v>
      </c>
      <c r="EO30" s="15">
        <v>3</v>
      </c>
      <c r="EP30" s="15">
        <v>3</v>
      </c>
      <c r="EQ30" s="15">
        <v>2.9</v>
      </c>
      <c r="ER30" s="15">
        <v>2.9</v>
      </c>
      <c r="ES30" s="15">
        <v>2.9</v>
      </c>
      <c r="ET30" s="15">
        <v>2.9</v>
      </c>
      <c r="EU30" s="15">
        <v>2.9</v>
      </c>
      <c r="EV30" s="15">
        <v>2.9</v>
      </c>
      <c r="EW30" s="15">
        <v>2.9</v>
      </c>
      <c r="EX30" s="15">
        <v>2.9</v>
      </c>
      <c r="EY30" s="5">
        <f t="shared" si="0"/>
        <v>1077.7000000000005</v>
      </c>
    </row>
    <row r="31" spans="1:155">
      <c r="A31" t="s">
        <v>30</v>
      </c>
      <c r="B31" s="15">
        <v>0.76688156250002504</v>
      </c>
      <c r="C31" s="15">
        <v>0.74082093749997602</v>
      </c>
      <c r="D31" s="15">
        <v>0.71977468749999196</v>
      </c>
      <c r="E31" s="15">
        <v>0.72097531249998403</v>
      </c>
      <c r="F31" s="15">
        <v>0.72334125000000005</v>
      </c>
      <c r="G31" s="15">
        <v>0.72588375000000105</v>
      </c>
      <c r="H31" s="15">
        <v>0.72874406249997603</v>
      </c>
      <c r="I31" s="15">
        <v>0.72673124999997596</v>
      </c>
      <c r="J31" s="15">
        <v>0.72422406249999205</v>
      </c>
      <c r="K31" s="15">
        <v>0.72129312500003295</v>
      </c>
      <c r="L31" s="15">
        <v>0.69353749999995795</v>
      </c>
      <c r="M31" s="15">
        <v>0.66034374999999101</v>
      </c>
      <c r="N31" s="15">
        <v>3.8720068734001698</v>
      </c>
      <c r="O31" s="15">
        <v>12.1599060035237</v>
      </c>
      <c r="P31" s="15">
        <v>12.9308079635437</v>
      </c>
      <c r="Q31" s="15">
        <v>13.8083996464342</v>
      </c>
      <c r="R31" s="15">
        <v>13.573397338103099</v>
      </c>
      <c r="S31" s="15">
        <v>12.747991306236701</v>
      </c>
      <c r="T31" s="15">
        <v>11.297899804147599</v>
      </c>
      <c r="U31" s="15">
        <v>10.675595801018799</v>
      </c>
      <c r="V31" s="15">
        <v>10.4524898409698</v>
      </c>
      <c r="W31" s="15">
        <v>10.228227680569701</v>
      </c>
      <c r="X31" s="15">
        <v>10.9349880120836</v>
      </c>
      <c r="Y31" s="15">
        <v>11.3895626439399</v>
      </c>
      <c r="Z31" s="15">
        <v>11.1715276107223</v>
      </c>
      <c r="AA31" s="15">
        <v>11.3869740939496</v>
      </c>
      <c r="AB31" s="15">
        <v>11.417882371485801</v>
      </c>
      <c r="AC31" s="15">
        <v>10.7855022844958</v>
      </c>
      <c r="AD31" s="15">
        <v>9.9715547185732092</v>
      </c>
      <c r="AE31" s="15">
        <v>8.8064060029406992</v>
      </c>
      <c r="AF31" s="15">
        <v>7.7209630693651299</v>
      </c>
      <c r="AG31" s="15">
        <v>7.0491396499515799</v>
      </c>
      <c r="AH31" s="15">
        <v>7.5990809870290903</v>
      </c>
      <c r="AI31" s="15">
        <v>8.9819125573518193</v>
      </c>
      <c r="AJ31" s="15">
        <v>9.1310107840158707</v>
      </c>
      <c r="AK31" s="15">
        <v>9.3641286143150904</v>
      </c>
      <c r="AL31" s="15">
        <v>9.4597258891472205</v>
      </c>
      <c r="AM31" s="15">
        <v>9.7329263449092505</v>
      </c>
      <c r="AN31" s="15">
        <v>9.9017956236284004</v>
      </c>
      <c r="AO31" s="15">
        <v>10.0574781083217</v>
      </c>
      <c r="AP31" s="15">
        <v>9.8633042658188099</v>
      </c>
      <c r="AQ31" s="15">
        <v>9.7326235140942803</v>
      </c>
      <c r="AR31" s="15">
        <v>9.4088595214745006</v>
      </c>
      <c r="AS31" s="15">
        <v>8.8508760597348104</v>
      </c>
      <c r="AT31" s="15">
        <v>8.9239750952551695</v>
      </c>
      <c r="AU31" s="15">
        <v>8.0198717770017005</v>
      </c>
      <c r="AV31" s="15">
        <v>7.0051101968437202</v>
      </c>
      <c r="AW31" s="15">
        <v>6.5644866290727801</v>
      </c>
      <c r="AX31" s="15">
        <v>5.9767091288782801</v>
      </c>
      <c r="AY31" s="15">
        <v>5.9887696103354298</v>
      </c>
      <c r="AZ31" s="15">
        <v>5.6562330171553201</v>
      </c>
      <c r="BA31" s="15">
        <v>5.1653978966294396</v>
      </c>
      <c r="BB31" s="15">
        <v>5.66814291731185</v>
      </c>
      <c r="BC31" s="15">
        <v>6.5000361314709103</v>
      </c>
      <c r="BD31" s="15">
        <v>6.4938110556252502</v>
      </c>
      <c r="BE31" s="15">
        <v>6.6572581806641402</v>
      </c>
      <c r="BF31" s="15">
        <v>6.9428520028983396</v>
      </c>
      <c r="BG31" s="15">
        <v>6.5210135226655597</v>
      </c>
      <c r="BH31" s="15">
        <v>6.3164426826435198</v>
      </c>
      <c r="BI31" s="15">
        <v>6.1635588071653498</v>
      </c>
      <c r="BJ31" s="15">
        <v>6.1439563361990102</v>
      </c>
      <c r="BK31" s="15">
        <v>6.1934103970745404</v>
      </c>
      <c r="BL31" s="15">
        <v>6.9442466003760899</v>
      </c>
      <c r="BM31" s="15">
        <v>7.5968495938324203</v>
      </c>
      <c r="BN31" s="15">
        <v>7.86575562154382</v>
      </c>
      <c r="BO31" s="15">
        <v>7.6953235982920898</v>
      </c>
      <c r="BP31" s="15">
        <v>7.4975619926574204</v>
      </c>
      <c r="BQ31" s="15">
        <v>7.4690816761540901</v>
      </c>
      <c r="BR31" s="15">
        <v>7.5959533258547296</v>
      </c>
      <c r="BS31" s="15">
        <v>7.36755380286142</v>
      </c>
      <c r="BT31" s="15">
        <v>6.7472121519662496</v>
      </c>
      <c r="BU31" s="15">
        <v>6.3212694124501096</v>
      </c>
      <c r="BV31" s="15">
        <v>5.8957749709729503</v>
      </c>
      <c r="BW31" s="15">
        <v>6.12461350378309</v>
      </c>
      <c r="BX31" s="15">
        <v>6.1865016986325001</v>
      </c>
      <c r="BY31" s="15">
        <v>5.6851865767234298</v>
      </c>
      <c r="BZ31" s="15">
        <v>6.0348787780431898</v>
      </c>
      <c r="CA31" s="15">
        <v>7.5324096978675801</v>
      </c>
      <c r="CB31" s="15">
        <v>8.3877038439437808</v>
      </c>
      <c r="CC31" s="15">
        <v>7.5202712644679703</v>
      </c>
      <c r="CD31" s="15">
        <v>7.0695483708107298</v>
      </c>
      <c r="CE31" s="15">
        <v>6.2909074760074901</v>
      </c>
      <c r="CF31" s="15">
        <v>3.0581941115067801</v>
      </c>
      <c r="CG31" s="15">
        <v>0.15384434986597501</v>
      </c>
      <c r="CH31" s="15">
        <v>0.13544057305631699</v>
      </c>
      <c r="CI31" s="15">
        <v>0.130243671246667</v>
      </c>
      <c r="CJ31" s="15">
        <v>0.124870206937034</v>
      </c>
      <c r="CK31" s="15">
        <v>0.12362830512737499</v>
      </c>
      <c r="CL31" s="15">
        <v>0.124187340817693</v>
      </c>
      <c r="CM31" s="15">
        <v>0.124322626508034</v>
      </c>
      <c r="CN31" s="15">
        <v>0.121491662198426</v>
      </c>
      <c r="CO31" s="15">
        <v>0.118025072888743</v>
      </c>
      <c r="CP31" s="15">
        <v>0.112192546079142</v>
      </c>
      <c r="CQ31" s="15">
        <v>0.10406470676943499</v>
      </c>
      <c r="CR31" s="15">
        <v>0.10271686745980101</v>
      </c>
      <c r="CS31" s="15">
        <v>9.4447778150176007E-2</v>
      </c>
      <c r="CT31" s="15">
        <v>9.4653688840526204E-2</v>
      </c>
      <c r="CU31" s="15">
        <v>8.8397412030901096E-2</v>
      </c>
      <c r="CV31" s="15">
        <v>8.50014477212261E-2</v>
      </c>
      <c r="CW31" s="15">
        <v>8.8703295911551697E-2</v>
      </c>
      <c r="CX31" s="15">
        <v>9.0145144101885094E-2</v>
      </c>
      <c r="CY31" s="15">
        <v>9.3846992292284603E-2</v>
      </c>
      <c r="CZ31" s="15">
        <v>9.7089777982618197E-2</v>
      </c>
      <c r="DA31" s="15">
        <v>5.3720063672927101E-2</v>
      </c>
      <c r="DB31" s="15">
        <v>3.0937536863302001E-2</v>
      </c>
      <c r="DC31" s="15">
        <v>2.1326572553643799E-2</v>
      </c>
      <c r="DD31" s="15">
        <v>1.26690457439854E-2</v>
      </c>
      <c r="DE31" s="15">
        <v>1.6547456434368502E-2</v>
      </c>
      <c r="DF31" s="15">
        <v>2.4522117124710401E-2</v>
      </c>
      <c r="DG31" s="15">
        <v>3.4085840315076603E-2</v>
      </c>
      <c r="DH31" s="15">
        <v>1.4024932138120999E-2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5">
        <f t="shared" si="0"/>
        <v>595.32047671976591</v>
      </c>
    </row>
    <row r="32" spans="1:155">
      <c r="A32" t="s">
        <v>31</v>
      </c>
      <c r="B32" s="15">
        <v>0.2</v>
      </c>
      <c r="C32" s="15">
        <v>0.2</v>
      </c>
      <c r="D32" s="15">
        <v>0.2</v>
      </c>
      <c r="E32" s="15">
        <v>0.2</v>
      </c>
      <c r="F32" s="15">
        <v>0.2</v>
      </c>
      <c r="G32" s="15">
        <v>0.2</v>
      </c>
      <c r="H32" s="15">
        <v>0.2</v>
      </c>
      <c r="I32" s="15">
        <v>0.2</v>
      </c>
      <c r="J32" s="15">
        <v>0.2</v>
      </c>
      <c r="K32" s="15">
        <v>0.2</v>
      </c>
      <c r="L32" s="15">
        <v>0.2</v>
      </c>
      <c r="M32" s="15">
        <v>0.2</v>
      </c>
      <c r="N32" s="15">
        <v>0.2</v>
      </c>
      <c r="O32" s="15">
        <v>0.2</v>
      </c>
      <c r="P32" s="15">
        <v>0.2</v>
      </c>
      <c r="Q32" s="15">
        <v>0.2</v>
      </c>
      <c r="R32" s="15">
        <v>0.2</v>
      </c>
      <c r="S32" s="15">
        <v>0.2</v>
      </c>
      <c r="T32" s="15">
        <v>0.2</v>
      </c>
      <c r="U32" s="15">
        <v>0.2</v>
      </c>
      <c r="V32" s="15">
        <v>0.2</v>
      </c>
      <c r="W32" s="15">
        <v>0.2</v>
      </c>
      <c r="X32" s="15">
        <v>0.2</v>
      </c>
      <c r="Y32" s="15">
        <v>0.2</v>
      </c>
      <c r="Z32" s="15">
        <v>0.2</v>
      </c>
      <c r="AA32" s="15">
        <v>0.2</v>
      </c>
      <c r="AB32" s="15">
        <v>0.2</v>
      </c>
      <c r="AC32" s="15">
        <v>0.2</v>
      </c>
      <c r="AD32" s="15">
        <v>0.2</v>
      </c>
      <c r="AE32" s="15">
        <v>1</v>
      </c>
      <c r="AF32" s="15">
        <v>1.5</v>
      </c>
      <c r="AG32" s="15">
        <v>1.5</v>
      </c>
      <c r="AH32" s="15">
        <v>1.5</v>
      </c>
      <c r="AI32" s="15">
        <v>1.5</v>
      </c>
      <c r="AJ32" s="15">
        <v>1.5</v>
      </c>
      <c r="AK32" s="15">
        <v>1.5</v>
      </c>
      <c r="AL32" s="15">
        <v>2</v>
      </c>
      <c r="AM32" s="15">
        <v>3</v>
      </c>
      <c r="AN32" s="15">
        <v>3.7</v>
      </c>
      <c r="AO32" s="15">
        <v>4.3</v>
      </c>
      <c r="AP32" s="15">
        <v>5</v>
      </c>
      <c r="AQ32" s="15">
        <v>5.3</v>
      </c>
      <c r="AR32" s="15">
        <v>5.5</v>
      </c>
      <c r="AS32" s="15">
        <v>5.7</v>
      </c>
      <c r="AT32" s="15">
        <v>6</v>
      </c>
      <c r="AU32" s="15">
        <v>6.3</v>
      </c>
      <c r="AV32" s="15">
        <v>6.5</v>
      </c>
      <c r="AW32" s="15">
        <v>4</v>
      </c>
      <c r="AX32" s="15">
        <v>2</v>
      </c>
      <c r="AY32" s="15">
        <v>2</v>
      </c>
      <c r="AZ32" s="15">
        <v>2</v>
      </c>
      <c r="BA32" s="15">
        <v>2</v>
      </c>
      <c r="BB32" s="15">
        <v>2</v>
      </c>
      <c r="BC32" s="15">
        <v>1.5</v>
      </c>
      <c r="BD32" s="15">
        <v>1.5</v>
      </c>
      <c r="BE32" s="15">
        <v>1.5</v>
      </c>
      <c r="BF32" s="15">
        <v>1.5</v>
      </c>
      <c r="BG32" s="15">
        <v>1.5</v>
      </c>
      <c r="BH32" s="15">
        <v>2</v>
      </c>
      <c r="BI32" s="15">
        <v>2</v>
      </c>
      <c r="BJ32" s="15">
        <v>2</v>
      </c>
      <c r="BK32" s="15">
        <v>2.5</v>
      </c>
      <c r="BL32" s="15">
        <v>2.5</v>
      </c>
      <c r="BM32" s="15">
        <v>2.5</v>
      </c>
      <c r="BN32" s="15">
        <v>2.5</v>
      </c>
      <c r="BO32" s="15">
        <v>1.5</v>
      </c>
      <c r="BP32" s="15">
        <v>1.5</v>
      </c>
      <c r="BQ32" s="15">
        <v>1.5</v>
      </c>
      <c r="BR32" s="15">
        <v>1.5</v>
      </c>
      <c r="BS32" s="15">
        <v>1.5</v>
      </c>
      <c r="BT32" s="15">
        <v>1.5</v>
      </c>
      <c r="BU32" s="15">
        <v>1.5</v>
      </c>
      <c r="BV32" s="15">
        <v>1.5</v>
      </c>
      <c r="BW32" s="15">
        <v>1.5</v>
      </c>
      <c r="BX32" s="15">
        <v>1.6</v>
      </c>
      <c r="BY32" s="15">
        <v>1.7</v>
      </c>
      <c r="BZ32" s="15">
        <v>1.7</v>
      </c>
      <c r="CA32" s="15">
        <v>1.7</v>
      </c>
      <c r="CB32" s="15">
        <v>1.7</v>
      </c>
      <c r="CC32" s="15">
        <v>1.7</v>
      </c>
      <c r="CD32" s="15">
        <v>1.7</v>
      </c>
      <c r="CE32" s="15">
        <v>1.7</v>
      </c>
      <c r="CF32" s="15">
        <v>1.7</v>
      </c>
      <c r="CG32" s="15">
        <v>2</v>
      </c>
      <c r="CH32" s="15">
        <v>2</v>
      </c>
      <c r="CI32" s="15">
        <v>2</v>
      </c>
      <c r="CJ32" s="15">
        <v>2</v>
      </c>
      <c r="CK32" s="15">
        <v>2</v>
      </c>
      <c r="CL32" s="15">
        <v>2.5</v>
      </c>
      <c r="CM32" s="15">
        <v>2.5</v>
      </c>
      <c r="CN32" s="15">
        <v>2.5</v>
      </c>
      <c r="CO32" s="15">
        <v>2.5</v>
      </c>
      <c r="CP32" s="15">
        <v>2.5</v>
      </c>
      <c r="CQ32" s="15">
        <v>2.5</v>
      </c>
      <c r="CR32" s="15">
        <v>2.5</v>
      </c>
      <c r="CS32" s="15">
        <v>2.5</v>
      </c>
      <c r="CT32" s="15">
        <v>2.5</v>
      </c>
      <c r="CU32" s="15">
        <v>1.3</v>
      </c>
      <c r="CV32" s="15">
        <v>0.1</v>
      </c>
      <c r="CW32" s="15">
        <v>0.1</v>
      </c>
      <c r="CX32" s="15">
        <v>0.1</v>
      </c>
      <c r="CY32" s="15">
        <v>0.1</v>
      </c>
      <c r="CZ32" s="15">
        <v>0.1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0.1</v>
      </c>
      <c r="DO32" s="15">
        <v>0.1</v>
      </c>
      <c r="DP32" s="15">
        <v>0.1</v>
      </c>
      <c r="DQ32" s="15">
        <v>0.1</v>
      </c>
      <c r="DR32" s="15">
        <v>0.1</v>
      </c>
      <c r="DS32" s="15">
        <v>0.1</v>
      </c>
      <c r="DT32" s="15">
        <v>0.1</v>
      </c>
      <c r="DU32" s="15">
        <v>0.1</v>
      </c>
      <c r="DV32" s="15">
        <v>0.1</v>
      </c>
      <c r="DW32" s="15">
        <v>0.1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0.1</v>
      </c>
      <c r="EK32" s="15">
        <v>0.1</v>
      </c>
      <c r="EL32" s="15">
        <v>0.1</v>
      </c>
      <c r="EM32" s="15">
        <v>0.1</v>
      </c>
      <c r="EN32" s="15">
        <v>0.1</v>
      </c>
      <c r="EO32" s="15">
        <v>0.1</v>
      </c>
      <c r="EP32" s="15">
        <v>0.1</v>
      </c>
      <c r="EQ32" s="15">
        <v>0.1</v>
      </c>
      <c r="ER32" s="15">
        <v>0.1</v>
      </c>
      <c r="ES32" s="15">
        <v>0.1</v>
      </c>
      <c r="ET32" s="15">
        <v>0.1</v>
      </c>
      <c r="EU32" s="15">
        <v>0.1</v>
      </c>
      <c r="EV32" s="15">
        <v>0.2</v>
      </c>
      <c r="EW32" s="15">
        <v>0.2</v>
      </c>
      <c r="EX32" s="15">
        <v>0.2</v>
      </c>
      <c r="EY32" s="5">
        <f t="shared" si="0"/>
        <v>172.39999999999978</v>
      </c>
    </row>
    <row r="33" spans="1:155">
      <c r="A33" t="s">
        <v>32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1.5</v>
      </c>
      <c r="N33" s="15">
        <v>2</v>
      </c>
      <c r="O33" s="15">
        <v>2</v>
      </c>
      <c r="P33" s="15">
        <v>2</v>
      </c>
      <c r="Q33" s="15">
        <v>2</v>
      </c>
      <c r="R33" s="15">
        <v>2</v>
      </c>
      <c r="S33" s="15">
        <v>2.1</v>
      </c>
      <c r="T33" s="15">
        <v>2.1</v>
      </c>
      <c r="U33" s="15">
        <v>2.2000000000000002</v>
      </c>
      <c r="V33" s="15">
        <v>2.2000000000000002</v>
      </c>
      <c r="W33" s="15">
        <v>2.2999999999999998</v>
      </c>
      <c r="X33" s="15">
        <v>2.2999999999999998</v>
      </c>
      <c r="Y33" s="15">
        <v>2.2999999999999998</v>
      </c>
      <c r="Z33" s="15">
        <v>2.4</v>
      </c>
      <c r="AA33" s="15">
        <v>2.4</v>
      </c>
      <c r="AB33" s="15">
        <v>2.4</v>
      </c>
      <c r="AC33" s="15">
        <v>2.5</v>
      </c>
      <c r="AD33" s="15">
        <v>2.5</v>
      </c>
      <c r="AE33" s="15">
        <v>2.5</v>
      </c>
      <c r="AF33" s="15">
        <v>2.6</v>
      </c>
      <c r="AG33" s="15">
        <v>2.7</v>
      </c>
      <c r="AH33" s="15">
        <v>2.8</v>
      </c>
      <c r="AI33" s="15">
        <v>2.9</v>
      </c>
      <c r="AJ33" s="15">
        <v>2</v>
      </c>
      <c r="AK33" s="15">
        <v>1.9</v>
      </c>
      <c r="AL33" s="15">
        <v>2.4</v>
      </c>
      <c r="AM33" s="15">
        <v>2.8</v>
      </c>
      <c r="AN33" s="15">
        <v>3.2</v>
      </c>
      <c r="AO33" s="15">
        <v>3.6</v>
      </c>
      <c r="AP33" s="15">
        <v>3</v>
      </c>
      <c r="AQ33" s="15">
        <v>1.5</v>
      </c>
      <c r="AR33" s="15">
        <v>1.5</v>
      </c>
      <c r="AS33" s="15">
        <v>1.5</v>
      </c>
      <c r="AT33" s="15">
        <v>1.5</v>
      </c>
      <c r="AU33" s="15">
        <v>1.5</v>
      </c>
      <c r="AV33" s="15">
        <v>1.4</v>
      </c>
      <c r="AW33" s="15">
        <v>1.3</v>
      </c>
      <c r="AX33" s="15">
        <v>1.2</v>
      </c>
      <c r="AY33" s="15">
        <v>1.2</v>
      </c>
      <c r="AZ33" s="15">
        <v>1</v>
      </c>
      <c r="BA33" s="15">
        <v>0.8</v>
      </c>
      <c r="BB33" s="15">
        <v>0.6</v>
      </c>
      <c r="BC33" s="15">
        <v>0.4</v>
      </c>
      <c r="BD33" s="15">
        <v>0.2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5">
        <f t="shared" si="0"/>
        <v>87.199999999999989</v>
      </c>
    </row>
    <row r="34" spans="1:155">
      <c r="A34" t="s">
        <v>33</v>
      </c>
      <c r="B34" s="15">
        <v>0.603227940998037</v>
      </c>
      <c r="C34" s="15">
        <v>0.57346245218346503</v>
      </c>
      <c r="D34" s="15">
        <v>0.34622300503520897</v>
      </c>
      <c r="E34" s="15">
        <v>0.26367105788760498</v>
      </c>
      <c r="F34" s="15">
        <v>0.32893161073967803</v>
      </c>
      <c r="G34" s="15">
        <v>0.38231716359176698</v>
      </c>
      <c r="H34" s="15">
        <v>0.41505167477715799</v>
      </c>
      <c r="I34" s="15">
        <v>0.44226535262921302</v>
      </c>
      <c r="J34" s="15">
        <v>0.464947780481338</v>
      </c>
      <c r="K34" s="15">
        <v>0.48870115485187499</v>
      </c>
      <c r="L34" s="15">
        <v>0.52674479166665999</v>
      </c>
      <c r="M34" s="15">
        <v>0.53749999999999998</v>
      </c>
      <c r="N34" s="15">
        <v>2.7752057217169299</v>
      </c>
      <c r="O34" s="15">
        <v>4.1536668386326401</v>
      </c>
      <c r="P34" s="15">
        <v>2.8354678837081302</v>
      </c>
      <c r="Q34" s="15">
        <v>2.0193707525277702</v>
      </c>
      <c r="R34" s="15">
        <v>3.8349239133245301</v>
      </c>
      <c r="S34" s="15">
        <v>4.0527626949133104</v>
      </c>
      <c r="T34" s="15">
        <v>3.4280278622796101</v>
      </c>
      <c r="U34" s="15">
        <v>3.2142616518848302</v>
      </c>
      <c r="V34" s="15">
        <v>3.2397673477565898</v>
      </c>
      <c r="W34" s="15">
        <v>3.2271487087358399</v>
      </c>
      <c r="X34" s="15">
        <v>3.4438381283839901</v>
      </c>
      <c r="Y34" s="15">
        <v>3.5765245484723098</v>
      </c>
      <c r="Z34" s="15">
        <v>3.3697592976578101</v>
      </c>
      <c r="AA34" s="15">
        <v>3.4424301121120302</v>
      </c>
      <c r="AB34" s="15">
        <v>3.1386190698566798</v>
      </c>
      <c r="AC34" s="15">
        <v>2.7572309593972602</v>
      </c>
      <c r="AD34" s="15">
        <v>2.6615896388546201</v>
      </c>
      <c r="AE34" s="15">
        <v>2.3759029264096401</v>
      </c>
      <c r="AF34" s="15">
        <v>2.2063637693547302</v>
      </c>
      <c r="AG34" s="15">
        <v>2.09388546362959</v>
      </c>
      <c r="AH34" s="15">
        <v>3.6744565271094598</v>
      </c>
      <c r="AI34" s="15">
        <v>8.8295292614785801</v>
      </c>
      <c r="AJ34" s="15">
        <v>8.0712685054178408</v>
      </c>
      <c r="AK34" s="15">
        <v>6.4641539367967598</v>
      </c>
      <c r="AL34" s="15">
        <v>6.5163320442431196</v>
      </c>
      <c r="AM34" s="15">
        <v>6.7206477640390103</v>
      </c>
      <c r="AN34" s="15">
        <v>6.8189673843832503</v>
      </c>
      <c r="AO34" s="15">
        <v>6.7920764632597903</v>
      </c>
      <c r="AP34" s="15">
        <v>5.9868036971668896</v>
      </c>
      <c r="AQ34" s="15">
        <v>5.4136664797092502</v>
      </c>
      <c r="AR34" s="15">
        <v>5.1557503823208002</v>
      </c>
      <c r="AS34" s="15">
        <v>5.29299689996152</v>
      </c>
      <c r="AT34" s="15">
        <v>5.6729193177394999</v>
      </c>
      <c r="AU34" s="15">
        <v>5.8124558081659803</v>
      </c>
      <c r="AV34" s="15">
        <v>5.5438956210645403</v>
      </c>
      <c r="AW34" s="15">
        <v>5.41082935347423</v>
      </c>
      <c r="AX34" s="15">
        <v>5.2174003820344996</v>
      </c>
      <c r="AY34" s="15">
        <v>5.4628746787931002</v>
      </c>
      <c r="AZ34" s="15">
        <v>5.6011971202386297</v>
      </c>
      <c r="BA34" s="15">
        <v>5.2375151596089999</v>
      </c>
      <c r="BB34" s="15">
        <v>4.8757983900785504</v>
      </c>
      <c r="BC34" s="15">
        <v>4.8863936104730703</v>
      </c>
      <c r="BD34" s="15">
        <v>4.8534365266052699</v>
      </c>
      <c r="BE34" s="15">
        <v>5.2112247145703199</v>
      </c>
      <c r="BF34" s="15">
        <v>5.2666947914123199</v>
      </c>
      <c r="BG34" s="15">
        <v>5.3394064861771096</v>
      </c>
      <c r="BH34" s="15">
        <v>5.8169966784036102</v>
      </c>
      <c r="BI34" s="15">
        <v>5.9409834974666804</v>
      </c>
      <c r="BJ34" s="15">
        <v>6.1309394204365102</v>
      </c>
      <c r="BK34" s="15">
        <v>6.0927596602250604</v>
      </c>
      <c r="BL34" s="15">
        <v>5.7032595846674203</v>
      </c>
      <c r="BM34" s="15">
        <v>5.2222605894987399</v>
      </c>
      <c r="BN34" s="15">
        <v>5.3974158317011698</v>
      </c>
      <c r="BO34" s="15">
        <v>5.4367313074703203</v>
      </c>
      <c r="BP34" s="15">
        <v>3.6067962745272402</v>
      </c>
      <c r="BQ34" s="15">
        <v>3.6232418831740598</v>
      </c>
      <c r="BR34" s="15">
        <v>3.8507786749514801</v>
      </c>
      <c r="BS34" s="15">
        <v>3.6916090517447899</v>
      </c>
      <c r="BT34" s="15">
        <v>3.2526423236232098</v>
      </c>
      <c r="BU34" s="15">
        <v>2.9531147986599802</v>
      </c>
      <c r="BV34" s="15">
        <v>2.6591507050570602</v>
      </c>
      <c r="BW34" s="15">
        <v>3.00743607209768</v>
      </c>
      <c r="BX34" s="15">
        <v>3.1889617037304401</v>
      </c>
      <c r="BY34" s="15">
        <v>2.8369092604322401</v>
      </c>
      <c r="BZ34" s="15">
        <v>2.6107566094453598</v>
      </c>
      <c r="CA34" s="15">
        <v>3.2038748918023798</v>
      </c>
      <c r="CB34" s="15">
        <v>3.5782120836666498</v>
      </c>
      <c r="CC34" s="15">
        <v>2.8274739497507402</v>
      </c>
      <c r="CD34" s="15">
        <v>2.5562668582330001</v>
      </c>
      <c r="CE34" s="15">
        <v>2.4528986099485302</v>
      </c>
      <c r="CF34" s="15">
        <v>2.3895130122732899</v>
      </c>
      <c r="CG34" s="15">
        <v>2.3483601485743701</v>
      </c>
      <c r="CH34" s="15">
        <v>2.24165389246697</v>
      </c>
      <c r="CI34" s="15">
        <v>2.2185358163549802</v>
      </c>
      <c r="CJ34" s="15">
        <v>2.2272076077024199</v>
      </c>
      <c r="CK34" s="15">
        <v>2.0592027596615599</v>
      </c>
      <c r="CL34" s="15">
        <v>2.2092530417750802</v>
      </c>
      <c r="CM34" s="15">
        <v>2.2663088454353901</v>
      </c>
      <c r="CN34" s="15">
        <v>2.4292063773497801</v>
      </c>
      <c r="CO34" s="15">
        <v>2.78916100623732</v>
      </c>
      <c r="CP34" s="15">
        <v>1.9161435492151</v>
      </c>
      <c r="CQ34" s="15">
        <v>2.1719520156485199</v>
      </c>
      <c r="CR34" s="15">
        <v>2.4154635468191801</v>
      </c>
      <c r="CS34" s="15">
        <v>2.07015429371996</v>
      </c>
      <c r="CT34" s="15">
        <v>1.9100595083747001</v>
      </c>
      <c r="CU34" s="15">
        <v>2.0392916511305601</v>
      </c>
      <c r="CV34" s="15">
        <v>1.7934424459321101</v>
      </c>
      <c r="CW34" s="15">
        <v>0.81726140318769402</v>
      </c>
      <c r="CX34" s="15">
        <v>0.26871303763444299</v>
      </c>
      <c r="CY34" s="15">
        <v>0.27478591552949899</v>
      </c>
      <c r="CZ34" s="15">
        <v>0.29441319013657802</v>
      </c>
      <c r="DA34" s="15">
        <v>0.29529046474376802</v>
      </c>
      <c r="DB34" s="15">
        <v>0.32468336435086498</v>
      </c>
      <c r="DC34" s="15">
        <v>0.35725334729145097</v>
      </c>
      <c r="DD34" s="15">
        <v>0.36086499689858498</v>
      </c>
      <c r="DE34" s="15">
        <v>0.34254956317236501</v>
      </c>
      <c r="DF34" s="15">
        <v>0.35373933777957001</v>
      </c>
      <c r="DG34" s="15">
        <v>0.35279369572006303</v>
      </c>
      <c r="DH34" s="15">
        <v>0.36666576199385997</v>
      </c>
      <c r="DI34" s="15">
        <v>0.404470119934354</v>
      </c>
      <c r="DJ34" s="15">
        <v>0.59579010287508205</v>
      </c>
      <c r="DK34" s="15">
        <v>0.55773508581533904</v>
      </c>
      <c r="DL34" s="15">
        <v>0.471763402089245</v>
      </c>
      <c r="DM34" s="15">
        <v>0.52863026002970004</v>
      </c>
      <c r="DN34" s="15">
        <v>0.57468982630353105</v>
      </c>
      <c r="DO34" s="15">
        <v>0.58608793424397099</v>
      </c>
      <c r="DP34" s="15">
        <v>0.61029854218451896</v>
      </c>
      <c r="DQ34" s="15">
        <v>0.66979560845835096</v>
      </c>
      <c r="DR34" s="15">
        <v>0.65426663306548605</v>
      </c>
      <c r="DS34" s="15">
        <v>0.66649958099787099</v>
      </c>
      <c r="DT34" s="15">
        <v>0.66264238288672195</v>
      </c>
      <c r="DU34" s="15">
        <v>0.65993850365826601</v>
      </c>
      <c r="DV34" s="15">
        <v>0.65408358276318901</v>
      </c>
      <c r="DW34" s="15">
        <v>0.64486928686810896</v>
      </c>
      <c r="DX34" s="15">
        <v>0.64773832430633305</v>
      </c>
      <c r="DY34" s="15">
        <v>0.65355007007789701</v>
      </c>
      <c r="DZ34" s="15">
        <v>0.72644514918281899</v>
      </c>
      <c r="EA34" s="15">
        <v>0.69605897828772201</v>
      </c>
      <c r="EB34" s="15">
        <v>0.68223530739264304</v>
      </c>
      <c r="EC34" s="15">
        <v>0.69497413649754602</v>
      </c>
      <c r="ED34" s="15">
        <v>0.70570775726912804</v>
      </c>
      <c r="EE34" s="15">
        <v>0.70133721137399496</v>
      </c>
      <c r="EF34" s="15">
        <v>0.77571666547891605</v>
      </c>
      <c r="EG34" s="15">
        <v>0.82418466125044398</v>
      </c>
      <c r="EH34" s="15">
        <v>0.77872036535540101</v>
      </c>
      <c r="EI34" s="15">
        <v>0.786953986126946</v>
      </c>
      <c r="EJ34" s="15">
        <v>0.76336469023185005</v>
      </c>
      <c r="EK34" s="15">
        <v>0.73891601933675299</v>
      </c>
      <c r="EL34" s="15">
        <v>0.73642047344163797</v>
      </c>
      <c r="EM34" s="15">
        <v>0.73264888587986099</v>
      </c>
      <c r="EN34" s="15">
        <v>0.71648146498478305</v>
      </c>
      <c r="EO34" s="15">
        <v>0.70888175242304396</v>
      </c>
      <c r="EP34" s="15">
        <v>0.70854766486126797</v>
      </c>
      <c r="EQ34" s="15">
        <v>0.72264066063281296</v>
      </c>
      <c r="ER34" s="15">
        <v>0.73524928140441403</v>
      </c>
      <c r="ES34" s="15">
        <v>0.72358706884260104</v>
      </c>
      <c r="ET34" s="15">
        <v>0.72663839794752305</v>
      </c>
      <c r="EU34" s="15">
        <v>3.8281249991086999E-3</v>
      </c>
      <c r="EV34" s="15">
        <v>0</v>
      </c>
      <c r="EW34" s="15">
        <v>0</v>
      </c>
      <c r="EX34" s="15">
        <v>0</v>
      </c>
      <c r="EY34" s="5">
        <f t="shared" si="0"/>
        <v>380.52626444835681</v>
      </c>
    </row>
    <row r="35" spans="1:155">
      <c r="A35" t="s">
        <v>34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</v>
      </c>
      <c r="EV35" s="15">
        <v>0</v>
      </c>
      <c r="EW35" s="15">
        <v>0</v>
      </c>
      <c r="EX35" s="15">
        <v>0</v>
      </c>
      <c r="EY35" s="5">
        <f t="shared" si="0"/>
        <v>0</v>
      </c>
    </row>
    <row r="36" spans="1:155">
      <c r="A36" t="s">
        <v>35</v>
      </c>
      <c r="B36" s="15">
        <v>7.0041666666665406E-2</v>
      </c>
      <c r="C36" s="15">
        <v>7.3458333333332501E-2</v>
      </c>
      <c r="D36" s="15">
        <v>7.4027777777793596E-2</v>
      </c>
      <c r="E36" s="15">
        <v>7.2319444444459993E-2</v>
      </c>
      <c r="F36" s="15">
        <v>7.2888888888871406E-2</v>
      </c>
      <c r="G36" s="15">
        <v>7.2319444444410297E-2</v>
      </c>
      <c r="H36" s="15">
        <v>7.2888888888921102E-2</v>
      </c>
      <c r="I36" s="15">
        <v>7.2319444444410297E-2</v>
      </c>
      <c r="J36" s="15">
        <v>0.13752083333293499</v>
      </c>
      <c r="K36" s="15">
        <v>0.15517361111112599</v>
      </c>
      <c r="L36" s="15">
        <v>0.15033333333333199</v>
      </c>
      <c r="M36" s="15">
        <v>0.19389583333338201</v>
      </c>
      <c r="N36" s="15">
        <v>2.1421545124897601</v>
      </c>
      <c r="O36" s="15">
        <v>7.86682976144749</v>
      </c>
      <c r="P36" s="15">
        <v>11.7774767394181</v>
      </c>
      <c r="Q36" s="15">
        <v>13.9962228250821</v>
      </c>
      <c r="R36" s="15">
        <v>16.340848511476601</v>
      </c>
      <c r="S36" s="15">
        <v>15.875254352573</v>
      </c>
      <c r="T36" s="15">
        <v>14.603843389858399</v>
      </c>
      <c r="U36" s="15">
        <v>13.8028506579347</v>
      </c>
      <c r="V36" s="15">
        <v>14.029311367213101</v>
      </c>
      <c r="W36" s="15">
        <v>14.121548525724499</v>
      </c>
      <c r="X36" s="15">
        <v>15.3160182546118</v>
      </c>
      <c r="Y36" s="15">
        <v>15.8772889427041</v>
      </c>
      <c r="Z36" s="15">
        <v>16.130968883645799</v>
      </c>
      <c r="AA36" s="15">
        <v>17.913295178292699</v>
      </c>
      <c r="AB36" s="15">
        <v>18.878266911477599</v>
      </c>
      <c r="AC36" s="15">
        <v>17.9436477170796</v>
      </c>
      <c r="AD36" s="15">
        <v>17.783695611905301</v>
      </c>
      <c r="AE36" s="15">
        <v>17.495956876476601</v>
      </c>
      <c r="AF36" s="15">
        <v>16.870955120769199</v>
      </c>
      <c r="AG36" s="15">
        <v>18.031550255847801</v>
      </c>
      <c r="AH36" s="15">
        <v>18.7883470668759</v>
      </c>
      <c r="AI36" s="15">
        <v>21.956365383839898</v>
      </c>
      <c r="AJ36" s="15">
        <v>16.397795595101499</v>
      </c>
      <c r="AK36" s="15">
        <v>17.096136582941899</v>
      </c>
      <c r="AL36" s="15">
        <v>18.6104627579412</v>
      </c>
      <c r="AM36" s="15">
        <v>18.637862870826801</v>
      </c>
      <c r="AN36" s="15">
        <v>18.641121944624999</v>
      </c>
      <c r="AO36" s="15">
        <v>20.353790608242999</v>
      </c>
      <c r="AP36" s="15">
        <v>20.994823505192301</v>
      </c>
      <c r="AQ36" s="15">
        <v>20.443518465310099</v>
      </c>
      <c r="AR36" s="15">
        <v>17.831582082295601</v>
      </c>
      <c r="AS36" s="15">
        <v>16.352995995628199</v>
      </c>
      <c r="AT36" s="15">
        <v>15.9205101213718</v>
      </c>
      <c r="AU36" s="15">
        <v>15.264463121090801</v>
      </c>
      <c r="AV36" s="15">
        <v>17.197607825195199</v>
      </c>
      <c r="AW36" s="15">
        <v>15.4641874075168</v>
      </c>
      <c r="AX36" s="15">
        <v>14.879809831618401</v>
      </c>
      <c r="AY36" s="15">
        <v>17.607679860456599</v>
      </c>
      <c r="AZ36" s="15">
        <v>16.1442989886995</v>
      </c>
      <c r="BA36" s="15">
        <v>17.408480389562701</v>
      </c>
      <c r="BB36" s="15">
        <v>17.132970670066499</v>
      </c>
      <c r="BC36" s="15">
        <v>17.833755746583201</v>
      </c>
      <c r="BD36" s="15">
        <v>18.151800327808498</v>
      </c>
      <c r="BE36" s="15">
        <v>20.053956987496299</v>
      </c>
      <c r="BF36" s="15">
        <v>19.365688506282599</v>
      </c>
      <c r="BG36" s="15">
        <v>17.977871463085201</v>
      </c>
      <c r="BH36" s="15">
        <v>17.457682072654599</v>
      </c>
      <c r="BI36" s="15">
        <v>17.681252301205301</v>
      </c>
      <c r="BJ36" s="15">
        <v>19.3802421579813</v>
      </c>
      <c r="BK36" s="15">
        <v>19.312371529227701</v>
      </c>
      <c r="BL36" s="15">
        <v>18.639135800132401</v>
      </c>
      <c r="BM36" s="15">
        <v>17.285922337296</v>
      </c>
      <c r="BN36" s="15">
        <v>18.776611463829202</v>
      </c>
      <c r="BO36" s="15">
        <v>19.0373749451356</v>
      </c>
      <c r="BP36" s="15">
        <v>21.262687487040601</v>
      </c>
      <c r="BQ36" s="15">
        <v>22.311521136720199</v>
      </c>
      <c r="BR36" s="15">
        <v>19.779146301272299</v>
      </c>
      <c r="BS36" s="15">
        <v>19.241909556837999</v>
      </c>
      <c r="BT36" s="15">
        <v>17.932190811236001</v>
      </c>
      <c r="BU36" s="15">
        <v>16.600097842268099</v>
      </c>
      <c r="BV36" s="15">
        <v>15.8866418426477</v>
      </c>
      <c r="BW36" s="15">
        <v>18.108731981221101</v>
      </c>
      <c r="BX36" s="15">
        <v>18.8352513732681</v>
      </c>
      <c r="BY36" s="15">
        <v>16.227423277243101</v>
      </c>
      <c r="BZ36" s="15">
        <v>14.8948927032552</v>
      </c>
      <c r="CA36" s="15">
        <v>17.6306311711995</v>
      </c>
      <c r="CB36" s="15">
        <v>20.4209513156067</v>
      </c>
      <c r="CC36" s="15">
        <v>14.248603463531101</v>
      </c>
      <c r="CD36" s="15">
        <v>14.254385625718299</v>
      </c>
      <c r="CE36" s="15">
        <v>12.973553300825101</v>
      </c>
      <c r="CF36" s="15">
        <v>12.064816504135999</v>
      </c>
      <c r="CG36" s="15">
        <v>10.8924686781574</v>
      </c>
      <c r="CH36" s="15">
        <v>8.4011941937222208</v>
      </c>
      <c r="CI36" s="15">
        <v>8.3883632445977696</v>
      </c>
      <c r="CJ36" s="15">
        <v>8.1208887590216605</v>
      </c>
      <c r="CK36" s="15">
        <v>5.8356756165600903</v>
      </c>
      <c r="CL36" s="15">
        <v>5.1736561333489997</v>
      </c>
      <c r="CM36" s="15">
        <v>5.8970628684728199</v>
      </c>
      <c r="CN36" s="15">
        <v>5.8118714569910797</v>
      </c>
      <c r="CO36" s="15">
        <v>5.7241536280007397</v>
      </c>
      <c r="CP36" s="15">
        <v>5.1872161933332697</v>
      </c>
      <c r="CQ36" s="15">
        <v>3.9121408896124299</v>
      </c>
      <c r="CR36" s="15">
        <v>3.23306177582606</v>
      </c>
      <c r="CS36" s="15">
        <v>3.15570015398204</v>
      </c>
      <c r="CT36" s="15">
        <v>3.1045329765822798</v>
      </c>
      <c r="CU36" s="15">
        <v>3.0806991325159498</v>
      </c>
      <c r="CV36" s="15">
        <v>3.0599972328940401</v>
      </c>
      <c r="CW36" s="15">
        <v>3.0370175554944199</v>
      </c>
      <c r="CX36" s="15">
        <v>3.01261426698359</v>
      </c>
      <c r="CY36" s="15">
        <v>2.9933359784729001</v>
      </c>
      <c r="CZ36" s="15">
        <v>2.9800368566287299</v>
      </c>
      <c r="DA36" s="15">
        <v>2.9431057903401001</v>
      </c>
      <c r="DB36" s="15">
        <v>2.8870983351626398</v>
      </c>
      <c r="DC36" s="15">
        <v>2.8054658799851899</v>
      </c>
      <c r="DD36" s="15">
        <v>2.5333542581409199</v>
      </c>
      <c r="DE36" s="15">
        <v>2.2361870807414599</v>
      </c>
      <c r="DF36" s="15">
        <v>2.2621796255639501</v>
      </c>
      <c r="DG36" s="15">
        <v>2.2443249481643002</v>
      </c>
      <c r="DH36" s="15">
        <v>2.23814388187576</v>
      </c>
      <c r="DI36" s="15">
        <v>2.24306698225385</v>
      </c>
      <c r="DJ36" s="15">
        <v>2.2161011937431101</v>
      </c>
      <c r="DK36" s="15">
        <v>2.2167534607878601</v>
      </c>
      <c r="DL36" s="15">
        <v>2.21512795005482</v>
      </c>
      <c r="DM36" s="15">
        <v>2.1853149393217199</v>
      </c>
      <c r="DN36" s="15">
        <v>2.1586338730332901</v>
      </c>
      <c r="DO36" s="15">
        <v>2.1618486400780399</v>
      </c>
      <c r="DP36" s="15">
        <v>2.16620229601167</v>
      </c>
      <c r="DQ36" s="15">
        <v>2.17511150750093</v>
      </c>
      <c r="DR36" s="15">
        <v>2.1794651634345499</v>
      </c>
      <c r="DS36" s="15">
        <v>2.1878049304793099</v>
      </c>
      <c r="DT36" s="15">
        <v>2.1972835864129299</v>
      </c>
      <c r="DU36" s="15">
        <v>2.2027761312354799</v>
      </c>
      <c r="DV36" s="15">
        <v>2.2111158982802701</v>
      </c>
      <c r="DW36" s="15">
        <v>2.2226427623279901</v>
      </c>
      <c r="DX36" s="15">
        <v>2.2647944444430501</v>
      </c>
      <c r="DY36" s="15">
        <v>2.3113749999986499</v>
      </c>
      <c r="DZ36" s="15">
        <v>2.3516916666653001</v>
      </c>
      <c r="EA36" s="15">
        <v>2.3942861111098201</v>
      </c>
      <c r="EB36" s="15">
        <v>2.4400124999986499</v>
      </c>
      <c r="EC36" s="15">
        <v>2.4769124999986798</v>
      </c>
      <c r="ED36" s="15">
        <v>2.5214999999987602</v>
      </c>
      <c r="EE36" s="15">
        <v>2.5652333333320101</v>
      </c>
      <c r="EF36" s="15">
        <v>2.6633486111096398</v>
      </c>
      <c r="EG36" s="15">
        <v>2.8098666666652798</v>
      </c>
      <c r="EH36" s="15">
        <v>2.8610027777764699</v>
      </c>
      <c r="EI36" s="15">
        <v>2.9292222222208801</v>
      </c>
      <c r="EJ36" s="15">
        <v>3.0760249999987201</v>
      </c>
      <c r="EK36" s="15">
        <v>3.0505708333319501</v>
      </c>
      <c r="EL36" s="15">
        <v>3.0738041666654099</v>
      </c>
      <c r="EM36" s="15">
        <v>3.0546138888876002</v>
      </c>
      <c r="EN36" s="15">
        <v>2.9693680555542001</v>
      </c>
      <c r="EO36" s="15">
        <v>2.9490388888875301</v>
      </c>
      <c r="EP36" s="15">
        <v>2.95148749999862</v>
      </c>
      <c r="EQ36" s="15">
        <v>2.9391305555541098</v>
      </c>
      <c r="ER36" s="15">
        <v>2.98571111110979</v>
      </c>
      <c r="ES36" s="15">
        <v>2.9952777777764799</v>
      </c>
      <c r="ET36" s="15">
        <v>2.98405972222095</v>
      </c>
      <c r="EU36" s="15">
        <v>3.1758486111097302</v>
      </c>
      <c r="EV36" s="15">
        <v>1.4673634259253401</v>
      </c>
      <c r="EW36" s="15">
        <v>0</v>
      </c>
      <c r="EX36" s="15">
        <v>0</v>
      </c>
      <c r="EY36" s="5">
        <f t="shared" si="0"/>
        <v>1427.1194263796392</v>
      </c>
    </row>
    <row r="37" spans="1:155">
      <c r="A37" t="s">
        <v>36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0.1</v>
      </c>
      <c r="M37" s="15">
        <v>0.1</v>
      </c>
      <c r="N37" s="15">
        <v>0.2</v>
      </c>
      <c r="O37" s="15">
        <v>0.2</v>
      </c>
      <c r="P37" s="15">
        <v>0.2</v>
      </c>
      <c r="Q37" s="15">
        <v>0.3</v>
      </c>
      <c r="R37" s="15">
        <v>0.3</v>
      </c>
      <c r="S37" s="15">
        <v>0.3</v>
      </c>
      <c r="T37" s="15">
        <v>0.4</v>
      </c>
      <c r="U37" s="15">
        <v>0.4</v>
      </c>
      <c r="V37" s="15">
        <v>0.5</v>
      </c>
      <c r="W37" s="15">
        <v>0.5</v>
      </c>
      <c r="X37" s="15">
        <v>0.5</v>
      </c>
      <c r="Y37" s="15">
        <v>0.5</v>
      </c>
      <c r="Z37" s="15">
        <v>0.5</v>
      </c>
      <c r="AA37" s="15">
        <v>0.5</v>
      </c>
      <c r="AB37" s="15">
        <v>0.5</v>
      </c>
      <c r="AC37" s="15">
        <v>0.5</v>
      </c>
      <c r="AD37" s="15">
        <v>0.5</v>
      </c>
      <c r="AE37" s="15">
        <v>0.5</v>
      </c>
      <c r="AF37" s="15">
        <v>0.5</v>
      </c>
      <c r="AG37" s="15">
        <v>0.5</v>
      </c>
      <c r="AH37" s="15">
        <v>0.5</v>
      </c>
      <c r="AI37" s="15">
        <v>0.5</v>
      </c>
      <c r="AJ37" s="15">
        <v>0.5</v>
      </c>
      <c r="AK37" s="15">
        <v>0.4</v>
      </c>
      <c r="AL37" s="15">
        <v>0.4</v>
      </c>
      <c r="AM37" s="15">
        <v>0.3</v>
      </c>
      <c r="AN37" s="15">
        <v>0.3</v>
      </c>
      <c r="AO37" s="15">
        <v>0.3</v>
      </c>
      <c r="AP37" s="15">
        <v>0.2</v>
      </c>
      <c r="AQ37" s="15">
        <v>0.2</v>
      </c>
      <c r="AR37" s="15">
        <v>0.2</v>
      </c>
      <c r="AS37" s="15">
        <v>0.1</v>
      </c>
      <c r="AT37" s="15">
        <v>0.1</v>
      </c>
      <c r="AU37" s="15">
        <v>0.1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0.1</v>
      </c>
      <c r="BB37" s="15">
        <v>0.1</v>
      </c>
      <c r="BC37" s="15">
        <v>0.1</v>
      </c>
      <c r="BD37" s="15">
        <v>0.1</v>
      </c>
      <c r="BE37" s="15">
        <v>0.1</v>
      </c>
      <c r="BF37" s="15">
        <v>0.1</v>
      </c>
      <c r="BG37" s="15">
        <v>0.1</v>
      </c>
      <c r="BH37" s="15">
        <v>0.1</v>
      </c>
      <c r="BI37" s="15">
        <v>0.1</v>
      </c>
      <c r="BJ37" s="15">
        <v>0.1</v>
      </c>
      <c r="BK37" s="15">
        <v>0.1</v>
      </c>
      <c r="BL37" s="15">
        <v>0.1</v>
      </c>
      <c r="BM37" s="15">
        <v>0.1</v>
      </c>
      <c r="BN37" s="15">
        <v>0.1</v>
      </c>
      <c r="BO37" s="15">
        <v>0.1</v>
      </c>
      <c r="BP37" s="15">
        <v>0.1</v>
      </c>
      <c r="BQ37" s="15">
        <v>0.1</v>
      </c>
      <c r="BR37" s="15">
        <v>0.1</v>
      </c>
      <c r="BS37" s="15">
        <v>0.1</v>
      </c>
      <c r="BT37" s="15">
        <v>0.1</v>
      </c>
      <c r="BU37" s="15">
        <v>0.1</v>
      </c>
      <c r="BV37" s="15">
        <v>0.1</v>
      </c>
      <c r="BW37" s="15">
        <v>0.1</v>
      </c>
      <c r="BX37" s="15">
        <v>0.1</v>
      </c>
      <c r="BY37" s="15">
        <v>0.1</v>
      </c>
      <c r="BZ37" s="15">
        <v>0.1</v>
      </c>
      <c r="CA37" s="15">
        <v>0.1</v>
      </c>
      <c r="CB37" s="15">
        <v>0.1</v>
      </c>
      <c r="CC37" s="15">
        <v>0.1</v>
      </c>
      <c r="CD37" s="15">
        <v>0.1</v>
      </c>
      <c r="CE37" s="15">
        <v>0.1</v>
      </c>
      <c r="CF37" s="15">
        <v>0.1</v>
      </c>
      <c r="CG37" s="15">
        <v>0.1</v>
      </c>
      <c r="CH37" s="15">
        <v>0.1</v>
      </c>
      <c r="CI37" s="15">
        <v>0.1</v>
      </c>
      <c r="CJ37" s="15">
        <v>0.1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0.1</v>
      </c>
      <c r="CQ37" s="15">
        <v>0.1</v>
      </c>
      <c r="CR37" s="15">
        <v>0.1</v>
      </c>
      <c r="CS37" s="15">
        <v>0.1</v>
      </c>
      <c r="CT37" s="15">
        <v>0.1</v>
      </c>
      <c r="CU37" s="15">
        <v>0.1</v>
      </c>
      <c r="CV37" s="15">
        <v>0.1</v>
      </c>
      <c r="CW37" s="15">
        <v>0.1</v>
      </c>
      <c r="CX37" s="15">
        <v>0.1</v>
      </c>
      <c r="CY37" s="15">
        <v>0.1</v>
      </c>
      <c r="CZ37" s="15">
        <v>0.1</v>
      </c>
      <c r="DA37" s="15">
        <v>0.1</v>
      </c>
      <c r="DB37" s="15">
        <v>0.1</v>
      </c>
      <c r="DC37" s="15">
        <v>0.1</v>
      </c>
      <c r="DD37" s="15">
        <v>0.1</v>
      </c>
      <c r="DE37" s="15">
        <v>0.1</v>
      </c>
      <c r="DF37" s="15">
        <v>0.1</v>
      </c>
      <c r="DG37" s="15">
        <v>0.1</v>
      </c>
      <c r="DH37" s="15">
        <v>0.1</v>
      </c>
      <c r="DI37" s="15">
        <v>0.1</v>
      </c>
      <c r="DJ37" s="15">
        <v>0.1</v>
      </c>
      <c r="DK37" s="15">
        <v>0.1</v>
      </c>
      <c r="DL37" s="15">
        <v>0.1</v>
      </c>
      <c r="DM37" s="15">
        <v>0.1</v>
      </c>
      <c r="DN37" s="15">
        <v>0.1</v>
      </c>
      <c r="DO37" s="15">
        <v>0.1</v>
      </c>
      <c r="DP37" s="15">
        <v>0.1</v>
      </c>
      <c r="DQ37" s="15">
        <v>0.1</v>
      </c>
      <c r="DR37" s="15">
        <v>0.1</v>
      </c>
      <c r="DS37" s="15">
        <v>0.1</v>
      </c>
      <c r="DT37" s="15">
        <v>0.1</v>
      </c>
      <c r="DU37" s="15">
        <v>0.1</v>
      </c>
      <c r="DV37" s="15">
        <v>0.1</v>
      </c>
      <c r="DW37" s="15">
        <v>0.1</v>
      </c>
      <c r="DX37" s="15">
        <v>0.1</v>
      </c>
      <c r="DY37" s="15">
        <v>0.1</v>
      </c>
      <c r="DZ37" s="15">
        <v>0.1</v>
      </c>
      <c r="EA37" s="15">
        <v>0.1</v>
      </c>
      <c r="EB37" s="15">
        <v>0.1</v>
      </c>
      <c r="EC37" s="15">
        <v>0.1</v>
      </c>
      <c r="ED37" s="15">
        <v>0.1</v>
      </c>
      <c r="EE37" s="15">
        <v>0.1</v>
      </c>
      <c r="EF37" s="15">
        <v>0.1</v>
      </c>
      <c r="EG37" s="15">
        <v>0.1</v>
      </c>
      <c r="EH37" s="15">
        <v>0.1</v>
      </c>
      <c r="EI37" s="15">
        <v>0.1</v>
      </c>
      <c r="EJ37" s="15">
        <v>0.1</v>
      </c>
      <c r="EK37" s="15">
        <v>0.1</v>
      </c>
      <c r="EL37" s="15">
        <v>0.1</v>
      </c>
      <c r="EM37" s="15">
        <v>0.1</v>
      </c>
      <c r="EN37" s="15">
        <v>0.1</v>
      </c>
      <c r="EO37" s="15">
        <v>0.1</v>
      </c>
      <c r="EP37" s="15">
        <v>0.1</v>
      </c>
      <c r="EQ37" s="15">
        <v>0.1</v>
      </c>
      <c r="ER37" s="15">
        <v>0.1</v>
      </c>
      <c r="ES37" s="15">
        <v>0.1</v>
      </c>
      <c r="ET37" s="15">
        <v>0.1</v>
      </c>
      <c r="EU37" s="15">
        <v>0.1</v>
      </c>
      <c r="EV37" s="15">
        <v>0.1</v>
      </c>
      <c r="EW37" s="15">
        <v>0.1</v>
      </c>
      <c r="EX37" s="15">
        <v>0.1</v>
      </c>
      <c r="EY37" s="5">
        <f t="shared" si="0"/>
        <v>22.300000000000075</v>
      </c>
    </row>
    <row r="38" spans="1:155">
      <c r="A38" t="s">
        <v>37</v>
      </c>
      <c r="B38" s="15">
        <v>0.8</v>
      </c>
      <c r="C38" s="15">
        <v>0.4</v>
      </c>
      <c r="D38" s="15">
        <v>0.4</v>
      </c>
      <c r="E38" s="15">
        <v>0.4</v>
      </c>
      <c r="F38" s="15">
        <v>0.3</v>
      </c>
      <c r="G38" s="15">
        <v>0.3</v>
      </c>
      <c r="H38" s="15">
        <v>0.3</v>
      </c>
      <c r="I38" s="15">
        <v>0.3</v>
      </c>
      <c r="J38" s="15">
        <v>0.3</v>
      </c>
      <c r="K38" s="15">
        <v>0.3</v>
      </c>
      <c r="L38" s="15">
        <v>0.3</v>
      </c>
      <c r="M38" s="15">
        <v>0.3</v>
      </c>
      <c r="N38" s="15">
        <v>0.3</v>
      </c>
      <c r="O38" s="15">
        <v>0.3</v>
      </c>
      <c r="P38" s="15">
        <v>0.3</v>
      </c>
      <c r="Q38" s="15">
        <v>0.3</v>
      </c>
      <c r="R38" s="15">
        <v>0.3</v>
      </c>
      <c r="S38" s="15">
        <v>0.3</v>
      </c>
      <c r="T38" s="15">
        <v>0.3</v>
      </c>
      <c r="U38" s="15">
        <v>0.3</v>
      </c>
      <c r="V38" s="15">
        <v>0.3</v>
      </c>
      <c r="W38" s="15">
        <v>0.3</v>
      </c>
      <c r="X38" s="15">
        <v>0.3</v>
      </c>
      <c r="Y38" s="15">
        <v>0.3</v>
      </c>
      <c r="Z38" s="15">
        <v>0.4</v>
      </c>
      <c r="AA38" s="15">
        <v>0.4</v>
      </c>
      <c r="AB38" s="15">
        <v>0.4</v>
      </c>
      <c r="AC38" s="15">
        <v>0.4</v>
      </c>
      <c r="AD38" s="15">
        <v>0.4</v>
      </c>
      <c r="AE38" s="15">
        <v>0.4</v>
      </c>
      <c r="AF38" s="15">
        <v>0.4</v>
      </c>
      <c r="AG38" s="15">
        <v>0.4</v>
      </c>
      <c r="AH38" s="15">
        <v>0.4</v>
      </c>
      <c r="AI38" s="15">
        <v>0.4</v>
      </c>
      <c r="AJ38" s="15">
        <v>0.4</v>
      </c>
      <c r="AK38" s="15">
        <v>0.4</v>
      </c>
      <c r="AL38" s="15">
        <v>0.4</v>
      </c>
      <c r="AM38" s="15">
        <v>0.4</v>
      </c>
      <c r="AN38" s="15">
        <v>0.4</v>
      </c>
      <c r="AO38" s="15">
        <v>0.4</v>
      </c>
      <c r="AP38" s="15">
        <v>0.4</v>
      </c>
      <c r="AQ38" s="15">
        <v>0.4</v>
      </c>
      <c r="AR38" s="15">
        <v>0.4</v>
      </c>
      <c r="AS38" s="15">
        <v>0.3</v>
      </c>
      <c r="AT38" s="15">
        <v>0.3</v>
      </c>
      <c r="AU38" s="15">
        <v>0.2</v>
      </c>
      <c r="AV38" s="15">
        <v>0.2</v>
      </c>
      <c r="AW38" s="15">
        <v>0.2</v>
      </c>
      <c r="AX38" s="15">
        <v>0.2</v>
      </c>
      <c r="AY38" s="15">
        <v>0.2</v>
      </c>
      <c r="AZ38" s="15">
        <v>0.2</v>
      </c>
      <c r="BA38" s="15">
        <v>0.2</v>
      </c>
      <c r="BB38" s="15">
        <v>0.2</v>
      </c>
      <c r="BC38" s="15">
        <v>0.2</v>
      </c>
      <c r="BD38" s="15">
        <v>0.2</v>
      </c>
      <c r="BE38" s="15">
        <v>0.2</v>
      </c>
      <c r="BF38" s="15">
        <v>0.2</v>
      </c>
      <c r="BG38" s="15">
        <v>0.2</v>
      </c>
      <c r="BH38" s="15">
        <v>0.2</v>
      </c>
      <c r="BI38" s="15">
        <v>0.2</v>
      </c>
      <c r="BJ38" s="15">
        <v>0.2</v>
      </c>
      <c r="BK38" s="15">
        <v>0.2</v>
      </c>
      <c r="BL38" s="15">
        <v>0.2</v>
      </c>
      <c r="BM38" s="15">
        <v>0.2</v>
      </c>
      <c r="BN38" s="15">
        <v>0.2</v>
      </c>
      <c r="BO38" s="15">
        <v>0.2</v>
      </c>
      <c r="BP38" s="15">
        <v>0.2</v>
      </c>
      <c r="BQ38" s="15">
        <v>0.2</v>
      </c>
      <c r="BR38" s="15">
        <v>0.2</v>
      </c>
      <c r="BS38" s="15">
        <v>0.2</v>
      </c>
      <c r="BT38" s="15">
        <v>0.2</v>
      </c>
      <c r="BU38" s="15">
        <v>0.2</v>
      </c>
      <c r="BV38" s="15">
        <v>0.2</v>
      </c>
      <c r="BW38" s="15">
        <v>0.2</v>
      </c>
      <c r="BX38" s="15">
        <v>0.2</v>
      </c>
      <c r="BY38" s="15">
        <v>0.2</v>
      </c>
      <c r="BZ38" s="15">
        <v>0.2</v>
      </c>
      <c r="CA38" s="15">
        <v>0.2</v>
      </c>
      <c r="CB38" s="15">
        <v>0.2</v>
      </c>
      <c r="CC38" s="15">
        <v>0.2</v>
      </c>
      <c r="CD38" s="15">
        <v>0.1</v>
      </c>
      <c r="CE38" s="15">
        <v>0.1</v>
      </c>
      <c r="CF38" s="15">
        <v>0.1</v>
      </c>
      <c r="CG38" s="15">
        <v>0.1</v>
      </c>
      <c r="CH38" s="15">
        <v>0.1</v>
      </c>
      <c r="CI38" s="15">
        <v>0.1</v>
      </c>
      <c r="CJ38" s="15">
        <v>0.1</v>
      </c>
      <c r="CK38" s="15">
        <v>0.1</v>
      </c>
      <c r="CL38" s="15">
        <v>0.1</v>
      </c>
      <c r="CM38" s="15">
        <v>0.1</v>
      </c>
      <c r="CN38" s="15">
        <v>0.1</v>
      </c>
      <c r="CO38" s="15">
        <v>0.1</v>
      </c>
      <c r="CP38" s="15">
        <v>0.1</v>
      </c>
      <c r="CQ38" s="15">
        <v>0.1</v>
      </c>
      <c r="CR38" s="15">
        <v>0.1</v>
      </c>
      <c r="CS38" s="15">
        <v>0.1</v>
      </c>
      <c r="CT38" s="15">
        <v>0.1</v>
      </c>
      <c r="CU38" s="15">
        <v>0.1</v>
      </c>
      <c r="CV38" s="15">
        <v>0.1</v>
      </c>
      <c r="CW38" s="15">
        <v>0.1</v>
      </c>
      <c r="CX38" s="15">
        <v>0.1</v>
      </c>
      <c r="CY38" s="15">
        <v>0.1</v>
      </c>
      <c r="CZ38" s="15">
        <v>0.1</v>
      </c>
      <c r="DA38" s="15">
        <v>0.1</v>
      </c>
      <c r="DB38" s="15">
        <v>0.1</v>
      </c>
      <c r="DC38" s="15">
        <v>0.1</v>
      </c>
      <c r="DD38" s="15">
        <v>0.1</v>
      </c>
      <c r="DE38" s="15">
        <v>0.1</v>
      </c>
      <c r="DF38" s="15">
        <v>0.1</v>
      </c>
      <c r="DG38" s="15">
        <v>0.1</v>
      </c>
      <c r="DH38" s="15">
        <v>0.1</v>
      </c>
      <c r="DI38" s="15">
        <v>0.1</v>
      </c>
      <c r="DJ38" s="15">
        <v>0.2</v>
      </c>
      <c r="DK38" s="15">
        <v>0.2</v>
      </c>
      <c r="DL38" s="15">
        <v>0.2</v>
      </c>
      <c r="DM38" s="15">
        <v>0.2</v>
      </c>
      <c r="DN38" s="15">
        <v>0.1</v>
      </c>
      <c r="DO38" s="15">
        <v>0.1</v>
      </c>
      <c r="DP38" s="15">
        <v>0.1</v>
      </c>
      <c r="DQ38" s="15">
        <v>0.1</v>
      </c>
      <c r="DR38" s="15">
        <v>0.1</v>
      </c>
      <c r="DS38" s="15">
        <v>0.1</v>
      </c>
      <c r="DT38" s="15">
        <v>0.1</v>
      </c>
      <c r="DU38" s="15">
        <v>0.1</v>
      </c>
      <c r="DV38" s="15">
        <v>0.1</v>
      </c>
      <c r="DW38" s="15">
        <v>0.1</v>
      </c>
      <c r="DX38" s="15">
        <v>0.1</v>
      </c>
      <c r="DY38" s="15">
        <v>0.1</v>
      </c>
      <c r="DZ38" s="15">
        <v>0.1</v>
      </c>
      <c r="EA38" s="15">
        <v>0.1</v>
      </c>
      <c r="EB38" s="15">
        <v>0.1</v>
      </c>
      <c r="EC38" s="15">
        <v>0.1</v>
      </c>
      <c r="ED38" s="15">
        <v>0.1</v>
      </c>
      <c r="EE38" s="15">
        <v>0.1</v>
      </c>
      <c r="EF38" s="15">
        <v>0.1</v>
      </c>
      <c r="EG38" s="15">
        <v>1</v>
      </c>
      <c r="EH38" s="15">
        <v>1</v>
      </c>
      <c r="EI38" s="15">
        <v>0.5</v>
      </c>
      <c r="EJ38" s="15">
        <v>0.4</v>
      </c>
      <c r="EK38" s="15">
        <v>0.3</v>
      </c>
      <c r="EL38" s="15">
        <v>0.3</v>
      </c>
      <c r="EM38" s="15">
        <v>0.3</v>
      </c>
      <c r="EN38" s="15">
        <v>0.3</v>
      </c>
      <c r="EO38" s="15">
        <v>0.3</v>
      </c>
      <c r="EP38" s="15">
        <v>0.2</v>
      </c>
      <c r="EQ38" s="15">
        <v>0.2</v>
      </c>
      <c r="ER38" s="15">
        <v>0.2</v>
      </c>
      <c r="ES38" s="15">
        <v>0.2</v>
      </c>
      <c r="ET38" s="15">
        <v>0.2</v>
      </c>
      <c r="EU38" s="15">
        <v>0.2</v>
      </c>
      <c r="EV38" s="15">
        <v>0.2</v>
      </c>
      <c r="EW38" s="15">
        <v>0.2</v>
      </c>
      <c r="EX38" s="15">
        <v>0.2</v>
      </c>
      <c r="EY38" s="5">
        <f t="shared" si="0"/>
        <v>35.300000000000061</v>
      </c>
    </row>
    <row r="39" spans="1:155">
      <c r="A39" t="s">
        <v>38</v>
      </c>
      <c r="B39" s="15">
        <v>3.1102116646296998</v>
      </c>
      <c r="C39" s="15">
        <v>3.0427624803461701</v>
      </c>
      <c r="D39" s="15">
        <v>2.3835436072908598</v>
      </c>
      <c r="E39" s="15">
        <v>2.1090263174203301</v>
      </c>
      <c r="F39" s="15">
        <v>1.95327346718956</v>
      </c>
      <c r="G39" s="15">
        <v>3.06857331142534</v>
      </c>
      <c r="H39" s="15">
        <v>3.4575211055438801</v>
      </c>
      <c r="I39" s="15">
        <v>3.1957016343486302</v>
      </c>
      <c r="J39" s="15">
        <v>4.3662795606188904</v>
      </c>
      <c r="K39" s="15">
        <v>5.0375065032191797</v>
      </c>
      <c r="L39" s="15">
        <v>5.3445415323466401</v>
      </c>
      <c r="M39" s="15">
        <v>7.3425004445669604</v>
      </c>
      <c r="N39" s="15">
        <v>6.0657199375592299</v>
      </c>
      <c r="O39" s="15">
        <v>11.4716356777193</v>
      </c>
      <c r="P39" s="15">
        <v>15.206699982174699</v>
      </c>
      <c r="Q39" s="15">
        <v>15.320683182680201</v>
      </c>
      <c r="R39" s="15">
        <v>15.183468861404601</v>
      </c>
      <c r="S39" s="15">
        <v>14.544815879484901</v>
      </c>
      <c r="T39" s="15">
        <v>13.696410851656699</v>
      </c>
      <c r="U39" s="15">
        <v>13.1658421013937</v>
      </c>
      <c r="V39" s="15">
        <v>12.6672237471161</v>
      </c>
      <c r="W39" s="15">
        <v>10.687266366635001</v>
      </c>
      <c r="X39" s="15">
        <v>4.5335459198943404</v>
      </c>
      <c r="Y39" s="15">
        <v>9.2906593710881502</v>
      </c>
      <c r="Z39" s="15">
        <v>11.184830465846099</v>
      </c>
      <c r="AA39" s="15">
        <v>9.2511313509224795</v>
      </c>
      <c r="AB39" s="15">
        <v>7.1494451721038104</v>
      </c>
      <c r="AC39" s="15">
        <v>7.6948753628784603</v>
      </c>
      <c r="AD39" s="15">
        <v>7.7699875742809699</v>
      </c>
      <c r="AE39" s="15">
        <v>5.7681662432354202</v>
      </c>
      <c r="AF39" s="15">
        <v>5.5807455387065001</v>
      </c>
      <c r="AG39" s="15">
        <v>5.4069787167728203</v>
      </c>
      <c r="AH39" s="15">
        <v>5.1156123864966396</v>
      </c>
      <c r="AI39" s="15">
        <v>7.0601520521687098</v>
      </c>
      <c r="AJ39" s="15">
        <v>10.0725952115609</v>
      </c>
      <c r="AK39" s="15">
        <v>7.7395440839197596</v>
      </c>
      <c r="AL39" s="15">
        <v>6.3474366378176104</v>
      </c>
      <c r="AM39" s="15">
        <v>5.1577171893581104</v>
      </c>
      <c r="AN39" s="15">
        <v>7.5259102414533299</v>
      </c>
      <c r="AO39" s="15">
        <v>8.4748230754923899</v>
      </c>
      <c r="AP39" s="15">
        <v>8.5056252950185893</v>
      </c>
      <c r="AQ39" s="15">
        <v>8.4279118891962099</v>
      </c>
      <c r="AR39" s="15">
        <v>7.7744485686506497</v>
      </c>
      <c r="AS39" s="15">
        <v>9.0189836007245106</v>
      </c>
      <c r="AT39" s="15">
        <v>9.0740906328514601</v>
      </c>
      <c r="AU39" s="15">
        <v>7.7645727140853502</v>
      </c>
      <c r="AV39" s="15">
        <v>6.4625444425913399</v>
      </c>
      <c r="AW39" s="15">
        <v>4.3239561374173796</v>
      </c>
      <c r="AX39" s="15">
        <v>4.2242197149097001</v>
      </c>
      <c r="AY39" s="15">
        <v>3.71505260142176</v>
      </c>
      <c r="AZ39" s="15">
        <v>5.2811692287902403</v>
      </c>
      <c r="BA39" s="15">
        <v>5.0244352863537598</v>
      </c>
      <c r="BB39" s="15">
        <v>5.0067796606615698</v>
      </c>
      <c r="BC39" s="15">
        <v>3.7963578914637202</v>
      </c>
      <c r="BD39" s="15">
        <v>3.0277377104863898</v>
      </c>
      <c r="BE39" s="15">
        <v>2.7402068479114599</v>
      </c>
      <c r="BF39" s="15">
        <v>3.0632374376357201</v>
      </c>
      <c r="BG39" s="15">
        <v>2.2572191755076201</v>
      </c>
      <c r="BH39" s="15">
        <v>2.41000943772117</v>
      </c>
      <c r="BI39" s="15">
        <v>3.3235967040023802</v>
      </c>
      <c r="BJ39" s="15">
        <v>3.8624259582242599</v>
      </c>
      <c r="BK39" s="15">
        <v>3.7335064693114299</v>
      </c>
      <c r="BL39" s="15">
        <v>3.47893572451905</v>
      </c>
      <c r="BM39" s="15">
        <v>3.1399440180129501</v>
      </c>
      <c r="BN39" s="15">
        <v>3.1064521344128901</v>
      </c>
      <c r="BO39" s="15">
        <v>3.7098301427285301</v>
      </c>
      <c r="BP39" s="15">
        <v>3.66882290847325</v>
      </c>
      <c r="BQ39" s="15">
        <v>3.46805417517474</v>
      </c>
      <c r="BR39" s="15">
        <v>3.3233206280915302</v>
      </c>
      <c r="BS39" s="15">
        <v>3.0527111533668601</v>
      </c>
      <c r="BT39" s="15">
        <v>5.2373226634411498</v>
      </c>
      <c r="BU39" s="15">
        <v>7.2150483175081002</v>
      </c>
      <c r="BV39" s="15">
        <v>6.9912204150267803</v>
      </c>
      <c r="BW39" s="15">
        <v>6.9988048833763399</v>
      </c>
      <c r="BX39" s="15">
        <v>7.2399045041709602</v>
      </c>
      <c r="BY39" s="15">
        <v>7.2252132099635897</v>
      </c>
      <c r="BZ39" s="15">
        <v>7.1232749306401297</v>
      </c>
      <c r="CA39" s="15">
        <v>6.9073347681302</v>
      </c>
      <c r="CB39" s="15">
        <v>7.3817028516625296</v>
      </c>
      <c r="CC39" s="15">
        <v>6.6427119047822298</v>
      </c>
      <c r="CD39" s="15">
        <v>6.2255290285016303</v>
      </c>
      <c r="CE39" s="15">
        <v>5.7653731031358397</v>
      </c>
      <c r="CF39" s="15">
        <v>6.455785891264</v>
      </c>
      <c r="CG39" s="15">
        <v>6.8350776169188103</v>
      </c>
      <c r="CH39" s="15">
        <v>5.7567340001245402</v>
      </c>
      <c r="CI39" s="15">
        <v>5.49138450865272</v>
      </c>
      <c r="CJ39" s="15">
        <v>3.95387262038206</v>
      </c>
      <c r="CK39" s="15">
        <v>2.9048276383410201</v>
      </c>
      <c r="CL39" s="15">
        <v>2.6368826078016299</v>
      </c>
      <c r="CM39" s="15">
        <v>1.82574963107651</v>
      </c>
      <c r="CN39" s="15">
        <v>1.7889168402776801</v>
      </c>
      <c r="CO39" s="15">
        <v>1.6333126736111701</v>
      </c>
      <c r="CP39" s="15">
        <v>1.7215558159728599</v>
      </c>
      <c r="CQ39" s="15">
        <v>1.35083836805583</v>
      </c>
      <c r="CR39" s="15">
        <v>1.7121972656250299</v>
      </c>
      <c r="CS39" s="15">
        <v>1.7155081380208299</v>
      </c>
      <c r="CT39" s="15">
        <v>1.71629882812498</v>
      </c>
      <c r="CU39" s="15">
        <v>1.71850564372018</v>
      </c>
      <c r="CV39" s="15">
        <v>1.72212844005511</v>
      </c>
      <c r="CW39" s="15">
        <v>1.66787456642514</v>
      </c>
      <c r="CX39" s="15">
        <v>1.6007712570313</v>
      </c>
      <c r="CY39" s="15">
        <v>1.60174765683888</v>
      </c>
      <c r="CZ39" s="15">
        <v>1.4545812398060001</v>
      </c>
      <c r="DA39" s="15">
        <v>1.4635286465580599</v>
      </c>
      <c r="DB39" s="15">
        <v>1.80148182587953</v>
      </c>
      <c r="DC39" s="15">
        <v>2.2149285909810699</v>
      </c>
      <c r="DD39" s="15">
        <v>2.3243966307482702</v>
      </c>
      <c r="DE39" s="15">
        <v>2.2313811356856799</v>
      </c>
      <c r="DF39" s="15">
        <v>2.27608485013053</v>
      </c>
      <c r="DG39" s="15">
        <v>2.3636576868992698</v>
      </c>
      <c r="DH39" s="15">
        <v>2.3098675983258699</v>
      </c>
      <c r="DI39" s="15">
        <v>2.33939043627778</v>
      </c>
      <c r="DJ39" s="15">
        <v>2.3929156276226502</v>
      </c>
      <c r="DK39" s="15">
        <v>1.68497749583714</v>
      </c>
      <c r="DL39" s="15">
        <v>2.0747610622000998</v>
      </c>
      <c r="DM39" s="15">
        <v>2.2104463006482802</v>
      </c>
      <c r="DN39" s="15">
        <v>2.4745072360210298</v>
      </c>
      <c r="DO39" s="15">
        <v>1.7444736525787301</v>
      </c>
      <c r="DP39" s="15">
        <v>1.43465470702967</v>
      </c>
      <c r="DQ39" s="15">
        <v>1.4843610912218499</v>
      </c>
      <c r="DR39" s="15">
        <v>1.34689441377231</v>
      </c>
      <c r="DS39" s="15">
        <v>1.1721723326773601</v>
      </c>
      <c r="DT39" s="15">
        <v>1.15908690522795</v>
      </c>
      <c r="DU39" s="15">
        <v>1.1631754795146401</v>
      </c>
      <c r="DV39" s="15">
        <v>1.1660814366138701</v>
      </c>
      <c r="DW39" s="15">
        <v>1.09427728086572</v>
      </c>
      <c r="DX39" s="15">
        <v>1.07784011730533</v>
      </c>
      <c r="DY39" s="15">
        <v>1.3456716169390399</v>
      </c>
      <c r="DZ39" s="15">
        <v>1.2855158986913</v>
      </c>
      <c r="EA39" s="15">
        <v>1.7409539512764101</v>
      </c>
      <c r="EB39" s="15">
        <v>1.5435500568132401</v>
      </c>
      <c r="EC39" s="15">
        <v>1.5225871988084001</v>
      </c>
      <c r="ED39" s="15">
        <v>1.3706504357037399</v>
      </c>
      <c r="EE39" s="15">
        <v>1.2601367187499899</v>
      </c>
      <c r="EF39" s="15">
        <v>1.23687402343751</v>
      </c>
      <c r="EG39" s="15">
        <v>1.2324580078124701</v>
      </c>
      <c r="EH39" s="15">
        <v>1.1454274088541401</v>
      </c>
      <c r="EI39" s="15">
        <v>1.1292169704861299</v>
      </c>
      <c r="EJ39" s="15">
        <v>1.10192365451378</v>
      </c>
      <c r="EK39" s="15">
        <v>1.0909562282985601</v>
      </c>
      <c r="EL39" s="15">
        <v>1.08076171875005</v>
      </c>
      <c r="EM39" s="15">
        <v>1.0556056206595399</v>
      </c>
      <c r="EN39" s="15">
        <v>1.27231380208336</v>
      </c>
      <c r="EO39" s="15">
        <v>1.2777255859374801</v>
      </c>
      <c r="EP39" s="15">
        <v>1.27498878038188</v>
      </c>
      <c r="EQ39" s="15">
        <v>1.2470300998263699</v>
      </c>
      <c r="ER39" s="15">
        <v>1.21398274739584</v>
      </c>
      <c r="ES39" s="15">
        <v>1.2030657552082999</v>
      </c>
      <c r="ET39" s="15">
        <v>1.190888671875</v>
      </c>
      <c r="EU39" s="15">
        <v>1.1873909505209399</v>
      </c>
      <c r="EV39" s="15">
        <v>1.18908170572948</v>
      </c>
      <c r="EW39" s="15">
        <v>1.3456542968749901</v>
      </c>
      <c r="EX39" s="15">
        <v>6.3396168088482696</v>
      </c>
      <c r="EY39" s="5">
        <f t="shared" si="0"/>
        <v>662.41888618404857</v>
      </c>
    </row>
    <row r="40" spans="1:155">
      <c r="A40" t="s">
        <v>39</v>
      </c>
      <c r="B40" s="15">
        <v>0.1</v>
      </c>
      <c r="C40" s="15">
        <v>0.1</v>
      </c>
      <c r="D40" s="15">
        <v>0.1</v>
      </c>
      <c r="E40" s="15">
        <v>0.1</v>
      </c>
      <c r="F40" s="15">
        <v>0.1</v>
      </c>
      <c r="G40" s="15">
        <v>0.1</v>
      </c>
      <c r="H40" s="15">
        <v>0.1</v>
      </c>
      <c r="I40" s="15">
        <v>0.1</v>
      </c>
      <c r="J40" s="15">
        <v>0.1</v>
      </c>
      <c r="K40" s="15">
        <v>0.1</v>
      </c>
      <c r="L40" s="15">
        <v>0.1</v>
      </c>
      <c r="M40" s="15">
        <v>0.1</v>
      </c>
      <c r="N40" s="15">
        <v>0.1</v>
      </c>
      <c r="O40" s="15">
        <v>0.1</v>
      </c>
      <c r="P40" s="15">
        <v>0.1</v>
      </c>
      <c r="Q40" s="15">
        <v>0.1</v>
      </c>
      <c r="R40" s="15">
        <v>0.1</v>
      </c>
      <c r="S40" s="15">
        <v>0.1</v>
      </c>
      <c r="T40" s="15">
        <v>0.1</v>
      </c>
      <c r="U40" s="15">
        <v>0.1</v>
      </c>
      <c r="V40" s="15">
        <v>0.1</v>
      </c>
      <c r="W40" s="15">
        <v>0.1</v>
      </c>
      <c r="X40" s="15">
        <v>0.1</v>
      </c>
      <c r="Y40" s="15">
        <v>0.1</v>
      </c>
      <c r="Z40" s="15">
        <v>0.1</v>
      </c>
      <c r="AA40" s="15">
        <v>0.1</v>
      </c>
      <c r="AB40" s="15">
        <v>0.1</v>
      </c>
      <c r="AC40" s="15">
        <v>0.1</v>
      </c>
      <c r="AD40" s="15">
        <v>0.1</v>
      </c>
      <c r="AE40" s="15">
        <v>0.1</v>
      </c>
      <c r="AF40" s="15">
        <v>0.1</v>
      </c>
      <c r="AG40" s="15">
        <v>0.1</v>
      </c>
      <c r="AH40" s="15">
        <v>0.1</v>
      </c>
      <c r="AI40" s="15">
        <v>0.1</v>
      </c>
      <c r="AJ40" s="15">
        <v>0.1</v>
      </c>
      <c r="AK40" s="15">
        <v>0.1</v>
      </c>
      <c r="AL40" s="15">
        <v>0.1</v>
      </c>
      <c r="AM40" s="15">
        <v>0.1</v>
      </c>
      <c r="AN40" s="15">
        <v>0.1</v>
      </c>
      <c r="AO40" s="15">
        <v>0.1</v>
      </c>
      <c r="AP40" s="15">
        <v>0.1</v>
      </c>
      <c r="AQ40" s="15">
        <v>0.1</v>
      </c>
      <c r="AR40" s="15">
        <v>0.1</v>
      </c>
      <c r="AS40" s="15">
        <v>0.1</v>
      </c>
      <c r="AT40" s="15">
        <v>0.1</v>
      </c>
      <c r="AU40" s="15">
        <v>0.1</v>
      </c>
      <c r="AV40" s="15">
        <v>0.1</v>
      </c>
      <c r="AW40" s="15">
        <v>0.1</v>
      </c>
      <c r="AX40" s="15">
        <v>0.2</v>
      </c>
      <c r="AY40" s="15">
        <v>0.2</v>
      </c>
      <c r="AZ40" s="15">
        <v>0.2</v>
      </c>
      <c r="BA40" s="15">
        <v>0.2</v>
      </c>
      <c r="BB40" s="15">
        <v>0.2</v>
      </c>
      <c r="BC40" s="15">
        <v>0.2</v>
      </c>
      <c r="BD40" s="15">
        <v>0.2</v>
      </c>
      <c r="BE40" s="15">
        <v>0.2</v>
      </c>
      <c r="BF40" s="15">
        <v>0.2</v>
      </c>
      <c r="BG40" s="15">
        <v>0.2</v>
      </c>
      <c r="BH40" s="15">
        <v>0.2</v>
      </c>
      <c r="BI40" s="15">
        <v>0.2</v>
      </c>
      <c r="BJ40" s="15">
        <v>0.2</v>
      </c>
      <c r="BK40" s="15">
        <v>0.2</v>
      </c>
      <c r="BL40" s="15">
        <v>0.2</v>
      </c>
      <c r="BM40" s="15">
        <v>0.2</v>
      </c>
      <c r="BN40" s="15">
        <v>0.2</v>
      </c>
      <c r="BO40" s="15">
        <v>0.2</v>
      </c>
      <c r="BP40" s="15">
        <v>0.2</v>
      </c>
      <c r="BQ40" s="15">
        <v>0.2</v>
      </c>
      <c r="BR40" s="15">
        <v>0.2</v>
      </c>
      <c r="BS40" s="15">
        <v>0.2</v>
      </c>
      <c r="BT40" s="15">
        <v>0.2</v>
      </c>
      <c r="BU40" s="15">
        <v>0.2</v>
      </c>
      <c r="BV40" s="15">
        <v>0.2</v>
      </c>
      <c r="BW40" s="15">
        <v>0.2</v>
      </c>
      <c r="BX40" s="15">
        <v>0.2</v>
      </c>
      <c r="BY40" s="15">
        <v>0.2</v>
      </c>
      <c r="BZ40" s="15">
        <v>0.2</v>
      </c>
      <c r="CA40" s="15">
        <v>0.2</v>
      </c>
      <c r="CB40" s="15">
        <v>0.2</v>
      </c>
      <c r="CC40" s="15">
        <v>0.2</v>
      </c>
      <c r="CD40" s="15">
        <v>0.2</v>
      </c>
      <c r="CE40" s="15">
        <v>0.2</v>
      </c>
      <c r="CF40" s="15">
        <v>0.2</v>
      </c>
      <c r="CG40" s="15">
        <v>0.2</v>
      </c>
      <c r="CH40" s="15">
        <v>0.2</v>
      </c>
      <c r="CI40" s="15">
        <v>0.2</v>
      </c>
      <c r="CJ40" s="15">
        <v>0.2</v>
      </c>
      <c r="CK40" s="15">
        <v>0.2</v>
      </c>
      <c r="CL40" s="15">
        <v>0.2</v>
      </c>
      <c r="CM40" s="15">
        <v>0.2</v>
      </c>
      <c r="CN40" s="15">
        <v>0.2</v>
      </c>
      <c r="CO40" s="15">
        <v>0.2</v>
      </c>
      <c r="CP40" s="15">
        <v>0.2</v>
      </c>
      <c r="CQ40" s="15">
        <v>0.2</v>
      </c>
      <c r="CR40" s="15">
        <v>0.2</v>
      </c>
      <c r="CS40" s="15">
        <v>0.2</v>
      </c>
      <c r="CT40" s="15">
        <v>0.2</v>
      </c>
      <c r="CU40" s="15">
        <v>0.2</v>
      </c>
      <c r="CV40" s="15">
        <v>0.2</v>
      </c>
      <c r="CW40" s="15">
        <v>0.2</v>
      </c>
      <c r="CX40" s="15">
        <v>0.2</v>
      </c>
      <c r="CY40" s="15">
        <v>0.2</v>
      </c>
      <c r="CZ40" s="15">
        <v>0.2</v>
      </c>
      <c r="DA40" s="15">
        <v>0.2</v>
      </c>
      <c r="DB40" s="15">
        <v>0.2</v>
      </c>
      <c r="DC40" s="15">
        <v>0.2</v>
      </c>
      <c r="DD40" s="15">
        <v>0.2</v>
      </c>
      <c r="DE40" s="15">
        <v>0.2</v>
      </c>
      <c r="DF40" s="15">
        <v>0.2</v>
      </c>
      <c r="DG40" s="15">
        <v>0.2</v>
      </c>
      <c r="DH40" s="15">
        <v>0.2</v>
      </c>
      <c r="DI40" s="15">
        <v>0.2</v>
      </c>
      <c r="DJ40" s="15">
        <v>0.2</v>
      </c>
      <c r="DK40" s="15">
        <v>0.2</v>
      </c>
      <c r="DL40" s="15">
        <v>0.2</v>
      </c>
      <c r="DM40" s="15">
        <v>0.2</v>
      </c>
      <c r="DN40" s="15">
        <v>0.2</v>
      </c>
      <c r="DO40" s="15">
        <v>0.2</v>
      </c>
      <c r="DP40" s="15">
        <v>0.2</v>
      </c>
      <c r="DQ40" s="15">
        <v>0.2</v>
      </c>
      <c r="DR40" s="15">
        <v>0.2</v>
      </c>
      <c r="DS40" s="15">
        <v>0.2</v>
      </c>
      <c r="DT40" s="15">
        <v>0.2</v>
      </c>
      <c r="DU40" s="15">
        <v>0.2</v>
      </c>
      <c r="DV40" s="15">
        <v>0.2</v>
      </c>
      <c r="DW40" s="15">
        <v>0.2</v>
      </c>
      <c r="DX40" s="15">
        <v>0.2</v>
      </c>
      <c r="DY40" s="15">
        <v>0.2</v>
      </c>
      <c r="DZ40" s="15">
        <v>0.2</v>
      </c>
      <c r="EA40" s="15">
        <v>0.2</v>
      </c>
      <c r="EB40" s="15">
        <v>0.2</v>
      </c>
      <c r="EC40" s="15">
        <v>0.2</v>
      </c>
      <c r="ED40" s="15">
        <v>0.2</v>
      </c>
      <c r="EE40" s="15">
        <v>0.2</v>
      </c>
      <c r="EF40" s="15">
        <v>0.2</v>
      </c>
      <c r="EG40" s="15">
        <v>0.2</v>
      </c>
      <c r="EH40" s="15">
        <v>0.2</v>
      </c>
      <c r="EI40" s="15">
        <v>0.2</v>
      </c>
      <c r="EJ40" s="15">
        <v>0.2</v>
      </c>
      <c r="EK40" s="15">
        <v>0.2</v>
      </c>
      <c r="EL40" s="15">
        <v>0.2</v>
      </c>
      <c r="EM40" s="15">
        <v>0.2</v>
      </c>
      <c r="EN40" s="15">
        <v>0.2</v>
      </c>
      <c r="EO40" s="15">
        <v>0.2</v>
      </c>
      <c r="EP40" s="15">
        <v>0.2</v>
      </c>
      <c r="EQ40" s="15">
        <v>0.2</v>
      </c>
      <c r="ER40" s="15">
        <v>0.2</v>
      </c>
      <c r="ES40" s="15">
        <v>0.2</v>
      </c>
      <c r="ET40" s="15">
        <v>0.2</v>
      </c>
      <c r="EU40" s="15">
        <v>0.2</v>
      </c>
      <c r="EV40" s="15">
        <v>0.2</v>
      </c>
      <c r="EW40" s="15">
        <v>0.2</v>
      </c>
      <c r="EX40" s="15">
        <v>0.2</v>
      </c>
      <c r="EY40" s="5">
        <f t="shared" si="0"/>
        <v>25.79999999999994</v>
      </c>
    </row>
    <row r="41" spans="1:155">
      <c r="A41" t="s">
        <v>40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0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5">
        <f t="shared" si="0"/>
        <v>0</v>
      </c>
    </row>
    <row r="42" spans="1:155">
      <c r="A42" t="s">
        <v>41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5">
        <v>1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1</v>
      </c>
      <c r="Y42" s="15">
        <v>2</v>
      </c>
      <c r="Z42" s="15">
        <v>2</v>
      </c>
      <c r="AA42" s="15">
        <v>2</v>
      </c>
      <c r="AB42" s="15">
        <v>2.1</v>
      </c>
      <c r="AC42" s="15">
        <v>2.2000000000000002</v>
      </c>
      <c r="AD42" s="15">
        <v>2.2999999999999998</v>
      </c>
      <c r="AE42" s="15">
        <v>2.1</v>
      </c>
      <c r="AF42" s="15">
        <v>2</v>
      </c>
      <c r="AG42" s="15">
        <v>1.8</v>
      </c>
      <c r="AH42" s="15">
        <v>1.8</v>
      </c>
      <c r="AI42" s="15">
        <v>1.8</v>
      </c>
      <c r="AJ42" s="15">
        <v>1.9</v>
      </c>
      <c r="AK42" s="15">
        <v>1.9</v>
      </c>
      <c r="AL42" s="15">
        <v>1.9</v>
      </c>
      <c r="AM42" s="15">
        <v>2</v>
      </c>
      <c r="AN42" s="15">
        <v>2</v>
      </c>
      <c r="AO42" s="15">
        <v>2.1</v>
      </c>
      <c r="AP42" s="15">
        <v>2.2000000000000002</v>
      </c>
      <c r="AQ42" s="15">
        <v>2.2000000000000002</v>
      </c>
      <c r="AR42" s="15">
        <v>1</v>
      </c>
      <c r="AS42" s="15">
        <v>0.1</v>
      </c>
      <c r="AT42" s="15">
        <v>0.1</v>
      </c>
      <c r="AU42" s="15">
        <v>0.5</v>
      </c>
      <c r="AV42" s="15">
        <v>1</v>
      </c>
      <c r="AW42" s="15">
        <v>1</v>
      </c>
      <c r="AX42" s="15">
        <v>1.5</v>
      </c>
      <c r="AY42" s="15">
        <v>1</v>
      </c>
      <c r="AZ42" s="15">
        <v>0.8</v>
      </c>
      <c r="BA42" s="15">
        <v>0.8</v>
      </c>
      <c r="BB42" s="15">
        <v>0.8</v>
      </c>
      <c r="BC42" s="15">
        <v>0.4</v>
      </c>
      <c r="BD42" s="15">
        <v>0</v>
      </c>
      <c r="BE42" s="15">
        <v>0</v>
      </c>
      <c r="BF42" s="15">
        <v>0</v>
      </c>
      <c r="BG42" s="15">
        <v>1</v>
      </c>
      <c r="BH42" s="15">
        <v>1.5</v>
      </c>
      <c r="BI42" s="15">
        <v>1.5</v>
      </c>
      <c r="BJ42" s="15">
        <v>1.5</v>
      </c>
      <c r="BK42" s="15">
        <v>1.5</v>
      </c>
      <c r="BL42" s="15">
        <v>1.5</v>
      </c>
      <c r="BM42" s="15">
        <v>1.5</v>
      </c>
      <c r="BN42" s="15">
        <v>2</v>
      </c>
      <c r="BO42" s="15">
        <v>2.2999999999999998</v>
      </c>
      <c r="BP42" s="15">
        <v>2.2999999999999998</v>
      </c>
      <c r="BQ42" s="15">
        <v>2.2999999999999998</v>
      </c>
      <c r="BR42" s="15">
        <v>1</v>
      </c>
      <c r="BS42" s="15">
        <v>0</v>
      </c>
      <c r="BT42" s="15">
        <v>0</v>
      </c>
      <c r="BU42" s="15">
        <v>0</v>
      </c>
      <c r="BV42" s="15">
        <v>0.5</v>
      </c>
      <c r="BW42" s="15">
        <v>1</v>
      </c>
      <c r="BX42" s="15">
        <v>1</v>
      </c>
      <c r="BY42" s="15">
        <v>1.3</v>
      </c>
      <c r="BZ42" s="15">
        <v>1.5</v>
      </c>
      <c r="CA42" s="15">
        <v>1.5</v>
      </c>
      <c r="CB42" s="15">
        <v>0.4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5">
        <v>0</v>
      </c>
      <c r="EH42" s="15">
        <v>0</v>
      </c>
      <c r="EI42" s="15">
        <v>0</v>
      </c>
      <c r="EJ42" s="15">
        <v>0</v>
      </c>
      <c r="EK42" s="15">
        <v>0</v>
      </c>
      <c r="EL42" s="15">
        <v>0</v>
      </c>
      <c r="EM42" s="15">
        <v>0</v>
      </c>
      <c r="EN42" s="15">
        <v>0</v>
      </c>
      <c r="EO42" s="15">
        <v>0</v>
      </c>
      <c r="EP42" s="15">
        <v>0</v>
      </c>
      <c r="EQ42" s="15">
        <v>0</v>
      </c>
      <c r="ER42" s="15">
        <v>0</v>
      </c>
      <c r="ES42" s="15">
        <v>0</v>
      </c>
      <c r="ET42" s="15">
        <v>0</v>
      </c>
      <c r="EU42" s="15">
        <v>0</v>
      </c>
      <c r="EV42" s="15">
        <v>0</v>
      </c>
      <c r="EW42" s="15">
        <v>0</v>
      </c>
      <c r="EX42" s="15">
        <v>0</v>
      </c>
      <c r="EY42" s="5">
        <f t="shared" si="0"/>
        <v>87.399999999999991</v>
      </c>
    </row>
    <row r="43" spans="1:155">
      <c r="A43" t="s">
        <v>42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1</v>
      </c>
      <c r="Y43" s="15">
        <v>2.5</v>
      </c>
      <c r="Z43" s="15">
        <v>2.5</v>
      </c>
      <c r="AA43" s="15">
        <v>2.5</v>
      </c>
      <c r="AB43" s="15">
        <v>2.5</v>
      </c>
      <c r="AC43" s="15">
        <v>2</v>
      </c>
      <c r="AD43" s="15">
        <v>0</v>
      </c>
      <c r="AE43" s="15">
        <v>0.5</v>
      </c>
      <c r="AF43" s="15">
        <v>1</v>
      </c>
      <c r="AG43" s="15">
        <v>1</v>
      </c>
      <c r="AH43" s="15">
        <v>1.3</v>
      </c>
      <c r="AI43" s="15">
        <v>1.6</v>
      </c>
      <c r="AJ43" s="15">
        <v>2</v>
      </c>
      <c r="AK43" s="15">
        <v>2.2000000000000002</v>
      </c>
      <c r="AL43" s="15">
        <v>2.2000000000000002</v>
      </c>
      <c r="AM43" s="15">
        <v>2.2000000000000002</v>
      </c>
      <c r="AN43" s="15">
        <v>2.2000000000000002</v>
      </c>
      <c r="AO43" s="15">
        <v>1</v>
      </c>
      <c r="AP43" s="15">
        <v>0.1</v>
      </c>
      <c r="AQ43" s="15">
        <v>0.1</v>
      </c>
      <c r="AR43" s="15">
        <v>0.1</v>
      </c>
      <c r="AS43" s="15">
        <v>0.1</v>
      </c>
      <c r="AT43" s="15">
        <v>1</v>
      </c>
      <c r="AU43" s="15">
        <v>2.2000000000000002</v>
      </c>
      <c r="AV43" s="15">
        <v>2.2000000000000002</v>
      </c>
      <c r="AW43" s="15">
        <v>2.2000000000000002</v>
      </c>
      <c r="AX43" s="15">
        <v>2</v>
      </c>
      <c r="AY43" s="15">
        <v>1.7</v>
      </c>
      <c r="AZ43" s="15">
        <v>1.5</v>
      </c>
      <c r="BA43" s="15">
        <v>1</v>
      </c>
      <c r="BB43" s="15">
        <v>0.1</v>
      </c>
      <c r="BC43" s="15">
        <v>0.1</v>
      </c>
      <c r="BD43" s="15">
        <v>0.1</v>
      </c>
      <c r="BE43" s="15">
        <v>0.1</v>
      </c>
      <c r="BF43" s="15">
        <v>0.1</v>
      </c>
      <c r="BG43" s="15">
        <v>0.1</v>
      </c>
      <c r="BH43" s="15">
        <v>1</v>
      </c>
      <c r="BI43" s="15">
        <v>1.5</v>
      </c>
      <c r="BJ43" s="15">
        <v>1.5</v>
      </c>
      <c r="BK43" s="15">
        <v>1.5</v>
      </c>
      <c r="BL43" s="15">
        <v>1.5</v>
      </c>
      <c r="BM43" s="15">
        <v>2</v>
      </c>
      <c r="BN43" s="15">
        <v>0</v>
      </c>
      <c r="BO43" s="15">
        <v>0</v>
      </c>
      <c r="BP43" s="15">
        <v>0</v>
      </c>
      <c r="BQ43" s="15">
        <v>0.1</v>
      </c>
      <c r="BR43" s="15">
        <v>0.1</v>
      </c>
      <c r="BS43" s="15">
        <v>0.1</v>
      </c>
      <c r="BT43" s="15">
        <v>1.8</v>
      </c>
      <c r="BU43" s="15">
        <v>1.8</v>
      </c>
      <c r="BV43" s="15">
        <v>1.8</v>
      </c>
      <c r="BW43" s="15">
        <v>1.8</v>
      </c>
      <c r="BX43" s="15">
        <v>3</v>
      </c>
      <c r="BY43" s="15">
        <v>3</v>
      </c>
      <c r="BZ43" s="15">
        <v>3</v>
      </c>
      <c r="CA43" s="15">
        <v>3</v>
      </c>
      <c r="CB43" s="15">
        <v>3</v>
      </c>
      <c r="CC43" s="15">
        <v>3</v>
      </c>
      <c r="CD43" s="15">
        <v>0.1</v>
      </c>
      <c r="CE43" s="15">
        <v>0.1</v>
      </c>
      <c r="CF43" s="15">
        <v>0.1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0.1</v>
      </c>
      <c r="CQ43" s="15">
        <v>0.1</v>
      </c>
      <c r="CR43" s="15">
        <v>0.1</v>
      </c>
      <c r="CS43" s="15">
        <v>0.1</v>
      </c>
      <c r="CT43" s="15">
        <v>0.1</v>
      </c>
      <c r="CU43" s="15">
        <v>0.1</v>
      </c>
      <c r="CV43" s="15">
        <v>0.1</v>
      </c>
      <c r="CW43" s="15">
        <v>0.1</v>
      </c>
      <c r="CX43" s="15">
        <v>0.1</v>
      </c>
      <c r="CY43" s="15">
        <v>0.1</v>
      </c>
      <c r="CZ43" s="15">
        <v>0.1</v>
      </c>
      <c r="DA43" s="15">
        <v>0.1</v>
      </c>
      <c r="DB43" s="15">
        <v>0.1</v>
      </c>
      <c r="DC43" s="15">
        <v>0</v>
      </c>
      <c r="DD43" s="15">
        <v>0</v>
      </c>
      <c r="DE43" s="15">
        <v>0</v>
      </c>
      <c r="DF43" s="15">
        <v>2</v>
      </c>
      <c r="DG43" s="15">
        <v>1.8</v>
      </c>
      <c r="DH43" s="15">
        <v>1.5</v>
      </c>
      <c r="DI43" s="15">
        <v>2.5</v>
      </c>
      <c r="DJ43" s="15">
        <v>2.5</v>
      </c>
      <c r="DK43" s="15">
        <v>2.5</v>
      </c>
      <c r="DL43" s="15">
        <v>2.5</v>
      </c>
      <c r="DM43" s="15">
        <v>2.5</v>
      </c>
      <c r="DN43" s="15">
        <v>2.5</v>
      </c>
      <c r="DO43" s="15">
        <v>2.5</v>
      </c>
      <c r="DP43" s="15">
        <v>0.1</v>
      </c>
      <c r="DQ43" s="15">
        <v>0.1</v>
      </c>
      <c r="DR43" s="15">
        <v>0.1</v>
      </c>
      <c r="DS43" s="15">
        <v>0.1</v>
      </c>
      <c r="DT43" s="15">
        <v>0.1</v>
      </c>
      <c r="DU43" s="15">
        <v>0.1</v>
      </c>
      <c r="DV43" s="15">
        <v>0.1</v>
      </c>
      <c r="DW43" s="15">
        <v>0.1</v>
      </c>
      <c r="DX43" s="15">
        <v>0.1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0</v>
      </c>
      <c r="EU43" s="15">
        <v>0</v>
      </c>
      <c r="EV43" s="15">
        <v>0</v>
      </c>
      <c r="EW43" s="15">
        <v>0</v>
      </c>
      <c r="EX43" s="15">
        <v>0</v>
      </c>
      <c r="EY43" s="5">
        <f t="shared" ref="EY43:EY65" si="1">SUM(B43:EX43)</f>
        <v>104.79999999999987</v>
      </c>
    </row>
    <row r="44" spans="1:155">
      <c r="A44" t="s">
        <v>43</v>
      </c>
      <c r="B44" s="15">
        <v>0.1</v>
      </c>
      <c r="C44" s="15">
        <v>0.1</v>
      </c>
      <c r="D44" s="15">
        <v>0.1</v>
      </c>
      <c r="E44" s="15">
        <v>0.1</v>
      </c>
      <c r="F44" s="15">
        <v>0.1</v>
      </c>
      <c r="G44" s="15">
        <v>0.1</v>
      </c>
      <c r="H44" s="15">
        <v>0.1</v>
      </c>
      <c r="I44" s="15">
        <v>0.1</v>
      </c>
      <c r="J44" s="15">
        <v>0.1</v>
      </c>
      <c r="K44" s="15">
        <v>0.1</v>
      </c>
      <c r="L44" s="15">
        <v>0.1</v>
      </c>
      <c r="M44" s="15">
        <v>0.1</v>
      </c>
      <c r="N44" s="15">
        <v>0.1</v>
      </c>
      <c r="O44" s="15">
        <v>0.1</v>
      </c>
      <c r="P44" s="15">
        <v>0.1</v>
      </c>
      <c r="Q44" s="15">
        <v>0.2</v>
      </c>
      <c r="R44" s="15">
        <v>0.3</v>
      </c>
      <c r="S44" s="15">
        <v>0.4</v>
      </c>
      <c r="T44" s="15">
        <v>2</v>
      </c>
      <c r="U44" s="15">
        <v>3</v>
      </c>
      <c r="V44" s="15">
        <v>3</v>
      </c>
      <c r="W44" s="15">
        <v>3</v>
      </c>
      <c r="X44" s="15">
        <v>3</v>
      </c>
      <c r="Y44" s="15">
        <v>3</v>
      </c>
      <c r="Z44" s="15">
        <v>3</v>
      </c>
      <c r="AA44" s="15">
        <v>3</v>
      </c>
      <c r="AB44" s="15">
        <v>3.3</v>
      </c>
      <c r="AC44" s="15">
        <v>3.6</v>
      </c>
      <c r="AD44" s="15">
        <v>3.8</v>
      </c>
      <c r="AE44" s="15">
        <v>3.6</v>
      </c>
      <c r="AF44" s="15">
        <v>3.3</v>
      </c>
      <c r="AG44" s="15">
        <v>3</v>
      </c>
      <c r="AH44" s="15">
        <v>3.1</v>
      </c>
      <c r="AI44" s="15">
        <v>3.3</v>
      </c>
      <c r="AJ44" s="15">
        <v>3.4</v>
      </c>
      <c r="AK44" s="15">
        <v>4.3</v>
      </c>
      <c r="AL44" s="15">
        <v>4.2</v>
      </c>
      <c r="AM44" s="15">
        <v>4.2</v>
      </c>
      <c r="AN44" s="15">
        <v>4.0999999999999996</v>
      </c>
      <c r="AO44" s="15">
        <v>4.0999999999999996</v>
      </c>
      <c r="AP44" s="15">
        <v>4</v>
      </c>
      <c r="AQ44" s="15">
        <v>4</v>
      </c>
      <c r="AR44" s="15">
        <v>3.8</v>
      </c>
      <c r="AS44" s="15">
        <v>3.6</v>
      </c>
      <c r="AT44" s="15">
        <v>3.5</v>
      </c>
      <c r="AU44" s="15">
        <v>3.4</v>
      </c>
      <c r="AV44" s="15">
        <v>3.2</v>
      </c>
      <c r="AW44" s="15">
        <v>3</v>
      </c>
      <c r="AX44" s="15">
        <v>3</v>
      </c>
      <c r="AY44" s="15">
        <v>3</v>
      </c>
      <c r="AZ44" s="15">
        <v>3</v>
      </c>
      <c r="BA44" s="15">
        <v>3</v>
      </c>
      <c r="BB44" s="15">
        <v>2.7</v>
      </c>
      <c r="BC44" s="15">
        <v>2.5</v>
      </c>
      <c r="BD44" s="15">
        <v>2.2000000000000002</v>
      </c>
      <c r="BE44" s="15">
        <v>2</v>
      </c>
      <c r="BF44" s="15">
        <v>2</v>
      </c>
      <c r="BG44" s="15">
        <v>1</v>
      </c>
      <c r="BH44" s="15">
        <v>1.5</v>
      </c>
      <c r="BI44" s="15">
        <v>1.5</v>
      </c>
      <c r="BJ44" s="15">
        <v>1.5</v>
      </c>
      <c r="BK44" s="15">
        <v>2</v>
      </c>
      <c r="BL44" s="15">
        <v>2.5</v>
      </c>
      <c r="BM44" s="15">
        <v>2.5</v>
      </c>
      <c r="BN44" s="15">
        <v>2.5</v>
      </c>
      <c r="BO44" s="15">
        <v>2</v>
      </c>
      <c r="BP44" s="15">
        <v>0</v>
      </c>
      <c r="BQ44" s="15">
        <v>0</v>
      </c>
      <c r="BR44" s="15">
        <v>0</v>
      </c>
      <c r="BS44" s="15">
        <v>0</v>
      </c>
      <c r="BT44" s="15">
        <v>1.5</v>
      </c>
      <c r="BU44" s="15">
        <v>2</v>
      </c>
      <c r="BV44" s="15">
        <v>2.5</v>
      </c>
      <c r="BW44" s="15">
        <v>2.5</v>
      </c>
      <c r="BX44" s="15">
        <v>3</v>
      </c>
      <c r="BY44" s="15">
        <v>3</v>
      </c>
      <c r="BZ44" s="15">
        <v>3</v>
      </c>
      <c r="CA44" s="15">
        <v>3</v>
      </c>
      <c r="CB44" s="15">
        <v>3</v>
      </c>
      <c r="CC44" s="15">
        <v>3</v>
      </c>
      <c r="CD44" s="15">
        <v>1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0.2</v>
      </c>
      <c r="DG44" s="15">
        <v>0.2</v>
      </c>
      <c r="DH44" s="15">
        <v>0.2</v>
      </c>
      <c r="DI44" s="15">
        <v>0.2</v>
      </c>
      <c r="DJ44" s="15">
        <v>0.2</v>
      </c>
      <c r="DK44" s="15">
        <v>0.2</v>
      </c>
      <c r="DL44" s="15">
        <v>0.2</v>
      </c>
      <c r="DM44" s="15">
        <v>0.2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0</v>
      </c>
      <c r="DT44" s="15">
        <v>0</v>
      </c>
      <c r="DU44" s="15">
        <v>2.5</v>
      </c>
      <c r="DV44" s="15">
        <v>2.5</v>
      </c>
      <c r="DW44" s="15">
        <v>2.5</v>
      </c>
      <c r="DX44" s="15">
        <v>2.5</v>
      </c>
      <c r="DY44" s="15">
        <v>0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5">
        <v>0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0</v>
      </c>
      <c r="EU44" s="15">
        <v>0</v>
      </c>
      <c r="EV44" s="15">
        <v>0.6</v>
      </c>
      <c r="EW44" s="15">
        <v>0.5</v>
      </c>
      <c r="EX44" s="15">
        <v>0.4</v>
      </c>
      <c r="EY44" s="5">
        <f t="shared" si="1"/>
        <v>186.19999999999987</v>
      </c>
    </row>
    <row r="45" spans="1:155">
      <c r="A45" t="s">
        <v>44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3</v>
      </c>
      <c r="V45" s="15">
        <v>4</v>
      </c>
      <c r="W45" s="15">
        <v>3.8</v>
      </c>
      <c r="X45" s="15">
        <v>3.6</v>
      </c>
      <c r="Y45" s="15">
        <v>3.4</v>
      </c>
      <c r="Z45" s="15">
        <v>3.2</v>
      </c>
      <c r="AA45" s="15">
        <v>3</v>
      </c>
      <c r="AB45" s="15">
        <v>3</v>
      </c>
      <c r="AC45" s="15">
        <v>1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2</v>
      </c>
      <c r="AM45" s="15">
        <v>3.8</v>
      </c>
      <c r="AN45" s="15">
        <v>4</v>
      </c>
      <c r="AO45" s="15">
        <v>4</v>
      </c>
      <c r="AP45" s="15">
        <v>4</v>
      </c>
      <c r="AQ45" s="15">
        <v>4</v>
      </c>
      <c r="AR45" s="15">
        <v>3.8</v>
      </c>
      <c r="AS45" s="15">
        <v>3.6</v>
      </c>
      <c r="AT45" s="15">
        <v>3.6</v>
      </c>
      <c r="AU45" s="15">
        <v>1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1.8</v>
      </c>
      <c r="BD45" s="15">
        <v>2.5</v>
      </c>
      <c r="BE45" s="15">
        <v>2.5</v>
      </c>
      <c r="BF45" s="15">
        <v>2.5</v>
      </c>
      <c r="BG45" s="15">
        <v>1</v>
      </c>
      <c r="BH45" s="15">
        <v>0</v>
      </c>
      <c r="BI45" s="15">
        <v>0</v>
      </c>
      <c r="BJ45" s="15">
        <v>0</v>
      </c>
      <c r="BK45" s="15">
        <v>0</v>
      </c>
      <c r="BL45" s="15">
        <v>1.2</v>
      </c>
      <c r="BM45" s="15">
        <v>2.2000000000000002</v>
      </c>
      <c r="BN45" s="15">
        <v>2.2000000000000002</v>
      </c>
      <c r="BO45" s="15">
        <v>2.2000000000000002</v>
      </c>
      <c r="BP45" s="15">
        <v>1</v>
      </c>
      <c r="BQ45" s="15">
        <v>0</v>
      </c>
      <c r="BR45" s="15">
        <v>0</v>
      </c>
      <c r="BS45" s="15">
        <v>0</v>
      </c>
      <c r="BT45" s="15">
        <v>0</v>
      </c>
      <c r="BU45" s="15">
        <v>0.1</v>
      </c>
      <c r="BV45" s="15">
        <v>0.1</v>
      </c>
      <c r="BW45" s="15">
        <v>0.1</v>
      </c>
      <c r="BX45" s="15">
        <v>3</v>
      </c>
      <c r="BY45" s="15">
        <v>3</v>
      </c>
      <c r="BZ45" s="15">
        <v>3</v>
      </c>
      <c r="CA45" s="15">
        <v>3</v>
      </c>
      <c r="CB45" s="15">
        <v>3</v>
      </c>
      <c r="CC45" s="15">
        <v>3</v>
      </c>
      <c r="CD45" s="15">
        <v>1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1</v>
      </c>
      <c r="DB45" s="15">
        <v>1</v>
      </c>
      <c r="DC45" s="15">
        <v>1</v>
      </c>
      <c r="DD45" s="15">
        <v>1</v>
      </c>
      <c r="DE45" s="15">
        <v>1</v>
      </c>
      <c r="DF45" s="15">
        <v>0.5</v>
      </c>
      <c r="DG45" s="15">
        <v>0.5</v>
      </c>
      <c r="DH45" s="15">
        <v>0.5</v>
      </c>
      <c r="DI45" s="15">
        <v>2.5</v>
      </c>
      <c r="DJ45" s="15">
        <v>2.5</v>
      </c>
      <c r="DK45" s="15">
        <v>2.5</v>
      </c>
      <c r="DL45" s="15">
        <v>0.2</v>
      </c>
      <c r="DM45" s="15">
        <v>0.2</v>
      </c>
      <c r="DN45" s="15">
        <v>0.2</v>
      </c>
      <c r="DO45" s="15">
        <v>0.2</v>
      </c>
      <c r="DP45" s="15">
        <v>0.2</v>
      </c>
      <c r="DQ45" s="15">
        <v>0.2</v>
      </c>
      <c r="DR45" s="15">
        <v>0.2</v>
      </c>
      <c r="DS45" s="15">
        <v>0.2</v>
      </c>
      <c r="DT45" s="15">
        <v>2.7</v>
      </c>
      <c r="DU45" s="15">
        <v>2.7</v>
      </c>
      <c r="DV45" s="15">
        <v>2.7</v>
      </c>
      <c r="DW45" s="15">
        <v>2.5</v>
      </c>
      <c r="DX45" s="15">
        <v>2.5</v>
      </c>
      <c r="DY45" s="15">
        <v>2.5</v>
      </c>
      <c r="DZ45" s="15">
        <v>2.5</v>
      </c>
      <c r="EA45" s="15">
        <v>2.5</v>
      </c>
      <c r="EB45" s="15">
        <v>2.5</v>
      </c>
      <c r="EC45" s="15">
        <v>2.5</v>
      </c>
      <c r="ED45" s="15">
        <v>1.5</v>
      </c>
      <c r="EE45" s="15">
        <v>0</v>
      </c>
      <c r="EF45" s="15">
        <v>0</v>
      </c>
      <c r="EG45" s="15">
        <v>0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5">
        <f t="shared" si="1"/>
        <v>142.90000000000003</v>
      </c>
    </row>
    <row r="46" spans="1:155">
      <c r="A46" t="s">
        <v>45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0.2</v>
      </c>
      <c r="P46" s="15">
        <v>0.4</v>
      </c>
      <c r="Q46" s="15">
        <v>0.6</v>
      </c>
      <c r="R46" s="15">
        <v>0.8</v>
      </c>
      <c r="S46" s="15">
        <v>1</v>
      </c>
      <c r="T46" s="15">
        <v>0.8</v>
      </c>
      <c r="U46" s="15">
        <v>0.4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0</v>
      </c>
      <c r="EA46" s="15">
        <v>0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5">
        <v>0</v>
      </c>
      <c r="EH46" s="15">
        <v>0</v>
      </c>
      <c r="EI46" s="15">
        <v>0</v>
      </c>
      <c r="EJ46" s="15">
        <v>0</v>
      </c>
      <c r="EK46" s="15">
        <v>0</v>
      </c>
      <c r="EL46" s="15">
        <v>0</v>
      </c>
      <c r="EM46" s="15">
        <v>0</v>
      </c>
      <c r="EN46" s="15">
        <v>0</v>
      </c>
      <c r="EO46" s="15">
        <v>0</v>
      </c>
      <c r="EP46" s="15">
        <v>0</v>
      </c>
      <c r="EQ46" s="15">
        <v>0</v>
      </c>
      <c r="ER46" s="15">
        <v>0</v>
      </c>
      <c r="ES46" s="15">
        <v>0</v>
      </c>
      <c r="ET46" s="15">
        <v>0</v>
      </c>
      <c r="EU46" s="15">
        <v>0</v>
      </c>
      <c r="EV46" s="15">
        <v>0</v>
      </c>
      <c r="EW46" s="15">
        <v>0</v>
      </c>
      <c r="EX46" s="15">
        <v>0</v>
      </c>
      <c r="EY46" s="5">
        <f t="shared" si="1"/>
        <v>4.2</v>
      </c>
    </row>
    <row r="47" spans="1:155">
      <c r="A47" t="s">
        <v>46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0.1</v>
      </c>
      <c r="P47" s="15">
        <v>0.1</v>
      </c>
      <c r="Q47" s="15">
        <v>0.1</v>
      </c>
      <c r="R47" s="15">
        <v>0.1</v>
      </c>
      <c r="S47" s="15">
        <v>0.1</v>
      </c>
      <c r="T47" s="15">
        <v>0.1</v>
      </c>
      <c r="U47" s="15">
        <v>0.1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0.1</v>
      </c>
      <c r="AM47" s="15">
        <v>0.1</v>
      </c>
      <c r="AN47" s="15">
        <v>0.1</v>
      </c>
      <c r="AO47" s="15">
        <v>0.1</v>
      </c>
      <c r="AP47" s="15">
        <v>0.1</v>
      </c>
      <c r="AQ47" s="15">
        <v>0.1</v>
      </c>
      <c r="AR47" s="15">
        <v>0.1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0.1</v>
      </c>
      <c r="CM47" s="15">
        <v>0.1</v>
      </c>
      <c r="CN47" s="15">
        <v>0.1</v>
      </c>
      <c r="CO47" s="15">
        <v>0.1</v>
      </c>
      <c r="CP47" s="15">
        <v>0.1</v>
      </c>
      <c r="CQ47" s="15">
        <v>0.1</v>
      </c>
      <c r="CR47" s="15">
        <v>0.1</v>
      </c>
      <c r="CS47" s="15">
        <v>0.1</v>
      </c>
      <c r="CT47" s="15">
        <v>0.1</v>
      </c>
      <c r="CU47" s="15">
        <v>0.1</v>
      </c>
      <c r="CV47" s="15">
        <v>0.1</v>
      </c>
      <c r="CW47" s="15">
        <v>0.1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0</v>
      </c>
      <c r="EA47" s="15">
        <v>0</v>
      </c>
      <c r="EB47" s="15">
        <v>0</v>
      </c>
      <c r="EC47" s="15">
        <v>0</v>
      </c>
      <c r="ED47" s="15">
        <v>0</v>
      </c>
      <c r="EE47" s="15">
        <v>0</v>
      </c>
      <c r="EF47" s="15">
        <v>0</v>
      </c>
      <c r="EG47" s="15">
        <v>0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0</v>
      </c>
      <c r="EU47" s="15">
        <v>0</v>
      </c>
      <c r="EV47" s="15">
        <v>0</v>
      </c>
      <c r="EW47" s="15">
        <v>0</v>
      </c>
      <c r="EX47" s="15">
        <v>0</v>
      </c>
      <c r="EY47" s="5">
        <f t="shared" si="1"/>
        <v>2.600000000000001</v>
      </c>
    </row>
    <row r="48" spans="1:155">
      <c r="A48" t="s">
        <v>47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2.5</v>
      </c>
      <c r="M48" s="15">
        <v>4</v>
      </c>
      <c r="N48" s="15">
        <v>4</v>
      </c>
      <c r="O48" s="15">
        <v>4</v>
      </c>
      <c r="P48" s="15">
        <v>5</v>
      </c>
      <c r="Q48" s="15">
        <v>6</v>
      </c>
      <c r="R48" s="15">
        <v>7</v>
      </c>
      <c r="S48" s="15">
        <v>8</v>
      </c>
      <c r="T48" s="15">
        <v>6.5</v>
      </c>
      <c r="U48" s="15">
        <v>4.3</v>
      </c>
      <c r="V48" s="15">
        <v>2.5</v>
      </c>
      <c r="W48" s="15">
        <v>2</v>
      </c>
      <c r="X48" s="15">
        <v>1.5</v>
      </c>
      <c r="Y48" s="15">
        <v>1</v>
      </c>
      <c r="Z48" s="15">
        <v>0.5</v>
      </c>
      <c r="AA48" s="15">
        <v>0.1</v>
      </c>
      <c r="AB48" s="15">
        <v>1.5</v>
      </c>
      <c r="AC48" s="15">
        <v>3</v>
      </c>
      <c r="AD48" s="15">
        <v>4.5</v>
      </c>
      <c r="AE48" s="15">
        <v>3</v>
      </c>
      <c r="AF48" s="15">
        <v>1.5</v>
      </c>
      <c r="AG48" s="15">
        <v>0</v>
      </c>
      <c r="AH48" s="15">
        <v>0</v>
      </c>
      <c r="AI48" s="15">
        <v>0</v>
      </c>
      <c r="AJ48" s="15">
        <v>1</v>
      </c>
      <c r="AK48" s="15">
        <v>2</v>
      </c>
      <c r="AL48" s="15">
        <v>1.8</v>
      </c>
      <c r="AM48" s="15">
        <v>1.6</v>
      </c>
      <c r="AN48" s="15">
        <v>1.4</v>
      </c>
      <c r="AO48" s="15">
        <v>1.2</v>
      </c>
      <c r="AP48" s="15">
        <v>1</v>
      </c>
      <c r="AQ48" s="15">
        <v>1</v>
      </c>
      <c r="AR48" s="15">
        <v>1</v>
      </c>
      <c r="AS48" s="15">
        <v>1</v>
      </c>
      <c r="AT48" s="15">
        <v>1</v>
      </c>
      <c r="AU48" s="15">
        <v>1</v>
      </c>
      <c r="AV48" s="15">
        <v>1</v>
      </c>
      <c r="AW48" s="15">
        <v>1</v>
      </c>
      <c r="AX48" s="15">
        <v>1.9</v>
      </c>
      <c r="AY48" s="15">
        <v>0.8</v>
      </c>
      <c r="AZ48" s="15">
        <v>0.7</v>
      </c>
      <c r="BA48" s="15">
        <v>0.6</v>
      </c>
      <c r="BB48" s="15">
        <v>0.4</v>
      </c>
      <c r="BC48" s="15">
        <v>0.3</v>
      </c>
      <c r="BD48" s="15">
        <v>0.2</v>
      </c>
      <c r="BE48" s="15">
        <v>0</v>
      </c>
      <c r="BF48" s="15">
        <v>1</v>
      </c>
      <c r="BG48" s="15">
        <v>2</v>
      </c>
      <c r="BH48" s="15">
        <v>3</v>
      </c>
      <c r="BI48" s="15">
        <v>3</v>
      </c>
      <c r="BJ48" s="15">
        <v>3</v>
      </c>
      <c r="BK48" s="15">
        <v>3</v>
      </c>
      <c r="BL48" s="15">
        <v>3</v>
      </c>
      <c r="BM48" s="15">
        <v>3</v>
      </c>
      <c r="BN48" s="15">
        <v>3</v>
      </c>
      <c r="BO48" s="15">
        <v>3</v>
      </c>
      <c r="BP48" s="15">
        <v>3</v>
      </c>
      <c r="BQ48" s="15">
        <v>1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0.1</v>
      </c>
      <c r="CD48" s="15">
        <v>0.3</v>
      </c>
      <c r="CE48" s="15">
        <v>0.4</v>
      </c>
      <c r="CF48" s="15">
        <v>0.5</v>
      </c>
      <c r="CG48" s="15">
        <v>0.3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0</v>
      </c>
      <c r="DT48" s="15">
        <v>0</v>
      </c>
      <c r="DU48" s="15">
        <v>0</v>
      </c>
      <c r="DV48" s="15">
        <v>0</v>
      </c>
      <c r="DW48" s="15">
        <v>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0</v>
      </c>
      <c r="ED48" s="15">
        <v>0</v>
      </c>
      <c r="EE48" s="15">
        <v>0</v>
      </c>
      <c r="EF48" s="15">
        <v>0</v>
      </c>
      <c r="EG48" s="15">
        <v>0</v>
      </c>
      <c r="EH48" s="15">
        <v>0</v>
      </c>
      <c r="EI48" s="15">
        <v>0</v>
      </c>
      <c r="EJ48" s="15">
        <v>0</v>
      </c>
      <c r="EK48" s="15">
        <v>0</v>
      </c>
      <c r="EL48" s="15">
        <v>0</v>
      </c>
      <c r="EM48" s="15">
        <v>0</v>
      </c>
      <c r="EN48" s="15">
        <v>0</v>
      </c>
      <c r="EO48" s="15">
        <v>0</v>
      </c>
      <c r="EP48" s="15">
        <v>0</v>
      </c>
      <c r="EQ48" s="15">
        <v>0</v>
      </c>
      <c r="ER48" s="15">
        <v>0</v>
      </c>
      <c r="ES48" s="15">
        <v>0</v>
      </c>
      <c r="ET48" s="15">
        <v>0</v>
      </c>
      <c r="EU48" s="15">
        <v>0</v>
      </c>
      <c r="EV48" s="15">
        <v>0</v>
      </c>
      <c r="EW48" s="15">
        <v>0</v>
      </c>
      <c r="EX48" s="15">
        <v>0</v>
      </c>
      <c r="EY48" s="5">
        <f t="shared" si="1"/>
        <v>126.9</v>
      </c>
    </row>
    <row r="49" spans="1:155">
      <c r="A49" t="s">
        <v>48</v>
      </c>
      <c r="B49" s="15">
        <v>2.75</v>
      </c>
      <c r="C49" s="15">
        <v>3.9</v>
      </c>
      <c r="D49" s="15">
        <v>4.68</v>
      </c>
      <c r="E49" s="15">
        <v>4.7699999999999996</v>
      </c>
      <c r="F49" s="15">
        <v>7.98</v>
      </c>
      <c r="G49" s="15">
        <v>10.7</v>
      </c>
      <c r="H49" s="15">
        <v>6.04</v>
      </c>
      <c r="I49" s="15">
        <v>6.79</v>
      </c>
      <c r="J49" s="15">
        <v>7.45</v>
      </c>
      <c r="K49" s="15">
        <v>7.49</v>
      </c>
      <c r="L49" s="15">
        <v>10.18</v>
      </c>
      <c r="M49" s="15">
        <v>12.74</v>
      </c>
      <c r="N49" s="15">
        <v>13.75</v>
      </c>
      <c r="O49" s="15">
        <v>14.16</v>
      </c>
      <c r="P49" s="15">
        <v>19.34</v>
      </c>
      <c r="Q49" s="15">
        <v>22.07</v>
      </c>
      <c r="R49" s="15">
        <v>22.3</v>
      </c>
      <c r="S49" s="15">
        <v>20.84</v>
      </c>
      <c r="T49" s="15">
        <v>18.07</v>
      </c>
      <c r="U49" s="15">
        <v>15.33</v>
      </c>
      <c r="V49" s="15">
        <v>9.69</v>
      </c>
      <c r="W49" s="15">
        <v>14.87</v>
      </c>
      <c r="X49" s="15">
        <v>19.86</v>
      </c>
      <c r="Y49" s="15">
        <v>20.96</v>
      </c>
      <c r="Z49" s="15">
        <v>20.56</v>
      </c>
      <c r="AA49" s="15">
        <v>20.74</v>
      </c>
      <c r="AB49" s="15">
        <v>21.01</v>
      </c>
      <c r="AC49" s="15">
        <v>20.61</v>
      </c>
      <c r="AD49" s="15">
        <v>13.25</v>
      </c>
      <c r="AE49" s="15">
        <v>7.42</v>
      </c>
      <c r="AF49" s="15">
        <v>6.81</v>
      </c>
      <c r="AG49" s="15">
        <v>6.38</v>
      </c>
      <c r="AH49" s="15">
        <v>7.8</v>
      </c>
      <c r="AI49" s="15">
        <v>12.17</v>
      </c>
      <c r="AJ49" s="15">
        <v>12.7</v>
      </c>
      <c r="AK49" s="15">
        <v>12.95</v>
      </c>
      <c r="AL49" s="15">
        <v>13.08</v>
      </c>
      <c r="AM49" s="15">
        <v>13.56</v>
      </c>
      <c r="AN49" s="15">
        <v>13.9</v>
      </c>
      <c r="AO49" s="15">
        <v>21.71</v>
      </c>
      <c r="AP49" s="15">
        <v>24.14</v>
      </c>
      <c r="AQ49" s="15">
        <v>23.94</v>
      </c>
      <c r="AR49" s="15">
        <v>20.85</v>
      </c>
      <c r="AS49" s="15">
        <v>13.82</v>
      </c>
      <c r="AT49" s="15">
        <v>10.44</v>
      </c>
      <c r="AU49" s="15">
        <v>9.68</v>
      </c>
      <c r="AV49" s="15">
        <v>8.65</v>
      </c>
      <c r="AW49" s="15">
        <v>7.17</v>
      </c>
      <c r="AX49" s="15">
        <v>5.95</v>
      </c>
      <c r="AY49" s="15">
        <v>5.53</v>
      </c>
      <c r="AZ49" s="15">
        <v>5.4</v>
      </c>
      <c r="BA49" s="15">
        <v>5.1100000000000003</v>
      </c>
      <c r="BB49" s="15">
        <v>4.6100000000000003</v>
      </c>
      <c r="BC49" s="15">
        <v>5.18</v>
      </c>
      <c r="BD49" s="15">
        <v>6.1</v>
      </c>
      <c r="BE49" s="15">
        <v>6.2</v>
      </c>
      <c r="BF49" s="15">
        <v>7.29</v>
      </c>
      <c r="BG49" s="15">
        <v>7.95</v>
      </c>
      <c r="BH49" s="15">
        <v>10.57</v>
      </c>
      <c r="BI49" s="15">
        <v>7.37</v>
      </c>
      <c r="BJ49" s="15">
        <v>8.0399999999999991</v>
      </c>
      <c r="BK49" s="15">
        <v>7.85</v>
      </c>
      <c r="BL49" s="15">
        <v>7.72</v>
      </c>
      <c r="BM49" s="15">
        <v>7.46</v>
      </c>
      <c r="BN49" s="15">
        <v>7.26</v>
      </c>
      <c r="BO49" s="15">
        <v>7.5</v>
      </c>
      <c r="BP49" s="15">
        <v>7.58</v>
      </c>
      <c r="BQ49" s="15">
        <v>7.43</v>
      </c>
      <c r="BR49" s="15">
        <v>6.11</v>
      </c>
      <c r="BS49" s="15">
        <v>5</v>
      </c>
      <c r="BT49" s="15">
        <v>5.09</v>
      </c>
      <c r="BU49" s="15">
        <v>5.14</v>
      </c>
      <c r="BV49" s="15">
        <v>4.99</v>
      </c>
      <c r="BW49" s="15">
        <v>5.13</v>
      </c>
      <c r="BX49" s="15">
        <v>5.22</v>
      </c>
      <c r="BY49" s="15">
        <v>5.01</v>
      </c>
      <c r="BZ49" s="15">
        <v>4.7699999999999996</v>
      </c>
      <c r="CA49" s="15">
        <v>4.88</v>
      </c>
      <c r="CB49" s="15">
        <v>5.15</v>
      </c>
      <c r="CC49" s="15">
        <v>4.8099999999999996</v>
      </c>
      <c r="CD49" s="15">
        <v>3.91</v>
      </c>
      <c r="CE49" s="15">
        <v>3.14</v>
      </c>
      <c r="CF49" s="15">
        <v>3.78</v>
      </c>
      <c r="CG49" s="15">
        <v>4.22</v>
      </c>
      <c r="CH49" s="15">
        <v>5.41</v>
      </c>
      <c r="CI49" s="15">
        <v>6.57</v>
      </c>
      <c r="CJ49" s="15">
        <v>6.76</v>
      </c>
      <c r="CK49" s="15">
        <v>6.8</v>
      </c>
      <c r="CL49" s="15">
        <v>7.26</v>
      </c>
      <c r="CM49" s="15">
        <v>7.67</v>
      </c>
      <c r="CN49" s="15">
        <v>6.93</v>
      </c>
      <c r="CO49" s="15">
        <v>6.41</v>
      </c>
      <c r="CP49" s="15">
        <v>6.06</v>
      </c>
      <c r="CQ49" s="15">
        <v>5.27</v>
      </c>
      <c r="CR49" s="15">
        <v>4.4000000000000004</v>
      </c>
      <c r="CS49" s="15">
        <v>4.1500000000000004</v>
      </c>
      <c r="CT49" s="15">
        <v>4</v>
      </c>
      <c r="CU49" s="15">
        <v>4.09</v>
      </c>
      <c r="CV49" s="15">
        <v>3.96</v>
      </c>
      <c r="CW49" s="15">
        <v>3.86</v>
      </c>
      <c r="CX49" s="15">
        <v>4.1100000000000003</v>
      </c>
      <c r="CY49" s="15">
        <v>4.22</v>
      </c>
      <c r="CZ49" s="15">
        <v>4.4800000000000004</v>
      </c>
      <c r="DA49" s="15">
        <v>4.3600000000000003</v>
      </c>
      <c r="DB49" s="15">
        <v>4.59</v>
      </c>
      <c r="DC49" s="15">
        <v>5.0599999999999996</v>
      </c>
      <c r="DD49" s="15">
        <v>4.5199999999999996</v>
      </c>
      <c r="DE49" s="15">
        <v>4.13</v>
      </c>
      <c r="DF49" s="15">
        <v>4.51</v>
      </c>
      <c r="DG49" s="15">
        <v>4.87</v>
      </c>
      <c r="DH49" s="15">
        <v>4.84</v>
      </c>
      <c r="DI49" s="15">
        <v>5.34</v>
      </c>
      <c r="DJ49" s="15">
        <v>6.05</v>
      </c>
      <c r="DK49" s="15">
        <v>6.82</v>
      </c>
      <c r="DL49" s="15">
        <v>5.79</v>
      </c>
      <c r="DM49" s="15">
        <v>5.34</v>
      </c>
      <c r="DN49" s="15">
        <v>4.26</v>
      </c>
      <c r="DO49" s="15">
        <v>4.17</v>
      </c>
      <c r="DP49" s="15">
        <v>4.32</v>
      </c>
      <c r="DQ49" s="15">
        <v>3.9</v>
      </c>
      <c r="DR49" s="15">
        <v>4.01</v>
      </c>
      <c r="DS49" s="15">
        <v>3.92</v>
      </c>
      <c r="DT49" s="15">
        <v>4.25</v>
      </c>
      <c r="DU49" s="15">
        <v>4.3899999999999997</v>
      </c>
      <c r="DV49" s="15">
        <v>4.28</v>
      </c>
      <c r="DW49" s="15">
        <v>4.3600000000000003</v>
      </c>
      <c r="DX49" s="15">
        <v>4.33</v>
      </c>
      <c r="DY49" s="15">
        <v>4.45</v>
      </c>
      <c r="DZ49" s="15">
        <v>4.5</v>
      </c>
      <c r="EA49" s="15">
        <v>4.49</v>
      </c>
      <c r="EB49" s="15">
        <v>4.28</v>
      </c>
      <c r="EC49" s="15">
        <v>4.1500000000000004</v>
      </c>
      <c r="ED49" s="15">
        <v>4.18</v>
      </c>
      <c r="EE49" s="15">
        <v>4.03</v>
      </c>
      <c r="EF49" s="15">
        <v>4.68</v>
      </c>
      <c r="EG49" s="15">
        <v>5.04</v>
      </c>
      <c r="EH49" s="15">
        <v>5</v>
      </c>
      <c r="EI49" s="15">
        <v>5.39</v>
      </c>
      <c r="EJ49" s="15">
        <v>5.29</v>
      </c>
      <c r="EK49" s="15">
        <v>4.9000000000000004</v>
      </c>
      <c r="EL49" s="15">
        <v>4.79</v>
      </c>
      <c r="EM49" s="15">
        <v>4.76</v>
      </c>
      <c r="EN49" s="15">
        <v>4.45</v>
      </c>
      <c r="EO49" s="15">
        <v>4.21</v>
      </c>
      <c r="EP49" s="15">
        <v>4.07</v>
      </c>
      <c r="EQ49" s="15">
        <v>4.26</v>
      </c>
      <c r="ER49" s="15">
        <v>4.34</v>
      </c>
      <c r="ES49" s="15">
        <v>4.1399999999999997</v>
      </c>
      <c r="ET49" s="15">
        <v>4.29</v>
      </c>
      <c r="EU49" s="15">
        <v>4.68</v>
      </c>
      <c r="EV49" s="15">
        <v>4.74</v>
      </c>
      <c r="EW49" s="15">
        <v>4.57</v>
      </c>
      <c r="EX49" s="15">
        <v>4.55</v>
      </c>
      <c r="EY49" s="5">
        <f t="shared" si="1"/>
        <v>1187.5500000000004</v>
      </c>
    </row>
    <row r="50" spans="1:155">
      <c r="A50" t="s">
        <v>49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0.5</v>
      </c>
      <c r="P50" s="15">
        <v>1</v>
      </c>
      <c r="Q50" s="15">
        <v>1.5</v>
      </c>
      <c r="R50" s="15">
        <v>2</v>
      </c>
      <c r="S50" s="15">
        <v>1.3</v>
      </c>
      <c r="T50" s="15">
        <v>0.5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0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0</v>
      </c>
      <c r="EQ50" s="15">
        <v>0</v>
      </c>
      <c r="ER50" s="15">
        <v>0</v>
      </c>
      <c r="ES50" s="15">
        <v>0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5">
        <f t="shared" si="1"/>
        <v>6.8</v>
      </c>
    </row>
    <row r="51" spans="1:155">
      <c r="A51" t="s">
        <v>50</v>
      </c>
      <c r="B51" s="15">
        <v>0.57999999999999996</v>
      </c>
      <c r="C51" s="15">
        <v>0.56999999999999995</v>
      </c>
      <c r="D51" s="15">
        <v>0.61</v>
      </c>
      <c r="E51" s="15">
        <v>4.6900000000000004</v>
      </c>
      <c r="F51" s="15">
        <v>4.46</v>
      </c>
      <c r="G51" s="15">
        <v>4.43</v>
      </c>
      <c r="H51" s="15">
        <v>4.45</v>
      </c>
      <c r="I51" s="15">
        <v>5.81</v>
      </c>
      <c r="J51" s="15">
        <v>6.79</v>
      </c>
      <c r="K51" s="15">
        <v>6.67</v>
      </c>
      <c r="L51" s="15">
        <v>9.06</v>
      </c>
      <c r="M51" s="15">
        <v>9.99</v>
      </c>
      <c r="N51" s="15">
        <v>9.27</v>
      </c>
      <c r="O51" s="15">
        <v>8.0500000000000007</v>
      </c>
      <c r="P51" s="15">
        <v>8.32</v>
      </c>
      <c r="Q51" s="15">
        <v>12.09</v>
      </c>
      <c r="R51" s="15">
        <v>14.61</v>
      </c>
      <c r="S51" s="15">
        <v>11.82</v>
      </c>
      <c r="T51" s="15">
        <v>11.53</v>
      </c>
      <c r="U51" s="15">
        <v>11.57</v>
      </c>
      <c r="V51" s="15">
        <v>11.92</v>
      </c>
      <c r="W51" s="15">
        <v>12.1</v>
      </c>
      <c r="X51" s="15">
        <v>12.54</v>
      </c>
      <c r="Y51" s="15">
        <v>13.06</v>
      </c>
      <c r="Z51" s="15">
        <v>13.36</v>
      </c>
      <c r="AA51" s="15">
        <v>13.72</v>
      </c>
      <c r="AB51" s="15">
        <v>13.93</v>
      </c>
      <c r="AC51" s="15">
        <v>14.02</v>
      </c>
      <c r="AD51" s="15">
        <v>10.88</v>
      </c>
      <c r="AE51" s="15">
        <v>8.14</v>
      </c>
      <c r="AF51" s="15">
        <v>8.06</v>
      </c>
      <c r="AG51" s="15">
        <v>8.01</v>
      </c>
      <c r="AH51" s="15">
        <v>8.1</v>
      </c>
      <c r="AI51" s="15">
        <v>8.18</v>
      </c>
      <c r="AJ51" s="15">
        <v>9.09</v>
      </c>
      <c r="AK51" s="15">
        <v>10.029999999999999</v>
      </c>
      <c r="AL51" s="15">
        <v>10.4</v>
      </c>
      <c r="AM51" s="15">
        <v>10.63</v>
      </c>
      <c r="AN51" s="15">
        <v>11.44</v>
      </c>
      <c r="AO51" s="15">
        <v>17.670000000000002</v>
      </c>
      <c r="AP51" s="15">
        <v>21.03</v>
      </c>
      <c r="AQ51" s="15">
        <v>21.82</v>
      </c>
      <c r="AR51" s="15">
        <v>21.36</v>
      </c>
      <c r="AS51" s="15">
        <v>15.07</v>
      </c>
      <c r="AT51" s="15">
        <v>10.41</v>
      </c>
      <c r="AU51" s="15">
        <v>10.4</v>
      </c>
      <c r="AV51" s="15">
        <v>10.28</v>
      </c>
      <c r="AW51" s="15">
        <v>7.44</v>
      </c>
      <c r="AX51" s="15">
        <v>5.04</v>
      </c>
      <c r="AY51" s="15">
        <v>4.9000000000000004</v>
      </c>
      <c r="AZ51" s="15">
        <v>4.7300000000000004</v>
      </c>
      <c r="BA51" s="15">
        <v>4.5999999999999996</v>
      </c>
      <c r="BB51" s="15">
        <v>4.46</v>
      </c>
      <c r="BC51" s="15">
        <v>4.04</v>
      </c>
      <c r="BD51" s="15">
        <v>3.42</v>
      </c>
      <c r="BE51" s="15">
        <v>4.95</v>
      </c>
      <c r="BF51" s="15">
        <v>6.82</v>
      </c>
      <c r="BG51" s="15">
        <v>7.43</v>
      </c>
      <c r="BH51" s="15">
        <v>7.35</v>
      </c>
      <c r="BI51" s="15">
        <v>7.3</v>
      </c>
      <c r="BJ51" s="15">
        <v>6.58</v>
      </c>
      <c r="BK51" s="15">
        <v>6.01</v>
      </c>
      <c r="BL51" s="15">
        <v>5.9</v>
      </c>
      <c r="BM51" s="15">
        <v>5.82</v>
      </c>
      <c r="BN51" s="15">
        <v>5.73</v>
      </c>
      <c r="BO51" s="15">
        <v>5.66</v>
      </c>
      <c r="BP51" s="15">
        <v>5.58</v>
      </c>
      <c r="BQ51" s="15">
        <v>5.48</v>
      </c>
      <c r="BR51" s="15">
        <v>5.4</v>
      </c>
      <c r="BS51" s="15">
        <v>5.3</v>
      </c>
      <c r="BT51" s="15">
        <v>5.05</v>
      </c>
      <c r="BU51" s="15">
        <v>4.6100000000000003</v>
      </c>
      <c r="BV51" s="15">
        <v>4.41</v>
      </c>
      <c r="BW51" s="15">
        <v>4.2300000000000004</v>
      </c>
      <c r="BX51" s="15">
        <v>4.0599999999999996</v>
      </c>
      <c r="BY51" s="15">
        <v>3.87</v>
      </c>
      <c r="BZ51" s="15">
        <v>3.61</v>
      </c>
      <c r="CA51" s="15">
        <v>3.42</v>
      </c>
      <c r="CB51" s="15">
        <v>3.5</v>
      </c>
      <c r="CC51" s="15">
        <v>3.6</v>
      </c>
      <c r="CD51" s="15">
        <v>2.9</v>
      </c>
      <c r="CE51" s="15">
        <v>2.29</v>
      </c>
      <c r="CF51" s="15">
        <v>2.35</v>
      </c>
      <c r="CG51" s="15">
        <v>2.41</v>
      </c>
      <c r="CH51" s="15">
        <v>2.86</v>
      </c>
      <c r="CI51" s="15">
        <v>3.14</v>
      </c>
      <c r="CJ51" s="15">
        <v>4.17</v>
      </c>
      <c r="CK51" s="15">
        <v>4.22</v>
      </c>
      <c r="CL51" s="15">
        <v>3.54</v>
      </c>
      <c r="CM51" s="15">
        <v>2.87</v>
      </c>
      <c r="CN51" s="15">
        <v>2.0499999999999998</v>
      </c>
      <c r="CO51" s="15">
        <v>1.83</v>
      </c>
      <c r="CP51" s="15">
        <v>1.83</v>
      </c>
      <c r="CQ51" s="15">
        <v>1.82</v>
      </c>
      <c r="CR51" s="15">
        <v>1.82</v>
      </c>
      <c r="CS51" s="15">
        <v>1.81</v>
      </c>
      <c r="CT51" s="15">
        <v>1.81</v>
      </c>
      <c r="CU51" s="15">
        <v>1.48</v>
      </c>
      <c r="CV51" s="15">
        <v>1.18</v>
      </c>
      <c r="CW51" s="15">
        <v>1.19</v>
      </c>
      <c r="CX51" s="15">
        <v>1.19</v>
      </c>
      <c r="CY51" s="15">
        <v>1.19</v>
      </c>
      <c r="CZ51" s="15">
        <v>1.52</v>
      </c>
      <c r="DA51" s="15">
        <v>1.76</v>
      </c>
      <c r="DB51" s="15">
        <v>2.02</v>
      </c>
      <c r="DC51" s="15">
        <v>2.1800000000000002</v>
      </c>
      <c r="DD51" s="15">
        <v>2.16</v>
      </c>
      <c r="DE51" s="15">
        <v>2.13</v>
      </c>
      <c r="DF51" s="15">
        <v>2.11</v>
      </c>
      <c r="DG51" s="15">
        <v>2.08</v>
      </c>
      <c r="DH51" s="15">
        <v>2.06</v>
      </c>
      <c r="DI51" s="15">
        <v>2.04</v>
      </c>
      <c r="DJ51" s="15">
        <v>2.0099999999999998</v>
      </c>
      <c r="DK51" s="15">
        <v>1.99</v>
      </c>
      <c r="DL51" s="15">
        <v>1.96</v>
      </c>
      <c r="DM51" s="15">
        <v>1.4</v>
      </c>
      <c r="DN51" s="15">
        <v>0.96</v>
      </c>
      <c r="DO51" s="15">
        <v>0.96</v>
      </c>
      <c r="DP51" s="15">
        <v>0.95</v>
      </c>
      <c r="DQ51" s="15">
        <v>0.95</v>
      </c>
      <c r="DR51" s="15">
        <v>1.24</v>
      </c>
      <c r="DS51" s="15">
        <v>1.42</v>
      </c>
      <c r="DT51" s="15">
        <v>1.42</v>
      </c>
      <c r="DU51" s="15">
        <v>1.42</v>
      </c>
      <c r="DV51" s="15">
        <v>1.42</v>
      </c>
      <c r="DW51" s="15">
        <v>1.42</v>
      </c>
      <c r="DX51" s="15">
        <v>1.37</v>
      </c>
      <c r="DY51" s="15">
        <v>1.34</v>
      </c>
      <c r="DZ51" s="15">
        <v>1.34</v>
      </c>
      <c r="EA51" s="15">
        <v>1.35</v>
      </c>
      <c r="EB51" s="15">
        <v>1.35</v>
      </c>
      <c r="EC51" s="15">
        <v>1.35</v>
      </c>
      <c r="ED51" s="15">
        <v>1.35</v>
      </c>
      <c r="EE51" s="15">
        <v>1.34</v>
      </c>
      <c r="EF51" s="15">
        <v>1.35</v>
      </c>
      <c r="EG51" s="15">
        <v>1.35</v>
      </c>
      <c r="EH51" s="15">
        <v>1.32</v>
      </c>
      <c r="EI51" s="15">
        <v>1.31</v>
      </c>
      <c r="EJ51" s="15">
        <v>1.32</v>
      </c>
      <c r="EK51" s="15">
        <v>1.32</v>
      </c>
      <c r="EL51" s="15">
        <v>1.31</v>
      </c>
      <c r="EM51" s="15">
        <v>1.32</v>
      </c>
      <c r="EN51" s="15">
        <v>1.32</v>
      </c>
      <c r="EO51" s="15">
        <v>1.32</v>
      </c>
      <c r="EP51" s="15">
        <v>1.32</v>
      </c>
      <c r="EQ51" s="15">
        <v>1.31</v>
      </c>
      <c r="ER51" s="15">
        <v>1.31</v>
      </c>
      <c r="ES51" s="15">
        <v>1.31</v>
      </c>
      <c r="ET51" s="15">
        <v>1.3</v>
      </c>
      <c r="EU51" s="15">
        <v>1.29</v>
      </c>
      <c r="EV51" s="15">
        <v>1.28</v>
      </c>
      <c r="EW51" s="15">
        <v>1.28</v>
      </c>
      <c r="EX51" s="15">
        <v>1.28</v>
      </c>
      <c r="EY51" s="5">
        <f t="shared" si="1"/>
        <v>776.55999999999983</v>
      </c>
    </row>
    <row r="52" spans="1:155">
      <c r="A52" t="s">
        <v>51</v>
      </c>
      <c r="B52" s="15">
        <v>0.5</v>
      </c>
      <c r="C52" s="15">
        <v>0.5</v>
      </c>
      <c r="D52" s="15">
        <v>0.5</v>
      </c>
      <c r="E52" s="15">
        <v>0.5</v>
      </c>
      <c r="F52" s="15">
        <v>0.5</v>
      </c>
      <c r="G52" s="15">
        <v>0.5</v>
      </c>
      <c r="H52" s="15">
        <v>0.5</v>
      </c>
      <c r="I52" s="15">
        <v>0.5</v>
      </c>
      <c r="J52" s="15">
        <v>0.5</v>
      </c>
      <c r="K52" s="15">
        <v>0.5</v>
      </c>
      <c r="L52" s="15">
        <v>0.5</v>
      </c>
      <c r="M52" s="15">
        <v>0.5</v>
      </c>
      <c r="N52" s="15">
        <v>0.5</v>
      </c>
      <c r="O52" s="15">
        <v>0.5</v>
      </c>
      <c r="P52" s="15">
        <v>1.5</v>
      </c>
      <c r="Q52" s="15">
        <v>2</v>
      </c>
      <c r="R52" s="15">
        <v>2.2999999999999998</v>
      </c>
      <c r="S52" s="15">
        <v>2.5</v>
      </c>
      <c r="T52" s="15">
        <v>2.4</v>
      </c>
      <c r="U52" s="15">
        <v>2.2000000000000002</v>
      </c>
      <c r="V52" s="15">
        <v>2</v>
      </c>
      <c r="W52" s="15">
        <v>2.1</v>
      </c>
      <c r="X52" s="15">
        <v>2.2000000000000002</v>
      </c>
      <c r="Y52" s="15">
        <v>2.4</v>
      </c>
      <c r="Z52" s="15">
        <v>2.5</v>
      </c>
      <c r="AA52" s="15">
        <v>2.2999999999999998</v>
      </c>
      <c r="AB52" s="15">
        <v>2.4</v>
      </c>
      <c r="AC52" s="15">
        <v>2.5</v>
      </c>
      <c r="AD52" s="15">
        <v>2.1</v>
      </c>
      <c r="AE52" s="15">
        <v>1.7</v>
      </c>
      <c r="AF52" s="15">
        <v>1.4</v>
      </c>
      <c r="AG52" s="15">
        <v>1</v>
      </c>
      <c r="AH52" s="15">
        <v>2.5</v>
      </c>
      <c r="AI52" s="15">
        <v>2</v>
      </c>
      <c r="AJ52" s="15">
        <v>2</v>
      </c>
      <c r="AK52" s="15">
        <v>2.1</v>
      </c>
      <c r="AL52" s="15">
        <v>2.2000000000000002</v>
      </c>
      <c r="AM52" s="15">
        <v>2.2999999999999998</v>
      </c>
      <c r="AN52" s="15">
        <v>2.4</v>
      </c>
      <c r="AO52" s="15">
        <v>2.5</v>
      </c>
      <c r="AP52" s="15">
        <v>2.2999999999999998</v>
      </c>
      <c r="AQ52" s="15">
        <v>2</v>
      </c>
      <c r="AR52" s="15">
        <v>1.7</v>
      </c>
      <c r="AS52" s="15">
        <v>2</v>
      </c>
      <c r="AT52" s="15">
        <v>1.7</v>
      </c>
      <c r="AU52" s="15">
        <v>1.5</v>
      </c>
      <c r="AV52" s="15">
        <v>1</v>
      </c>
      <c r="AW52" s="15">
        <v>0.5</v>
      </c>
      <c r="AX52" s="15">
        <v>0.8</v>
      </c>
      <c r="AY52" s="15">
        <v>1</v>
      </c>
      <c r="AZ52" s="15">
        <v>1.3</v>
      </c>
      <c r="BA52" s="15">
        <v>1.5</v>
      </c>
      <c r="BB52" s="15">
        <v>1.7</v>
      </c>
      <c r="BC52" s="15">
        <v>2</v>
      </c>
      <c r="BD52" s="15">
        <v>2.2999999999999998</v>
      </c>
      <c r="BE52" s="15">
        <v>2.5</v>
      </c>
      <c r="BF52" s="15">
        <v>2.2999999999999998</v>
      </c>
      <c r="BG52" s="15">
        <v>2</v>
      </c>
      <c r="BH52" s="15">
        <v>2</v>
      </c>
      <c r="BI52" s="15">
        <v>2</v>
      </c>
      <c r="BJ52" s="15">
        <v>2</v>
      </c>
      <c r="BK52" s="15">
        <v>2</v>
      </c>
      <c r="BL52" s="15">
        <v>2</v>
      </c>
      <c r="BM52" s="15">
        <v>2</v>
      </c>
      <c r="BN52" s="15">
        <v>2</v>
      </c>
      <c r="BO52" s="15">
        <v>2</v>
      </c>
      <c r="BP52" s="15">
        <v>2</v>
      </c>
      <c r="BQ52" s="15">
        <v>2</v>
      </c>
      <c r="BR52" s="15">
        <v>2</v>
      </c>
      <c r="BS52" s="15">
        <v>2</v>
      </c>
      <c r="BT52" s="15">
        <v>2</v>
      </c>
      <c r="BU52" s="15">
        <v>2</v>
      </c>
      <c r="BV52" s="15">
        <v>1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1.5</v>
      </c>
      <c r="DB52" s="15">
        <v>1.5</v>
      </c>
      <c r="DC52" s="15">
        <v>1.5</v>
      </c>
      <c r="DD52" s="15">
        <v>1.5</v>
      </c>
      <c r="DE52" s="15">
        <v>1.5</v>
      </c>
      <c r="DF52" s="15">
        <v>2</v>
      </c>
      <c r="DG52" s="15">
        <v>2</v>
      </c>
      <c r="DH52" s="15">
        <v>2</v>
      </c>
      <c r="DI52" s="15">
        <v>2</v>
      </c>
      <c r="DJ52" s="15">
        <v>2</v>
      </c>
      <c r="DK52" s="15">
        <v>2</v>
      </c>
      <c r="DL52" s="15">
        <v>1.5</v>
      </c>
      <c r="DM52" s="15">
        <v>1.5</v>
      </c>
      <c r="DN52" s="15">
        <v>1.5</v>
      </c>
      <c r="DO52" s="15">
        <v>1.5</v>
      </c>
      <c r="DP52" s="15">
        <v>1.5</v>
      </c>
      <c r="DQ52" s="15">
        <v>1.5</v>
      </c>
      <c r="DR52" s="15">
        <v>1.5</v>
      </c>
      <c r="DS52" s="15">
        <v>1.5</v>
      </c>
      <c r="DT52" s="15">
        <v>1.5</v>
      </c>
      <c r="DU52" s="15">
        <v>1.5</v>
      </c>
      <c r="DV52" s="15">
        <v>1.5</v>
      </c>
      <c r="DW52" s="15">
        <v>1.5</v>
      </c>
      <c r="DX52" s="15">
        <v>0.8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5">
        <v>0</v>
      </c>
      <c r="EH52" s="15">
        <v>0</v>
      </c>
      <c r="EI52" s="15">
        <v>0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0</v>
      </c>
      <c r="ER52" s="15">
        <v>0</v>
      </c>
      <c r="ES52" s="15">
        <v>0</v>
      </c>
      <c r="ET52" s="15">
        <v>0</v>
      </c>
      <c r="EU52" s="15">
        <v>0</v>
      </c>
      <c r="EV52" s="15">
        <v>0</v>
      </c>
      <c r="EW52" s="15">
        <v>0</v>
      </c>
      <c r="EX52" s="15">
        <v>0</v>
      </c>
      <c r="EY52" s="5">
        <f t="shared" si="1"/>
        <v>159.9</v>
      </c>
    </row>
    <row r="53" spans="1:155">
      <c r="A53" t="s">
        <v>52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5">
        <v>2</v>
      </c>
      <c r="O53" s="15">
        <v>2</v>
      </c>
      <c r="P53" s="15">
        <v>2</v>
      </c>
      <c r="Q53" s="15">
        <v>3</v>
      </c>
      <c r="R53" s="15">
        <v>4</v>
      </c>
      <c r="S53" s="15">
        <v>3.5</v>
      </c>
      <c r="T53" s="15">
        <v>3.6</v>
      </c>
      <c r="U53" s="15">
        <v>3.8</v>
      </c>
      <c r="V53" s="15">
        <v>4</v>
      </c>
      <c r="W53" s="15">
        <v>4</v>
      </c>
      <c r="X53" s="15">
        <v>4</v>
      </c>
      <c r="Y53" s="15">
        <v>4</v>
      </c>
      <c r="Z53" s="15">
        <v>4</v>
      </c>
      <c r="AA53" s="15">
        <v>4</v>
      </c>
      <c r="AB53" s="15">
        <v>4</v>
      </c>
      <c r="AC53" s="15">
        <v>4</v>
      </c>
      <c r="AD53" s="15">
        <v>4</v>
      </c>
      <c r="AE53" s="15">
        <v>3.5</v>
      </c>
      <c r="AF53" s="15">
        <v>3</v>
      </c>
      <c r="AG53" s="15">
        <v>2.5</v>
      </c>
      <c r="AH53" s="15">
        <v>3</v>
      </c>
      <c r="AI53" s="15">
        <v>3.5</v>
      </c>
      <c r="AJ53" s="15">
        <v>4</v>
      </c>
      <c r="AK53" s="15">
        <v>5.5</v>
      </c>
      <c r="AL53" s="15">
        <v>5.5</v>
      </c>
      <c r="AM53" s="15">
        <v>5.5</v>
      </c>
      <c r="AN53" s="15">
        <v>5.5</v>
      </c>
      <c r="AO53" s="15">
        <v>5.6</v>
      </c>
      <c r="AP53" s="15">
        <v>5.8</v>
      </c>
      <c r="AQ53" s="15">
        <v>6</v>
      </c>
      <c r="AR53" s="15">
        <v>5.4</v>
      </c>
      <c r="AS53" s="15">
        <v>4.8</v>
      </c>
      <c r="AT53" s="15">
        <v>4.3</v>
      </c>
      <c r="AU53" s="15">
        <v>3.9</v>
      </c>
      <c r="AV53" s="15">
        <v>3.5</v>
      </c>
      <c r="AW53" s="15">
        <v>3</v>
      </c>
      <c r="AX53" s="15">
        <v>3</v>
      </c>
      <c r="AY53" s="15">
        <v>2.9</v>
      </c>
      <c r="AZ53" s="15">
        <v>2.8</v>
      </c>
      <c r="BA53" s="15">
        <v>2.7</v>
      </c>
      <c r="BB53" s="15">
        <v>2.7</v>
      </c>
      <c r="BC53" s="15">
        <v>2.6</v>
      </c>
      <c r="BD53" s="15">
        <v>2.5</v>
      </c>
      <c r="BE53" s="15">
        <v>2.5</v>
      </c>
      <c r="BF53" s="15">
        <v>2.5</v>
      </c>
      <c r="BG53" s="15">
        <v>2.5</v>
      </c>
      <c r="BH53" s="15">
        <v>2.5</v>
      </c>
      <c r="BI53" s="15">
        <v>2.5</v>
      </c>
      <c r="BJ53" s="15">
        <v>2.5</v>
      </c>
      <c r="BK53" s="15">
        <v>2.5</v>
      </c>
      <c r="BL53" s="15">
        <v>2.5</v>
      </c>
      <c r="BM53" s="15">
        <v>2.5</v>
      </c>
      <c r="BN53" s="15">
        <v>2.4</v>
      </c>
      <c r="BO53" s="15">
        <v>2.2999999999999998</v>
      </c>
      <c r="BP53" s="15">
        <v>2.2000000000000002</v>
      </c>
      <c r="BQ53" s="15">
        <v>2.1</v>
      </c>
      <c r="BR53" s="15">
        <v>2</v>
      </c>
      <c r="BS53" s="15">
        <v>2</v>
      </c>
      <c r="BT53" s="15">
        <v>2</v>
      </c>
      <c r="BU53" s="15">
        <v>1.6</v>
      </c>
      <c r="BV53" s="15">
        <v>0.3</v>
      </c>
      <c r="BW53" s="15">
        <v>0.3</v>
      </c>
      <c r="BX53" s="15">
        <v>0.3</v>
      </c>
      <c r="BY53" s="15">
        <v>0.3</v>
      </c>
      <c r="BZ53" s="15">
        <v>0.3</v>
      </c>
      <c r="CA53" s="15">
        <v>0.3</v>
      </c>
      <c r="CB53" s="15">
        <v>0.3</v>
      </c>
      <c r="CC53" s="15">
        <v>0.3</v>
      </c>
      <c r="CD53" s="15">
        <v>0.3</v>
      </c>
      <c r="CE53" s="15">
        <v>0.3</v>
      </c>
      <c r="CF53" s="15">
        <v>0.3</v>
      </c>
      <c r="CG53" s="15">
        <v>0.1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0.1</v>
      </c>
      <c r="DI53" s="15">
        <v>0.1</v>
      </c>
      <c r="DJ53" s="15">
        <v>0.1</v>
      </c>
      <c r="DK53" s="15">
        <v>0.1</v>
      </c>
      <c r="DL53" s="15">
        <v>0.1</v>
      </c>
      <c r="DM53" s="15">
        <v>0.1</v>
      </c>
      <c r="DN53" s="15">
        <v>0.1</v>
      </c>
      <c r="DO53" s="15">
        <v>0.1</v>
      </c>
      <c r="DP53" s="15">
        <v>0.1</v>
      </c>
      <c r="DQ53" s="15">
        <v>0.1</v>
      </c>
      <c r="DR53" s="15">
        <v>0.1</v>
      </c>
      <c r="DS53" s="15">
        <v>0.1</v>
      </c>
      <c r="DT53" s="15">
        <v>0.1</v>
      </c>
      <c r="DU53" s="15">
        <v>0.1</v>
      </c>
      <c r="DV53" s="15">
        <v>0.1</v>
      </c>
      <c r="DW53" s="15">
        <v>0.1</v>
      </c>
      <c r="DX53" s="15">
        <v>0.1</v>
      </c>
      <c r="DY53" s="15">
        <v>0.1</v>
      </c>
      <c r="DZ53" s="15">
        <v>0.1</v>
      </c>
      <c r="EA53" s="15">
        <v>0.1</v>
      </c>
      <c r="EB53" s="15">
        <v>0.1</v>
      </c>
      <c r="EC53" s="15">
        <v>0.1</v>
      </c>
      <c r="ED53" s="15">
        <v>0.1</v>
      </c>
      <c r="EE53" s="15">
        <v>0.1</v>
      </c>
      <c r="EF53" s="15">
        <v>0.1</v>
      </c>
      <c r="EG53" s="15">
        <v>0.1</v>
      </c>
      <c r="EH53" s="15">
        <v>0.1</v>
      </c>
      <c r="EI53" s="15">
        <v>0.1</v>
      </c>
      <c r="EJ53" s="15">
        <v>0.1</v>
      </c>
      <c r="EK53" s="15">
        <v>0.1</v>
      </c>
      <c r="EL53" s="15">
        <v>0.1</v>
      </c>
      <c r="EM53" s="15">
        <v>0.1</v>
      </c>
      <c r="EN53" s="15">
        <v>0.1</v>
      </c>
      <c r="EO53" s="15">
        <v>0.1</v>
      </c>
      <c r="EP53" s="15">
        <v>0.1</v>
      </c>
      <c r="EQ53" s="15">
        <v>0.1</v>
      </c>
      <c r="ER53" s="15">
        <v>0.1</v>
      </c>
      <c r="ES53" s="15">
        <v>0.1</v>
      </c>
      <c r="ET53" s="15">
        <v>0.1</v>
      </c>
      <c r="EU53" s="15">
        <v>0.1</v>
      </c>
      <c r="EV53" s="15">
        <v>0.1</v>
      </c>
      <c r="EW53" s="15">
        <v>0.1</v>
      </c>
      <c r="EX53" s="15">
        <v>0.1</v>
      </c>
      <c r="EY53" s="5">
        <f t="shared" si="1"/>
        <v>210.69999999999987</v>
      </c>
    </row>
    <row r="54" spans="1:155">
      <c r="A54" t="s">
        <v>53</v>
      </c>
      <c r="B54" s="15">
        <v>0.5</v>
      </c>
      <c r="C54" s="15">
        <v>0.5</v>
      </c>
      <c r="D54" s="15">
        <v>0.5</v>
      </c>
      <c r="E54" s="15">
        <v>0.5</v>
      </c>
      <c r="F54" s="15">
        <v>0.5</v>
      </c>
      <c r="G54" s="15">
        <v>0.5</v>
      </c>
      <c r="H54" s="15">
        <v>0.5</v>
      </c>
      <c r="I54" s="15">
        <v>0.6</v>
      </c>
      <c r="J54" s="15">
        <v>0.7</v>
      </c>
      <c r="K54" s="15">
        <v>1</v>
      </c>
      <c r="L54" s="15">
        <v>1.2</v>
      </c>
      <c r="M54" s="15">
        <v>1.5</v>
      </c>
      <c r="N54" s="15">
        <v>1.7</v>
      </c>
      <c r="O54" s="15">
        <v>2</v>
      </c>
      <c r="P54" s="15">
        <v>2.2000000000000002</v>
      </c>
      <c r="Q54" s="15">
        <v>2.5</v>
      </c>
      <c r="R54" s="15">
        <v>2.7</v>
      </c>
      <c r="S54" s="15">
        <v>2.9</v>
      </c>
      <c r="T54" s="15">
        <v>3.1</v>
      </c>
      <c r="U54" s="15">
        <v>3.3</v>
      </c>
      <c r="V54" s="15">
        <v>3.5</v>
      </c>
      <c r="W54" s="15">
        <v>3.8</v>
      </c>
      <c r="X54" s="15">
        <v>4.0999999999999996</v>
      </c>
      <c r="Y54" s="15">
        <v>4.4000000000000004</v>
      </c>
      <c r="Z54" s="15">
        <v>4.7</v>
      </c>
      <c r="AA54" s="15">
        <v>5</v>
      </c>
      <c r="AB54" s="15">
        <v>4.5999999999999996</v>
      </c>
      <c r="AC54" s="15">
        <v>4.2</v>
      </c>
      <c r="AD54" s="15">
        <v>3.9</v>
      </c>
      <c r="AE54" s="15">
        <v>3.5</v>
      </c>
      <c r="AF54" s="15">
        <v>3</v>
      </c>
      <c r="AG54" s="15">
        <v>2.5</v>
      </c>
      <c r="AH54" s="15">
        <v>2.8</v>
      </c>
      <c r="AI54" s="15">
        <v>3.1</v>
      </c>
      <c r="AJ54" s="15">
        <v>3.5</v>
      </c>
      <c r="AK54" s="15">
        <v>3.5</v>
      </c>
      <c r="AL54" s="15">
        <v>3.4</v>
      </c>
      <c r="AM54" s="15">
        <v>3.4</v>
      </c>
      <c r="AN54" s="15">
        <v>3.4</v>
      </c>
      <c r="AO54" s="15">
        <v>3.7</v>
      </c>
      <c r="AP54" s="15">
        <v>4.2</v>
      </c>
      <c r="AQ54" s="15">
        <v>4.5</v>
      </c>
      <c r="AR54" s="15">
        <v>4.5</v>
      </c>
      <c r="AS54" s="15">
        <v>4.4000000000000004</v>
      </c>
      <c r="AT54" s="15">
        <v>3.8</v>
      </c>
      <c r="AU54" s="15">
        <v>3.2</v>
      </c>
      <c r="AV54" s="15">
        <v>2.6</v>
      </c>
      <c r="AW54" s="15">
        <v>2</v>
      </c>
      <c r="AX54" s="15">
        <v>1</v>
      </c>
      <c r="AY54" s="15">
        <v>1</v>
      </c>
      <c r="AZ54" s="15">
        <v>1</v>
      </c>
      <c r="BA54" s="15">
        <v>1</v>
      </c>
      <c r="BB54" s="15">
        <v>1</v>
      </c>
      <c r="BC54" s="15">
        <v>1</v>
      </c>
      <c r="BD54" s="15">
        <v>1</v>
      </c>
      <c r="BE54" s="15">
        <v>1</v>
      </c>
      <c r="BF54" s="15">
        <v>1</v>
      </c>
      <c r="BG54" s="15">
        <v>1</v>
      </c>
      <c r="BH54" s="15">
        <v>1</v>
      </c>
      <c r="BI54" s="15">
        <v>1</v>
      </c>
      <c r="BJ54" s="15">
        <v>1</v>
      </c>
      <c r="BK54" s="15">
        <v>1</v>
      </c>
      <c r="BL54" s="15">
        <v>1</v>
      </c>
      <c r="BM54" s="15">
        <v>1</v>
      </c>
      <c r="BN54" s="15">
        <v>0.9</v>
      </c>
      <c r="BO54" s="15">
        <v>0.7</v>
      </c>
      <c r="BP54" s="15">
        <v>0.5</v>
      </c>
      <c r="BQ54" s="15">
        <v>0.3</v>
      </c>
      <c r="BR54" s="15">
        <v>0.1</v>
      </c>
      <c r="BS54" s="15">
        <v>0.1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0.1</v>
      </c>
      <c r="DF54" s="15">
        <v>0.3</v>
      </c>
      <c r="DG54" s="15">
        <v>0.5</v>
      </c>
      <c r="DH54" s="15">
        <v>0.5</v>
      </c>
      <c r="DI54" s="15">
        <v>0.5</v>
      </c>
      <c r="DJ54" s="15">
        <v>0.5</v>
      </c>
      <c r="DK54" s="15">
        <v>0.5</v>
      </c>
      <c r="DL54" s="15">
        <v>0.5</v>
      </c>
      <c r="DM54" s="15">
        <v>0.5</v>
      </c>
      <c r="DN54" s="15">
        <v>0.5</v>
      </c>
      <c r="DO54" s="15">
        <v>0.5</v>
      </c>
      <c r="DP54" s="15">
        <v>0.5</v>
      </c>
      <c r="DQ54" s="15">
        <v>0.5</v>
      </c>
      <c r="DR54" s="15">
        <v>0.5</v>
      </c>
      <c r="DS54" s="15">
        <v>0.5</v>
      </c>
      <c r="DT54" s="15">
        <v>0.5</v>
      </c>
      <c r="DU54" s="15">
        <v>0.4</v>
      </c>
      <c r="DV54" s="15">
        <v>0.4</v>
      </c>
      <c r="DW54" s="15">
        <v>0.3</v>
      </c>
      <c r="DX54" s="15">
        <v>0.1</v>
      </c>
      <c r="DY54" s="15">
        <v>0.2</v>
      </c>
      <c r="DZ54" s="15">
        <v>0.2</v>
      </c>
      <c r="EA54" s="15">
        <v>0.3</v>
      </c>
      <c r="EB54" s="15">
        <v>0.3</v>
      </c>
      <c r="EC54" s="15">
        <v>0.5</v>
      </c>
      <c r="ED54" s="15">
        <v>0.5</v>
      </c>
      <c r="EE54" s="15">
        <v>0.5</v>
      </c>
      <c r="EF54" s="15">
        <v>0.5</v>
      </c>
      <c r="EG54" s="15">
        <v>0.5</v>
      </c>
      <c r="EH54" s="15">
        <v>1</v>
      </c>
      <c r="EI54" s="15">
        <v>1</v>
      </c>
      <c r="EJ54" s="15">
        <v>1</v>
      </c>
      <c r="EK54" s="15">
        <v>1</v>
      </c>
      <c r="EL54" s="15">
        <v>1</v>
      </c>
      <c r="EM54" s="15">
        <v>1</v>
      </c>
      <c r="EN54" s="15">
        <v>1</v>
      </c>
      <c r="EO54" s="15">
        <v>1</v>
      </c>
      <c r="EP54" s="15">
        <v>1</v>
      </c>
      <c r="EQ54" s="15">
        <v>1</v>
      </c>
      <c r="ER54" s="15">
        <v>1</v>
      </c>
      <c r="ES54" s="15">
        <v>1</v>
      </c>
      <c r="ET54" s="15">
        <v>1</v>
      </c>
      <c r="EU54" s="15">
        <v>1</v>
      </c>
      <c r="EV54" s="15">
        <v>1</v>
      </c>
      <c r="EW54" s="15">
        <v>1</v>
      </c>
      <c r="EX54" s="15">
        <v>1</v>
      </c>
      <c r="EY54" s="5">
        <f t="shared" si="1"/>
        <v>179.80000000000004</v>
      </c>
    </row>
    <row r="55" spans="1:155">
      <c r="A55" t="s">
        <v>54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0.5</v>
      </c>
      <c r="O55" s="15">
        <v>1</v>
      </c>
      <c r="P55" s="15">
        <v>1.5</v>
      </c>
      <c r="Q55" s="15">
        <v>2</v>
      </c>
      <c r="R55" s="15">
        <v>1.5</v>
      </c>
      <c r="S55" s="15">
        <v>0.9</v>
      </c>
      <c r="T55" s="15">
        <v>0.4</v>
      </c>
      <c r="U55" s="15">
        <v>0.1</v>
      </c>
      <c r="V55" s="15">
        <v>0</v>
      </c>
      <c r="W55" s="15">
        <v>0</v>
      </c>
      <c r="X55" s="15">
        <v>0</v>
      </c>
      <c r="Y55" s="15">
        <v>0.6</v>
      </c>
      <c r="Z55" s="15">
        <v>0.7</v>
      </c>
      <c r="AA55" s="15">
        <v>0.4</v>
      </c>
      <c r="AB55" s="15">
        <v>0.4</v>
      </c>
      <c r="AC55" s="15">
        <v>0.5</v>
      </c>
      <c r="AD55" s="15">
        <v>0.2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0.1</v>
      </c>
      <c r="AN55" s="15">
        <v>0.2</v>
      </c>
      <c r="AO55" s="15">
        <v>0.4</v>
      </c>
      <c r="AP55" s="15">
        <v>0.5</v>
      </c>
      <c r="AQ55" s="15">
        <v>0.4</v>
      </c>
      <c r="AR55" s="15">
        <v>0.2</v>
      </c>
      <c r="AS55" s="15">
        <v>0.1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0</v>
      </c>
      <c r="DT55" s="15">
        <v>0</v>
      </c>
      <c r="DU55" s="15">
        <v>0</v>
      </c>
      <c r="DV55" s="15">
        <v>0</v>
      </c>
      <c r="DW55" s="15">
        <v>0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0</v>
      </c>
      <c r="ED55" s="15">
        <v>0</v>
      </c>
      <c r="EE55" s="15">
        <v>0</v>
      </c>
      <c r="EF55" s="15">
        <v>0</v>
      </c>
      <c r="EG55" s="15">
        <v>0</v>
      </c>
      <c r="EH55" s="15">
        <v>0</v>
      </c>
      <c r="EI55" s="15">
        <v>0</v>
      </c>
      <c r="EJ55" s="15">
        <v>0</v>
      </c>
      <c r="EK55" s="15">
        <v>0</v>
      </c>
      <c r="EL55" s="15">
        <v>0</v>
      </c>
      <c r="EM55" s="15">
        <v>0</v>
      </c>
      <c r="EN55" s="15">
        <v>0</v>
      </c>
      <c r="EO55" s="15">
        <v>0</v>
      </c>
      <c r="EP55" s="15">
        <v>0</v>
      </c>
      <c r="EQ55" s="15">
        <v>0</v>
      </c>
      <c r="ER55" s="15">
        <v>0</v>
      </c>
      <c r="ES55" s="15">
        <v>0</v>
      </c>
      <c r="ET55" s="15">
        <v>0</v>
      </c>
      <c r="EU55" s="15">
        <v>0</v>
      </c>
      <c r="EV55" s="15">
        <v>0</v>
      </c>
      <c r="EW55" s="15">
        <v>0</v>
      </c>
      <c r="EX55" s="15">
        <v>0</v>
      </c>
      <c r="EY55" s="5">
        <f t="shared" si="1"/>
        <v>12.599999999999998</v>
      </c>
    </row>
    <row r="56" spans="1:155">
      <c r="A56" t="s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4</v>
      </c>
      <c r="L56" s="15">
        <v>6</v>
      </c>
      <c r="M56" s="15">
        <v>6</v>
      </c>
      <c r="N56" s="15">
        <v>6</v>
      </c>
      <c r="O56" s="15">
        <v>6</v>
      </c>
      <c r="P56" s="15">
        <v>6</v>
      </c>
      <c r="Q56" s="15">
        <v>6</v>
      </c>
      <c r="R56" s="15">
        <v>6</v>
      </c>
      <c r="S56" s="15">
        <v>6</v>
      </c>
      <c r="T56" s="15">
        <v>5.7</v>
      </c>
      <c r="U56" s="15">
        <v>5.3</v>
      </c>
      <c r="V56" s="15">
        <v>5</v>
      </c>
      <c r="W56" s="15">
        <v>5.2</v>
      </c>
      <c r="X56" s="15">
        <v>5.4</v>
      </c>
      <c r="Y56" s="15">
        <v>5.6</v>
      </c>
      <c r="Z56" s="15">
        <v>5.8</v>
      </c>
      <c r="AA56" s="15">
        <v>5.7</v>
      </c>
      <c r="AB56" s="15">
        <v>5.3</v>
      </c>
      <c r="AC56" s="15">
        <v>5</v>
      </c>
      <c r="AD56" s="15">
        <v>4</v>
      </c>
      <c r="AE56" s="15">
        <v>3</v>
      </c>
      <c r="AF56" s="15">
        <v>3</v>
      </c>
      <c r="AG56" s="15">
        <v>3</v>
      </c>
      <c r="AH56" s="15">
        <v>3.3</v>
      </c>
      <c r="AI56" s="15">
        <v>3.5</v>
      </c>
      <c r="AJ56" s="15">
        <v>4.8</v>
      </c>
      <c r="AK56" s="15">
        <v>4.8</v>
      </c>
      <c r="AL56" s="15">
        <v>4.9000000000000004</v>
      </c>
      <c r="AM56" s="15">
        <v>4.9000000000000004</v>
      </c>
      <c r="AN56" s="15">
        <v>5</v>
      </c>
      <c r="AO56" s="15">
        <v>5</v>
      </c>
      <c r="AP56" s="15">
        <v>5</v>
      </c>
      <c r="AQ56" s="15">
        <v>5</v>
      </c>
      <c r="AR56" s="15">
        <v>4.2</v>
      </c>
      <c r="AS56" s="15">
        <v>3.5</v>
      </c>
      <c r="AT56" s="15">
        <v>3.2</v>
      </c>
      <c r="AU56" s="15">
        <v>2.9</v>
      </c>
      <c r="AV56" s="15">
        <v>2.6</v>
      </c>
      <c r="AW56" s="15">
        <v>2.2999999999999998</v>
      </c>
      <c r="AX56" s="15">
        <v>2</v>
      </c>
      <c r="AY56" s="15">
        <v>2</v>
      </c>
      <c r="AZ56" s="15">
        <v>2</v>
      </c>
      <c r="BA56" s="15">
        <v>2</v>
      </c>
      <c r="BB56" s="15">
        <v>2</v>
      </c>
      <c r="BC56" s="15">
        <v>2</v>
      </c>
      <c r="BD56" s="15">
        <v>2</v>
      </c>
      <c r="BE56" s="15">
        <v>1</v>
      </c>
      <c r="BF56" s="15">
        <v>1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0</v>
      </c>
      <c r="DT56" s="15">
        <v>0</v>
      </c>
      <c r="DU56" s="15">
        <v>0</v>
      </c>
      <c r="DV56" s="15">
        <v>0</v>
      </c>
      <c r="DW56" s="15">
        <v>0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0</v>
      </c>
      <c r="ED56" s="15">
        <v>0</v>
      </c>
      <c r="EE56" s="15">
        <v>0</v>
      </c>
      <c r="EF56" s="15">
        <v>0</v>
      </c>
      <c r="EG56" s="15">
        <v>0</v>
      </c>
      <c r="EH56" s="15">
        <v>0</v>
      </c>
      <c r="EI56" s="15">
        <v>0</v>
      </c>
      <c r="EJ56" s="15">
        <v>0</v>
      </c>
      <c r="EK56" s="15">
        <v>0</v>
      </c>
      <c r="EL56" s="15">
        <v>0</v>
      </c>
      <c r="EM56" s="15">
        <v>0</v>
      </c>
      <c r="EN56" s="15">
        <v>0</v>
      </c>
      <c r="EO56" s="15">
        <v>0</v>
      </c>
      <c r="EP56" s="15">
        <v>0</v>
      </c>
      <c r="EQ56" s="15">
        <v>0</v>
      </c>
      <c r="ER56" s="15">
        <v>0</v>
      </c>
      <c r="ES56" s="15">
        <v>0</v>
      </c>
      <c r="ET56" s="15">
        <v>0</v>
      </c>
      <c r="EU56" s="15">
        <v>0</v>
      </c>
      <c r="EV56" s="15">
        <v>0</v>
      </c>
      <c r="EW56" s="15">
        <v>0</v>
      </c>
      <c r="EX56" s="15">
        <v>0</v>
      </c>
      <c r="EY56" s="5">
        <f t="shared" si="1"/>
        <v>199.9</v>
      </c>
    </row>
    <row r="57" spans="1:155">
      <c r="A57" t="s">
        <v>56</v>
      </c>
      <c r="B57" s="15">
        <v>77.760517210280696</v>
      </c>
      <c r="C57" s="15">
        <v>72.086500926003396</v>
      </c>
      <c r="D57" s="15">
        <v>63.399716261120403</v>
      </c>
      <c r="E57" s="15">
        <v>65.134734208154796</v>
      </c>
      <c r="F57" s="15">
        <v>71.2141560530969</v>
      </c>
      <c r="G57" s="15">
        <v>80.369903105787799</v>
      </c>
      <c r="H57" s="15">
        <v>86.374299304477205</v>
      </c>
      <c r="I57" s="15">
        <v>88.404630505504997</v>
      </c>
      <c r="J57" s="15">
        <v>90.1199443690587</v>
      </c>
      <c r="K57" s="15">
        <v>96.678489844176795</v>
      </c>
      <c r="L57" s="15">
        <v>102.608431887667</v>
      </c>
      <c r="M57" s="15">
        <v>108.172390678437</v>
      </c>
      <c r="N57" s="15">
        <v>135.51647942276099</v>
      </c>
      <c r="O57" s="15">
        <v>157.40841272176201</v>
      </c>
      <c r="P57" s="15">
        <v>172.89001457650301</v>
      </c>
      <c r="Q57" s="15">
        <v>180.058626509416</v>
      </c>
      <c r="R57" s="15">
        <v>187.159844751208</v>
      </c>
      <c r="S57" s="15">
        <v>169.18860352550101</v>
      </c>
      <c r="T57" s="15">
        <v>141.75818200307401</v>
      </c>
      <c r="U57" s="15">
        <v>127.741233010432</v>
      </c>
      <c r="V57" s="15">
        <v>130.762210402406</v>
      </c>
      <c r="W57" s="15">
        <v>128.52128439966901</v>
      </c>
      <c r="X57" s="15">
        <v>142.615510161722</v>
      </c>
      <c r="Y57" s="15">
        <v>153.36270686289299</v>
      </c>
      <c r="Z57" s="15">
        <v>147.62168427626801</v>
      </c>
      <c r="AA57" s="15">
        <v>147.288077569282</v>
      </c>
      <c r="AB57" s="15">
        <v>149.62800490424701</v>
      </c>
      <c r="AC57" s="15">
        <v>147.20441274375301</v>
      </c>
      <c r="AD57" s="15">
        <v>140.12559919457499</v>
      </c>
      <c r="AE57" s="15">
        <v>123.127366517713</v>
      </c>
      <c r="AF57" s="15">
        <v>107.167026341929</v>
      </c>
      <c r="AG57" s="15">
        <v>95.109381692737799</v>
      </c>
      <c r="AH57" s="15">
        <v>96.836654155985499</v>
      </c>
      <c r="AI57" s="15">
        <v>112.399375320627</v>
      </c>
      <c r="AJ57" s="15">
        <v>119.387284005536</v>
      </c>
      <c r="AK57" s="15">
        <v>121.508474868715</v>
      </c>
      <c r="AL57" s="15">
        <v>122.47245352034101</v>
      </c>
      <c r="AM57" s="15">
        <v>127.48060835755901</v>
      </c>
      <c r="AN57" s="15">
        <v>132.921746696187</v>
      </c>
      <c r="AO57" s="15">
        <v>136.80084889739999</v>
      </c>
      <c r="AP57" s="15">
        <v>130.62770050694701</v>
      </c>
      <c r="AQ57" s="15">
        <v>128.613179217327</v>
      </c>
      <c r="AR57" s="15">
        <v>111.069725509696</v>
      </c>
      <c r="AS57" s="15">
        <v>98.373141314443302</v>
      </c>
      <c r="AT57" s="15">
        <v>95.136252101394106</v>
      </c>
      <c r="AU57" s="15">
        <v>88.3180237818042</v>
      </c>
      <c r="AV57" s="15">
        <v>81.736221159534793</v>
      </c>
      <c r="AW57" s="15">
        <v>79.065081649677197</v>
      </c>
      <c r="AX57" s="15">
        <v>76.909525722115404</v>
      </c>
      <c r="AY57" s="15">
        <v>73.740920827391903</v>
      </c>
      <c r="AZ57" s="15">
        <v>72.838334380005804</v>
      </c>
      <c r="BA57" s="15">
        <v>70.718801608017102</v>
      </c>
      <c r="BB57" s="15">
        <v>68.301242521417905</v>
      </c>
      <c r="BC57" s="15">
        <v>67.897756563077706</v>
      </c>
      <c r="BD57" s="15">
        <v>68.616847930010593</v>
      </c>
      <c r="BE57" s="15">
        <v>69.790193470431007</v>
      </c>
      <c r="BF57" s="15">
        <v>70.579898912485504</v>
      </c>
      <c r="BG57" s="15">
        <v>70.170258844488103</v>
      </c>
      <c r="BH57" s="15">
        <v>70.647360276653203</v>
      </c>
      <c r="BI57" s="15">
        <v>70.504235918337301</v>
      </c>
      <c r="BJ57" s="15">
        <v>63.632110053367498</v>
      </c>
      <c r="BK57" s="15">
        <v>56.138605231552901</v>
      </c>
      <c r="BL57" s="15">
        <v>53.765443930145103</v>
      </c>
      <c r="BM57" s="15">
        <v>53.294466018904501</v>
      </c>
      <c r="BN57" s="15">
        <v>53.002300802086701</v>
      </c>
      <c r="BO57" s="15">
        <v>52.077015020124001</v>
      </c>
      <c r="BP57" s="15">
        <v>55.295092978851798</v>
      </c>
      <c r="BQ57" s="15">
        <v>57.129727727114101</v>
      </c>
      <c r="BR57" s="15">
        <v>56.038556540793401</v>
      </c>
      <c r="BS57" s="15">
        <v>52.774795560902596</v>
      </c>
      <c r="BT57" s="15">
        <v>47.689061721902199</v>
      </c>
      <c r="BU57" s="15">
        <v>43.688694458127401</v>
      </c>
      <c r="BV57" s="15">
        <v>43.684564799477101</v>
      </c>
      <c r="BW57" s="15">
        <v>43.699619755549001</v>
      </c>
      <c r="BX57" s="15">
        <v>43.694894897012603</v>
      </c>
      <c r="BY57" s="15">
        <v>43.529762981071599</v>
      </c>
      <c r="BZ57" s="15">
        <v>37.679438779374301</v>
      </c>
      <c r="CA57" s="15">
        <v>35.063450678796499</v>
      </c>
      <c r="CB57" s="15">
        <v>35.065363490020701</v>
      </c>
      <c r="CC57" s="15">
        <v>35.054404292760601</v>
      </c>
      <c r="CD57" s="15">
        <v>35.021246199605798</v>
      </c>
      <c r="CE57" s="15">
        <v>34.7202562686319</v>
      </c>
      <c r="CF57" s="15">
        <v>30.769749686191101</v>
      </c>
      <c r="CG57" s="15">
        <v>25.156934245639299</v>
      </c>
      <c r="CH57" s="15">
        <v>17.080674047493801</v>
      </c>
      <c r="CI57" s="15">
        <v>10.5702313789215</v>
      </c>
      <c r="CJ57" s="15">
        <v>10.2604568852918</v>
      </c>
      <c r="CK57" s="15">
        <v>10.1801296723329</v>
      </c>
      <c r="CL57" s="15">
        <v>10.0922391235414</v>
      </c>
      <c r="CM57" s="15">
        <v>9.9326955714941505</v>
      </c>
      <c r="CN57" s="15">
        <v>7.7954980635467601</v>
      </c>
      <c r="CO57" s="15">
        <v>5.47526926607586</v>
      </c>
      <c r="CP57" s="15">
        <v>5.9656934962322001</v>
      </c>
      <c r="CQ57" s="15">
        <v>5.5930411638881603</v>
      </c>
      <c r="CR57" s="15">
        <v>4.6440970346690396</v>
      </c>
      <c r="CS57" s="15">
        <v>3.8010845460751699</v>
      </c>
      <c r="CT57" s="15">
        <v>2.8669353387313401</v>
      </c>
      <c r="CU57" s="15">
        <v>2.2622456059061302</v>
      </c>
      <c r="CV57" s="15">
        <v>2.1051659122402602</v>
      </c>
      <c r="CW57" s="15">
        <v>2.0986035891668799</v>
      </c>
      <c r="CX57" s="15">
        <v>2.1792721254688701</v>
      </c>
      <c r="CY57" s="15">
        <v>2.2388726930209102</v>
      </c>
      <c r="CZ57" s="15">
        <v>2.3923322449478901</v>
      </c>
      <c r="DA57" s="15">
        <v>2.96535745788931</v>
      </c>
      <c r="DB57" s="15">
        <v>3.6620766369047999</v>
      </c>
      <c r="DC57" s="15">
        <v>3.6676771019341801</v>
      </c>
      <c r="DD57" s="15">
        <v>3.5849814732140701</v>
      </c>
      <c r="DE57" s="15">
        <v>3.8358225632440002</v>
      </c>
      <c r="DF57" s="15">
        <v>4.0122156063988399</v>
      </c>
      <c r="DG57" s="15">
        <v>3.4781004395704902</v>
      </c>
      <c r="DH57" s="15">
        <v>3.2389999517833399</v>
      </c>
      <c r="DI57" s="15">
        <v>3.0678040238602202</v>
      </c>
      <c r="DJ57" s="15">
        <v>3.0146123928136399</v>
      </c>
      <c r="DK57" s="15">
        <v>5.7846469336471102</v>
      </c>
      <c r="DL57" s="15">
        <v>4.9855545213426504</v>
      </c>
      <c r="DM57" s="15">
        <v>3.1490421871738299</v>
      </c>
      <c r="DN57" s="15">
        <v>3.5862134467525801</v>
      </c>
      <c r="DO57" s="15">
        <v>4.9570034563304901</v>
      </c>
      <c r="DP57" s="15">
        <v>4.95387784090883</v>
      </c>
      <c r="DQ57" s="15">
        <v>4.6407690223627398</v>
      </c>
      <c r="DR57" s="15">
        <v>4.4195070788156201</v>
      </c>
      <c r="DS57" s="15">
        <v>4.4288091977689596</v>
      </c>
      <c r="DT57" s="15">
        <v>4.1863609260974597</v>
      </c>
      <c r="DU57" s="15">
        <v>4.2103396075505302</v>
      </c>
      <c r="DV57" s="15">
        <v>4.33374016400409</v>
      </c>
      <c r="DW57" s="15">
        <v>4.3551149392074304</v>
      </c>
      <c r="DX57" s="15">
        <v>4.3697432300356898</v>
      </c>
      <c r="DY57" s="15">
        <v>4.4151449583638902</v>
      </c>
      <c r="DZ57" s="15">
        <v>4.4933322335675703</v>
      </c>
      <c r="EA57" s="15">
        <v>4.6253730243957696</v>
      </c>
      <c r="EB57" s="15">
        <v>4.6392911589742702</v>
      </c>
      <c r="EC57" s="15">
        <v>5.4030159341773096</v>
      </c>
      <c r="ED57" s="15">
        <v>6.93323602188104</v>
      </c>
      <c r="EE57" s="15">
        <v>6.9439584533343801</v>
      </c>
      <c r="EF57" s="15">
        <v>12.083007142312701</v>
      </c>
      <c r="EG57" s="15">
        <v>36.271573293902897</v>
      </c>
      <c r="EH57" s="15">
        <v>43.249578712950502</v>
      </c>
      <c r="EI57" s="15">
        <v>44.784548620008501</v>
      </c>
      <c r="EJ57" s="15">
        <v>52.897055110194998</v>
      </c>
      <c r="EK57" s="15">
        <v>47.358230914967002</v>
      </c>
      <c r="EL57" s="15">
        <v>39.552294575477902</v>
      </c>
      <c r="EM57" s="15">
        <v>35.666826956745801</v>
      </c>
      <c r="EN57" s="15">
        <v>35.358462363317102</v>
      </c>
      <c r="EO57" s="15">
        <v>35.0448044446292</v>
      </c>
      <c r="EP57" s="15">
        <v>35.377248952309799</v>
      </c>
      <c r="EQ57" s="15">
        <v>35.982798143762203</v>
      </c>
      <c r="ER57" s="15">
        <v>36.507557779769698</v>
      </c>
      <c r="ES57" s="15">
        <v>36.663709174485597</v>
      </c>
      <c r="ET57" s="15">
        <v>41.297758733237799</v>
      </c>
      <c r="EU57" s="15">
        <v>51.135614265410297</v>
      </c>
      <c r="EV57" s="15">
        <v>56.243726785475701</v>
      </c>
      <c r="EW57" s="15">
        <v>55.2151704523815</v>
      </c>
      <c r="EX57" s="15">
        <v>55.353633708704599</v>
      </c>
      <c r="EY57" s="5">
        <f t="shared" si="1"/>
        <v>8645.6259399706196</v>
      </c>
    </row>
    <row r="58" spans="1:155">
      <c r="A58" t="s">
        <v>112</v>
      </c>
      <c r="B58" s="15">
        <v>58.456171733930901</v>
      </c>
      <c r="C58" s="15">
        <v>55.369712762072197</v>
      </c>
      <c r="D58" s="15">
        <v>44.1443338575666</v>
      </c>
      <c r="E58" s="15">
        <v>46.452124515786302</v>
      </c>
      <c r="F58" s="15">
        <v>54.613962182310097</v>
      </c>
      <c r="G58" s="15">
        <v>63.295938122115402</v>
      </c>
      <c r="H58" s="15">
        <v>70.7053529619632</v>
      </c>
      <c r="I58" s="15">
        <v>73.574481850297502</v>
      </c>
      <c r="J58" s="15">
        <v>73.422261077024501</v>
      </c>
      <c r="K58" s="15">
        <v>79.615669341464297</v>
      </c>
      <c r="L58" s="15">
        <v>83.826599224184406</v>
      </c>
      <c r="M58" s="15">
        <v>82.259912816167002</v>
      </c>
      <c r="N58" s="15">
        <v>105.113603021155</v>
      </c>
      <c r="O58" s="15">
        <v>127.07932502328499</v>
      </c>
      <c r="P58" s="15">
        <v>137.919626497237</v>
      </c>
      <c r="Q58" s="15">
        <v>145.655614200489</v>
      </c>
      <c r="R58" s="15">
        <v>162.31848217750399</v>
      </c>
      <c r="S58" s="15">
        <v>150.41298438936499</v>
      </c>
      <c r="T58" s="15">
        <v>124.47279279332299</v>
      </c>
      <c r="U58" s="15">
        <v>109.902342634844</v>
      </c>
      <c r="V58" s="15">
        <v>111.715058015219</v>
      </c>
      <c r="W58" s="15">
        <v>106.57659820830401</v>
      </c>
      <c r="X58" s="15">
        <v>114.873478792867</v>
      </c>
      <c r="Y58" s="15">
        <v>118.888942742899</v>
      </c>
      <c r="Z58" s="15">
        <v>116.112115807846</v>
      </c>
      <c r="AA58" s="15">
        <v>103.825944494157</v>
      </c>
      <c r="AB58" s="15">
        <v>108.48400813372</v>
      </c>
      <c r="AC58" s="15">
        <v>106.74042362168601</v>
      </c>
      <c r="AD58" s="15">
        <v>104.549913291054</v>
      </c>
      <c r="AE58" s="15">
        <v>92.671481764860104</v>
      </c>
      <c r="AF58" s="15">
        <v>83.480524016434998</v>
      </c>
      <c r="AG58" s="15">
        <v>71.151452727810806</v>
      </c>
      <c r="AH58" s="15">
        <v>65.279313945953405</v>
      </c>
      <c r="AI58" s="15">
        <v>73.465757747840399</v>
      </c>
      <c r="AJ58" s="15">
        <v>81.694851080610803</v>
      </c>
      <c r="AK58" s="15">
        <v>86.056348248676997</v>
      </c>
      <c r="AL58" s="15">
        <v>81.893074636846606</v>
      </c>
      <c r="AM58" s="15">
        <v>81.768459275736703</v>
      </c>
      <c r="AN58" s="15">
        <v>84.207313049569194</v>
      </c>
      <c r="AO58" s="15">
        <v>88.634998380888007</v>
      </c>
      <c r="AP58" s="15">
        <v>88.413649328805107</v>
      </c>
      <c r="AQ58" s="15">
        <v>86.713970826622699</v>
      </c>
      <c r="AR58" s="15">
        <v>76.157142580186402</v>
      </c>
      <c r="AS58" s="15">
        <v>67.288763590050095</v>
      </c>
      <c r="AT58" s="15">
        <v>63.5541764835096</v>
      </c>
      <c r="AU58" s="15">
        <v>58.481673045541001</v>
      </c>
      <c r="AV58" s="15">
        <v>49.440774803937899</v>
      </c>
      <c r="AW58" s="15">
        <v>46.626425662181497</v>
      </c>
      <c r="AX58" s="15">
        <v>43.355549053726897</v>
      </c>
      <c r="AY58" s="15">
        <v>38.069056000408096</v>
      </c>
      <c r="AZ58" s="15">
        <v>37.114672445516703</v>
      </c>
      <c r="BA58" s="15">
        <v>35.079491746113902</v>
      </c>
      <c r="BB58" s="15">
        <v>31.398644179342501</v>
      </c>
      <c r="BC58" s="15">
        <v>29.372215742546501</v>
      </c>
      <c r="BD58" s="15">
        <v>27.169734239352</v>
      </c>
      <c r="BE58" s="15">
        <v>23.499791379913599</v>
      </c>
      <c r="BF58" s="15">
        <v>28.05737407526</v>
      </c>
      <c r="BG58" s="15">
        <v>29.728107012574</v>
      </c>
      <c r="BH58" s="15">
        <v>28.310650112571199</v>
      </c>
      <c r="BI58" s="15">
        <v>25.974208955329701</v>
      </c>
      <c r="BJ58" s="15">
        <v>23.047127320566201</v>
      </c>
      <c r="BK58" s="15">
        <v>17.9789727332141</v>
      </c>
      <c r="BL58" s="15">
        <v>15.2069640878592</v>
      </c>
      <c r="BM58" s="15">
        <v>15.0068921590844</v>
      </c>
      <c r="BN58" s="15">
        <v>10.5082197916671</v>
      </c>
      <c r="BO58" s="15">
        <v>11.5500694978789</v>
      </c>
      <c r="BP58" s="15">
        <v>15.3865776655611</v>
      </c>
      <c r="BQ58" s="15">
        <v>17.451430988895101</v>
      </c>
      <c r="BR58" s="15">
        <v>16.567810025361702</v>
      </c>
      <c r="BS58" s="15">
        <v>14.4822487125917</v>
      </c>
      <c r="BT58" s="15">
        <v>12.670223976499299</v>
      </c>
      <c r="BU58" s="15">
        <v>11.413577083333401</v>
      </c>
      <c r="BV58" s="15">
        <v>11.658476041666599</v>
      </c>
      <c r="BW58" s="15">
        <v>13.1966282368327</v>
      </c>
      <c r="BX58" s="15">
        <v>14.388247613109501</v>
      </c>
      <c r="BY58" s="15">
        <v>15.616716813902601</v>
      </c>
      <c r="BZ58" s="15">
        <v>14.3025746816785</v>
      </c>
      <c r="CA58" s="15">
        <v>12.752461293706601</v>
      </c>
      <c r="CB58" s="15">
        <v>15.258986096881699</v>
      </c>
      <c r="CC58" s="15">
        <v>15.7011680989252</v>
      </c>
      <c r="CD58" s="15">
        <v>15.6618183263099</v>
      </c>
      <c r="CE58" s="15">
        <v>15.594585351343</v>
      </c>
      <c r="CF58" s="15">
        <v>14.784330781801099</v>
      </c>
      <c r="CG58" s="15">
        <v>12.4375667169053</v>
      </c>
      <c r="CH58" s="15">
        <v>10.900954760040401</v>
      </c>
      <c r="CI58" s="15">
        <v>6.5791010667482803</v>
      </c>
      <c r="CJ58" s="15">
        <v>6.4539683972058004</v>
      </c>
      <c r="CK58" s="15">
        <v>6.39462947766342</v>
      </c>
      <c r="CL58" s="15">
        <v>6.3407103497878401</v>
      </c>
      <c r="CM58" s="15">
        <v>6.2807412219119003</v>
      </c>
      <c r="CN58" s="15">
        <v>5.8548013141902997</v>
      </c>
      <c r="CO58" s="15">
        <v>3.6297235778281598</v>
      </c>
      <c r="CP58" s="15">
        <v>3.1014046996041502</v>
      </c>
      <c r="CQ58" s="15">
        <v>2.70804038274597</v>
      </c>
      <c r="CR58" s="15">
        <v>2.3180791908878402</v>
      </c>
      <c r="CS58" s="15">
        <v>1.8894232073632899</v>
      </c>
      <c r="CT58" s="15">
        <v>1.4651786821719499</v>
      </c>
      <c r="CU58" s="15">
        <v>1.08240186531394</v>
      </c>
      <c r="CV58" s="15">
        <v>0.72874067345593496</v>
      </c>
      <c r="CW58" s="15">
        <v>0.40003573159809103</v>
      </c>
      <c r="CX58" s="15">
        <v>0.15405124386053201</v>
      </c>
      <c r="CY58" s="15">
        <v>0.17663157325548401</v>
      </c>
      <c r="CZ58" s="15">
        <v>0.23667591376647501</v>
      </c>
      <c r="DA58" s="15">
        <v>0.29167858761064902</v>
      </c>
      <c r="DB58" s="15">
        <v>0.34920209478818498</v>
      </c>
      <c r="DC58" s="15">
        <v>0.40849018529917602</v>
      </c>
      <c r="DD58" s="15">
        <v>0.45643452581007499</v>
      </c>
      <c r="DE58" s="15">
        <v>0.51773928298735505</v>
      </c>
      <c r="DF58" s="15">
        <v>0.57450654016514902</v>
      </c>
      <c r="DG58" s="15">
        <v>0.62572796400906905</v>
      </c>
      <c r="DH58" s="15">
        <v>0.67720147118695095</v>
      </c>
      <c r="DI58" s="15">
        <v>0.73321247836414805</v>
      </c>
      <c r="DJ58" s="15">
        <v>0.79023181887503602</v>
      </c>
      <c r="DK58" s="15">
        <v>0.81750532605267101</v>
      </c>
      <c r="DL58" s="15">
        <v>0.88586841656373905</v>
      </c>
      <c r="DM58" s="15">
        <v>0.96746588207429696</v>
      </c>
      <c r="DN58" s="15">
        <v>1.0025539725852799</v>
      </c>
      <c r="DO58" s="15">
        <v>1.05064093121535</v>
      </c>
      <c r="DP58" s="15">
        <v>0.95863665611526905</v>
      </c>
      <c r="DQ58" s="15">
        <v>0.85850619725541299</v>
      </c>
      <c r="DR58" s="15">
        <v>0.74602365506208501</v>
      </c>
      <c r="DS58" s="15">
        <v>0.64110361286884598</v>
      </c>
      <c r="DT58" s="15">
        <v>0.528368987341993</v>
      </c>
      <c r="DU58" s="15">
        <v>0.41399582014876102</v>
      </c>
      <c r="DV58" s="15">
        <v>0.30932786128888401</v>
      </c>
      <c r="DW58" s="15">
        <v>0.20327344409565801</v>
      </c>
      <c r="DX58" s="15">
        <v>0.18868727216497899</v>
      </c>
      <c r="DY58" s="15">
        <v>0.598129769459817</v>
      </c>
      <c r="DZ58" s="15">
        <v>1.0552246721671501</v>
      </c>
      <c r="EA58" s="15">
        <v>1.5328643665411099</v>
      </c>
      <c r="EB58" s="15">
        <v>2.0140332275816899</v>
      </c>
      <c r="EC58" s="15">
        <v>2.4865052136222601</v>
      </c>
      <c r="ED58" s="15">
        <v>2.92543156197189</v>
      </c>
      <c r="EE58" s="15">
        <v>3.0048333333333601</v>
      </c>
      <c r="EF58" s="15">
        <v>4.2134966589643001</v>
      </c>
      <c r="EG58" s="15">
        <v>15.545620472582801</v>
      </c>
      <c r="EH58" s="15">
        <v>27.7151309003413</v>
      </c>
      <c r="EI58" s="15">
        <v>27.656651639320199</v>
      </c>
      <c r="EJ58" s="15">
        <v>31.0568438981295</v>
      </c>
      <c r="EK58" s="15">
        <v>29.553902621932899</v>
      </c>
      <c r="EL58" s="15">
        <v>25.032418009374499</v>
      </c>
      <c r="EM58" s="15">
        <v>21.692176492267301</v>
      </c>
      <c r="EN58" s="15">
        <v>21.4663052122885</v>
      </c>
      <c r="EO58" s="15">
        <v>21.5287829059187</v>
      </c>
      <c r="EP58" s="15">
        <v>21.608004734182</v>
      </c>
      <c r="EQ58" s="15">
        <v>21.694627386965902</v>
      </c>
      <c r="ER58" s="15">
        <v>21.983776696559499</v>
      </c>
      <c r="ES58" s="15">
        <v>23.051446417575299</v>
      </c>
      <c r="ET58" s="15">
        <v>25.356260247245501</v>
      </c>
      <c r="EU58" s="15">
        <v>29.0189233958003</v>
      </c>
      <c r="EV58" s="15">
        <v>32.900963924489403</v>
      </c>
      <c r="EW58" s="15">
        <v>32.968320321526697</v>
      </c>
      <c r="EX58" s="15">
        <v>32.932015720407399</v>
      </c>
      <c r="EY58" s="5">
        <f t="shared" si="1"/>
        <v>5559.3954606380075</v>
      </c>
    </row>
    <row r="59" spans="1:155">
      <c r="A59" t="s">
        <v>57</v>
      </c>
      <c r="B59" s="15">
        <v>3.06</v>
      </c>
      <c r="C59" s="15">
        <v>2.7</v>
      </c>
      <c r="D59" s="15">
        <v>2.46</v>
      </c>
      <c r="E59" s="15">
        <v>2.48</v>
      </c>
      <c r="F59" s="15">
        <v>2.4700000000000002</v>
      </c>
      <c r="G59" s="15">
        <v>2.2999999999999998</v>
      </c>
      <c r="H59" s="15">
        <v>2.13</v>
      </c>
      <c r="I59" s="15">
        <v>2.1</v>
      </c>
      <c r="J59" s="15">
        <v>2.17</v>
      </c>
      <c r="K59" s="15">
        <v>2.16</v>
      </c>
      <c r="L59" s="15">
        <v>3.35</v>
      </c>
      <c r="M59" s="15">
        <v>4.07</v>
      </c>
      <c r="N59" s="15">
        <v>3.37</v>
      </c>
      <c r="O59" s="15">
        <v>3.5</v>
      </c>
      <c r="P59" s="15">
        <v>3.74</v>
      </c>
      <c r="Q59" s="15">
        <v>2.77</v>
      </c>
      <c r="R59" s="15">
        <v>1.61</v>
      </c>
      <c r="S59" s="15">
        <v>2.65</v>
      </c>
      <c r="T59" s="15">
        <v>4.0999999999999996</v>
      </c>
      <c r="U59" s="15">
        <v>3.66</v>
      </c>
      <c r="V59" s="15">
        <v>3.89</v>
      </c>
      <c r="W59" s="15">
        <v>4.01</v>
      </c>
      <c r="X59" s="15">
        <v>4.72</v>
      </c>
      <c r="Y59" s="15">
        <v>5.36</v>
      </c>
      <c r="Z59" s="15">
        <v>5.41</v>
      </c>
      <c r="AA59" s="15">
        <v>4.5</v>
      </c>
      <c r="AB59" s="15">
        <v>4.68</v>
      </c>
      <c r="AC59" s="15">
        <v>6.89</v>
      </c>
      <c r="AD59" s="15">
        <v>6.52</v>
      </c>
      <c r="AE59" s="15">
        <v>4.75</v>
      </c>
      <c r="AF59" s="15">
        <v>4.1500000000000004</v>
      </c>
      <c r="AG59" s="15">
        <v>3.45</v>
      </c>
      <c r="AH59" s="15">
        <v>3.46</v>
      </c>
      <c r="AI59" s="15">
        <v>4.3499999999999996</v>
      </c>
      <c r="AJ59" s="15">
        <v>4.83</v>
      </c>
      <c r="AK59" s="15">
        <v>4.96</v>
      </c>
      <c r="AL59" s="15">
        <v>6.73</v>
      </c>
      <c r="AM59" s="15">
        <v>7.58</v>
      </c>
      <c r="AN59" s="15">
        <v>7.89</v>
      </c>
      <c r="AO59" s="15">
        <v>8.1300000000000008</v>
      </c>
      <c r="AP59" s="15">
        <v>7.92</v>
      </c>
      <c r="AQ59" s="15">
        <v>7.87</v>
      </c>
      <c r="AR59" s="15">
        <v>7.35</v>
      </c>
      <c r="AS59" s="15">
        <v>6.91</v>
      </c>
      <c r="AT59" s="15">
        <v>6.43</v>
      </c>
      <c r="AU59" s="15">
        <v>5.63</v>
      </c>
      <c r="AV59" s="15">
        <v>4.3499999999999996</v>
      </c>
      <c r="AW59" s="15">
        <v>3.4</v>
      </c>
      <c r="AX59" s="15">
        <v>2.82</v>
      </c>
      <c r="AY59" s="15">
        <v>2.08</v>
      </c>
      <c r="AZ59" s="15">
        <v>2.2000000000000002</v>
      </c>
      <c r="BA59" s="15">
        <v>1.81</v>
      </c>
      <c r="BB59" s="15">
        <v>0.78</v>
      </c>
      <c r="BC59" s="15">
        <v>3.04</v>
      </c>
      <c r="BD59" s="15">
        <v>1.84</v>
      </c>
      <c r="BE59" s="15">
        <v>1.28</v>
      </c>
      <c r="BF59" s="15">
        <v>1.43</v>
      </c>
      <c r="BG59" s="15">
        <v>1.44</v>
      </c>
      <c r="BH59" s="15">
        <v>1.26</v>
      </c>
      <c r="BI59" s="15">
        <v>1.88</v>
      </c>
      <c r="BJ59" s="15">
        <v>2.0099999999999998</v>
      </c>
      <c r="BK59" s="15">
        <v>1.82</v>
      </c>
      <c r="BL59" s="15">
        <v>1.33</v>
      </c>
      <c r="BM59" s="15">
        <v>1.27</v>
      </c>
      <c r="BN59" s="15">
        <v>2.09</v>
      </c>
      <c r="BO59" s="15">
        <v>2.61</v>
      </c>
      <c r="BP59" s="15">
        <v>2.58</v>
      </c>
      <c r="BQ59" s="15">
        <v>2.2799999999999998</v>
      </c>
      <c r="BR59" s="15">
        <v>2.29</v>
      </c>
      <c r="BS59" s="15">
        <v>2.21</v>
      </c>
      <c r="BT59" s="15">
        <v>1.93</v>
      </c>
      <c r="BU59" s="15">
        <v>1.54</v>
      </c>
      <c r="BV59" s="15">
        <v>1.23</v>
      </c>
      <c r="BW59" s="15">
        <v>1.1499999999999999</v>
      </c>
      <c r="BX59" s="15">
        <v>2.61</v>
      </c>
      <c r="BY59" s="15">
        <v>2.2599999999999998</v>
      </c>
      <c r="BZ59" s="15">
        <v>2.0099999999999998</v>
      </c>
      <c r="CA59" s="15">
        <v>2.27</v>
      </c>
      <c r="CB59" s="15">
        <v>2.6</v>
      </c>
      <c r="CC59" s="15">
        <v>2.56</v>
      </c>
      <c r="CD59" s="15">
        <v>1.91</v>
      </c>
      <c r="CE59" s="15">
        <v>1.61</v>
      </c>
      <c r="CF59" s="15">
        <v>1.48</v>
      </c>
      <c r="CG59" s="15">
        <v>1.53</v>
      </c>
      <c r="CH59" s="15">
        <v>1.44</v>
      </c>
      <c r="CI59" s="15">
        <v>1.78</v>
      </c>
      <c r="CJ59" s="15">
        <v>1.83</v>
      </c>
      <c r="CK59" s="15">
        <v>1.51</v>
      </c>
      <c r="CL59" s="15">
        <v>1.25</v>
      </c>
      <c r="CM59" s="15">
        <v>1.86</v>
      </c>
      <c r="CN59" s="15">
        <v>1.33</v>
      </c>
      <c r="CO59" s="15">
        <v>2.54</v>
      </c>
      <c r="CP59" s="15">
        <v>1.88</v>
      </c>
      <c r="CQ59" s="15">
        <v>1.64</v>
      </c>
      <c r="CR59" s="15">
        <v>1.24</v>
      </c>
      <c r="CS59" s="15">
        <v>0.68</v>
      </c>
      <c r="CT59" s="15">
        <v>0.65</v>
      </c>
      <c r="CU59" s="15">
        <v>1.67</v>
      </c>
      <c r="CV59" s="15">
        <v>3.08</v>
      </c>
      <c r="CW59" s="15">
        <v>0.56000000000000005</v>
      </c>
      <c r="CX59" s="15">
        <v>0.31</v>
      </c>
      <c r="CY59" s="15">
        <v>0.06</v>
      </c>
      <c r="CZ59" s="15">
        <v>0.05</v>
      </c>
      <c r="DA59" s="15">
        <v>0.17</v>
      </c>
      <c r="DB59" s="15">
        <v>0.4</v>
      </c>
      <c r="DC59" s="15">
        <v>0.59</v>
      </c>
      <c r="DD59" s="15">
        <v>0.51</v>
      </c>
      <c r="DE59" s="15">
        <v>0.28000000000000003</v>
      </c>
      <c r="DF59" s="15">
        <v>0.33</v>
      </c>
      <c r="DG59" s="15">
        <v>0.37</v>
      </c>
      <c r="DH59" s="15">
        <v>0.51</v>
      </c>
      <c r="DI59" s="15">
        <v>0.98</v>
      </c>
      <c r="DJ59" s="15">
        <v>2.04</v>
      </c>
      <c r="DK59" s="15">
        <v>2.75</v>
      </c>
      <c r="DL59" s="15">
        <v>1.86</v>
      </c>
      <c r="DM59" s="15">
        <v>0.71</v>
      </c>
      <c r="DN59" s="15">
        <v>0.36</v>
      </c>
      <c r="DO59" s="15">
        <v>1.02</v>
      </c>
      <c r="DP59" s="15">
        <v>1.44</v>
      </c>
      <c r="DQ59" s="15">
        <v>1.47</v>
      </c>
      <c r="DR59" s="15">
        <v>1.07</v>
      </c>
      <c r="DS59" s="15">
        <v>0</v>
      </c>
      <c r="DT59" s="15">
        <v>0.6</v>
      </c>
      <c r="DU59" s="15">
        <v>1.28</v>
      </c>
      <c r="DV59" s="15">
        <v>1.29</v>
      </c>
      <c r="DW59" s="15">
        <v>1.26</v>
      </c>
      <c r="DX59" s="15">
        <v>0.9</v>
      </c>
      <c r="DY59" s="15">
        <v>0.85</v>
      </c>
      <c r="DZ59" s="15">
        <v>0.8</v>
      </c>
      <c r="EA59" s="15">
        <v>0.7</v>
      </c>
      <c r="EB59" s="15">
        <v>0.61</v>
      </c>
      <c r="EC59" s="15">
        <v>0.9</v>
      </c>
      <c r="ED59" s="15">
        <v>1.32</v>
      </c>
      <c r="EE59" s="15">
        <v>1.07</v>
      </c>
      <c r="EF59" s="15">
        <v>1.84</v>
      </c>
      <c r="EG59" s="15">
        <v>2.41</v>
      </c>
      <c r="EH59" s="15">
        <v>2.36</v>
      </c>
      <c r="EI59" s="15">
        <v>2.82</v>
      </c>
      <c r="EJ59" s="15">
        <v>2.61</v>
      </c>
      <c r="EK59" s="15">
        <v>2.2200000000000002</v>
      </c>
      <c r="EL59" s="15">
        <v>2.2400000000000002</v>
      </c>
      <c r="EM59" s="15">
        <v>2.42</v>
      </c>
      <c r="EN59" s="15">
        <v>1.84</v>
      </c>
      <c r="EO59" s="15">
        <v>0.98</v>
      </c>
      <c r="EP59" s="15">
        <v>0.08</v>
      </c>
      <c r="EQ59" s="15">
        <v>0.3</v>
      </c>
      <c r="ER59" s="15">
        <v>0.92</v>
      </c>
      <c r="ES59" s="15">
        <v>0.49</v>
      </c>
      <c r="ET59" s="15">
        <v>0.45</v>
      </c>
      <c r="EU59" s="15">
        <v>0.59</v>
      </c>
      <c r="EV59" s="15">
        <v>0.83</v>
      </c>
      <c r="EW59" s="15">
        <v>0.8</v>
      </c>
      <c r="EX59" s="15">
        <v>0.8</v>
      </c>
      <c r="EY59" s="5">
        <f t="shared" si="1"/>
        <v>362.81</v>
      </c>
    </row>
    <row r="60" spans="1:155">
      <c r="A60" t="s">
        <v>58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0.5</v>
      </c>
      <c r="P60" s="15">
        <v>1</v>
      </c>
      <c r="Q60" s="15">
        <v>1.3</v>
      </c>
      <c r="R60" s="15">
        <v>1.5</v>
      </c>
      <c r="S60" s="15">
        <v>0.7</v>
      </c>
      <c r="T60" s="15">
        <v>0.1</v>
      </c>
      <c r="U60" s="15">
        <v>0</v>
      </c>
      <c r="V60" s="15">
        <v>0</v>
      </c>
      <c r="W60" s="15">
        <v>0.2</v>
      </c>
      <c r="X60" s="15">
        <v>0.2</v>
      </c>
      <c r="Y60" s="15">
        <v>0.4</v>
      </c>
      <c r="Z60" s="15">
        <v>0.4</v>
      </c>
      <c r="AA60" s="15">
        <v>0.3</v>
      </c>
      <c r="AB60" s="15">
        <v>0.3</v>
      </c>
      <c r="AC60" s="15">
        <v>0.2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</v>
      </c>
      <c r="DV60" s="15">
        <v>0</v>
      </c>
      <c r="DW60" s="15">
        <v>0</v>
      </c>
      <c r="DX60" s="15">
        <v>0</v>
      </c>
      <c r="DY60" s="15">
        <v>0</v>
      </c>
      <c r="DZ60" s="15">
        <v>0</v>
      </c>
      <c r="EA60" s="15">
        <v>0</v>
      </c>
      <c r="EB60" s="15">
        <v>0</v>
      </c>
      <c r="EC60" s="15">
        <v>0</v>
      </c>
      <c r="ED60" s="15">
        <v>0</v>
      </c>
      <c r="EE60" s="15">
        <v>0</v>
      </c>
      <c r="EF60" s="15">
        <v>0</v>
      </c>
      <c r="EG60" s="15">
        <v>0</v>
      </c>
      <c r="EH60" s="15">
        <v>0</v>
      </c>
      <c r="EI60" s="15">
        <v>0</v>
      </c>
      <c r="EJ60" s="15">
        <v>0</v>
      </c>
      <c r="EK60" s="15">
        <v>0</v>
      </c>
      <c r="EL60" s="15">
        <v>0</v>
      </c>
      <c r="EM60" s="15">
        <v>0</v>
      </c>
      <c r="EN60" s="15">
        <v>0</v>
      </c>
      <c r="EO60" s="15">
        <v>0</v>
      </c>
      <c r="EP60" s="15">
        <v>0</v>
      </c>
      <c r="EQ60" s="15">
        <v>0</v>
      </c>
      <c r="ER60" s="15">
        <v>0</v>
      </c>
      <c r="ES60" s="15">
        <v>0</v>
      </c>
      <c r="ET60" s="15">
        <v>0</v>
      </c>
      <c r="EU60" s="15">
        <v>0</v>
      </c>
      <c r="EV60" s="15">
        <v>0</v>
      </c>
      <c r="EW60" s="15">
        <v>0</v>
      </c>
      <c r="EX60" s="15">
        <v>0</v>
      </c>
      <c r="EY60" s="5">
        <f t="shared" si="1"/>
        <v>7.1000000000000005</v>
      </c>
    </row>
    <row r="61" spans="1:155">
      <c r="A61" t="s">
        <v>59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0.1</v>
      </c>
      <c r="J61" s="15">
        <v>0.1</v>
      </c>
      <c r="K61" s="15">
        <v>0.1</v>
      </c>
      <c r="L61" s="15">
        <v>0.1</v>
      </c>
      <c r="M61" s="15">
        <v>0.1</v>
      </c>
      <c r="N61" s="15">
        <v>0.1</v>
      </c>
      <c r="O61" s="15">
        <v>0.1</v>
      </c>
      <c r="P61" s="15">
        <v>0.1</v>
      </c>
      <c r="Q61" s="15">
        <v>0.1</v>
      </c>
      <c r="R61" s="15">
        <v>0.1</v>
      </c>
      <c r="S61" s="15">
        <v>0.1</v>
      </c>
      <c r="T61" s="15">
        <v>0.1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0.1</v>
      </c>
      <c r="AA61" s="15">
        <v>0.1</v>
      </c>
      <c r="AB61" s="15">
        <v>0.1</v>
      </c>
      <c r="AC61" s="15">
        <v>0.1</v>
      </c>
      <c r="AD61" s="15">
        <v>0.1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0.1</v>
      </c>
      <c r="AL61" s="15">
        <v>0.1</v>
      </c>
      <c r="AM61" s="15">
        <v>0.1</v>
      </c>
      <c r="AN61" s="15">
        <v>0.1</v>
      </c>
      <c r="AO61" s="15">
        <v>0.1</v>
      </c>
      <c r="AP61" s="15">
        <v>0.1</v>
      </c>
      <c r="AQ61" s="15">
        <v>0.1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0.1</v>
      </c>
      <c r="BC61" s="15">
        <v>0.1</v>
      </c>
      <c r="BD61" s="15">
        <v>0.1</v>
      </c>
      <c r="BE61" s="15">
        <v>0.1</v>
      </c>
      <c r="BF61" s="15">
        <v>0.1</v>
      </c>
      <c r="BG61" s="15">
        <v>0.1</v>
      </c>
      <c r="BH61" s="15">
        <v>0.1</v>
      </c>
      <c r="BI61" s="15">
        <v>0.1</v>
      </c>
      <c r="BJ61" s="15">
        <v>0.1</v>
      </c>
      <c r="BK61" s="15">
        <v>0</v>
      </c>
      <c r="BL61" s="15">
        <v>0</v>
      </c>
      <c r="BM61" s="15">
        <v>0.1</v>
      </c>
      <c r="BN61" s="15">
        <v>0.1</v>
      </c>
      <c r="BO61" s="15">
        <v>0.1</v>
      </c>
      <c r="BP61" s="15">
        <v>0.1</v>
      </c>
      <c r="BQ61" s="15">
        <v>0.1</v>
      </c>
      <c r="BR61" s="15">
        <v>0.1</v>
      </c>
      <c r="BS61" s="15">
        <v>0.1</v>
      </c>
      <c r="BT61" s="15">
        <v>0.1</v>
      </c>
      <c r="BU61" s="15">
        <v>0.1</v>
      </c>
      <c r="BV61" s="15">
        <v>0.1</v>
      </c>
      <c r="BW61" s="15">
        <v>0.1</v>
      </c>
      <c r="BX61" s="15">
        <v>0.1</v>
      </c>
      <c r="BY61" s="15">
        <v>0.1</v>
      </c>
      <c r="BZ61" s="15">
        <v>0.1</v>
      </c>
      <c r="CA61" s="15">
        <v>0.1</v>
      </c>
      <c r="CB61" s="15">
        <v>0.1</v>
      </c>
      <c r="CC61" s="15">
        <v>0.1</v>
      </c>
      <c r="CD61" s="15">
        <v>0.1</v>
      </c>
      <c r="CE61" s="15">
        <v>0.1</v>
      </c>
      <c r="CF61" s="15">
        <v>0.1</v>
      </c>
      <c r="CG61" s="15">
        <v>0.1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0.1</v>
      </c>
      <c r="CW61" s="15">
        <v>0.1</v>
      </c>
      <c r="CX61" s="15">
        <v>0.1</v>
      </c>
      <c r="CY61" s="15">
        <v>0.1</v>
      </c>
      <c r="CZ61" s="15">
        <v>0.1</v>
      </c>
      <c r="DA61" s="15">
        <v>0.1</v>
      </c>
      <c r="DB61" s="15">
        <v>0.1</v>
      </c>
      <c r="DC61" s="15">
        <v>0.1</v>
      </c>
      <c r="DD61" s="15">
        <v>0.1</v>
      </c>
      <c r="DE61" s="15">
        <v>0.1</v>
      </c>
      <c r="DF61" s="15">
        <v>0.1</v>
      </c>
      <c r="DG61" s="15">
        <v>0.1</v>
      </c>
      <c r="DH61" s="15">
        <v>0.1</v>
      </c>
      <c r="DI61" s="15">
        <v>0.1</v>
      </c>
      <c r="DJ61" s="15">
        <v>0</v>
      </c>
      <c r="DK61" s="15">
        <v>0</v>
      </c>
      <c r="DL61" s="15">
        <v>0</v>
      </c>
      <c r="DM61" s="15">
        <v>0</v>
      </c>
      <c r="DN61" s="15">
        <v>0.1</v>
      </c>
      <c r="DO61" s="15">
        <v>0.1</v>
      </c>
      <c r="DP61" s="15">
        <v>0.1</v>
      </c>
      <c r="DQ61" s="15">
        <v>0.1</v>
      </c>
      <c r="DR61" s="15">
        <v>0.1</v>
      </c>
      <c r="DS61" s="15">
        <v>0.1</v>
      </c>
      <c r="DT61" s="15">
        <v>0.1</v>
      </c>
      <c r="DU61" s="15">
        <v>0.1</v>
      </c>
      <c r="DV61" s="15">
        <v>0.1</v>
      </c>
      <c r="DW61" s="15">
        <v>0.1</v>
      </c>
      <c r="DX61" s="15">
        <v>0.1</v>
      </c>
      <c r="DY61" s="15">
        <v>0.1</v>
      </c>
      <c r="DZ61" s="15">
        <v>0.1</v>
      </c>
      <c r="EA61" s="15">
        <v>0.1</v>
      </c>
      <c r="EB61" s="15">
        <v>0.1</v>
      </c>
      <c r="EC61" s="15">
        <v>0.1</v>
      </c>
      <c r="ED61" s="15">
        <v>0.1</v>
      </c>
      <c r="EE61" s="15">
        <v>0</v>
      </c>
      <c r="EF61" s="15">
        <v>0</v>
      </c>
      <c r="EG61" s="15">
        <v>0</v>
      </c>
      <c r="EH61" s="15">
        <v>0</v>
      </c>
      <c r="EI61" s="15">
        <v>0</v>
      </c>
      <c r="EJ61" s="15">
        <v>0</v>
      </c>
      <c r="EK61" s="15">
        <v>0</v>
      </c>
      <c r="EL61" s="15">
        <v>0</v>
      </c>
      <c r="EM61" s="15">
        <v>0</v>
      </c>
      <c r="EN61" s="15">
        <v>0</v>
      </c>
      <c r="EO61" s="15">
        <v>0</v>
      </c>
      <c r="EP61" s="15">
        <v>0</v>
      </c>
      <c r="EQ61" s="15">
        <v>0</v>
      </c>
      <c r="ER61" s="15">
        <v>0</v>
      </c>
      <c r="ES61" s="15">
        <v>0</v>
      </c>
      <c r="ET61" s="15">
        <v>0</v>
      </c>
      <c r="EU61" s="15">
        <v>0</v>
      </c>
      <c r="EV61" s="15">
        <v>0</v>
      </c>
      <c r="EW61" s="15">
        <v>0</v>
      </c>
      <c r="EX61" s="15">
        <v>0</v>
      </c>
      <c r="EY61" s="5">
        <f t="shared" si="1"/>
        <v>8.4999999999999858</v>
      </c>
    </row>
    <row r="62" spans="1:155">
      <c r="A62" t="s">
        <v>60</v>
      </c>
      <c r="B62" s="15">
        <v>7.92</v>
      </c>
      <c r="C62" s="15">
        <v>6.48</v>
      </c>
      <c r="D62" s="15">
        <v>4.46</v>
      </c>
      <c r="E62" s="15">
        <v>6.63</v>
      </c>
      <c r="F62" s="15">
        <v>9.58</v>
      </c>
      <c r="G62" s="15">
        <v>9.73</v>
      </c>
      <c r="H62" s="15">
        <v>10.33</v>
      </c>
      <c r="I62" s="15">
        <v>10.81</v>
      </c>
      <c r="J62" s="15">
        <v>15.42</v>
      </c>
      <c r="K62" s="15">
        <v>17.190000000000001</v>
      </c>
      <c r="L62" s="15">
        <v>18.57</v>
      </c>
      <c r="M62" s="15">
        <v>20.58</v>
      </c>
      <c r="N62" s="15">
        <v>24.14</v>
      </c>
      <c r="O62" s="15">
        <v>26.73</v>
      </c>
      <c r="P62" s="15">
        <v>29.12</v>
      </c>
      <c r="Q62" s="15">
        <v>30.27</v>
      </c>
      <c r="R62" s="15">
        <v>31.39</v>
      </c>
      <c r="S62" s="15">
        <v>30.68</v>
      </c>
      <c r="T62" s="15">
        <v>26.71</v>
      </c>
      <c r="U62" s="15">
        <v>23.5</v>
      </c>
      <c r="V62" s="15">
        <v>21.69</v>
      </c>
      <c r="W62" s="15">
        <v>20.02</v>
      </c>
      <c r="X62" s="15">
        <v>21.64</v>
      </c>
      <c r="Y62" s="15">
        <v>23.43</v>
      </c>
      <c r="Z62" s="15">
        <v>23.75</v>
      </c>
      <c r="AA62" s="15">
        <v>23.62</v>
      </c>
      <c r="AB62" s="15">
        <v>24.62</v>
      </c>
      <c r="AC62" s="15">
        <v>24.74</v>
      </c>
      <c r="AD62" s="15">
        <v>20.36</v>
      </c>
      <c r="AE62" s="15">
        <v>14</v>
      </c>
      <c r="AF62" s="15">
        <v>13.58</v>
      </c>
      <c r="AG62" s="15">
        <v>12.73</v>
      </c>
      <c r="AH62" s="15">
        <v>12.47</v>
      </c>
      <c r="AI62" s="15">
        <v>15.5</v>
      </c>
      <c r="AJ62" s="15">
        <v>19.89</v>
      </c>
      <c r="AK62" s="15">
        <v>19.75</v>
      </c>
      <c r="AL62" s="15">
        <v>19.64</v>
      </c>
      <c r="AM62" s="15">
        <v>19.68</v>
      </c>
      <c r="AN62" s="15">
        <v>22.94</v>
      </c>
      <c r="AO62" s="15">
        <v>28.29</v>
      </c>
      <c r="AP62" s="15">
        <v>28.3</v>
      </c>
      <c r="AQ62" s="15">
        <v>23.08</v>
      </c>
      <c r="AR62" s="15">
        <v>17.09</v>
      </c>
      <c r="AS62" s="15">
        <v>11.79</v>
      </c>
      <c r="AT62" s="15">
        <v>7.75</v>
      </c>
      <c r="AU62" s="15">
        <v>7.42</v>
      </c>
      <c r="AV62" s="15">
        <v>7.24</v>
      </c>
      <c r="AW62" s="15">
        <v>7.06</v>
      </c>
      <c r="AX62" s="15">
        <v>8.1999999999999993</v>
      </c>
      <c r="AY62" s="15">
        <v>8.6999999999999993</v>
      </c>
      <c r="AZ62" s="15">
        <v>8.33</v>
      </c>
      <c r="BA62" s="15">
        <v>7.83</v>
      </c>
      <c r="BB62" s="15">
        <v>8.0299999999999994</v>
      </c>
      <c r="BC62" s="15">
        <v>9.66</v>
      </c>
      <c r="BD62" s="15">
        <v>11.76</v>
      </c>
      <c r="BE62" s="15">
        <v>12.26</v>
      </c>
      <c r="BF62" s="15">
        <v>13.3</v>
      </c>
      <c r="BG62" s="15">
        <v>10.29</v>
      </c>
      <c r="BH62" s="15">
        <v>7.01</v>
      </c>
      <c r="BI62" s="15">
        <v>7.01</v>
      </c>
      <c r="BJ62" s="15">
        <v>7.05</v>
      </c>
      <c r="BK62" s="15">
        <v>7.13</v>
      </c>
      <c r="BL62" s="15">
        <v>7.07</v>
      </c>
      <c r="BM62" s="15">
        <v>6.25</v>
      </c>
      <c r="BN62" s="15">
        <v>6.06</v>
      </c>
      <c r="BO62" s="15">
        <v>5.64</v>
      </c>
      <c r="BP62" s="15">
        <v>5.56</v>
      </c>
      <c r="BQ62" s="15">
        <v>5.19</v>
      </c>
      <c r="BR62" s="15">
        <v>4.99</v>
      </c>
      <c r="BS62" s="15">
        <v>3.52</v>
      </c>
      <c r="BT62" s="15">
        <v>1.28</v>
      </c>
      <c r="BU62" s="15">
        <v>0.91</v>
      </c>
      <c r="BV62" s="15">
        <v>0.56999999999999995</v>
      </c>
      <c r="BW62" s="15">
        <v>0.69</v>
      </c>
      <c r="BX62" s="15">
        <v>1.1499999999999999</v>
      </c>
      <c r="BY62" s="15">
        <v>1.2</v>
      </c>
      <c r="BZ62" s="15">
        <v>1.06</v>
      </c>
      <c r="CA62" s="15">
        <v>1.23</v>
      </c>
      <c r="CB62" s="15">
        <v>1.45</v>
      </c>
      <c r="CC62" s="15">
        <v>1.25</v>
      </c>
      <c r="CD62" s="15">
        <v>0.17</v>
      </c>
      <c r="CE62" s="15">
        <v>0.59</v>
      </c>
      <c r="CF62" s="15">
        <v>1.1200000000000001</v>
      </c>
      <c r="CG62" s="15">
        <v>1.61</v>
      </c>
      <c r="CH62" s="15">
        <v>2.08</v>
      </c>
      <c r="CI62" s="15">
        <v>1.27</v>
      </c>
      <c r="CJ62" s="15">
        <v>0.94</v>
      </c>
      <c r="CK62" s="15">
        <v>0.83</v>
      </c>
      <c r="CL62" s="15">
        <v>0.77</v>
      </c>
      <c r="CM62" s="15">
        <v>2.13</v>
      </c>
      <c r="CN62" s="15">
        <v>2.81</v>
      </c>
      <c r="CO62" s="15">
        <v>2.52</v>
      </c>
      <c r="CP62" s="15">
        <v>2.76</v>
      </c>
      <c r="CQ62" s="15">
        <v>2.94</v>
      </c>
      <c r="CR62" s="15">
        <v>2.5099999999999998</v>
      </c>
      <c r="CS62" s="15">
        <v>2.33</v>
      </c>
      <c r="CT62" s="15">
        <v>2.65</v>
      </c>
      <c r="CU62" s="15">
        <v>3</v>
      </c>
      <c r="CV62" s="15">
        <v>2.38</v>
      </c>
      <c r="CW62" s="15">
        <v>2.4300000000000002</v>
      </c>
      <c r="CX62" s="15">
        <v>2.56</v>
      </c>
      <c r="CY62" s="15">
        <v>2.73</v>
      </c>
      <c r="CZ62" s="15">
        <v>2.9</v>
      </c>
      <c r="DA62" s="15">
        <v>3.07</v>
      </c>
      <c r="DB62" s="15">
        <v>2.73</v>
      </c>
      <c r="DC62" s="15">
        <v>2.33</v>
      </c>
      <c r="DD62" s="15">
        <v>1.98</v>
      </c>
      <c r="DE62" s="15">
        <v>1.35</v>
      </c>
      <c r="DF62" s="15">
        <v>0.74</v>
      </c>
      <c r="DG62" s="15">
        <v>0.54</v>
      </c>
      <c r="DH62" s="15">
        <v>0.55000000000000004</v>
      </c>
      <c r="DI62" s="15">
        <v>0.55000000000000004</v>
      </c>
      <c r="DJ62" s="15">
        <v>0.55000000000000004</v>
      </c>
      <c r="DK62" s="15">
        <v>0.55000000000000004</v>
      </c>
      <c r="DL62" s="15">
        <v>0.55000000000000004</v>
      </c>
      <c r="DM62" s="15">
        <v>0.55000000000000004</v>
      </c>
      <c r="DN62" s="15">
        <v>0.55000000000000004</v>
      </c>
      <c r="DO62" s="15">
        <v>0.41</v>
      </c>
      <c r="DP62" s="15">
        <v>0.3</v>
      </c>
      <c r="DQ62" s="15">
        <v>0.28999999999999998</v>
      </c>
      <c r="DR62" s="15">
        <v>0.3</v>
      </c>
      <c r="DS62" s="15">
        <v>0.28999999999999998</v>
      </c>
      <c r="DT62" s="15">
        <v>0.28999999999999998</v>
      </c>
      <c r="DU62" s="15">
        <v>0.3</v>
      </c>
      <c r="DV62" s="15">
        <v>0.3</v>
      </c>
      <c r="DW62" s="15">
        <v>0.3</v>
      </c>
      <c r="DX62" s="15">
        <v>0.32</v>
      </c>
      <c r="DY62" s="15">
        <v>0.35</v>
      </c>
      <c r="DZ62" s="15">
        <v>0.35</v>
      </c>
      <c r="EA62" s="15">
        <v>0.35</v>
      </c>
      <c r="EB62" s="15">
        <v>0.35</v>
      </c>
      <c r="EC62" s="15">
        <v>0.35</v>
      </c>
      <c r="ED62" s="15">
        <v>0.35</v>
      </c>
      <c r="EE62" s="15">
        <v>0.35</v>
      </c>
      <c r="EF62" s="15">
        <v>0.35</v>
      </c>
      <c r="EG62" s="15">
        <v>0.35</v>
      </c>
      <c r="EH62" s="15">
        <v>0.35</v>
      </c>
      <c r="EI62" s="15">
        <v>0.36</v>
      </c>
      <c r="EJ62" s="15">
        <v>0.35</v>
      </c>
      <c r="EK62" s="15">
        <v>0.41</v>
      </c>
      <c r="EL62" s="15">
        <v>0.46</v>
      </c>
      <c r="EM62" s="15">
        <v>0.46</v>
      </c>
      <c r="EN62" s="15">
        <v>0.46</v>
      </c>
      <c r="EO62" s="15">
        <v>0.46</v>
      </c>
      <c r="EP62" s="15">
        <v>0.46</v>
      </c>
      <c r="EQ62" s="15">
        <v>0.35</v>
      </c>
      <c r="ER62" s="15">
        <v>0.24</v>
      </c>
      <c r="ES62" s="15">
        <v>0.24</v>
      </c>
      <c r="ET62" s="15">
        <v>0.24</v>
      </c>
      <c r="EU62" s="15">
        <v>0.24</v>
      </c>
      <c r="EV62" s="15">
        <v>0.24</v>
      </c>
      <c r="EW62" s="15">
        <v>0.24</v>
      </c>
      <c r="EX62" s="15">
        <v>0.24</v>
      </c>
      <c r="EY62" s="5">
        <f t="shared" si="1"/>
        <v>1128.6099999999983</v>
      </c>
    </row>
    <row r="63" spans="1:155">
      <c r="A63" t="s">
        <v>61</v>
      </c>
      <c r="B63" s="15">
        <v>2.52</v>
      </c>
      <c r="C63" s="15">
        <v>2.52</v>
      </c>
      <c r="D63" s="15">
        <v>2.42</v>
      </c>
      <c r="E63" s="15">
        <v>1.98</v>
      </c>
      <c r="F63" s="15">
        <v>2.06</v>
      </c>
      <c r="G63" s="15">
        <v>1.94</v>
      </c>
      <c r="H63" s="15">
        <v>1.9</v>
      </c>
      <c r="I63" s="15">
        <v>1.78</v>
      </c>
      <c r="J63" s="15">
        <v>1.59</v>
      </c>
      <c r="K63" s="15">
        <v>1.63</v>
      </c>
      <c r="L63" s="15">
        <v>1.88</v>
      </c>
      <c r="M63" s="15">
        <v>1.86</v>
      </c>
      <c r="N63" s="15">
        <v>1.84</v>
      </c>
      <c r="O63" s="15">
        <v>1.83</v>
      </c>
      <c r="P63" s="15">
        <v>7.88</v>
      </c>
      <c r="Q63" s="15">
        <v>13.44</v>
      </c>
      <c r="R63" s="15">
        <v>13.46</v>
      </c>
      <c r="S63" s="15">
        <v>13.59</v>
      </c>
      <c r="T63" s="15">
        <v>13.61</v>
      </c>
      <c r="U63" s="15">
        <v>13.58</v>
      </c>
      <c r="V63" s="15">
        <v>13.51</v>
      </c>
      <c r="W63" s="15">
        <v>17.8</v>
      </c>
      <c r="X63" s="15">
        <v>22.21</v>
      </c>
      <c r="Y63" s="15">
        <v>22.21</v>
      </c>
      <c r="Z63" s="15">
        <v>20.75</v>
      </c>
      <c r="AA63" s="15">
        <v>20.75</v>
      </c>
      <c r="AB63" s="15">
        <v>23.3</v>
      </c>
      <c r="AC63" s="15">
        <v>21.1</v>
      </c>
      <c r="AD63" s="15">
        <v>20.88</v>
      </c>
      <c r="AE63" s="15">
        <v>20.84</v>
      </c>
      <c r="AF63" s="15">
        <v>20.87</v>
      </c>
      <c r="AG63" s="15">
        <v>20.86</v>
      </c>
      <c r="AH63" s="15">
        <v>20.78</v>
      </c>
      <c r="AI63" s="15">
        <v>20.74</v>
      </c>
      <c r="AJ63" s="15">
        <v>20.75</v>
      </c>
      <c r="AK63" s="15">
        <v>20.74</v>
      </c>
      <c r="AL63" s="15">
        <v>20.73</v>
      </c>
      <c r="AM63" s="15">
        <v>20.72</v>
      </c>
      <c r="AN63" s="15">
        <v>20.73</v>
      </c>
      <c r="AO63" s="15">
        <v>20.72</v>
      </c>
      <c r="AP63" s="15">
        <v>20.71</v>
      </c>
      <c r="AQ63" s="15">
        <v>20.61</v>
      </c>
      <c r="AR63" s="15">
        <v>20.54</v>
      </c>
      <c r="AS63" s="15">
        <v>20.28</v>
      </c>
      <c r="AT63" s="15">
        <v>19.940000000000001</v>
      </c>
      <c r="AU63" s="15">
        <v>10.48</v>
      </c>
      <c r="AV63" s="15">
        <v>10.42</v>
      </c>
      <c r="AW63" s="15">
        <v>10.41</v>
      </c>
      <c r="AX63" s="15">
        <v>10.02</v>
      </c>
      <c r="AY63" s="15">
        <v>10.029999999999999</v>
      </c>
      <c r="AZ63" s="15">
        <v>10.220000000000001</v>
      </c>
      <c r="BA63" s="15">
        <v>9.8699999999999992</v>
      </c>
      <c r="BB63" s="15">
        <v>9.1</v>
      </c>
      <c r="BC63" s="15">
        <v>8.43</v>
      </c>
      <c r="BD63" s="15">
        <v>10.16</v>
      </c>
      <c r="BE63" s="15">
        <v>9.7200000000000006</v>
      </c>
      <c r="BF63" s="15">
        <v>10.5</v>
      </c>
      <c r="BG63" s="15">
        <v>10.08</v>
      </c>
      <c r="BH63" s="15">
        <v>9.4</v>
      </c>
      <c r="BI63" s="15">
        <v>9.08</v>
      </c>
      <c r="BJ63" s="15">
        <v>9.66</v>
      </c>
      <c r="BK63" s="15">
        <v>7.8</v>
      </c>
      <c r="BL63" s="15">
        <v>8.51</v>
      </c>
      <c r="BM63" s="15">
        <v>8.1300000000000008</v>
      </c>
      <c r="BN63" s="15">
        <v>5.03</v>
      </c>
      <c r="BO63" s="15">
        <v>5.0199999999999996</v>
      </c>
      <c r="BP63" s="15">
        <v>6.98</v>
      </c>
      <c r="BQ63" s="15">
        <v>9.1999999999999993</v>
      </c>
      <c r="BR63" s="15">
        <v>8.94</v>
      </c>
      <c r="BS63" s="15">
        <v>8.4600000000000009</v>
      </c>
      <c r="BT63" s="15">
        <v>8.02</v>
      </c>
      <c r="BU63" s="15">
        <v>7.71</v>
      </c>
      <c r="BV63" s="15">
        <v>4.9800000000000004</v>
      </c>
      <c r="BW63" s="15">
        <v>4.8600000000000003</v>
      </c>
      <c r="BX63" s="15">
        <v>4.8</v>
      </c>
      <c r="BY63" s="15">
        <v>10.210000000000001</v>
      </c>
      <c r="BZ63" s="15">
        <v>11.2</v>
      </c>
      <c r="CA63" s="15">
        <v>10.41</v>
      </c>
      <c r="CB63" s="15">
        <v>11.17</v>
      </c>
      <c r="CC63" s="15">
        <v>11.42</v>
      </c>
      <c r="CD63" s="15">
        <v>11.31</v>
      </c>
      <c r="CE63" s="15">
        <v>11.3</v>
      </c>
      <c r="CF63" s="15">
        <v>11.56</v>
      </c>
      <c r="CG63" s="15">
        <v>11.61</v>
      </c>
      <c r="CH63" s="15">
        <v>11.7</v>
      </c>
      <c r="CI63" s="15">
        <v>9.98</v>
      </c>
      <c r="CJ63" s="15">
        <v>9.98</v>
      </c>
      <c r="CK63" s="15">
        <v>10.199999999999999</v>
      </c>
      <c r="CL63" s="15">
        <v>10.11</v>
      </c>
      <c r="CM63" s="15">
        <v>10.6</v>
      </c>
      <c r="CN63" s="15">
        <v>10.81</v>
      </c>
      <c r="CO63" s="15">
        <v>11</v>
      </c>
      <c r="CP63" s="15">
        <v>0.1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0</v>
      </c>
      <c r="ED63" s="15">
        <v>0</v>
      </c>
      <c r="EE63" s="15">
        <v>0</v>
      </c>
      <c r="EF63" s="15">
        <v>0.12</v>
      </c>
      <c r="EG63" s="15">
        <v>0.16</v>
      </c>
      <c r="EH63" s="15">
        <v>0.13</v>
      </c>
      <c r="EI63" s="15">
        <v>0.12</v>
      </c>
      <c r="EJ63" s="15">
        <v>0.12</v>
      </c>
      <c r="EK63" s="15">
        <v>0.11</v>
      </c>
      <c r="EL63" s="15">
        <v>7.0000000000000007E-2</v>
      </c>
      <c r="EM63" s="15">
        <v>0.03</v>
      </c>
      <c r="EN63" s="15">
        <v>0.01</v>
      </c>
      <c r="EO63" s="15">
        <v>0</v>
      </c>
      <c r="EP63" s="15">
        <v>0</v>
      </c>
      <c r="EQ63" s="15">
        <v>0</v>
      </c>
      <c r="ER63" s="15">
        <v>0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0</v>
      </c>
      <c r="EY63" s="5">
        <f t="shared" si="1"/>
        <v>1057.9399999999996</v>
      </c>
    </row>
    <row r="64" spans="1:155">
      <c r="A64" t="s">
        <v>62</v>
      </c>
      <c r="B64" s="15">
        <v>1.31</v>
      </c>
      <c r="C64" s="15">
        <v>1.51</v>
      </c>
      <c r="D64" s="15">
        <v>1.4</v>
      </c>
      <c r="E64" s="15">
        <v>1.56</v>
      </c>
      <c r="F64" s="15">
        <v>1.55</v>
      </c>
      <c r="G64" s="15">
        <v>1.39</v>
      </c>
      <c r="H64" s="15">
        <v>1.36</v>
      </c>
      <c r="I64" s="15">
        <v>1.45</v>
      </c>
      <c r="J64" s="15">
        <v>1.6</v>
      </c>
      <c r="K64" s="15">
        <v>1.59</v>
      </c>
      <c r="L64" s="15">
        <v>1.45</v>
      </c>
      <c r="M64" s="15">
        <v>1.57</v>
      </c>
      <c r="N64" s="15">
        <v>1.6</v>
      </c>
      <c r="O64" s="15">
        <v>1.51</v>
      </c>
      <c r="P64" s="15">
        <v>1.62</v>
      </c>
      <c r="Q64" s="15">
        <v>1.6</v>
      </c>
      <c r="R64" s="15">
        <v>1.64</v>
      </c>
      <c r="S64" s="15">
        <v>1.66</v>
      </c>
      <c r="T64" s="15">
        <v>1.69</v>
      </c>
      <c r="U64" s="15">
        <v>1.7</v>
      </c>
      <c r="V64" s="15">
        <v>1.8</v>
      </c>
      <c r="W64" s="15">
        <v>21.42</v>
      </c>
      <c r="X64" s="15">
        <v>35.82</v>
      </c>
      <c r="Y64" s="15">
        <v>37.200000000000003</v>
      </c>
      <c r="Z64" s="15">
        <v>35.9</v>
      </c>
      <c r="AA64" s="15">
        <v>35.81</v>
      </c>
      <c r="AB64" s="15">
        <v>35.5</v>
      </c>
      <c r="AC64" s="15">
        <v>35.200000000000003</v>
      </c>
      <c r="AD64" s="15">
        <v>35.08</v>
      </c>
      <c r="AE64" s="15">
        <v>34.799999999999997</v>
      </c>
      <c r="AF64" s="15">
        <v>35.1</v>
      </c>
      <c r="AG64" s="15">
        <v>34.799999999999997</v>
      </c>
      <c r="AH64" s="15">
        <v>35.1</v>
      </c>
      <c r="AI64" s="15">
        <v>35.6</v>
      </c>
      <c r="AJ64" s="15">
        <v>35.4</v>
      </c>
      <c r="AK64" s="15">
        <v>34.92</v>
      </c>
      <c r="AL64" s="15">
        <v>35.200000000000003</v>
      </c>
      <c r="AM64" s="15">
        <v>36.51</v>
      </c>
      <c r="AN64" s="15">
        <v>36.42</v>
      </c>
      <c r="AO64" s="15">
        <v>36.1</v>
      </c>
      <c r="AP64" s="15">
        <v>35.799999999999997</v>
      </c>
      <c r="AQ64" s="15">
        <v>35.69</v>
      </c>
      <c r="AR64" s="15">
        <v>35.61</v>
      </c>
      <c r="AS64" s="15">
        <v>35.08</v>
      </c>
      <c r="AT64" s="15">
        <v>30.05</v>
      </c>
      <c r="AU64" s="15">
        <v>23.71</v>
      </c>
      <c r="AV64" s="15">
        <v>23.6</v>
      </c>
      <c r="AW64" s="15">
        <v>23.22</v>
      </c>
      <c r="AX64" s="15">
        <v>22.1</v>
      </c>
      <c r="AY64" s="15">
        <v>22.87</v>
      </c>
      <c r="AZ64" s="15">
        <v>22.91</v>
      </c>
      <c r="BA64" s="15">
        <v>22.12</v>
      </c>
      <c r="BB64" s="15">
        <v>22.28</v>
      </c>
      <c r="BC64" s="15">
        <v>20.010000000000002</v>
      </c>
      <c r="BD64" s="15">
        <v>20.079999999999998</v>
      </c>
      <c r="BE64" s="15">
        <v>23.8</v>
      </c>
      <c r="BF64" s="15">
        <v>26.3</v>
      </c>
      <c r="BG64" s="15">
        <v>24.26</v>
      </c>
      <c r="BH64" s="15">
        <v>25.8</v>
      </c>
      <c r="BI64" s="15">
        <v>26.3</v>
      </c>
      <c r="BJ64" s="15">
        <v>24.1</v>
      </c>
      <c r="BK64" s="15">
        <v>23.6</v>
      </c>
      <c r="BL64" s="15">
        <v>23.9</v>
      </c>
      <c r="BM64" s="15">
        <v>24.6</v>
      </c>
      <c r="BN64" s="15">
        <v>22.9</v>
      </c>
      <c r="BO64" s="15">
        <v>22.14</v>
      </c>
      <c r="BP64" s="15">
        <v>24.1</v>
      </c>
      <c r="BQ64" s="15">
        <v>23.8</v>
      </c>
      <c r="BR64" s="15">
        <v>23.1</v>
      </c>
      <c r="BS64" s="15">
        <v>19.5</v>
      </c>
      <c r="BT64" s="15">
        <v>18.2</v>
      </c>
      <c r="BU64" s="15">
        <v>17.3</v>
      </c>
      <c r="BV64" s="15">
        <v>14.25</v>
      </c>
      <c r="BW64" s="15">
        <v>14.02</v>
      </c>
      <c r="BX64" s="15">
        <v>14.78</v>
      </c>
      <c r="BY64" s="15">
        <v>12.62</v>
      </c>
      <c r="BZ64" s="15">
        <v>11.22</v>
      </c>
      <c r="CA64" s="15">
        <v>12.21</v>
      </c>
      <c r="CB64" s="15">
        <v>12</v>
      </c>
      <c r="CC64" s="15">
        <v>11.75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1.1499999999999999</v>
      </c>
      <c r="DK64" s="15">
        <v>7.02</v>
      </c>
      <c r="DL64" s="15">
        <v>14.63</v>
      </c>
      <c r="DM64" s="15">
        <v>14.64</v>
      </c>
      <c r="DN64" s="15">
        <v>14.55</v>
      </c>
      <c r="DO64" s="15">
        <v>14.55</v>
      </c>
      <c r="DP64" s="15">
        <v>14.47</v>
      </c>
      <c r="DQ64" s="15">
        <v>14.51</v>
      </c>
      <c r="DR64" s="15">
        <v>15.18</v>
      </c>
      <c r="DS64" s="15">
        <v>15.2</v>
      </c>
      <c r="DT64" s="15">
        <v>15.4</v>
      </c>
      <c r="DU64" s="15">
        <v>15.41</v>
      </c>
      <c r="DV64" s="15">
        <v>15.41</v>
      </c>
      <c r="DW64" s="15">
        <v>15.52</v>
      </c>
      <c r="DX64" s="15">
        <v>15.53</v>
      </c>
      <c r="DY64" s="15">
        <v>15.52</v>
      </c>
      <c r="DZ64" s="15">
        <v>15.4</v>
      </c>
      <c r="EA64" s="15">
        <v>17.100000000000001</v>
      </c>
      <c r="EB64" s="15">
        <v>15.01</v>
      </c>
      <c r="EC64" s="15">
        <v>16.34</v>
      </c>
      <c r="ED64" s="15">
        <v>15.4</v>
      </c>
      <c r="EE64" s="15">
        <v>15.4</v>
      </c>
      <c r="EF64" s="15">
        <v>16.100000000000001</v>
      </c>
      <c r="EG64" s="15">
        <v>14.9</v>
      </c>
      <c r="EH64" s="15">
        <v>14.28</v>
      </c>
      <c r="EI64" s="15">
        <v>13.15</v>
      </c>
      <c r="EJ64" s="15">
        <v>13.18</v>
      </c>
      <c r="EK64" s="15">
        <v>13.4</v>
      </c>
      <c r="EL64" s="15">
        <v>13</v>
      </c>
      <c r="EM64" s="15">
        <v>12.7</v>
      </c>
      <c r="EN64" s="15">
        <v>3.03</v>
      </c>
      <c r="EO64" s="15">
        <v>0</v>
      </c>
      <c r="EP64" s="15">
        <v>0</v>
      </c>
      <c r="EQ64" s="15">
        <v>0</v>
      </c>
      <c r="ER64" s="15">
        <v>0</v>
      </c>
      <c r="ES64" s="15">
        <v>0</v>
      </c>
      <c r="ET64" s="15">
        <v>0</v>
      </c>
      <c r="EU64" s="15">
        <v>0</v>
      </c>
      <c r="EV64" s="15">
        <v>0</v>
      </c>
      <c r="EW64" s="15">
        <v>0</v>
      </c>
      <c r="EX64" s="15">
        <v>0</v>
      </c>
      <c r="EY64" s="5">
        <f t="shared" si="1"/>
        <v>2013.2000000000003</v>
      </c>
    </row>
    <row r="65" spans="1:155">
      <c r="A65" t="s">
        <v>63</v>
      </c>
      <c r="B65" s="1">
        <f>SUM(B11:B64)-B58</f>
        <v>123.46261757437104</v>
      </c>
      <c r="C65" s="1">
        <f t="shared" ref="C65:BN65" si="2">SUM(C11:C64)-C58</f>
        <v>117.07488036778392</v>
      </c>
      <c r="D65" s="1">
        <f t="shared" si="2"/>
        <v>106.919961580007</v>
      </c>
      <c r="E65" s="1">
        <f t="shared" si="2"/>
        <v>114.95376767684263</v>
      </c>
      <c r="F65" s="1">
        <f t="shared" si="2"/>
        <v>125.54904676463335</v>
      </c>
      <c r="G65" s="1">
        <f t="shared" si="2"/>
        <v>137.62102512529094</v>
      </c>
      <c r="H65" s="1">
        <f t="shared" si="2"/>
        <v>140.93895528406978</v>
      </c>
      <c r="I65" s="1">
        <f t="shared" si="2"/>
        <v>146.2747329739851</v>
      </c>
      <c r="J65" s="1">
        <f t="shared" si="2"/>
        <v>157.26557377092087</v>
      </c>
      <c r="K65" s="1">
        <f t="shared" si="2"/>
        <v>188.18833846875634</v>
      </c>
      <c r="L65" s="1">
        <f t="shared" si="2"/>
        <v>227.23430133923819</v>
      </c>
      <c r="M65" s="1">
        <f t="shared" si="2"/>
        <v>257.36808713328458</v>
      </c>
      <c r="N65" s="1">
        <f t="shared" si="2"/>
        <v>313.91523468534638</v>
      </c>
      <c r="O65" s="1">
        <f t="shared" si="2"/>
        <v>370.31969442348628</v>
      </c>
      <c r="P65" s="1">
        <f t="shared" si="2"/>
        <v>420.35251202851782</v>
      </c>
      <c r="Q65" s="1">
        <f t="shared" si="2"/>
        <v>456.79647172596026</v>
      </c>
      <c r="R65" s="1">
        <f t="shared" si="2"/>
        <v>482.64070615914073</v>
      </c>
      <c r="S65" s="1">
        <f t="shared" si="2"/>
        <v>469.66676047788667</v>
      </c>
      <c r="T65" s="1">
        <f t="shared" si="2"/>
        <v>417.6692920958821</v>
      </c>
      <c r="U65" s="1">
        <f t="shared" si="2"/>
        <v>402.25466540316381</v>
      </c>
      <c r="V65" s="1">
        <f t="shared" si="2"/>
        <v>422.25176825917958</v>
      </c>
      <c r="W65" s="1">
        <f t="shared" si="2"/>
        <v>454.13811747514279</v>
      </c>
      <c r="X65" s="1">
        <f t="shared" si="2"/>
        <v>500.00033813042512</v>
      </c>
      <c r="Y65" s="1">
        <f t="shared" si="2"/>
        <v>527.76853052421961</v>
      </c>
      <c r="Z65" s="1">
        <f t="shared" si="2"/>
        <v>559.35726000590284</v>
      </c>
      <c r="AA65" s="1">
        <f t="shared" si="2"/>
        <v>574.79347107298827</v>
      </c>
      <c r="AB65" s="1">
        <f t="shared" si="2"/>
        <v>592.39145263186458</v>
      </c>
      <c r="AC65" s="1">
        <f t="shared" si="2"/>
        <v>581.12112861680816</v>
      </c>
      <c r="AD65" s="1">
        <f t="shared" si="2"/>
        <v>525.43980965273386</v>
      </c>
      <c r="AE65" s="1">
        <f t="shared" si="2"/>
        <v>468.58657169430285</v>
      </c>
      <c r="AF65" s="1">
        <f t="shared" si="2"/>
        <v>432.4066660585994</v>
      </c>
      <c r="AG65" s="1">
        <f t="shared" si="2"/>
        <v>414.54847145793269</v>
      </c>
      <c r="AH65" s="1">
        <f t="shared" si="2"/>
        <v>429.01422528550006</v>
      </c>
      <c r="AI65" s="1">
        <f t="shared" si="2"/>
        <v>493.46247951200826</v>
      </c>
      <c r="AJ65" s="1">
        <f t="shared" si="2"/>
        <v>527.29189649624959</v>
      </c>
      <c r="AK65" s="1">
        <f t="shared" si="2"/>
        <v>540.40547870626472</v>
      </c>
      <c r="AL65" s="1">
        <f t="shared" si="2"/>
        <v>553.05264801481985</v>
      </c>
      <c r="AM65" s="1">
        <f t="shared" si="2"/>
        <v>560.76220091696302</v>
      </c>
      <c r="AN65" s="1">
        <f t="shared" si="2"/>
        <v>576.39262663244972</v>
      </c>
      <c r="AO65" s="1">
        <f t="shared" si="2"/>
        <v>612.89374877930652</v>
      </c>
      <c r="AP65" s="1">
        <f t="shared" si="2"/>
        <v>623.77813904672666</v>
      </c>
      <c r="AQ65" s="1">
        <f t="shared" si="2"/>
        <v>602.57506377405321</v>
      </c>
      <c r="AR65" s="1">
        <f t="shared" si="2"/>
        <v>553.96836992409794</v>
      </c>
      <c r="AS65" s="1">
        <f t="shared" si="2"/>
        <v>506.95534089265522</v>
      </c>
      <c r="AT65" s="1">
        <f t="shared" si="2"/>
        <v>480.11406290131043</v>
      </c>
      <c r="AU65" s="1">
        <f t="shared" si="2"/>
        <v>447.33613816406489</v>
      </c>
      <c r="AV65" s="1">
        <f t="shared" si="2"/>
        <v>432.6585288618428</v>
      </c>
      <c r="AW65" s="1">
        <f t="shared" si="2"/>
        <v>407.27366098468593</v>
      </c>
      <c r="AX65" s="1">
        <f t="shared" si="2"/>
        <v>385.95689023503695</v>
      </c>
      <c r="AY65" s="1">
        <f t="shared" si="2"/>
        <v>373.40773882457438</v>
      </c>
      <c r="AZ65" s="1">
        <f t="shared" si="2"/>
        <v>370.2382342004135</v>
      </c>
      <c r="BA65" s="1">
        <f t="shared" si="2"/>
        <v>365.51476874913368</v>
      </c>
      <c r="BB65" s="1">
        <f t="shared" si="2"/>
        <v>353.18749448370608</v>
      </c>
      <c r="BC65" s="1">
        <f t="shared" si="2"/>
        <v>347.24127209058679</v>
      </c>
      <c r="BD65" s="1">
        <f t="shared" si="2"/>
        <v>330.17618150340826</v>
      </c>
      <c r="BE65" s="1">
        <f t="shared" si="2"/>
        <v>326.12219042732937</v>
      </c>
      <c r="BF65" s="1">
        <f t="shared" si="2"/>
        <v>334.75994206250283</v>
      </c>
      <c r="BG65" s="1">
        <f t="shared" si="2"/>
        <v>314.47496516911173</v>
      </c>
      <c r="BH65" s="1">
        <f t="shared" si="2"/>
        <v>305.87337446195369</v>
      </c>
      <c r="BI65" s="1">
        <f t="shared" si="2"/>
        <v>294.17756171690593</v>
      </c>
      <c r="BJ65" s="1">
        <f t="shared" si="2"/>
        <v>283.22880901256588</v>
      </c>
      <c r="BK65" s="1">
        <f t="shared" si="2"/>
        <v>282.46293546150093</v>
      </c>
      <c r="BL65" s="1">
        <f t="shared" si="2"/>
        <v>315.89757729426589</v>
      </c>
      <c r="BM65" s="1">
        <f t="shared" si="2"/>
        <v>323.75855836800656</v>
      </c>
      <c r="BN65" s="1">
        <f t="shared" si="2"/>
        <v>339.12048983149469</v>
      </c>
      <c r="BO65" s="1">
        <f t="shared" ref="BO65:DZ65" si="3">SUM(BO11:BO64)-BO58</f>
        <v>337.58594887958486</v>
      </c>
      <c r="BP65" s="1">
        <f t="shared" si="3"/>
        <v>341.23918036013623</v>
      </c>
      <c r="BQ65" s="1">
        <f t="shared" si="3"/>
        <v>333.39672841537487</v>
      </c>
      <c r="BR65" s="1">
        <f t="shared" si="3"/>
        <v>281.04113281609563</v>
      </c>
      <c r="BS65" s="1">
        <f t="shared" si="3"/>
        <v>259.23300867300895</v>
      </c>
      <c r="BT65" s="1">
        <f t="shared" si="3"/>
        <v>242.60373074996949</v>
      </c>
      <c r="BU65" s="1">
        <f t="shared" si="3"/>
        <v>239.29394306763362</v>
      </c>
      <c r="BV65" s="1">
        <f t="shared" si="3"/>
        <v>235.13699401684431</v>
      </c>
      <c r="BW65" s="1">
        <f t="shared" si="3"/>
        <v>239.43170857244573</v>
      </c>
      <c r="BX65" s="1">
        <f t="shared" si="3"/>
        <v>245.74017895954438</v>
      </c>
      <c r="BY65" s="1">
        <f t="shared" si="3"/>
        <v>239.46453480682919</v>
      </c>
      <c r="BZ65" s="1">
        <f t="shared" si="3"/>
        <v>217.6283971175543</v>
      </c>
      <c r="CA65" s="1">
        <f t="shared" si="3"/>
        <v>211.0615617834282</v>
      </c>
      <c r="CB65" s="1">
        <f t="shared" si="3"/>
        <v>219.1312332252599</v>
      </c>
      <c r="CC65" s="1">
        <f t="shared" si="3"/>
        <v>197.31366036523059</v>
      </c>
      <c r="CD65" s="1">
        <f t="shared" si="3"/>
        <v>160.0393428860506</v>
      </c>
      <c r="CE65" s="1">
        <f t="shared" si="3"/>
        <v>151.64664864737361</v>
      </c>
      <c r="CF65" s="1">
        <f t="shared" si="3"/>
        <v>143.86929159524729</v>
      </c>
      <c r="CG65" s="1">
        <f t="shared" si="3"/>
        <v>131.25596048687666</v>
      </c>
      <c r="CH65" s="1">
        <f t="shared" si="3"/>
        <v>119.92212316898994</v>
      </c>
      <c r="CI65" s="1">
        <f t="shared" si="3"/>
        <v>110.83291495511445</v>
      </c>
      <c r="CJ65" s="1">
        <f t="shared" si="3"/>
        <v>106.7270713726451</v>
      </c>
      <c r="CK65" s="1">
        <f t="shared" si="3"/>
        <v>102.1902571318967</v>
      </c>
      <c r="CL65" s="1">
        <f t="shared" si="3"/>
        <v>102.71177273676194</v>
      </c>
      <c r="CM65" s="1">
        <f t="shared" si="3"/>
        <v>103.21105585188641</v>
      </c>
      <c r="CN65" s="1">
        <f t="shared" si="3"/>
        <v>95.922344243518623</v>
      </c>
      <c r="CO65" s="1">
        <f t="shared" si="3"/>
        <v>92.523416263846514</v>
      </c>
      <c r="CP65" s="1">
        <f t="shared" si="3"/>
        <v>76.226041823477146</v>
      </c>
      <c r="CQ65" s="1">
        <f t="shared" si="3"/>
        <v>69.333203360467053</v>
      </c>
      <c r="CR65" s="1">
        <f t="shared" si="3"/>
        <v>65.029278437459269</v>
      </c>
      <c r="CS65" s="1">
        <f t="shared" si="3"/>
        <v>61.29586083323683</v>
      </c>
      <c r="CT65" s="1">
        <f t="shared" si="3"/>
        <v>58.253658345683469</v>
      </c>
      <c r="CU65" s="1">
        <f t="shared" si="3"/>
        <v>57.352532112976995</v>
      </c>
      <c r="CV65" s="1">
        <f t="shared" si="3"/>
        <v>56.131234567593758</v>
      </c>
      <c r="CW65" s="1">
        <f t="shared" si="3"/>
        <v>53.035979145428684</v>
      </c>
      <c r="CX65" s="1">
        <f t="shared" si="3"/>
        <v>53.933248338106203</v>
      </c>
      <c r="CY65" s="1">
        <f t="shared" si="3"/>
        <v>53.691445969760451</v>
      </c>
      <c r="CZ65" s="1">
        <f t="shared" si="3"/>
        <v>54.752230001616908</v>
      </c>
      <c r="DA65" s="1">
        <f t="shared" si="3"/>
        <v>56.099877313444445</v>
      </c>
      <c r="DB65" s="1">
        <f t="shared" si="3"/>
        <v>54.769318746698843</v>
      </c>
      <c r="DC65" s="1">
        <f t="shared" si="3"/>
        <v>54.91559471099086</v>
      </c>
      <c r="DD65" s="1">
        <f t="shared" si="3"/>
        <v>52.503643068689591</v>
      </c>
      <c r="DE65" s="1">
        <f t="shared" si="3"/>
        <v>50.79983937313277</v>
      </c>
      <c r="DF65" s="1">
        <f t="shared" si="3"/>
        <v>52.886214719499492</v>
      </c>
      <c r="DG65" s="1">
        <f t="shared" si="3"/>
        <v>51.880982585792957</v>
      </c>
      <c r="DH65" s="1">
        <f t="shared" si="3"/>
        <v>52.212503125596612</v>
      </c>
      <c r="DI65" s="1">
        <f t="shared" si="3"/>
        <v>55.279681932355473</v>
      </c>
      <c r="DJ65" s="1">
        <f t="shared" si="3"/>
        <v>60.860848912662881</v>
      </c>
      <c r="DK65" s="1">
        <f t="shared" si="3"/>
        <v>70.146288075440992</v>
      </c>
      <c r="DL65" s="1">
        <f t="shared" si="3"/>
        <v>73.390256869124755</v>
      </c>
      <c r="DM65" s="1">
        <f t="shared" si="3"/>
        <v>69.818152005045619</v>
      </c>
      <c r="DN65" s="1">
        <f t="shared" si="3"/>
        <v>68.305120782089901</v>
      </c>
      <c r="DO65" s="1">
        <f t="shared" si="3"/>
        <v>68.370639666049115</v>
      </c>
      <c r="DP65" s="1">
        <f t="shared" si="3"/>
        <v>65.547366345535238</v>
      </c>
      <c r="DQ65" s="1">
        <f t="shared" si="3"/>
        <v>65.179036475747139</v>
      </c>
      <c r="DR65" s="1">
        <f t="shared" si="3"/>
        <v>64.566849878595562</v>
      </c>
      <c r="DS65" s="1">
        <f t="shared" si="3"/>
        <v>62.685602248364191</v>
      </c>
      <c r="DT65" s="1">
        <f t="shared" si="3"/>
        <v>66.087339684862783</v>
      </c>
      <c r="DU65" s="1">
        <f t="shared" si="3"/>
        <v>69.962764457135677</v>
      </c>
      <c r="DV65" s="1">
        <f t="shared" si="3"/>
        <v>69.901788790335104</v>
      </c>
      <c r="DW65" s="1">
        <f t="shared" si="3"/>
        <v>69.332268781216058</v>
      </c>
      <c r="DX65" s="1">
        <f t="shared" si="3"/>
        <v>67.577364013807085</v>
      </c>
      <c r="DY65" s="1">
        <f t="shared" si="3"/>
        <v>64.8674557099678</v>
      </c>
      <c r="DZ65" s="1">
        <f t="shared" si="3"/>
        <v>65.113688886914488</v>
      </c>
      <c r="EA65" s="1">
        <f t="shared" ref="EA65:EX65" si="4">SUM(EA11:EA64)-EA58</f>
        <v>66.326302000222867</v>
      </c>
      <c r="EB65" s="1">
        <f t="shared" si="4"/>
        <v>63.721859261566181</v>
      </c>
      <c r="EC65" s="1">
        <f t="shared" si="4"/>
        <v>68.193104655095055</v>
      </c>
      <c r="ED65" s="1">
        <f t="shared" si="4"/>
        <v>66.950025127733582</v>
      </c>
      <c r="EE65" s="1">
        <f t="shared" si="4"/>
        <v>65.343075557189096</v>
      </c>
      <c r="EF65" s="1">
        <f t="shared" si="4"/>
        <v>74.640832838873123</v>
      </c>
      <c r="EG65" s="1">
        <f t="shared" si="4"/>
        <v>103.31028041885193</v>
      </c>
      <c r="EH65" s="1">
        <f t="shared" si="4"/>
        <v>112.14272508165465</v>
      </c>
      <c r="EI65" s="1">
        <f t="shared" si="4"/>
        <v>111.15770380811539</v>
      </c>
      <c r="EJ65" s="1">
        <f t="shared" si="4"/>
        <v>118.35804973983775</v>
      </c>
      <c r="EK65" s="1">
        <f t="shared" si="4"/>
        <v>110.85146417231238</v>
      </c>
      <c r="EL65" s="1">
        <f t="shared" si="4"/>
        <v>102.11414038784073</v>
      </c>
      <c r="EM65" s="1">
        <f t="shared" si="4"/>
        <v>91.119227457062124</v>
      </c>
      <c r="EN65" s="1">
        <f t="shared" si="4"/>
        <v>81.941537268209856</v>
      </c>
      <c r="EO65" s="1">
        <f t="shared" si="4"/>
        <v>75.362087170090547</v>
      </c>
      <c r="EP65" s="1">
        <f t="shared" si="4"/>
        <v>74.130045922554757</v>
      </c>
      <c r="EQ65" s="1">
        <f t="shared" si="4"/>
        <v>75.687295096683798</v>
      </c>
      <c r="ER65" s="1">
        <f t="shared" si="4"/>
        <v>76.236226730598986</v>
      </c>
      <c r="ES65" s="1">
        <f t="shared" si="4"/>
        <v>75.204968082021622</v>
      </c>
      <c r="ET65" s="1">
        <f t="shared" si="4"/>
        <v>80.186463895361911</v>
      </c>
      <c r="EU65" s="1">
        <f t="shared" si="4"/>
        <v>90.08404313152522</v>
      </c>
      <c r="EV65" s="1">
        <f t="shared" si="4"/>
        <v>94.142725922619931</v>
      </c>
      <c r="EW65" s="1">
        <f t="shared" si="4"/>
        <v>90.736731674407309</v>
      </c>
      <c r="EX65" s="1">
        <f t="shared" si="4"/>
        <v>94.690237589397498</v>
      </c>
      <c r="EY65" s="5">
        <f t="shared" si="1"/>
        <v>34827.684297658059</v>
      </c>
    </row>
    <row r="66" spans="1:1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5"/>
    </row>
    <row r="67" spans="1:155">
      <c r="A67" t="s">
        <v>64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20</v>
      </c>
      <c r="BL67" s="16">
        <v>55</v>
      </c>
      <c r="BM67" s="16">
        <v>69.5</v>
      </c>
      <c r="BN67" s="16">
        <v>89</v>
      </c>
      <c r="BO67" s="16">
        <v>89</v>
      </c>
      <c r="BP67" s="16">
        <v>87</v>
      </c>
      <c r="BQ67" s="16">
        <v>102</v>
      </c>
      <c r="BR67" s="16">
        <v>80</v>
      </c>
      <c r="BS67" s="16">
        <v>58.7</v>
      </c>
      <c r="BT67" s="16">
        <v>44.2</v>
      </c>
      <c r="BU67" s="16">
        <v>44.2</v>
      </c>
      <c r="BV67" s="16">
        <v>44.2</v>
      </c>
      <c r="BW67" s="16">
        <v>44.2</v>
      </c>
      <c r="BX67" s="16">
        <v>44.2</v>
      </c>
      <c r="BY67" s="16">
        <v>44.2</v>
      </c>
      <c r="BZ67" s="16">
        <v>38.200000000000003</v>
      </c>
      <c r="CA67" s="16">
        <v>25.2</v>
      </c>
      <c r="CB67" s="16">
        <v>25.2</v>
      </c>
      <c r="CC67" s="16">
        <v>20.6</v>
      </c>
      <c r="CD67" s="16">
        <v>15</v>
      </c>
      <c r="CE67" s="16">
        <v>12</v>
      </c>
      <c r="CF67" s="16">
        <v>12</v>
      </c>
      <c r="CG67" s="16">
        <v>10</v>
      </c>
      <c r="CH67" s="16">
        <v>16</v>
      </c>
      <c r="CI67" s="16">
        <v>16</v>
      </c>
      <c r="CJ67" s="16">
        <v>16</v>
      </c>
      <c r="CK67" s="16">
        <v>16</v>
      </c>
      <c r="CL67" s="16">
        <v>16</v>
      </c>
      <c r="CM67" s="16">
        <v>16</v>
      </c>
      <c r="CN67" s="16">
        <v>14</v>
      </c>
      <c r="CO67" s="16">
        <v>14</v>
      </c>
      <c r="CP67" s="16">
        <v>10.5</v>
      </c>
      <c r="CQ67" s="16">
        <v>8</v>
      </c>
      <c r="CR67" s="16">
        <v>8</v>
      </c>
      <c r="CS67" s="16">
        <v>8</v>
      </c>
      <c r="CT67" s="16">
        <v>8</v>
      </c>
      <c r="CU67" s="16">
        <v>6.5</v>
      </c>
      <c r="CV67" s="16">
        <v>5</v>
      </c>
      <c r="CW67" s="16">
        <v>5.2</v>
      </c>
      <c r="CX67" s="16">
        <v>5.5</v>
      </c>
      <c r="CY67" s="16">
        <v>5.5</v>
      </c>
      <c r="CZ67" s="16">
        <v>5.5</v>
      </c>
      <c r="DA67" s="16">
        <v>4.5</v>
      </c>
      <c r="DB67" s="16">
        <v>3</v>
      </c>
      <c r="DC67" s="16">
        <v>3</v>
      </c>
      <c r="DD67" s="16">
        <v>3</v>
      </c>
      <c r="DE67" s="16">
        <v>3</v>
      </c>
      <c r="DF67" s="16">
        <v>3</v>
      </c>
      <c r="DG67" s="16">
        <v>3</v>
      </c>
      <c r="DH67" s="16">
        <v>6.5</v>
      </c>
      <c r="DI67" s="16">
        <v>6.5</v>
      </c>
      <c r="DJ67" s="16">
        <v>6.5</v>
      </c>
      <c r="DK67" s="16">
        <v>6.5</v>
      </c>
      <c r="DL67" s="16">
        <v>6.5</v>
      </c>
      <c r="DM67" s="16">
        <v>6.5</v>
      </c>
      <c r="DN67" s="16">
        <v>6.5</v>
      </c>
      <c r="DO67" s="16">
        <v>6.5</v>
      </c>
      <c r="DP67" s="16">
        <v>6.5</v>
      </c>
      <c r="DQ67" s="16">
        <v>6.5</v>
      </c>
      <c r="DR67" s="16">
        <v>6.5</v>
      </c>
      <c r="DS67" s="16">
        <v>6.5</v>
      </c>
      <c r="DT67" s="16">
        <v>6.5</v>
      </c>
      <c r="DU67" s="16">
        <v>6.5</v>
      </c>
      <c r="DV67" s="16">
        <v>6.5</v>
      </c>
      <c r="DW67" s="16">
        <v>6.5</v>
      </c>
      <c r="DX67" s="16">
        <v>6.5</v>
      </c>
      <c r="DY67" s="16">
        <v>6.5</v>
      </c>
      <c r="DZ67" s="16">
        <v>6.5</v>
      </c>
      <c r="EA67" s="16">
        <v>6.5</v>
      </c>
      <c r="EB67" s="16">
        <v>6.5</v>
      </c>
      <c r="EC67" s="16">
        <v>6.5</v>
      </c>
      <c r="ED67" s="16">
        <v>6.5</v>
      </c>
      <c r="EE67" s="16">
        <v>6.5</v>
      </c>
      <c r="EF67" s="16">
        <v>6.5</v>
      </c>
      <c r="EG67" s="16">
        <v>6.5</v>
      </c>
      <c r="EH67" s="16">
        <v>6.5</v>
      </c>
      <c r="EI67" s="16">
        <v>6.5</v>
      </c>
      <c r="EJ67" s="16">
        <v>6.5</v>
      </c>
      <c r="EK67" s="16">
        <v>6.5</v>
      </c>
      <c r="EL67" s="16">
        <v>6.5</v>
      </c>
      <c r="EM67" s="16">
        <v>6.5</v>
      </c>
      <c r="EN67" s="16">
        <v>6.5</v>
      </c>
      <c r="EO67" s="16">
        <v>6.5</v>
      </c>
      <c r="EP67" s="16">
        <v>6.5</v>
      </c>
      <c r="EQ67" s="16">
        <v>6.5</v>
      </c>
      <c r="ER67" s="16">
        <v>6.5</v>
      </c>
      <c r="ES67" s="16">
        <v>6.5</v>
      </c>
      <c r="ET67" s="16">
        <v>0.5</v>
      </c>
      <c r="EU67" s="16">
        <v>0.5</v>
      </c>
      <c r="EV67" s="16">
        <v>0.5</v>
      </c>
      <c r="EW67" s="16">
        <v>0.5</v>
      </c>
      <c r="EX67" s="16">
        <v>0.5</v>
      </c>
      <c r="EY67" s="5">
        <f>SUM(B67:EX67)</f>
        <v>1545.3000000000004</v>
      </c>
    </row>
    <row r="68" spans="1:155">
      <c r="A68" t="s">
        <v>65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15</v>
      </c>
      <c r="AY68" s="16">
        <v>30</v>
      </c>
      <c r="AZ68" s="16">
        <v>33.799999999999997</v>
      </c>
      <c r="BA68" s="16">
        <v>36.299999999999997</v>
      </c>
      <c r="BB68" s="16">
        <v>45</v>
      </c>
      <c r="BC68" s="16">
        <v>44.2</v>
      </c>
      <c r="BD68" s="16">
        <v>57.5</v>
      </c>
      <c r="BE68" s="16">
        <v>59.8</v>
      </c>
      <c r="BF68" s="16">
        <v>67.400000000000006</v>
      </c>
      <c r="BG68" s="16">
        <v>70.2</v>
      </c>
      <c r="BH68" s="16">
        <v>66.5</v>
      </c>
      <c r="BI68" s="16">
        <v>73.3</v>
      </c>
      <c r="BJ68" s="16">
        <v>77.599999999999994</v>
      </c>
      <c r="BK68" s="16">
        <v>91.6</v>
      </c>
      <c r="BL68" s="16">
        <v>89.3</v>
      </c>
      <c r="BM68" s="16">
        <v>90.9</v>
      </c>
      <c r="BN68" s="16">
        <v>88.8</v>
      </c>
      <c r="BO68" s="16">
        <v>88.1</v>
      </c>
      <c r="BP68" s="16">
        <v>88.5</v>
      </c>
      <c r="BQ68" s="16">
        <v>69.400000000000006</v>
      </c>
      <c r="BR68" s="16">
        <v>60.7</v>
      </c>
      <c r="BS68" s="16">
        <v>64.7</v>
      </c>
      <c r="BT68" s="16">
        <v>66.7</v>
      </c>
      <c r="BU68" s="16">
        <v>72</v>
      </c>
      <c r="BV68" s="16">
        <v>74.099999999999994</v>
      </c>
      <c r="BW68" s="16">
        <v>73.099999999999994</v>
      </c>
      <c r="BX68" s="16">
        <v>76.8</v>
      </c>
      <c r="BY68" s="16">
        <v>74.900000000000006</v>
      </c>
      <c r="BZ68" s="16">
        <v>69.099999999999994</v>
      </c>
      <c r="CA68" s="16">
        <v>66.5</v>
      </c>
      <c r="CB68" s="16">
        <v>67.7</v>
      </c>
      <c r="CC68" s="16">
        <v>61.7</v>
      </c>
      <c r="CD68" s="16">
        <v>44.4</v>
      </c>
      <c r="CE68" s="16">
        <v>38.9</v>
      </c>
      <c r="CF68" s="16">
        <v>38.5</v>
      </c>
      <c r="CG68" s="16">
        <v>37.700000000000003</v>
      </c>
      <c r="CH68" s="16">
        <v>27.7</v>
      </c>
      <c r="CI68" s="16">
        <v>26.9</v>
      </c>
      <c r="CJ68" s="16">
        <v>25.5</v>
      </c>
      <c r="CK68" s="16">
        <v>24.1</v>
      </c>
      <c r="CL68" s="16">
        <v>21.7</v>
      </c>
      <c r="CM68" s="16">
        <v>21.8</v>
      </c>
      <c r="CN68" s="16">
        <v>20.2</v>
      </c>
      <c r="CO68" s="16">
        <v>18.7</v>
      </c>
      <c r="CP68" s="16">
        <v>19.5</v>
      </c>
      <c r="CQ68" s="16">
        <v>18.7</v>
      </c>
      <c r="CR68" s="16">
        <v>16.5</v>
      </c>
      <c r="CS68" s="16">
        <v>16.8</v>
      </c>
      <c r="CT68" s="16">
        <v>15.7</v>
      </c>
      <c r="CU68" s="16">
        <v>14.9</v>
      </c>
      <c r="CV68" s="16">
        <v>12.9</v>
      </c>
      <c r="CW68" s="16">
        <v>13.5</v>
      </c>
      <c r="CX68" s="16">
        <v>13.7</v>
      </c>
      <c r="CY68" s="16">
        <v>19.600000000000001</v>
      </c>
      <c r="CZ68" s="16">
        <v>26.1</v>
      </c>
      <c r="DA68" s="16">
        <v>29.6</v>
      </c>
      <c r="DB68" s="16">
        <v>29.7</v>
      </c>
      <c r="DC68" s="16">
        <v>31.2</v>
      </c>
      <c r="DD68" s="16">
        <v>32.5</v>
      </c>
      <c r="DE68" s="16">
        <v>24.1</v>
      </c>
      <c r="DF68" s="16">
        <v>25.3</v>
      </c>
      <c r="DG68" s="16">
        <v>24.6</v>
      </c>
      <c r="DH68" s="16">
        <v>25.2</v>
      </c>
      <c r="DI68" s="16">
        <v>31.2</v>
      </c>
      <c r="DJ68" s="16">
        <v>32.5</v>
      </c>
      <c r="DK68" s="16">
        <v>32.299999999999997</v>
      </c>
      <c r="DL68" s="16">
        <v>29.2</v>
      </c>
      <c r="DM68" s="16">
        <v>25.2</v>
      </c>
      <c r="DN68" s="16">
        <v>23.5</v>
      </c>
      <c r="DO68" s="16">
        <v>22.4</v>
      </c>
      <c r="DP68" s="16">
        <v>20.2</v>
      </c>
      <c r="DQ68" s="16">
        <v>18.899999999999999</v>
      </c>
      <c r="DR68" s="16">
        <v>18.8</v>
      </c>
      <c r="DS68" s="16">
        <v>20.3</v>
      </c>
      <c r="DT68" s="16">
        <v>22.9</v>
      </c>
      <c r="DU68" s="16">
        <v>26</v>
      </c>
      <c r="DV68" s="16">
        <v>26</v>
      </c>
      <c r="DW68" s="16">
        <v>25.8</v>
      </c>
      <c r="DX68" s="16">
        <v>25.1</v>
      </c>
      <c r="DY68" s="16">
        <v>21.5</v>
      </c>
      <c r="DZ68" s="16">
        <v>20.7</v>
      </c>
      <c r="EA68" s="16">
        <v>20.2</v>
      </c>
      <c r="EB68" s="16">
        <v>19.7</v>
      </c>
      <c r="EC68" s="16">
        <v>19.2</v>
      </c>
      <c r="ED68" s="16">
        <v>17.899999999999999</v>
      </c>
      <c r="EE68" s="16">
        <v>16.2</v>
      </c>
      <c r="EF68" s="16">
        <v>8.9</v>
      </c>
      <c r="EG68" s="16">
        <v>8.9</v>
      </c>
      <c r="EH68" s="16">
        <v>7.4</v>
      </c>
      <c r="EI68" s="16">
        <v>7.4</v>
      </c>
      <c r="EJ68" s="16">
        <v>7.4</v>
      </c>
      <c r="EK68" s="16">
        <v>7.4</v>
      </c>
      <c r="EL68" s="16">
        <v>7.9</v>
      </c>
      <c r="EM68" s="16">
        <v>6.9</v>
      </c>
      <c r="EN68" s="16">
        <v>6.7</v>
      </c>
      <c r="EO68" s="16">
        <v>6.7</v>
      </c>
      <c r="EP68" s="16">
        <v>6.7</v>
      </c>
      <c r="EQ68" s="16">
        <v>5.7</v>
      </c>
      <c r="ER68" s="16">
        <v>3.7</v>
      </c>
      <c r="ES68" s="16">
        <v>0.7</v>
      </c>
      <c r="ET68" s="16">
        <v>0.7</v>
      </c>
      <c r="EU68" s="16">
        <v>0.7</v>
      </c>
      <c r="EV68" s="16">
        <v>0.7</v>
      </c>
      <c r="EW68" s="16">
        <v>0.7</v>
      </c>
      <c r="EX68" s="16">
        <v>0.7</v>
      </c>
      <c r="EY68" s="5">
        <f>SUM(B68:EX68)</f>
        <v>3498.9999999999964</v>
      </c>
    </row>
    <row r="69" spans="1:1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5"/>
    </row>
    <row r="70" spans="1:155">
      <c r="A70" t="s">
        <v>66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5"/>
    </row>
    <row r="71" spans="1:155">
      <c r="A71" t="s">
        <v>67</v>
      </c>
      <c r="B71" s="12">
        <v>0.94080399999999997</v>
      </c>
      <c r="C71" s="12">
        <v>1.0080720000000001</v>
      </c>
      <c r="D71" s="12">
        <v>1.039987</v>
      </c>
      <c r="E71" s="12">
        <v>1.0833379999999999</v>
      </c>
      <c r="F71" s="12">
        <v>1.149435</v>
      </c>
      <c r="G71" s="12">
        <v>1.1313150000000001</v>
      </c>
      <c r="H71" s="12">
        <v>1.129435</v>
      </c>
      <c r="I71" s="12">
        <v>0.95394699999999999</v>
      </c>
      <c r="J71" s="12">
        <v>0.92641399999999996</v>
      </c>
      <c r="K71" s="12">
        <v>0.93834099999999998</v>
      </c>
      <c r="L71" s="12">
        <v>0.91917300000000002</v>
      </c>
      <c r="M71" s="12">
        <v>0.81481700000000001</v>
      </c>
      <c r="N71" s="12">
        <v>0.80202499999999999</v>
      </c>
      <c r="O71" s="12">
        <v>0.90193400000000001</v>
      </c>
      <c r="P71" s="12">
        <v>0.93412099999999998</v>
      </c>
      <c r="Q71" s="12">
        <v>1.714645</v>
      </c>
      <c r="R71" s="12">
        <v>1.6384399999999999</v>
      </c>
      <c r="S71" s="12">
        <v>1.45645</v>
      </c>
      <c r="T71" s="12">
        <v>0.82181999999999999</v>
      </c>
      <c r="U71" s="12">
        <v>0</v>
      </c>
      <c r="V71" s="12">
        <v>0</v>
      </c>
      <c r="W71" s="12">
        <v>0.146538</v>
      </c>
      <c r="X71" s="12">
        <v>2.1734939999999998</v>
      </c>
      <c r="Y71" s="12">
        <v>3.0566770000000001</v>
      </c>
      <c r="Z71" s="12">
        <v>5.5892059999999999</v>
      </c>
      <c r="AA71" s="12">
        <v>6.0142239999999996</v>
      </c>
      <c r="AB71" s="12">
        <v>5.3855130000000004</v>
      </c>
      <c r="AC71" s="12">
        <v>4.0485150000000001</v>
      </c>
      <c r="AD71" s="12">
        <v>3.9957880000000001</v>
      </c>
      <c r="AE71" s="12">
        <v>3.9698380000000002</v>
      </c>
      <c r="AF71" s="12">
        <v>4.027495</v>
      </c>
      <c r="AG71" s="12">
        <v>4.3637449999999998</v>
      </c>
      <c r="AH71" s="12">
        <v>4.1115510000000004</v>
      </c>
      <c r="AI71" s="12">
        <v>3.9564370000000002</v>
      </c>
      <c r="AJ71" s="12">
        <v>3.9031210000000001</v>
      </c>
      <c r="AK71" s="12">
        <v>4.2898310000000004</v>
      </c>
      <c r="AL71" s="12">
        <v>4.7251180000000002</v>
      </c>
      <c r="AM71" s="12">
        <v>4.6484059999999996</v>
      </c>
      <c r="AN71" s="12">
        <v>4.5965670000000003</v>
      </c>
      <c r="AO71" s="12">
        <v>4.5598409999999996</v>
      </c>
      <c r="AP71" s="12">
        <v>4.4832099999999997</v>
      </c>
      <c r="AQ71" s="12">
        <v>4.3962089999999998</v>
      </c>
      <c r="AR71" s="12">
        <v>4.3573389999999996</v>
      </c>
      <c r="AS71" s="12">
        <v>4.2659630000000002</v>
      </c>
      <c r="AT71" s="12">
        <v>3.114484</v>
      </c>
      <c r="AU71" s="12">
        <v>1.0000000000000001E-5</v>
      </c>
      <c r="AV71" s="12">
        <v>5.0000000000000002E-5</v>
      </c>
      <c r="AW71" s="12">
        <v>5.0000000000000002E-5</v>
      </c>
      <c r="AX71" s="12">
        <v>5.7000000000000003E-5</v>
      </c>
      <c r="AY71" s="12">
        <v>5.3999999999999998E-5</v>
      </c>
      <c r="AZ71" s="12">
        <v>5.1999999999999997E-5</v>
      </c>
      <c r="BA71" s="12">
        <v>5.3000000000000001E-5</v>
      </c>
      <c r="BB71" s="12">
        <v>6.3999999999999997E-5</v>
      </c>
      <c r="BC71" s="12">
        <v>6.7999999999999999E-5</v>
      </c>
      <c r="BD71" s="12">
        <v>7.3999999999999996E-5</v>
      </c>
      <c r="BE71" s="12">
        <v>8.7999999999999998E-5</v>
      </c>
      <c r="BF71" s="12">
        <v>9.1000000000000003E-5</v>
      </c>
      <c r="BG71" s="12">
        <v>9.7999999999999997E-5</v>
      </c>
      <c r="BH71" s="12">
        <v>1.08E-4</v>
      </c>
      <c r="BI71" s="12">
        <v>1.06E-4</v>
      </c>
      <c r="BJ71" s="12">
        <v>1.1400000000000001E-4</v>
      </c>
      <c r="BK71" s="12">
        <v>1.06E-4</v>
      </c>
      <c r="BL71" s="12">
        <v>1.07E-4</v>
      </c>
      <c r="BM71" s="12">
        <v>1.07E-4</v>
      </c>
      <c r="BN71" s="12">
        <v>1.0399999999999999E-4</v>
      </c>
      <c r="BO71" s="12">
        <v>1.1E-4</v>
      </c>
      <c r="BP71" s="12">
        <v>1.25E-4</v>
      </c>
      <c r="BQ71" s="12">
        <v>1.0900000000000001E-4</v>
      </c>
      <c r="BR71" s="12">
        <v>1.0900000000000001E-4</v>
      </c>
      <c r="BS71" s="12">
        <v>1.3300000000000001E-4</v>
      </c>
      <c r="BT71" s="12">
        <v>1.34E-4</v>
      </c>
      <c r="BU71" s="12">
        <v>1.3300000000000001E-4</v>
      </c>
      <c r="BV71" s="12">
        <v>1.13E-4</v>
      </c>
      <c r="BW71" s="12">
        <v>1.07E-4</v>
      </c>
      <c r="BX71" s="12">
        <v>1.06E-4</v>
      </c>
      <c r="BY71" s="12">
        <v>1.1400000000000001E-4</v>
      </c>
      <c r="BZ71" s="12">
        <v>1.16E-4</v>
      </c>
      <c r="CA71" s="12">
        <v>1.1900000000000001E-4</v>
      </c>
      <c r="CB71" s="12">
        <v>1.1400000000000001E-4</v>
      </c>
      <c r="CC71" s="12">
        <v>1.46E-4</v>
      </c>
      <c r="CD71" s="12">
        <v>1.46E-4</v>
      </c>
      <c r="CE71" s="12">
        <v>1.3999999999999999E-4</v>
      </c>
      <c r="CF71" s="12">
        <v>1.37E-4</v>
      </c>
      <c r="CG71" s="12">
        <v>1.55E-4</v>
      </c>
      <c r="CH71" s="12">
        <v>1.4200000000000001E-4</v>
      </c>
      <c r="CI71" s="12">
        <v>1.3899999999999999E-4</v>
      </c>
      <c r="CJ71" s="12">
        <v>1.46E-4</v>
      </c>
      <c r="CK71" s="12">
        <v>1.37E-4</v>
      </c>
      <c r="CL71" s="12">
        <v>0.47114800000000001</v>
      </c>
      <c r="CM71" s="12">
        <v>1.1528E-2</v>
      </c>
      <c r="CN71" s="12">
        <v>6.3E-5</v>
      </c>
      <c r="CO71" s="12">
        <v>9.2E-5</v>
      </c>
      <c r="CP71" s="12">
        <v>9.2E-5</v>
      </c>
      <c r="CQ71" s="12">
        <v>9.5000000000000005E-5</v>
      </c>
      <c r="CR71" s="12">
        <v>1.17E-4</v>
      </c>
      <c r="CS71" s="12">
        <v>1.36E-4</v>
      </c>
      <c r="CT71" s="12">
        <v>1.3100000000000001E-4</v>
      </c>
      <c r="CU71" s="12">
        <v>1.37E-4</v>
      </c>
      <c r="CV71" s="12">
        <v>1.4200000000000001E-4</v>
      </c>
      <c r="CW71" s="12">
        <v>1.3300000000000001E-4</v>
      </c>
      <c r="CX71" s="12">
        <v>1.2899999999999999E-4</v>
      </c>
      <c r="CY71" s="12">
        <v>1.3300000000000001E-4</v>
      </c>
      <c r="CZ71" s="12">
        <v>1.2899999999999999E-4</v>
      </c>
      <c r="DA71" s="12">
        <v>1.25E-4</v>
      </c>
      <c r="DB71" s="12">
        <v>1.2400000000000001E-4</v>
      </c>
      <c r="DC71" s="12">
        <v>1.22E-4</v>
      </c>
      <c r="DD71" s="12">
        <v>1.06E-4</v>
      </c>
      <c r="DE71" s="12">
        <v>1.05E-4</v>
      </c>
      <c r="DF71" s="12">
        <v>9.7999999999999997E-5</v>
      </c>
      <c r="DG71" s="12">
        <v>1.07E-4</v>
      </c>
      <c r="DH71" s="12">
        <v>1.11E-4</v>
      </c>
      <c r="DI71" s="12">
        <v>1.18E-4</v>
      </c>
      <c r="DJ71" s="12">
        <v>1.4999999999999999E-4</v>
      </c>
      <c r="DK71" s="12">
        <v>3.01E-4</v>
      </c>
      <c r="DL71" s="12">
        <v>2.92E-4</v>
      </c>
      <c r="DM71" s="12">
        <v>3.0299999999999999E-4</v>
      </c>
      <c r="DN71" s="12">
        <v>2.8600000000000001E-4</v>
      </c>
      <c r="DO71" s="12">
        <v>2.9E-4</v>
      </c>
      <c r="DP71" s="12">
        <v>3.2299999999999999E-4</v>
      </c>
      <c r="DQ71" s="12">
        <v>2.99E-4</v>
      </c>
      <c r="DR71" s="12">
        <v>3.5100000000000002E-4</v>
      </c>
      <c r="DS71" s="12">
        <v>3.5500000000000001E-4</v>
      </c>
      <c r="DT71" s="12">
        <v>3.5799999999999997E-4</v>
      </c>
      <c r="DU71" s="12">
        <v>3.6600000000000001E-4</v>
      </c>
      <c r="DV71" s="12">
        <v>3.4900000000000003E-4</v>
      </c>
      <c r="DW71" s="12">
        <v>3.4699999999999998E-4</v>
      </c>
      <c r="DX71" s="12">
        <v>3.5500000000000001E-4</v>
      </c>
      <c r="DY71" s="12">
        <v>3.8699999999999997E-4</v>
      </c>
      <c r="DZ71" s="12">
        <v>3.2299999999999999E-4</v>
      </c>
      <c r="EA71" s="12">
        <v>3.4200000000000002E-4</v>
      </c>
      <c r="EB71" s="12">
        <v>3.5300000000000002E-4</v>
      </c>
      <c r="EC71" s="12">
        <v>3.4900000000000003E-4</v>
      </c>
      <c r="ED71" s="12">
        <v>4.6099999999999998E-4</v>
      </c>
      <c r="EE71" s="12">
        <v>3.8200000000000002E-4</v>
      </c>
      <c r="EF71" s="12">
        <v>3.3700000000000001E-4</v>
      </c>
      <c r="EG71" s="12">
        <v>3.4400000000000001E-4</v>
      </c>
      <c r="EH71" s="12">
        <v>3.5399999999999999E-4</v>
      </c>
      <c r="EI71" s="12">
        <v>3.4299999999999999E-4</v>
      </c>
      <c r="EJ71" s="12">
        <v>3.3599999999999998E-4</v>
      </c>
      <c r="EK71" s="12">
        <v>3.5199999999999999E-4</v>
      </c>
      <c r="EL71" s="12">
        <v>3.3799999999999998E-4</v>
      </c>
      <c r="EM71" s="12">
        <v>3.5500000000000001E-4</v>
      </c>
      <c r="EN71" s="12">
        <v>3.4400000000000001E-4</v>
      </c>
      <c r="EO71" s="12">
        <v>3.3399999999999999E-4</v>
      </c>
      <c r="EP71" s="12">
        <v>3.68E-4</v>
      </c>
      <c r="EQ71" s="12">
        <v>3.6299999999999999E-4</v>
      </c>
      <c r="ER71" s="12">
        <v>3.6299999999999999E-4</v>
      </c>
      <c r="ES71" s="12">
        <v>3.9500000000000001E-4</v>
      </c>
      <c r="ET71" s="12">
        <v>3.8099999999999999E-4</v>
      </c>
      <c r="EU71" s="12">
        <v>3.7300000000000001E-4</v>
      </c>
      <c r="EV71" s="12">
        <v>3.7399999999999998E-4</v>
      </c>
      <c r="EW71" s="12">
        <v>3.6900000000000002E-4</v>
      </c>
      <c r="EX71" s="12">
        <v>3.5599999999999998E-4</v>
      </c>
      <c r="EY71" s="10">
        <f t="shared" ref="EY71:EY79" si="5">SUM(B71:EX71)</f>
        <v>118.98743599999999</v>
      </c>
    </row>
    <row r="72" spans="1:155">
      <c r="A72" t="s">
        <v>29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0.69163300000000005</v>
      </c>
      <c r="X72" s="12">
        <v>3.7177380000000002</v>
      </c>
      <c r="Y72" s="12">
        <v>8.4354650000000007</v>
      </c>
      <c r="Z72" s="12">
        <v>14.015779999999999</v>
      </c>
      <c r="AA72" s="12">
        <v>13.318300000000001</v>
      </c>
      <c r="AB72" s="12">
        <v>11.681369999999999</v>
      </c>
      <c r="AC72" s="12">
        <v>10.318989999999999</v>
      </c>
      <c r="AD72" s="12">
        <v>10.549160000000001</v>
      </c>
      <c r="AE72" s="12">
        <v>10.34806</v>
      </c>
      <c r="AF72" s="12">
        <v>9.9742499999999996</v>
      </c>
      <c r="AG72" s="12">
        <v>9.9864069999999998</v>
      </c>
      <c r="AH72" s="12">
        <v>9.8951440000000002</v>
      </c>
      <c r="AI72" s="12">
        <v>9.8084830000000007</v>
      </c>
      <c r="AJ72" s="12">
        <v>9.5595549999999996</v>
      </c>
      <c r="AK72" s="12">
        <v>10.288550000000001</v>
      </c>
      <c r="AL72" s="12">
        <v>11.19204</v>
      </c>
      <c r="AM72" s="12">
        <v>11.5061</v>
      </c>
      <c r="AN72" s="12">
        <v>11.66616</v>
      </c>
      <c r="AO72" s="12">
        <v>12.303419999999999</v>
      </c>
      <c r="AP72" s="12">
        <v>12.93221</v>
      </c>
      <c r="AQ72" s="12">
        <v>13.35772</v>
      </c>
      <c r="AR72" s="12">
        <v>12.613860000000001</v>
      </c>
      <c r="AS72" s="12">
        <v>12.2316</v>
      </c>
      <c r="AT72" s="12">
        <v>10.230460000000001</v>
      </c>
      <c r="AU72" s="12">
        <v>7.3138820000000004</v>
      </c>
      <c r="AV72" s="12">
        <v>9.1382840000000005</v>
      </c>
      <c r="AW72" s="12">
        <v>9.0698170000000005</v>
      </c>
      <c r="AX72" s="12">
        <v>8.1892490000000002</v>
      </c>
      <c r="AY72" s="12">
        <v>5.9991969999999997</v>
      </c>
      <c r="AZ72" s="12">
        <v>5.5596750000000004</v>
      </c>
      <c r="BA72" s="12">
        <v>4.6858449999999996</v>
      </c>
      <c r="BB72" s="12">
        <v>4.0528890000000004</v>
      </c>
      <c r="BC72" s="12">
        <v>2.2492070000000002</v>
      </c>
      <c r="BD72" s="12">
        <v>2.1990029999999998</v>
      </c>
      <c r="BE72" s="12">
        <v>2.1023239999999999</v>
      </c>
      <c r="BF72" s="12">
        <v>1.785134</v>
      </c>
      <c r="BG72" s="12">
        <v>1.74654</v>
      </c>
      <c r="BH72" s="12">
        <v>1.7345219999999999</v>
      </c>
      <c r="BI72" s="12">
        <v>1.7605150000000001</v>
      </c>
      <c r="BJ72" s="12">
        <v>1.498178</v>
      </c>
      <c r="BK72" s="12">
        <v>1.175881</v>
      </c>
      <c r="BL72" s="12">
        <v>1.0463659999999999</v>
      </c>
      <c r="BM72" s="12">
        <v>1.020529</v>
      </c>
      <c r="BN72" s="12">
        <v>0.34283200000000003</v>
      </c>
      <c r="BO72" s="12">
        <v>0.10911</v>
      </c>
      <c r="BP72" s="12">
        <v>9.1377E-2</v>
      </c>
      <c r="BQ72" s="12">
        <v>0.218836</v>
      </c>
      <c r="BR72" s="12">
        <v>0.23458100000000001</v>
      </c>
      <c r="BS72" s="12">
        <v>0.22367200000000001</v>
      </c>
      <c r="BT72" s="12">
        <v>0.213172</v>
      </c>
      <c r="BU72" s="12">
        <v>0.202958</v>
      </c>
      <c r="BV72" s="12">
        <v>3.9052999999999997E-2</v>
      </c>
      <c r="BW72" s="12">
        <v>4.2421E-2</v>
      </c>
      <c r="BX72" s="12">
        <v>6.6492999999999997E-2</v>
      </c>
      <c r="BY72" s="12">
        <v>4.6392999999999997E-2</v>
      </c>
      <c r="BZ72" s="12">
        <v>1.9491999999999999E-2</v>
      </c>
      <c r="CA72" s="12">
        <v>0</v>
      </c>
      <c r="CB72" s="12">
        <v>0</v>
      </c>
      <c r="CC72" s="12">
        <v>5.8560000000000001E-3</v>
      </c>
      <c r="CD72" s="12">
        <v>5.0590999999999997E-2</v>
      </c>
      <c r="CE72" s="12">
        <v>3.1799999999999998E-4</v>
      </c>
      <c r="CF72" s="12">
        <v>4.6299999999999998E-4</v>
      </c>
      <c r="CG72" s="12">
        <v>9.6000000000000002E-5</v>
      </c>
      <c r="CH72" s="12">
        <v>3.9399999999999998E-4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3.8479999999999999E-3</v>
      </c>
      <c r="DL72" s="12">
        <v>2.9369999999999999E-3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1.3544E-2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2.8223999999999999E-2</v>
      </c>
      <c r="EG72" s="12">
        <v>3.6125999999999998E-2</v>
      </c>
      <c r="EH72" s="12">
        <v>0</v>
      </c>
      <c r="EI72" s="12">
        <v>3.5395999999999997E-2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2.9166999999999998E-2</v>
      </c>
      <c r="EP72" s="12">
        <v>5.1598999999999999E-2</v>
      </c>
      <c r="EQ72" s="12">
        <v>5.7959999999999998E-2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0">
        <f t="shared" si="5"/>
        <v>325.11640100000005</v>
      </c>
    </row>
    <row r="73" spans="1:155">
      <c r="A73" t="s">
        <v>105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13.224159999999999</v>
      </c>
      <c r="Z73" s="12">
        <v>14.51455</v>
      </c>
      <c r="AA73" s="12">
        <v>19.372340000000001</v>
      </c>
      <c r="AB73" s="12">
        <v>27.480530000000002</v>
      </c>
      <c r="AC73" s="12">
        <v>25.367339999999999</v>
      </c>
      <c r="AD73" s="12">
        <v>22.90652</v>
      </c>
      <c r="AE73" s="12">
        <v>21.449300000000001</v>
      </c>
      <c r="AF73" s="12">
        <v>21.17229</v>
      </c>
      <c r="AG73" s="12">
        <v>21.462700000000002</v>
      </c>
      <c r="AH73" s="12">
        <v>21.890509999999999</v>
      </c>
      <c r="AI73" s="12">
        <v>21.425149999999999</v>
      </c>
      <c r="AJ73" s="12">
        <v>20.817060000000001</v>
      </c>
      <c r="AK73" s="12">
        <v>19.86769</v>
      </c>
      <c r="AL73" s="12">
        <v>19.33287</v>
      </c>
      <c r="AM73" s="12">
        <v>18.10547</v>
      </c>
      <c r="AN73" s="12">
        <v>17.946090000000002</v>
      </c>
      <c r="AO73" s="12">
        <v>17.835989999999999</v>
      </c>
      <c r="AP73" s="12">
        <v>20.085789999999999</v>
      </c>
      <c r="AQ73" s="12">
        <v>18.561409999999999</v>
      </c>
      <c r="AR73" s="12">
        <v>17.572310000000002</v>
      </c>
      <c r="AS73" s="12">
        <v>17.157229999999998</v>
      </c>
      <c r="AT73" s="12">
        <v>15.670949999999999</v>
      </c>
      <c r="AU73" s="12">
        <v>10.332940000000001</v>
      </c>
      <c r="AV73" s="12">
        <v>0.50852699999999995</v>
      </c>
      <c r="AW73" s="12">
        <v>0.20425399999999999</v>
      </c>
      <c r="AX73" s="12">
        <v>0.250722</v>
      </c>
      <c r="AY73" s="12">
        <v>0.27447500000000002</v>
      </c>
      <c r="AZ73" s="12">
        <v>0.113553</v>
      </c>
      <c r="BA73" s="12">
        <v>0.178232</v>
      </c>
      <c r="BB73" s="12">
        <v>0.12667500000000001</v>
      </c>
      <c r="BC73" s="12">
        <v>0.10172399999999999</v>
      </c>
      <c r="BD73" s="12">
        <v>0.16270000000000001</v>
      </c>
      <c r="BE73" s="12">
        <v>0.12697600000000001</v>
      </c>
      <c r="BF73" s="12">
        <v>8.2831000000000002E-2</v>
      </c>
      <c r="BG73" s="12">
        <v>0.111085</v>
      </c>
      <c r="BH73" s="12">
        <v>0.174765</v>
      </c>
      <c r="BI73" s="12">
        <v>0.23322499999999999</v>
      </c>
      <c r="BJ73" s="12">
        <v>0.24687600000000001</v>
      </c>
      <c r="BK73" s="12">
        <v>0.19733200000000001</v>
      </c>
      <c r="BL73" s="12">
        <v>0.20291400000000001</v>
      </c>
      <c r="BM73" s="12">
        <v>8.3435999999999996E-2</v>
      </c>
      <c r="BN73" s="12">
        <v>0.176013</v>
      </c>
      <c r="BO73" s="12">
        <v>0.22203600000000001</v>
      </c>
      <c r="BP73" s="12">
        <v>0.12467300000000001</v>
      </c>
      <c r="BQ73" s="12">
        <v>0.161768</v>
      </c>
      <c r="BR73" s="12">
        <v>0.23974300000000001</v>
      </c>
      <c r="BS73" s="12">
        <v>0.14761199999999999</v>
      </c>
      <c r="BT73" s="12">
        <v>0.183943</v>
      </c>
      <c r="BU73" s="12">
        <v>0.28544799999999998</v>
      </c>
      <c r="BV73" s="12">
        <v>0.25029099999999999</v>
      </c>
      <c r="BW73" s="12">
        <v>0.31796200000000002</v>
      </c>
      <c r="BX73" s="12">
        <v>0.31237300000000001</v>
      </c>
      <c r="BY73" s="12">
        <v>0.15581300000000001</v>
      </c>
      <c r="BZ73" s="12">
        <v>0.195044</v>
      </c>
      <c r="CA73" s="12">
        <v>0.227216</v>
      </c>
      <c r="CB73" s="12">
        <v>0.10098799999999999</v>
      </c>
      <c r="CC73" s="12">
        <v>0.178284</v>
      </c>
      <c r="CD73" s="12">
        <v>0.22853299999999999</v>
      </c>
      <c r="CE73" s="12">
        <v>0.121712</v>
      </c>
      <c r="CF73" s="12">
        <v>9.3196000000000001E-2</v>
      </c>
      <c r="CG73" s="12">
        <v>0.127748</v>
      </c>
      <c r="CH73" s="12">
        <v>5.9941000000000001E-2</v>
      </c>
      <c r="CI73" s="12">
        <v>4.3300999999999999E-2</v>
      </c>
      <c r="CJ73" s="12">
        <v>-4.8891999999999998E-2</v>
      </c>
      <c r="CK73" s="12">
        <v>7.9714999999999994E-2</v>
      </c>
      <c r="CL73" s="12">
        <v>9.2588000000000004E-2</v>
      </c>
      <c r="CM73" s="12">
        <v>8.2502000000000006E-2</v>
      </c>
      <c r="CN73" s="12">
        <v>-3.4723999999999998E-2</v>
      </c>
      <c r="CO73" s="12">
        <v>-4.7234999999999999E-2</v>
      </c>
      <c r="CP73" s="12">
        <v>2.0503E-2</v>
      </c>
      <c r="CQ73" s="12">
        <v>2.3068000000000002E-2</v>
      </c>
      <c r="CR73" s="12">
        <v>-3.5784999999999997E-2</v>
      </c>
      <c r="CS73" s="12">
        <v>-1.7170999999999999E-2</v>
      </c>
      <c r="CT73" s="12">
        <v>-1.9924000000000001E-2</v>
      </c>
      <c r="CU73" s="12">
        <v>4.5863000000000001E-2</v>
      </c>
      <c r="CV73" s="12">
        <v>5.4190000000000002E-3</v>
      </c>
      <c r="CW73" s="12">
        <v>2.9395000000000001E-2</v>
      </c>
      <c r="CX73" s="12">
        <v>-1.4296E-2</v>
      </c>
      <c r="CY73" s="12">
        <v>4.0480000000000002E-2</v>
      </c>
      <c r="CZ73" s="12">
        <v>1.3894E-2</v>
      </c>
      <c r="DA73" s="12">
        <v>5.4450000000000002E-3</v>
      </c>
      <c r="DB73" s="12">
        <v>1.2385E-2</v>
      </c>
      <c r="DC73" s="12">
        <v>-1.8240000000000001E-3</v>
      </c>
      <c r="DD73" s="12">
        <v>0</v>
      </c>
      <c r="DE73" s="12">
        <v>0</v>
      </c>
      <c r="DF73" s="12">
        <v>-9.7400000000000004E-4</v>
      </c>
      <c r="DG73" s="12">
        <v>9.8399999999999998E-3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0">
        <f t="shared" si="5"/>
        <v>451.12540200000001</v>
      </c>
    </row>
    <row r="74" spans="1:155">
      <c r="A74" t="s">
        <v>106</v>
      </c>
      <c r="B74" s="12">
        <v>3.1869999999999998</v>
      </c>
      <c r="C74" s="12">
        <v>2.9990000000000001</v>
      </c>
      <c r="D74" s="12">
        <v>3.22</v>
      </c>
      <c r="E74" s="12">
        <v>3.2109999999999999</v>
      </c>
      <c r="F74" s="12">
        <v>3.323</v>
      </c>
      <c r="G74" s="12">
        <v>3.403</v>
      </c>
      <c r="H74" s="12">
        <v>3.3439999999999999</v>
      </c>
      <c r="I74" s="12">
        <v>3.4</v>
      </c>
      <c r="J74" s="12">
        <v>3.4409999999999998</v>
      </c>
      <c r="K74" s="12">
        <v>3.4820000000000002</v>
      </c>
      <c r="L74" s="12">
        <v>3.5139999999999998</v>
      </c>
      <c r="M74" s="12">
        <v>3.6040000000000001</v>
      </c>
      <c r="N74" s="12">
        <v>3.7029999999999998</v>
      </c>
      <c r="O74" s="12">
        <v>3.8690000000000002</v>
      </c>
      <c r="P74" s="12">
        <v>6.7389999999999999</v>
      </c>
      <c r="Q74" s="12">
        <v>5.4089999999999998</v>
      </c>
      <c r="R74" s="12">
        <v>8.4700000000000006</v>
      </c>
      <c r="S74" s="12">
        <v>11.08</v>
      </c>
      <c r="T74" s="12">
        <v>12.23</v>
      </c>
      <c r="U74" s="12">
        <v>12.61</v>
      </c>
      <c r="V74" s="12">
        <v>13.45</v>
      </c>
      <c r="W74" s="12">
        <v>13.22</v>
      </c>
      <c r="X74" s="12">
        <v>23.01</v>
      </c>
      <c r="Y74" s="12">
        <v>80.900000000000006</v>
      </c>
      <c r="Z74" s="12">
        <v>116.3</v>
      </c>
      <c r="AA74" s="12">
        <v>142.1</v>
      </c>
      <c r="AB74" s="12">
        <v>141.1</v>
      </c>
      <c r="AC74" s="12">
        <v>140.19999999999999</v>
      </c>
      <c r="AD74" s="12">
        <v>139.4</v>
      </c>
      <c r="AE74" s="12">
        <v>138.1</v>
      </c>
      <c r="AF74" s="12">
        <v>136.69999999999999</v>
      </c>
      <c r="AG74" s="12">
        <v>136.30000000000001</v>
      </c>
      <c r="AH74" s="12">
        <v>138.5</v>
      </c>
      <c r="AI74" s="12">
        <v>137.69999999999999</v>
      </c>
      <c r="AJ74" s="12">
        <v>138.1</v>
      </c>
      <c r="AK74" s="12">
        <v>136.30000000000001</v>
      </c>
      <c r="AL74" s="12">
        <v>133.69999999999999</v>
      </c>
      <c r="AM74" s="12">
        <v>132.6</v>
      </c>
      <c r="AN74" s="12">
        <v>131.6</v>
      </c>
      <c r="AO74" s="12">
        <v>130.80000000000001</v>
      </c>
      <c r="AP74" s="12">
        <v>130.6</v>
      </c>
      <c r="AQ74" s="12">
        <v>143.5</v>
      </c>
      <c r="AR74" s="12">
        <v>151</v>
      </c>
      <c r="AS74" s="12">
        <v>148.9</v>
      </c>
      <c r="AT74" s="12">
        <v>145.1</v>
      </c>
      <c r="AU74" s="12">
        <v>124.7</v>
      </c>
      <c r="AV74" s="12">
        <v>94.2</v>
      </c>
      <c r="AW74" s="12">
        <v>104.3</v>
      </c>
      <c r="AX74" s="12">
        <v>112.4</v>
      </c>
      <c r="AY74" s="12">
        <v>117.9</v>
      </c>
      <c r="AZ74" s="12">
        <v>108.8</v>
      </c>
      <c r="BA74" s="12">
        <v>124.3</v>
      </c>
      <c r="BB74" s="12">
        <v>102.3</v>
      </c>
      <c r="BC74" s="12">
        <v>95.6</v>
      </c>
      <c r="BD74" s="12">
        <v>57</v>
      </c>
      <c r="BE74" s="12">
        <v>55.56</v>
      </c>
      <c r="BF74" s="12">
        <v>55.45</v>
      </c>
      <c r="BG74" s="12">
        <v>49.96</v>
      </c>
      <c r="BH74" s="12">
        <v>47.95</v>
      </c>
      <c r="BI74" s="12">
        <v>47.51</v>
      </c>
      <c r="BJ74" s="12">
        <v>47.97</v>
      </c>
      <c r="BK74" s="12">
        <v>44.77</v>
      </c>
      <c r="BL74" s="12">
        <v>36.64</v>
      </c>
      <c r="BM74" s="12">
        <v>35.47</v>
      </c>
      <c r="BN74" s="12">
        <v>34.57</v>
      </c>
      <c r="BO74" s="12">
        <v>35.159999999999997</v>
      </c>
      <c r="BP74" s="12">
        <v>40.04</v>
      </c>
      <c r="BQ74" s="12">
        <v>36.71</v>
      </c>
      <c r="BR74" s="12">
        <v>55.3</v>
      </c>
      <c r="BS74" s="12">
        <v>59.23</v>
      </c>
      <c r="BT74" s="12">
        <v>59.1</v>
      </c>
      <c r="BU74" s="12">
        <v>55.39</v>
      </c>
      <c r="BV74" s="12">
        <v>54.82</v>
      </c>
      <c r="BW74" s="12">
        <v>35.47</v>
      </c>
      <c r="BX74" s="12">
        <v>33.71</v>
      </c>
      <c r="BY74" s="12">
        <v>35.159999999999997</v>
      </c>
      <c r="BZ74" s="12">
        <v>33.79</v>
      </c>
      <c r="CA74" s="12">
        <v>31.32</v>
      </c>
      <c r="CB74" s="12">
        <v>27.23</v>
      </c>
      <c r="CC74" s="12">
        <v>22.04</v>
      </c>
      <c r="CD74" s="12">
        <v>19.96</v>
      </c>
      <c r="CE74" s="12">
        <v>22.66</v>
      </c>
      <c r="CF74" s="12">
        <v>23.53</v>
      </c>
      <c r="CG74" s="12">
        <v>19.95</v>
      </c>
      <c r="CH74" s="12">
        <v>17.02</v>
      </c>
      <c r="CI74" s="12">
        <v>16.43</v>
      </c>
      <c r="CJ74" s="12">
        <v>11.41</v>
      </c>
      <c r="CK74" s="12">
        <v>7.84</v>
      </c>
      <c r="CL74" s="12">
        <v>7.9580000000000002</v>
      </c>
      <c r="CM74" s="12">
        <v>8.65</v>
      </c>
      <c r="CN74" s="12">
        <v>7.6020000000000003</v>
      </c>
      <c r="CO74" s="12">
        <v>7.4809999999999999</v>
      </c>
      <c r="CP74" s="12">
        <v>8.09</v>
      </c>
      <c r="CQ74" s="12">
        <v>10.71</v>
      </c>
      <c r="CR74" s="12">
        <v>10.96</v>
      </c>
      <c r="CS74" s="12">
        <v>9.2200000000000006</v>
      </c>
      <c r="CT74" s="12">
        <v>9.08</v>
      </c>
      <c r="CU74" s="12">
        <v>5.968</v>
      </c>
      <c r="CV74" s="12">
        <v>5.1280000000000001</v>
      </c>
      <c r="CW74" s="12">
        <v>4.1280000000000001</v>
      </c>
      <c r="CX74" s="12">
        <v>3.9079999999999999</v>
      </c>
      <c r="CY74" s="12">
        <v>3.7570000000000001</v>
      </c>
      <c r="CZ74" s="12">
        <v>1.089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0.157</v>
      </c>
      <c r="ES74" s="12">
        <v>1.2E-2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0">
        <f t="shared" si="5"/>
        <v>5477.9359999999997</v>
      </c>
    </row>
    <row r="75" spans="1:155">
      <c r="A75" t="s">
        <v>68</v>
      </c>
      <c r="B75" s="12">
        <v>11.56631</v>
      </c>
      <c r="C75" s="12">
        <v>12.219950000000001</v>
      </c>
      <c r="D75" s="12">
        <v>12.20636</v>
      </c>
      <c r="E75" s="12">
        <v>12.470599999999999</v>
      </c>
      <c r="F75" s="12">
        <v>12.65114</v>
      </c>
      <c r="G75" s="12">
        <v>13.21881</v>
      </c>
      <c r="H75" s="12">
        <v>13.44159</v>
      </c>
      <c r="I75" s="12">
        <v>13.044029999999999</v>
      </c>
      <c r="J75" s="12">
        <v>12.70777</v>
      </c>
      <c r="K75" s="12">
        <v>12.714079999999999</v>
      </c>
      <c r="L75" s="12">
        <v>12.45022</v>
      </c>
      <c r="M75" s="12">
        <v>12.28725</v>
      </c>
      <c r="N75" s="12">
        <v>10.39077</v>
      </c>
      <c r="O75" s="12">
        <v>6.5237829999999999</v>
      </c>
      <c r="P75" s="12">
        <v>10.64955</v>
      </c>
      <c r="Q75" s="12">
        <v>11.31143</v>
      </c>
      <c r="R75" s="12">
        <v>12.153280000000001</v>
      </c>
      <c r="S75" s="12">
        <v>12.41522</v>
      </c>
      <c r="T75" s="12">
        <v>12.6454</v>
      </c>
      <c r="U75" s="12">
        <v>12.94135</v>
      </c>
      <c r="V75" s="12">
        <v>12.729100000000001</v>
      </c>
      <c r="W75" s="12">
        <v>8.9887720000000009</v>
      </c>
      <c r="X75" s="12">
        <v>10.214499999999999</v>
      </c>
      <c r="Y75" s="12">
        <v>91.350049999999996</v>
      </c>
      <c r="Z75" s="12">
        <v>294.95909999999998</v>
      </c>
      <c r="AA75" s="12">
        <v>294.57510000000002</v>
      </c>
      <c r="AB75" s="12">
        <v>267.36630000000002</v>
      </c>
      <c r="AC75" s="12">
        <v>244.34180000000001</v>
      </c>
      <c r="AD75" s="12">
        <v>244.5</v>
      </c>
      <c r="AE75" s="12">
        <v>243.89269999999999</v>
      </c>
      <c r="AF75" s="12">
        <v>241.9145</v>
      </c>
      <c r="AG75" s="12">
        <v>239.1739</v>
      </c>
      <c r="AH75" s="12">
        <v>236.19370000000001</v>
      </c>
      <c r="AI75" s="12">
        <v>251.19380000000001</v>
      </c>
      <c r="AJ75" s="12">
        <v>271.81959999999998</v>
      </c>
      <c r="AK75" s="12">
        <v>282.74579999999997</v>
      </c>
      <c r="AL75" s="12">
        <v>277.3802</v>
      </c>
      <c r="AM75" s="12">
        <v>271.84269999999998</v>
      </c>
      <c r="AN75" s="12">
        <v>268.78809999999999</v>
      </c>
      <c r="AO75" s="12">
        <v>263.8954</v>
      </c>
      <c r="AP75" s="12">
        <v>252.90170000000001</v>
      </c>
      <c r="AQ75" s="12">
        <v>245.71270000000001</v>
      </c>
      <c r="AR75" s="12">
        <v>243.45959999999999</v>
      </c>
      <c r="AS75" s="12">
        <v>236.87430000000001</v>
      </c>
      <c r="AT75" s="12">
        <v>202.71610000000001</v>
      </c>
      <c r="AU75" s="12">
        <v>122.16759999999999</v>
      </c>
      <c r="AV75" s="12">
        <v>118.494</v>
      </c>
      <c r="AW75" s="12">
        <v>112.1845</v>
      </c>
      <c r="AX75" s="12">
        <v>101.3883</v>
      </c>
      <c r="AY75" s="12">
        <v>50.999549999999999</v>
      </c>
      <c r="AZ75" s="12">
        <v>30.751470000000001</v>
      </c>
      <c r="BA75" s="12">
        <v>29.24738</v>
      </c>
      <c r="BB75" s="12">
        <v>28.548629999999999</v>
      </c>
      <c r="BC75" s="12">
        <v>28.162120000000002</v>
      </c>
      <c r="BD75" s="12">
        <v>28.879339999999999</v>
      </c>
      <c r="BE75" s="12">
        <v>28.821480000000001</v>
      </c>
      <c r="BF75" s="12">
        <v>29.14</v>
      </c>
      <c r="BG75" s="12">
        <v>29.24971</v>
      </c>
      <c r="BH75" s="12">
        <v>29.14838</v>
      </c>
      <c r="BI75" s="12">
        <v>29.50977</v>
      </c>
      <c r="BJ75" s="12">
        <v>28.840070000000001</v>
      </c>
      <c r="BK75" s="12">
        <v>28.61946</v>
      </c>
      <c r="BL75" s="12">
        <v>28.043469999999999</v>
      </c>
      <c r="BM75" s="12">
        <v>27.886019999999998</v>
      </c>
      <c r="BN75" s="12">
        <v>12.45219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3.244834</v>
      </c>
      <c r="CD75" s="12">
        <v>12.817550000000001</v>
      </c>
      <c r="CE75" s="12">
        <v>15.829739999999999</v>
      </c>
      <c r="CF75" s="12">
        <v>14.59695</v>
      </c>
      <c r="CG75" s="12">
        <v>13.67975</v>
      </c>
      <c r="CH75" s="12">
        <v>13.42008</v>
      </c>
      <c r="CI75" s="12">
        <v>11.37154</v>
      </c>
      <c r="CJ75" s="12">
        <v>9.7844770000000008</v>
      </c>
      <c r="CK75" s="12">
        <v>9.8079959999999993</v>
      </c>
      <c r="CL75" s="12">
        <v>10.26545</v>
      </c>
      <c r="CM75" s="12">
        <v>9.7478079999999991</v>
      </c>
      <c r="CN75" s="12">
        <v>9.5439690000000006</v>
      </c>
      <c r="CO75" s="12">
        <v>8.6583839999999999</v>
      </c>
      <c r="CP75" s="12">
        <v>9.8390819999999994</v>
      </c>
      <c r="CQ75" s="12">
        <v>9.7787019999999991</v>
      </c>
      <c r="CR75" s="12">
        <v>8.8844829999999995</v>
      </c>
      <c r="CS75" s="12">
        <v>8.8507549999999995</v>
      </c>
      <c r="CT75" s="12">
        <v>8.8592189999999995</v>
      </c>
      <c r="CU75" s="12">
        <v>8.3161009999999997</v>
      </c>
      <c r="CV75" s="12">
        <v>7.4030120000000004</v>
      </c>
      <c r="CW75" s="12">
        <v>7.0853419999999998</v>
      </c>
      <c r="CX75" s="12">
        <v>7.5907159999999996</v>
      </c>
      <c r="CY75" s="12">
        <v>9.1439939999999993</v>
      </c>
      <c r="CZ75" s="12">
        <v>9.2905029999999993</v>
      </c>
      <c r="DA75" s="12">
        <v>9.9448640000000008</v>
      </c>
      <c r="DB75" s="12">
        <v>9.1379859999999997</v>
      </c>
      <c r="DC75" s="12">
        <v>7.9438659999999999</v>
      </c>
      <c r="DD75" s="12">
        <v>7.7630720000000002</v>
      </c>
      <c r="DE75" s="12">
        <v>7.7977639999999999</v>
      </c>
      <c r="DF75" s="12">
        <v>8.0443560000000005</v>
      </c>
      <c r="DG75" s="12">
        <v>8.6359359999999992</v>
      </c>
      <c r="DH75" s="12">
        <v>8.397456</v>
      </c>
      <c r="DI75" s="12">
        <v>8.0825359999999993</v>
      </c>
      <c r="DJ75" s="12">
        <v>8.3115299999999994</v>
      </c>
      <c r="DK75" s="12">
        <v>8.0638310000000004</v>
      </c>
      <c r="DL75" s="12">
        <v>12.71289</v>
      </c>
      <c r="DM75" s="12">
        <v>9.4031120000000001</v>
      </c>
      <c r="DN75" s="12">
        <v>8.8674619999999997</v>
      </c>
      <c r="DO75" s="12">
        <v>8.6769499999999997</v>
      </c>
      <c r="DP75" s="12">
        <v>8.7803199999999997</v>
      </c>
      <c r="DQ75" s="12">
        <v>9.0939259999999997</v>
      </c>
      <c r="DR75" s="12">
        <v>8.4595929999999999</v>
      </c>
      <c r="DS75" s="12">
        <v>8.259976</v>
      </c>
      <c r="DT75" s="12">
        <v>8.0676989999999993</v>
      </c>
      <c r="DU75" s="12">
        <v>8.1043920000000007</v>
      </c>
      <c r="DV75" s="12">
        <v>8.0828100000000003</v>
      </c>
      <c r="DW75" s="12">
        <v>8.1965079999999997</v>
      </c>
      <c r="DX75" s="12">
        <v>12.25564</v>
      </c>
      <c r="DY75" s="12">
        <v>9.5911580000000001</v>
      </c>
      <c r="DZ75" s="12">
        <v>9.5588549999999994</v>
      </c>
      <c r="EA75" s="12">
        <v>9.3369079999999993</v>
      </c>
      <c r="EB75" s="12">
        <v>11.15361</v>
      </c>
      <c r="EC75" s="12">
        <v>10.24052</v>
      </c>
      <c r="ED75" s="12">
        <v>9.8102009999999993</v>
      </c>
      <c r="EE75" s="12">
        <v>9.9147870000000005</v>
      </c>
      <c r="EF75" s="12">
        <v>15.2521</v>
      </c>
      <c r="EG75" s="12">
        <v>16.529019999999999</v>
      </c>
      <c r="EH75" s="12">
        <v>11.82324</v>
      </c>
      <c r="EI75" s="12">
        <v>14.412050000000001</v>
      </c>
      <c r="EJ75" s="12">
        <v>4.7143550000000003</v>
      </c>
      <c r="EK75" s="12">
        <v>4.760656</v>
      </c>
      <c r="EL75" s="12">
        <v>4.748246</v>
      </c>
      <c r="EM75" s="12">
        <v>4.7288740000000002</v>
      </c>
      <c r="EN75" s="12">
        <v>4.7257410000000002</v>
      </c>
      <c r="EO75" s="12">
        <v>5.5525580000000003</v>
      </c>
      <c r="EP75" s="12">
        <v>6.2506789999999999</v>
      </c>
      <c r="EQ75" s="12">
        <v>9.0893750000000004</v>
      </c>
      <c r="ER75" s="12">
        <v>10.071429999999999</v>
      </c>
      <c r="ES75" s="12">
        <v>8.3943530000000006</v>
      </c>
      <c r="ET75" s="12">
        <v>8.7532189999999996</v>
      </c>
      <c r="EU75" s="12">
        <v>8.8244670000000003</v>
      </c>
      <c r="EV75" s="12">
        <v>8.8000220000000002</v>
      </c>
      <c r="EW75" s="12">
        <v>8.3565620000000003</v>
      </c>
      <c r="EX75" s="12">
        <v>7.5299449999999997</v>
      </c>
      <c r="EY75" s="10">
        <f t="shared" si="5"/>
        <v>7343.8896980000018</v>
      </c>
    </row>
    <row r="76" spans="1:155">
      <c r="A76" t="s">
        <v>69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1.773531</v>
      </c>
      <c r="Y76" s="12">
        <v>10.786379999999999</v>
      </c>
      <c r="Z76" s="12">
        <v>53.304180000000002</v>
      </c>
      <c r="AA76" s="12">
        <v>54.594749999999998</v>
      </c>
      <c r="AB76" s="12">
        <v>53.241439999999997</v>
      </c>
      <c r="AC76" s="12">
        <v>47.276719999999997</v>
      </c>
      <c r="AD76" s="12">
        <v>47.989530000000002</v>
      </c>
      <c r="AE76" s="12">
        <v>48.544499999999999</v>
      </c>
      <c r="AF76" s="12">
        <v>48.809829999999998</v>
      </c>
      <c r="AG76" s="12">
        <v>48.221119999999999</v>
      </c>
      <c r="AH76" s="12">
        <v>48.426819999999999</v>
      </c>
      <c r="AI76" s="12">
        <v>47.271500000000003</v>
      </c>
      <c r="AJ76" s="12">
        <v>45.687049999999999</v>
      </c>
      <c r="AK76" s="12">
        <v>49.097729999999999</v>
      </c>
      <c r="AL76" s="12">
        <v>53.0443</v>
      </c>
      <c r="AM76" s="12">
        <v>51.958849999999998</v>
      </c>
      <c r="AN76" s="12">
        <v>51.213920000000002</v>
      </c>
      <c r="AO76" s="12">
        <v>50.408000000000001</v>
      </c>
      <c r="AP76" s="12">
        <v>40.607039999999998</v>
      </c>
      <c r="AQ76" s="12">
        <v>33.123869999999997</v>
      </c>
      <c r="AR76" s="12">
        <v>32.677840000000003</v>
      </c>
      <c r="AS76" s="12">
        <v>32.227780000000003</v>
      </c>
      <c r="AT76" s="12">
        <v>29.272749999999998</v>
      </c>
      <c r="AU76" s="12">
        <v>7.0833539999999999</v>
      </c>
      <c r="AV76" s="12">
        <v>2.4686129999999999</v>
      </c>
      <c r="AW76" s="12">
        <v>2.236173</v>
      </c>
      <c r="AX76" s="12">
        <v>1.7493510000000001</v>
      </c>
      <c r="AY76" s="12">
        <v>0.916211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0</v>
      </c>
      <c r="EW76" s="12">
        <v>0</v>
      </c>
      <c r="EX76" s="12">
        <v>0</v>
      </c>
      <c r="EY76" s="10">
        <f t="shared" si="5"/>
        <v>994.01313300000015</v>
      </c>
    </row>
    <row r="77" spans="1:155">
      <c r="A77" t="s">
        <v>107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1.1000000000000001</v>
      </c>
      <c r="V77" s="12">
        <v>1.1000000000000001</v>
      </c>
      <c r="W77" s="12">
        <v>1.1000000000000001</v>
      </c>
      <c r="X77" s="12">
        <v>1.1000000000000001</v>
      </c>
      <c r="Y77" s="12">
        <v>1.1000000000000001</v>
      </c>
      <c r="Z77" s="12">
        <v>1.1000000000000001</v>
      </c>
      <c r="AA77" s="12">
        <v>1.1000000000000001</v>
      </c>
      <c r="AB77" s="12">
        <v>1.1000000000000001</v>
      </c>
      <c r="AC77" s="12">
        <v>1.1000000000000001</v>
      </c>
      <c r="AD77" s="12">
        <v>1.1000000000000001</v>
      </c>
      <c r="AE77" s="12">
        <v>1.1000000000000001</v>
      </c>
      <c r="AF77" s="12">
        <v>1.1000000000000001</v>
      </c>
      <c r="AG77" s="12">
        <v>1.1000000000000001</v>
      </c>
      <c r="AH77" s="12">
        <v>1.1000000000000001</v>
      </c>
      <c r="AI77" s="12">
        <v>1.1000000000000001</v>
      </c>
      <c r="AJ77" s="12">
        <v>1.1000000000000001</v>
      </c>
      <c r="AK77" s="12">
        <v>1.1000000000000001</v>
      </c>
      <c r="AL77" s="12">
        <v>1.1000000000000001</v>
      </c>
      <c r="AM77" s="12">
        <v>1.1000000000000001</v>
      </c>
      <c r="AN77" s="12">
        <v>1.1000000000000001</v>
      </c>
      <c r="AO77" s="12">
        <v>1.1000000000000001</v>
      </c>
      <c r="AP77" s="12">
        <v>1.1000000000000001</v>
      </c>
      <c r="AQ77" s="12">
        <v>1.1000000000000001</v>
      </c>
      <c r="AR77" s="12">
        <v>1.1000000000000001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1.1000000000000001</v>
      </c>
      <c r="BA77" s="12">
        <v>1.1000000000000001</v>
      </c>
      <c r="BB77" s="12">
        <v>1.1000000000000001</v>
      </c>
      <c r="BC77" s="12">
        <v>1.1000000000000001</v>
      </c>
      <c r="BD77" s="12">
        <v>1.1000000000000001</v>
      </c>
      <c r="BE77" s="12">
        <v>1.1000000000000001</v>
      </c>
      <c r="BF77" s="12">
        <v>1.1000000000000001</v>
      </c>
      <c r="BG77" s="12">
        <v>1.1000000000000001</v>
      </c>
      <c r="BH77" s="12">
        <v>1.1000000000000001</v>
      </c>
      <c r="BI77" s="12">
        <v>1.1000000000000001</v>
      </c>
      <c r="BJ77" s="12">
        <v>1.1000000000000001</v>
      </c>
      <c r="BK77" s="12">
        <v>1.1000000000000001</v>
      </c>
      <c r="BL77" s="12">
        <v>1.1000000000000001</v>
      </c>
      <c r="BM77" s="12">
        <v>1.1000000000000001</v>
      </c>
      <c r="BN77" s="12">
        <v>1.1000000000000001</v>
      </c>
      <c r="BO77" s="12">
        <v>1.1000000000000001</v>
      </c>
      <c r="BP77" s="12">
        <v>1.1000000000000001</v>
      </c>
      <c r="BQ77" s="12">
        <v>1.1000000000000001</v>
      </c>
      <c r="BR77" s="12">
        <v>1.1000000000000001</v>
      </c>
      <c r="BS77" s="12">
        <v>1.1000000000000001</v>
      </c>
      <c r="BT77" s="12">
        <v>1.1000000000000001</v>
      </c>
      <c r="BU77" s="12">
        <v>1.1000000000000001</v>
      </c>
      <c r="BV77" s="12">
        <v>1.1000000000000001</v>
      </c>
      <c r="BW77" s="12">
        <v>1.1000000000000001</v>
      </c>
      <c r="BX77" s="12">
        <v>1.1000000000000001</v>
      </c>
      <c r="BY77" s="12">
        <v>1.1000000000000001</v>
      </c>
      <c r="BZ77" s="12">
        <v>1.1000000000000001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1.1000000000000001</v>
      </c>
      <c r="DE77" s="12">
        <v>1.1000000000000001</v>
      </c>
      <c r="DF77" s="12">
        <v>1.1000000000000001</v>
      </c>
      <c r="DG77" s="12">
        <v>1.1000000000000001</v>
      </c>
      <c r="DH77" s="12">
        <v>1.1000000000000001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0">
        <f t="shared" si="5"/>
        <v>61.600000000000051</v>
      </c>
    </row>
    <row r="78" spans="1:155">
      <c r="A78" t="s">
        <v>70</v>
      </c>
      <c r="B78" s="12">
        <v>10.4678</v>
      </c>
      <c r="C78" s="12">
        <v>11.250769999999999</v>
      </c>
      <c r="D78" s="12">
        <v>10.63461</v>
      </c>
      <c r="E78" s="12">
        <v>10.57198</v>
      </c>
      <c r="F78" s="12">
        <v>10.37125</v>
      </c>
      <c r="G78" s="12">
        <v>10.36924</v>
      </c>
      <c r="H78" s="12">
        <v>10.68573</v>
      </c>
      <c r="I78" s="12">
        <v>10.650399999999999</v>
      </c>
      <c r="J78" s="12">
        <v>11.177989999999999</v>
      </c>
      <c r="K78" s="12">
        <v>11.039009999999999</v>
      </c>
      <c r="L78" s="12">
        <v>10.468070000000001</v>
      </c>
      <c r="M78" s="12">
        <v>10.43845</v>
      </c>
      <c r="N78" s="12">
        <v>10.35885</v>
      </c>
      <c r="O78" s="12">
        <v>10.01548</v>
      </c>
      <c r="P78" s="12">
        <v>9.8324549999999995</v>
      </c>
      <c r="Q78" s="12">
        <v>9.8686120000000006</v>
      </c>
      <c r="R78" s="12">
        <v>9.8479989999999997</v>
      </c>
      <c r="S78" s="12">
        <v>10.436719999999999</v>
      </c>
      <c r="T78" s="12">
        <v>11.788270000000001</v>
      </c>
      <c r="U78" s="12">
        <v>12.656280000000001</v>
      </c>
      <c r="V78" s="12">
        <v>13.06438</v>
      </c>
      <c r="W78" s="12">
        <v>13.627829999999999</v>
      </c>
      <c r="X78" s="12">
        <v>13.94603</v>
      </c>
      <c r="Y78" s="12">
        <v>17.825790000000001</v>
      </c>
      <c r="Z78" s="12">
        <v>36.438670000000002</v>
      </c>
      <c r="AA78" s="12">
        <v>78.312029999999993</v>
      </c>
      <c r="AB78" s="12">
        <v>90.823679999999996</v>
      </c>
      <c r="AC78" s="12">
        <v>185.6138</v>
      </c>
      <c r="AD78" s="12">
        <v>206.8115</v>
      </c>
      <c r="AE78" s="12">
        <v>208.2595</v>
      </c>
      <c r="AF78" s="12">
        <v>203.73249999999999</v>
      </c>
      <c r="AG78" s="12">
        <v>197.5898</v>
      </c>
      <c r="AH78" s="12">
        <v>195.16059999999999</v>
      </c>
      <c r="AI78" s="12">
        <v>192.00630000000001</v>
      </c>
      <c r="AJ78" s="12">
        <v>187.69489999999999</v>
      </c>
      <c r="AK78" s="12">
        <v>187.72190000000001</v>
      </c>
      <c r="AL78" s="12">
        <v>187.96629999999999</v>
      </c>
      <c r="AM78" s="12">
        <v>196.9127</v>
      </c>
      <c r="AN78" s="12">
        <v>195.4701</v>
      </c>
      <c r="AO78" s="12">
        <v>193.09960000000001</v>
      </c>
      <c r="AP78" s="12">
        <v>191.39269999999999</v>
      </c>
      <c r="AQ78" s="12">
        <v>182.7099</v>
      </c>
      <c r="AR78" s="12">
        <v>177.63130000000001</v>
      </c>
      <c r="AS78" s="12">
        <v>177.12450000000001</v>
      </c>
      <c r="AT78" s="12">
        <v>175.0917</v>
      </c>
      <c r="AU78" s="12">
        <v>173.63800000000001</v>
      </c>
      <c r="AV78" s="12">
        <v>64.045140000000004</v>
      </c>
      <c r="AW78" s="12">
        <v>4.9030290000000001</v>
      </c>
      <c r="AX78" s="12">
        <v>4.0481030000000002</v>
      </c>
      <c r="AY78" s="12">
        <v>3.8900220000000001</v>
      </c>
      <c r="AZ78" s="12">
        <v>2.343439</v>
      </c>
      <c r="BA78" s="12">
        <v>0.17114799999999999</v>
      </c>
      <c r="BB78" s="12">
        <v>0.16297</v>
      </c>
      <c r="BC78" s="12">
        <v>0.12925900000000001</v>
      </c>
      <c r="BD78" s="12">
        <v>0.10419299999999999</v>
      </c>
      <c r="BE78" s="12">
        <v>0.11297</v>
      </c>
      <c r="BF78" s="12">
        <v>1.1019999999999999E-3</v>
      </c>
      <c r="BG78" s="12">
        <v>1.7198999999999999E-2</v>
      </c>
      <c r="BH78" s="12">
        <v>3.4910000000000002E-3</v>
      </c>
      <c r="BI78" s="12">
        <v>1.8220000000000001E-3</v>
      </c>
      <c r="BJ78" s="12">
        <v>0</v>
      </c>
      <c r="BK78" s="12">
        <v>1.7239000000000001E-2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8.8999999999999995E-5</v>
      </c>
      <c r="BR78" s="12">
        <v>1.4059999999999999E-3</v>
      </c>
      <c r="BS78" s="12">
        <v>0</v>
      </c>
      <c r="BT78" s="12">
        <v>2.8600000000000001E-4</v>
      </c>
      <c r="BU78" s="12">
        <v>3.48E-4</v>
      </c>
      <c r="BV78" s="12">
        <v>3.1594999999999998E-2</v>
      </c>
      <c r="BW78" s="12">
        <v>0.120116</v>
      </c>
      <c r="BX78" s="12">
        <v>0.28581499999999999</v>
      </c>
      <c r="BY78" s="12">
        <v>4.6999999999999997E-5</v>
      </c>
      <c r="BZ78" s="12">
        <v>3.3500000000000001E-4</v>
      </c>
      <c r="CA78" s="12">
        <v>0</v>
      </c>
      <c r="CB78" s="12">
        <v>0</v>
      </c>
      <c r="CC78" s="12">
        <v>4.9869329999999996</v>
      </c>
      <c r="CD78" s="12">
        <v>10.906330000000001</v>
      </c>
      <c r="CE78" s="12">
        <v>10.888210000000001</v>
      </c>
      <c r="CF78" s="12">
        <v>10.81869</v>
      </c>
      <c r="CG78" s="12">
        <v>10.930580000000001</v>
      </c>
      <c r="CH78" s="12">
        <v>10.87965</v>
      </c>
      <c r="CI78" s="12">
        <v>10.946400000000001</v>
      </c>
      <c r="CJ78" s="12">
        <v>10.81434</v>
      </c>
      <c r="CK78" s="12">
        <v>10.9756</v>
      </c>
      <c r="CL78" s="12">
        <v>10.89052</v>
      </c>
      <c r="CM78" s="12">
        <v>10.92887</v>
      </c>
      <c r="CN78" s="12">
        <v>11.09455</v>
      </c>
      <c r="CO78" s="12">
        <v>10.85023</v>
      </c>
      <c r="CP78" s="12">
        <v>11.02544</v>
      </c>
      <c r="CQ78" s="12">
        <v>10.79632</v>
      </c>
      <c r="CR78" s="12">
        <v>13.321400000000001</v>
      </c>
      <c r="CS78" s="12">
        <v>13.635630000000001</v>
      </c>
      <c r="CT78" s="12">
        <v>12.64894</v>
      </c>
      <c r="CU78" s="12">
        <v>11.9801</v>
      </c>
      <c r="CV78" s="12">
        <v>11.91644</v>
      </c>
      <c r="CW78" s="12">
        <v>11.86303</v>
      </c>
      <c r="CX78" s="12">
        <v>11.58999</v>
      </c>
      <c r="CY78" s="12">
        <v>11.912430000000001</v>
      </c>
      <c r="CZ78" s="12">
        <v>11.77318</v>
      </c>
      <c r="DA78" s="12">
        <v>11.829980000000001</v>
      </c>
      <c r="DB78" s="12">
        <v>12.89667</v>
      </c>
      <c r="DC78" s="12">
        <v>13.812720000000001</v>
      </c>
      <c r="DD78" s="12">
        <v>14.198359999999999</v>
      </c>
      <c r="DE78" s="12">
        <v>14.036949999999999</v>
      </c>
      <c r="DF78" s="12">
        <v>13.744199999999999</v>
      </c>
      <c r="DG78" s="12">
        <v>13.66431</v>
      </c>
      <c r="DH78" s="12">
        <v>13.677680000000001</v>
      </c>
      <c r="DI78" s="12">
        <v>14.109680000000001</v>
      </c>
      <c r="DJ78" s="12">
        <v>14.20478</v>
      </c>
      <c r="DK78" s="12">
        <v>14.144959999999999</v>
      </c>
      <c r="DL78" s="12">
        <v>14.04486</v>
      </c>
      <c r="DM78" s="12">
        <v>13.931100000000001</v>
      </c>
      <c r="DN78" s="12">
        <v>15.376060000000001</v>
      </c>
      <c r="DO78" s="12">
        <v>15.979799999999999</v>
      </c>
      <c r="DP78" s="12">
        <v>15.308529999999999</v>
      </c>
      <c r="DQ78" s="12">
        <v>14.96325</v>
      </c>
      <c r="DR78" s="12">
        <v>14.94129</v>
      </c>
      <c r="DS78" s="12">
        <v>14.92516</v>
      </c>
      <c r="DT78" s="12">
        <v>15.08925</v>
      </c>
      <c r="DU78" s="12">
        <v>15.12285</v>
      </c>
      <c r="DV78" s="12">
        <v>14.69266</v>
      </c>
      <c r="DW78" s="12">
        <v>14.507669999999999</v>
      </c>
      <c r="DX78" s="12">
        <v>14.4183</v>
      </c>
      <c r="DY78" s="12">
        <v>12.86806</v>
      </c>
      <c r="DZ78" s="12">
        <v>11.00896</v>
      </c>
      <c r="EA78" s="12">
        <v>11.604100000000001</v>
      </c>
      <c r="EB78" s="12">
        <v>11.536820000000001</v>
      </c>
      <c r="EC78" s="12">
        <v>11.71462</v>
      </c>
      <c r="ED78" s="12">
        <v>12.04726</v>
      </c>
      <c r="EE78" s="12">
        <v>12.034739999999999</v>
      </c>
      <c r="EF78" s="12">
        <v>10.20895</v>
      </c>
      <c r="EG78" s="12">
        <v>9.5432360000000003</v>
      </c>
      <c r="EH78" s="12">
        <v>9.5743939999999998</v>
      </c>
      <c r="EI78" s="12">
        <v>9.7367369999999998</v>
      </c>
      <c r="EJ78" s="12">
        <v>9.4470700000000001</v>
      </c>
      <c r="EK78" s="12">
        <v>9.8204940000000001</v>
      </c>
      <c r="EL78" s="12">
        <v>9.7307210000000008</v>
      </c>
      <c r="EM78" s="12">
        <v>10.03919</v>
      </c>
      <c r="EN78" s="12">
        <v>10.603960000000001</v>
      </c>
      <c r="EO78" s="12">
        <v>10.238060000000001</v>
      </c>
      <c r="EP78" s="12">
        <v>8.9958779999999994</v>
      </c>
      <c r="EQ78" s="12">
        <v>8.6219339999999995</v>
      </c>
      <c r="ER78" s="12">
        <v>9.1827260000000006</v>
      </c>
      <c r="ES78" s="12">
        <v>9.0703169999999993</v>
      </c>
      <c r="ET78" s="12">
        <v>9.0929459999999995</v>
      </c>
      <c r="EU78" s="12">
        <v>9.2486510000000006</v>
      </c>
      <c r="EV78" s="12">
        <v>9.4747979999999998</v>
      </c>
      <c r="EW78" s="12">
        <v>8.8134449999999998</v>
      </c>
      <c r="EX78" s="12">
        <v>8.4680219999999995</v>
      </c>
      <c r="EY78" s="10">
        <f>SUM(B78:EX78)</f>
        <v>5047.7081010000011</v>
      </c>
    </row>
    <row r="79" spans="1:155">
      <c r="A79" t="s">
        <v>108</v>
      </c>
      <c r="B79" s="12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0.68</v>
      </c>
      <c r="AM79" s="12">
        <v>0.68</v>
      </c>
      <c r="AN79" s="12">
        <v>0.68</v>
      </c>
      <c r="AO79" s="12">
        <v>0.28999999999999998</v>
      </c>
      <c r="AP79" s="12">
        <v>0</v>
      </c>
      <c r="AQ79" s="12">
        <v>0</v>
      </c>
      <c r="AR79" s="12">
        <v>0.09</v>
      </c>
      <c r="AS79" s="12">
        <v>0.18</v>
      </c>
      <c r="AT79" s="12">
        <v>0.86</v>
      </c>
      <c r="AU79" s="12">
        <v>0.86</v>
      </c>
      <c r="AV79" s="12">
        <v>0.86</v>
      </c>
      <c r="AW79" s="12">
        <v>0.57999999999999996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0.86</v>
      </c>
      <c r="BG79" s="12">
        <v>0.86</v>
      </c>
      <c r="BH79" s="12">
        <v>0.57999999999999996</v>
      </c>
      <c r="BI79" s="12">
        <v>0.28999999999999998</v>
      </c>
      <c r="BJ79" s="12">
        <v>0.09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0.34</v>
      </c>
      <c r="BV79" s="12">
        <v>0.68</v>
      </c>
      <c r="BW79" s="12">
        <v>0.68</v>
      </c>
      <c r="BX79" s="12">
        <v>0.28000000000000003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0.34</v>
      </c>
      <c r="CK79" s="12">
        <v>0.34</v>
      </c>
      <c r="CL79" s="12">
        <v>0.68</v>
      </c>
      <c r="CM79" s="12">
        <v>0.68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0.68</v>
      </c>
      <c r="CV79" s="12">
        <v>0.68</v>
      </c>
      <c r="CW79" s="12">
        <v>0.68</v>
      </c>
      <c r="CX79" s="12">
        <v>0.34</v>
      </c>
      <c r="CY79" s="12">
        <v>0.34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0">
        <f t="shared" si="5"/>
        <v>15.179999999999996</v>
      </c>
    </row>
    <row r="80" spans="1:155">
      <c r="A80" t="s">
        <v>71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1.896658</v>
      </c>
      <c r="W80" s="12">
        <v>4.1451539999999998</v>
      </c>
      <c r="X80" s="12">
        <v>4.621937</v>
      </c>
      <c r="Y80" s="12">
        <v>5.7634879999999997</v>
      </c>
      <c r="Z80" s="12">
        <v>15.35614</v>
      </c>
      <c r="AA80" s="12">
        <v>41.714680000000001</v>
      </c>
      <c r="AB80" s="12">
        <v>44.596809999999998</v>
      </c>
      <c r="AC80" s="12">
        <v>41.569369999999999</v>
      </c>
      <c r="AD80" s="12">
        <v>44.205770000000001</v>
      </c>
      <c r="AE80" s="12">
        <v>45.31326</v>
      </c>
      <c r="AF80" s="12">
        <v>47.373609999999999</v>
      </c>
      <c r="AG80" s="12">
        <v>48.472279999999998</v>
      </c>
      <c r="AH80" s="12">
        <v>49.79768</v>
      </c>
      <c r="AI80" s="12">
        <v>50.554299999999998</v>
      </c>
      <c r="AJ80" s="12">
        <v>49.706220000000002</v>
      </c>
      <c r="AK80" s="12">
        <v>48.895000000000003</v>
      </c>
      <c r="AL80" s="12">
        <v>47.979579999999999</v>
      </c>
      <c r="AM80" s="12">
        <v>47.666969999999999</v>
      </c>
      <c r="AN80" s="12">
        <v>49.123040000000003</v>
      </c>
      <c r="AO80" s="12">
        <v>51.077210000000001</v>
      </c>
      <c r="AP80" s="12">
        <v>48.623240000000003</v>
      </c>
      <c r="AQ80" s="12">
        <v>43.856940000000002</v>
      </c>
      <c r="AR80" s="12">
        <v>40.588009999999997</v>
      </c>
      <c r="AS80" s="12">
        <v>38.98574</v>
      </c>
      <c r="AT80" s="12">
        <v>35.713459999999998</v>
      </c>
      <c r="AU80" s="12">
        <v>32.657780000000002</v>
      </c>
      <c r="AV80" s="12">
        <v>27.198049999999999</v>
      </c>
      <c r="AW80" s="12">
        <v>24.873809999999999</v>
      </c>
      <c r="AX80" s="12">
        <v>41.168280000000003</v>
      </c>
      <c r="AY80" s="12">
        <v>39.73977</v>
      </c>
      <c r="AZ80" s="12">
        <v>37.366990000000001</v>
      </c>
      <c r="BA80" s="12">
        <v>38.026699999999998</v>
      </c>
      <c r="BB80" s="12">
        <v>42.195880000000002</v>
      </c>
      <c r="BC80" s="12">
        <v>42.775120000000001</v>
      </c>
      <c r="BD80" s="12">
        <v>42.517220000000002</v>
      </c>
      <c r="BE80" s="12">
        <v>40.740769999999998</v>
      </c>
      <c r="BF80" s="12">
        <v>39.591850000000001</v>
      </c>
      <c r="BG80" s="12">
        <v>38.444310000000002</v>
      </c>
      <c r="BH80" s="12">
        <v>37.852690000000003</v>
      </c>
      <c r="BI80" s="12">
        <v>37.343040000000002</v>
      </c>
      <c r="BJ80" s="12">
        <v>36.839469999999999</v>
      </c>
      <c r="BK80" s="12">
        <v>36.829270000000001</v>
      </c>
      <c r="BL80" s="12">
        <v>36.834969999999998</v>
      </c>
      <c r="BM80" s="12">
        <v>36.617489999999997</v>
      </c>
      <c r="BN80" s="12">
        <v>36.790660000000003</v>
      </c>
      <c r="BO80" s="12">
        <v>37.526449999999997</v>
      </c>
      <c r="BP80" s="12">
        <v>37.315800000000003</v>
      </c>
      <c r="BQ80" s="12">
        <v>36.596649999999997</v>
      </c>
      <c r="BR80" s="12">
        <v>36.158529999999999</v>
      </c>
      <c r="BS80" s="12">
        <v>36.119300000000003</v>
      </c>
      <c r="BT80" s="12">
        <v>36.490409999999997</v>
      </c>
      <c r="BU80" s="12">
        <v>36.96828</v>
      </c>
      <c r="BV80" s="12">
        <v>37.586840000000002</v>
      </c>
      <c r="BW80" s="12">
        <v>36.585459999999998</v>
      </c>
      <c r="BX80" s="12">
        <v>35.043889999999998</v>
      </c>
      <c r="BY80" s="12">
        <v>33.768979999999999</v>
      </c>
      <c r="BZ80" s="12">
        <v>30.316849999999999</v>
      </c>
      <c r="CA80" s="12">
        <v>29.193149999999999</v>
      </c>
      <c r="CB80" s="12">
        <v>13.25128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0.209837</v>
      </c>
      <c r="CK80" s="12">
        <v>1.136671</v>
      </c>
      <c r="CL80" s="12">
        <v>1.0781620000000001</v>
      </c>
      <c r="CM80" s="12">
        <v>5.7780000000000001E-3</v>
      </c>
      <c r="CN80" s="12">
        <v>0.36346400000000001</v>
      </c>
      <c r="CO80" s="12">
        <v>0.75641599999999998</v>
      </c>
      <c r="CP80" s="12">
        <v>7.8971E-2</v>
      </c>
      <c r="CQ80" s="12">
        <v>0</v>
      </c>
      <c r="CR80" s="12">
        <v>0</v>
      </c>
      <c r="CS80" s="12">
        <v>0</v>
      </c>
      <c r="CT80" s="12">
        <v>5.4949999999999999E-3</v>
      </c>
      <c r="CU80" s="12">
        <v>3.9438000000000001E-2</v>
      </c>
      <c r="CV80" s="12">
        <v>0.265459</v>
      </c>
      <c r="CW80" s="12">
        <v>1.182342</v>
      </c>
      <c r="CX80" s="12">
        <v>0.95540000000000003</v>
      </c>
      <c r="CY80" s="12">
        <v>0.81748299999999996</v>
      </c>
      <c r="CZ80" s="12">
        <v>0.440106</v>
      </c>
      <c r="DA80" s="12">
        <v>1.005306</v>
      </c>
      <c r="DB80" s="12">
        <v>1.1694960000000001</v>
      </c>
      <c r="DC80" s="12">
        <v>1.3583000000000001</v>
      </c>
      <c r="DD80" s="12">
        <v>1.4276800000000001</v>
      </c>
      <c r="DE80" s="12">
        <v>1.470788</v>
      </c>
      <c r="DF80" s="12">
        <v>1.4006339999999999</v>
      </c>
      <c r="DG80" s="12">
        <v>1.300859</v>
      </c>
      <c r="DH80" s="12">
        <v>1.0770470000000001</v>
      </c>
      <c r="DI80" s="12">
        <v>0.59689999999999999</v>
      </c>
      <c r="DJ80" s="12">
        <v>0.36969099999999999</v>
      </c>
      <c r="DK80" s="12">
        <v>0.63467899999999999</v>
      </c>
      <c r="DL80" s="12">
        <v>0.69447300000000001</v>
      </c>
      <c r="DM80" s="12">
        <v>0.77225999999999995</v>
      </c>
      <c r="DN80" s="12">
        <v>0.87841899999999995</v>
      </c>
      <c r="DO80" s="12">
        <v>4.2737999999999998E-2</v>
      </c>
      <c r="DP80" s="12">
        <v>3.4439999999999998E-2</v>
      </c>
      <c r="DQ80" s="12">
        <v>0</v>
      </c>
      <c r="DR80" s="12">
        <v>7.7090000000000006E-2</v>
      </c>
      <c r="DS80" s="12">
        <v>0</v>
      </c>
      <c r="DT80" s="12">
        <v>0</v>
      </c>
      <c r="DU80" s="12">
        <v>0</v>
      </c>
      <c r="DV80" s="12">
        <v>0.112946</v>
      </c>
      <c r="DW80" s="12">
        <v>0.54728500000000002</v>
      </c>
      <c r="DX80" s="12">
        <v>0</v>
      </c>
      <c r="DY80" s="12">
        <v>0</v>
      </c>
      <c r="DZ80" s="12">
        <v>1.054257</v>
      </c>
      <c r="EA80" s="12">
        <v>0.97818700000000003</v>
      </c>
      <c r="EB80" s="12">
        <v>0.28283199999999997</v>
      </c>
      <c r="EC80" s="12">
        <v>0.86851999999999996</v>
      </c>
      <c r="ED80" s="12">
        <v>1.95E-2</v>
      </c>
      <c r="EE80" s="12">
        <v>1.12218</v>
      </c>
      <c r="EF80" s="12">
        <v>4.6747319999999997</v>
      </c>
      <c r="EG80" s="12">
        <v>2.9620760000000002</v>
      </c>
      <c r="EH80" s="12">
        <v>0.97703099999999998</v>
      </c>
      <c r="EI80" s="12">
        <v>0.72660499999999995</v>
      </c>
      <c r="EJ80" s="12">
        <v>0.52805000000000002</v>
      </c>
      <c r="EK80" s="12">
        <v>0.43714799999999998</v>
      </c>
      <c r="EL80" s="12">
        <v>0.31175700000000001</v>
      </c>
      <c r="EM80" s="12">
        <v>0.40571200000000002</v>
      </c>
      <c r="EN80" s="12">
        <v>0.35037099999999999</v>
      </c>
      <c r="EO80" s="12">
        <v>0.198598</v>
      </c>
      <c r="EP80" s="12">
        <v>7.5244000000000005E-2</v>
      </c>
      <c r="EQ80" s="12">
        <v>0</v>
      </c>
      <c r="ER80" s="12">
        <v>0</v>
      </c>
      <c r="ES80" s="12">
        <v>2.8818030000000001</v>
      </c>
      <c r="ET80" s="12">
        <v>8.2034319999999994</v>
      </c>
      <c r="EU80" s="12">
        <v>7.3965040000000002</v>
      </c>
      <c r="EV80" s="12">
        <v>7.0267289999999996</v>
      </c>
      <c r="EW80" s="12">
        <v>6.8606249999999998</v>
      </c>
      <c r="EX80" s="12">
        <v>6.5548710000000003</v>
      </c>
      <c r="EY80" s="10">
        <f>SUM(B80:EX80)</f>
        <v>2244.1253539999993</v>
      </c>
    </row>
    <row r="81" spans="1:155">
      <c r="A81" t="s">
        <v>72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2.1341060000000001</v>
      </c>
      <c r="AA81" s="12">
        <v>14.800509999999999</v>
      </c>
      <c r="AB81" s="12">
        <v>17.101939999999999</v>
      </c>
      <c r="AC81" s="12">
        <v>15.981820000000001</v>
      </c>
      <c r="AD81" s="12">
        <v>18.565069999999999</v>
      </c>
      <c r="AE81" s="12">
        <v>21.1813</v>
      </c>
      <c r="AF81" s="12">
        <v>22.994350000000001</v>
      </c>
      <c r="AG81" s="12">
        <v>21.231960000000001</v>
      </c>
      <c r="AH81" s="12">
        <v>20.018260000000001</v>
      </c>
      <c r="AI81" s="12">
        <v>20.415800000000001</v>
      </c>
      <c r="AJ81" s="12">
        <v>19.954609999999999</v>
      </c>
      <c r="AK81" s="12">
        <v>19.373339999999999</v>
      </c>
      <c r="AL81" s="12">
        <v>18.480640000000001</v>
      </c>
      <c r="AM81" s="12">
        <v>17.634270000000001</v>
      </c>
      <c r="AN81" s="12">
        <v>17.387</v>
      </c>
      <c r="AO81" s="12">
        <v>17.65738</v>
      </c>
      <c r="AP81" s="12">
        <v>17.346630000000001</v>
      </c>
      <c r="AQ81" s="12">
        <v>16.786850000000001</v>
      </c>
      <c r="AR81" s="12">
        <v>16.856110000000001</v>
      </c>
      <c r="AS81" s="12">
        <v>16.667059999999999</v>
      </c>
      <c r="AT81" s="12">
        <v>16.013030000000001</v>
      </c>
      <c r="AU81" s="12">
        <v>13.58587</v>
      </c>
      <c r="AV81" s="12">
        <v>8.1440649999999994</v>
      </c>
      <c r="AW81" s="12">
        <v>5.9285100000000002</v>
      </c>
      <c r="AX81" s="12">
        <v>6.8465100000000003</v>
      </c>
      <c r="AY81" s="12">
        <v>15.694649999999999</v>
      </c>
      <c r="AZ81" s="12">
        <v>14.88477</v>
      </c>
      <c r="BA81" s="12">
        <v>13.19359</v>
      </c>
      <c r="BB81" s="12">
        <v>11.962400000000001</v>
      </c>
      <c r="BC81" s="12">
        <v>12.29115</v>
      </c>
      <c r="BD81" s="12">
        <v>12.59285</v>
      </c>
      <c r="BE81" s="12">
        <v>12.39</v>
      </c>
      <c r="BF81" s="12">
        <v>11.857390000000001</v>
      </c>
      <c r="BG81" s="12">
        <v>11.29025</v>
      </c>
      <c r="BH81" s="12">
        <v>10.82334</v>
      </c>
      <c r="BI81" s="12">
        <v>10.25611</v>
      </c>
      <c r="BJ81" s="12">
        <v>9.7446629999999992</v>
      </c>
      <c r="BK81" s="12">
        <v>9.3492759999999997</v>
      </c>
      <c r="BL81" s="12">
        <v>9.0787239999999994</v>
      </c>
      <c r="BM81" s="12">
        <v>8.8106089999999995</v>
      </c>
      <c r="BN81" s="12">
        <v>8.6013570000000001</v>
      </c>
      <c r="BO81" s="12">
        <v>8.2198360000000008</v>
      </c>
      <c r="BP81" s="12">
        <v>7.7609589999999997</v>
      </c>
      <c r="BQ81" s="12">
        <v>7.1099709999999998</v>
      </c>
      <c r="BR81" s="12">
        <v>6.1245139999999996</v>
      </c>
      <c r="BS81" s="12">
        <v>5.5981459999999998</v>
      </c>
      <c r="BT81" s="12">
        <v>5.344252</v>
      </c>
      <c r="BU81" s="12">
        <v>4.9570749999999997</v>
      </c>
      <c r="BV81" s="12"/>
      <c r="BW81" s="12">
        <v>2.1527690000000002</v>
      </c>
      <c r="BX81" s="12">
        <v>0</v>
      </c>
      <c r="BY81" s="12">
        <v>0</v>
      </c>
      <c r="BZ81" s="12">
        <v>0</v>
      </c>
      <c r="CA81" s="12">
        <v>0</v>
      </c>
      <c r="CB81" s="12">
        <v>1.728845</v>
      </c>
      <c r="CC81" s="12">
        <v>1.766734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1.796864</v>
      </c>
      <c r="DZ81" s="12">
        <v>4.8057790000000002</v>
      </c>
      <c r="EA81" s="12">
        <v>5.483644</v>
      </c>
      <c r="EB81" s="12">
        <v>5.7893249999999998</v>
      </c>
      <c r="EC81" s="12">
        <v>6.076797</v>
      </c>
      <c r="ED81" s="12">
        <v>6.0936570000000003</v>
      </c>
      <c r="EE81" s="12">
        <v>7.1930370000000003</v>
      </c>
      <c r="EF81" s="12">
        <v>8.497833</v>
      </c>
      <c r="EG81" s="12">
        <v>8.4307370000000006</v>
      </c>
      <c r="EH81" s="12">
        <v>8.4548410000000001</v>
      </c>
      <c r="EI81" s="12">
        <v>8.201962</v>
      </c>
      <c r="EJ81" s="12">
        <v>7.7148519999999996</v>
      </c>
      <c r="EK81" s="12">
        <v>7.6761759999999999</v>
      </c>
      <c r="EL81" s="12">
        <v>7.9990940000000004</v>
      </c>
      <c r="EM81" s="12">
        <v>7.7271879999999999</v>
      </c>
      <c r="EN81" s="12">
        <v>7.5464320000000003</v>
      </c>
      <c r="EO81" s="12">
        <v>7.453684</v>
      </c>
      <c r="EP81" s="12">
        <v>7.2550150000000002</v>
      </c>
      <c r="EQ81" s="12">
        <v>7.928547</v>
      </c>
      <c r="ER81" s="12">
        <v>8.4439980000000006</v>
      </c>
      <c r="ES81" s="12">
        <v>7.6143970000000003</v>
      </c>
      <c r="ET81" s="12">
        <v>5.7334769999999997</v>
      </c>
      <c r="EU81" s="12">
        <v>5.2306189999999999</v>
      </c>
      <c r="EV81" s="12">
        <v>4.9038700000000004</v>
      </c>
      <c r="EW81" s="12">
        <v>4.7050320000000001</v>
      </c>
      <c r="EX81" s="12">
        <v>4.2001650000000001</v>
      </c>
      <c r="EY81" s="10">
        <f>SUM(B81:EX81)</f>
        <v>809.62824300000011</v>
      </c>
    </row>
    <row r="82" spans="1:155">
      <c r="A82" t="s">
        <v>109</v>
      </c>
      <c r="B82" s="12">
        <v>18.719139999999999</v>
      </c>
      <c r="C82" s="12">
        <v>18.708480000000002</v>
      </c>
      <c r="D82" s="12">
        <v>18.16639</v>
      </c>
      <c r="E82" s="12">
        <v>16.301539999999999</v>
      </c>
      <c r="F82" s="12">
        <v>17.662379999999999</v>
      </c>
      <c r="G82" s="12">
        <v>18.39246</v>
      </c>
      <c r="H82" s="12">
        <v>18.608250000000002</v>
      </c>
      <c r="I82" s="12">
        <v>18.380590000000002</v>
      </c>
      <c r="J82" s="12">
        <v>18.302710000000001</v>
      </c>
      <c r="K82" s="12">
        <v>18.42436</v>
      </c>
      <c r="L82" s="12">
        <v>17.934699999999999</v>
      </c>
      <c r="M82" s="12">
        <v>17.483239999999999</v>
      </c>
      <c r="N82" s="12">
        <v>17.633880000000001</v>
      </c>
      <c r="O82" s="12">
        <v>17.39536</v>
      </c>
      <c r="P82" s="12">
        <v>17.209879999999998</v>
      </c>
      <c r="Q82" s="12">
        <v>18.081019999999999</v>
      </c>
      <c r="R82" s="12">
        <v>18.473500000000001</v>
      </c>
      <c r="S82" s="12">
        <v>18.63579</v>
      </c>
      <c r="T82" s="12">
        <v>18.144480000000001</v>
      </c>
      <c r="U82" s="12">
        <v>18.896809999999999</v>
      </c>
      <c r="V82" s="12">
        <v>18.793019999999999</v>
      </c>
      <c r="W82" s="12">
        <v>15.03007</v>
      </c>
      <c r="X82" s="12">
        <v>13.486940000000001</v>
      </c>
      <c r="Y82" s="12">
        <v>14.910119999999999</v>
      </c>
      <c r="Z82" s="12">
        <v>30.931290000000001</v>
      </c>
      <c r="AA82" s="12">
        <v>133.8569</v>
      </c>
      <c r="AB82" s="12">
        <v>159.8099</v>
      </c>
      <c r="AC82" s="12">
        <v>153.41069999999999</v>
      </c>
      <c r="AD82" s="12">
        <v>154.80000000000001</v>
      </c>
      <c r="AE82" s="12">
        <v>170.5</v>
      </c>
      <c r="AF82" s="12">
        <v>153.80000000000001</v>
      </c>
      <c r="AG82" s="12">
        <v>154.9</v>
      </c>
      <c r="AH82" s="12">
        <v>154.7765</v>
      </c>
      <c r="AI82" s="12">
        <v>155.12700000000001</v>
      </c>
      <c r="AJ82" s="12">
        <v>154.8647</v>
      </c>
      <c r="AK82" s="12">
        <v>153.59350000000001</v>
      </c>
      <c r="AL82" s="12">
        <v>151.82769999999999</v>
      </c>
      <c r="AM82" s="12">
        <v>149.37110000000001</v>
      </c>
      <c r="AN82" s="12">
        <v>149.6797</v>
      </c>
      <c r="AO82" s="12">
        <v>150.9572</v>
      </c>
      <c r="AP82" s="12">
        <v>170.3</v>
      </c>
      <c r="AQ82" s="12">
        <v>180.6</v>
      </c>
      <c r="AR82" s="12">
        <v>150.69999999999999</v>
      </c>
      <c r="AS82" s="12">
        <v>133.60409999999999</v>
      </c>
      <c r="AT82" s="12">
        <v>132.48349999999999</v>
      </c>
      <c r="AU82" s="12">
        <v>119.9881</v>
      </c>
      <c r="AV82" s="12">
        <v>56.09843</v>
      </c>
      <c r="AW82" s="12">
        <v>29.901399999999999</v>
      </c>
      <c r="AX82" s="12">
        <v>17.29119</v>
      </c>
      <c r="AY82" s="12">
        <v>19.085899999999999</v>
      </c>
      <c r="AZ82" s="12">
        <v>19.234940000000002</v>
      </c>
      <c r="BA82" s="12">
        <v>18.56484</v>
      </c>
      <c r="BB82" s="12">
        <v>29.434660000000001</v>
      </c>
      <c r="BC82" s="12">
        <v>40.400080000000003</v>
      </c>
      <c r="BD82" s="12">
        <v>41.945410000000003</v>
      </c>
      <c r="BE82" s="12">
        <v>39.527149999999999</v>
      </c>
      <c r="BF82" s="12">
        <v>37.405290000000001</v>
      </c>
      <c r="BG82" s="12">
        <v>34.641069999999999</v>
      </c>
      <c r="BH82" s="12">
        <v>32.051960000000001</v>
      </c>
      <c r="BI82" s="12">
        <v>30.504149999999999</v>
      </c>
      <c r="BJ82" s="12">
        <v>28.416540000000001</v>
      </c>
      <c r="BK82" s="12">
        <v>27.249479999999998</v>
      </c>
      <c r="BL82" s="12">
        <v>26.664000000000001</v>
      </c>
      <c r="BM82" s="12">
        <v>25.643640000000001</v>
      </c>
      <c r="BN82" s="12">
        <v>25.476459999999999</v>
      </c>
      <c r="BO82" s="12">
        <v>24.028099999999998</v>
      </c>
      <c r="BP82" s="12">
        <v>20.290320000000001</v>
      </c>
      <c r="BQ82" s="12">
        <v>19.579090000000001</v>
      </c>
      <c r="BR82" s="12">
        <v>18.355619999999998</v>
      </c>
      <c r="BS82" s="12">
        <v>18.135560000000002</v>
      </c>
      <c r="BT82" s="12">
        <v>18.19708</v>
      </c>
      <c r="BU82" s="12">
        <v>18.208600000000001</v>
      </c>
      <c r="BV82" s="12">
        <v>18.2437</v>
      </c>
      <c r="BW82" s="12">
        <v>18.565069999999999</v>
      </c>
      <c r="BX82" s="12">
        <v>19.168610000000001</v>
      </c>
      <c r="BY82" s="12">
        <v>19.93412</v>
      </c>
      <c r="BZ82" s="12">
        <v>21.754300000000001</v>
      </c>
      <c r="CA82" s="12">
        <v>23.342569999999998</v>
      </c>
      <c r="CB82" s="12">
        <v>28.218499999999999</v>
      </c>
      <c r="CC82" s="12">
        <v>29.717749999999999</v>
      </c>
      <c r="CD82" s="12">
        <v>25.507149999999999</v>
      </c>
      <c r="CE82" s="12">
        <v>23.951370000000001</v>
      </c>
      <c r="CF82" s="12">
        <v>22.643139999999999</v>
      </c>
      <c r="CG82" s="12">
        <v>21.31465</v>
      </c>
      <c r="CH82" s="12">
        <v>20.693680000000001</v>
      </c>
      <c r="CI82" s="12">
        <v>20.435860000000002</v>
      </c>
      <c r="CJ82" s="12">
        <v>22.143920000000001</v>
      </c>
      <c r="CK82" s="12">
        <v>21.223949999999999</v>
      </c>
      <c r="CL82" s="12">
        <v>21.437650000000001</v>
      </c>
      <c r="CM82" s="12">
        <v>21.599450000000001</v>
      </c>
      <c r="CN82" s="12">
        <v>21.797139999999999</v>
      </c>
      <c r="CO82" s="12">
        <v>24.211780000000001</v>
      </c>
      <c r="CP82" s="12">
        <v>20.399760000000001</v>
      </c>
      <c r="CQ82" s="12">
        <v>18.934100000000001</v>
      </c>
      <c r="CR82" s="12">
        <v>18.388639999999999</v>
      </c>
      <c r="CS82" s="12">
        <v>17.956569999999999</v>
      </c>
      <c r="CT82" s="12">
        <v>17.192889999999998</v>
      </c>
      <c r="CU82" s="12">
        <v>17.06803</v>
      </c>
      <c r="CV82" s="12">
        <v>16.48395</v>
      </c>
      <c r="CW82" s="12">
        <v>15.966850000000001</v>
      </c>
      <c r="CX82" s="12">
        <v>15.66558</v>
      </c>
      <c r="CY82" s="12">
        <v>15.23742</v>
      </c>
      <c r="CZ82" s="12">
        <v>15.116630000000001</v>
      </c>
      <c r="DA82" s="12">
        <v>15.062110000000001</v>
      </c>
      <c r="DB82" s="12">
        <v>14.768829999999999</v>
      </c>
      <c r="DC82" s="12">
        <v>14.53299</v>
      </c>
      <c r="DD82" s="12">
        <v>13.919689999999999</v>
      </c>
      <c r="DE82" s="12">
        <v>13.190709999999999</v>
      </c>
      <c r="DF82" s="12">
        <v>12.856109999999999</v>
      </c>
      <c r="DG82" s="12">
        <v>12.790229999999999</v>
      </c>
      <c r="DH82" s="12">
        <v>12.926920000000001</v>
      </c>
      <c r="DI82" s="12">
        <v>12.68136</v>
      </c>
      <c r="DJ82" s="12">
        <v>12.61849</v>
      </c>
      <c r="DK82" s="12">
        <v>12.34822</v>
      </c>
      <c r="DL82" s="12">
        <v>11.99672</v>
      </c>
      <c r="DM82" s="12">
        <v>11.939590000000001</v>
      </c>
      <c r="DN82" s="12">
        <v>12.143750000000001</v>
      </c>
      <c r="DO82" s="12">
        <v>11.9655</v>
      </c>
      <c r="DP82" s="12">
        <v>12.15907</v>
      </c>
      <c r="DQ82" s="12">
        <v>12.207560000000001</v>
      </c>
      <c r="DR82" s="12">
        <v>11.87378</v>
      </c>
      <c r="DS82" s="12">
        <v>11.47547</v>
      </c>
      <c r="DT82" s="12">
        <v>11.182829999999999</v>
      </c>
      <c r="DU82" s="12">
        <v>10.9755</v>
      </c>
      <c r="DV82" s="12">
        <v>10.932930000000001</v>
      </c>
      <c r="DW82" s="12">
        <v>10.875690000000001</v>
      </c>
      <c r="DX82" s="12">
        <v>7.1725899999999996</v>
      </c>
      <c r="DY82" s="12">
        <v>4.064603</v>
      </c>
      <c r="DZ82" s="12">
        <v>6.2065890000000001</v>
      </c>
      <c r="EA82" s="12">
        <v>7.755782</v>
      </c>
      <c r="EB82" s="12">
        <v>9.5217379999999991</v>
      </c>
      <c r="EC82" s="12">
        <v>10.13416</v>
      </c>
      <c r="ED82" s="12">
        <v>10.355980000000001</v>
      </c>
      <c r="EE82" s="12">
        <v>10.73367</v>
      </c>
      <c r="EF82" s="12">
        <v>11.20276</v>
      </c>
      <c r="EG82" s="12">
        <v>11.078290000000001</v>
      </c>
      <c r="EH82" s="12">
        <v>11.132339999999999</v>
      </c>
      <c r="EI82" s="12">
        <v>11.063969999999999</v>
      </c>
      <c r="EJ82" s="12">
        <v>10.893359999999999</v>
      </c>
      <c r="EK82" s="12">
        <v>10.72401</v>
      </c>
      <c r="EL82" s="12">
        <v>10.517250000000001</v>
      </c>
      <c r="EM82" s="12">
        <v>10.34558</v>
      </c>
      <c r="EN82" s="12">
        <v>10.142670000000001</v>
      </c>
      <c r="EO82" s="12">
        <v>10.127219999999999</v>
      </c>
      <c r="EP82" s="12">
        <v>9.9115959999999994</v>
      </c>
      <c r="EQ82" s="12">
        <v>10.0038</v>
      </c>
      <c r="ER82" s="12">
        <v>10.138780000000001</v>
      </c>
      <c r="ES82" s="12">
        <v>9.5157100000000003</v>
      </c>
      <c r="ET82" s="12">
        <v>8.7721300000000006</v>
      </c>
      <c r="EU82" s="12">
        <v>8.2455839999999991</v>
      </c>
      <c r="EV82" s="12">
        <v>7.9939770000000001</v>
      </c>
      <c r="EW82" s="12">
        <v>7.879626</v>
      </c>
      <c r="EX82" s="12">
        <v>7.5292669999999999</v>
      </c>
      <c r="EY82" s="10">
        <f>SUM(B82:EX82)</f>
        <v>5534.8898219999992</v>
      </c>
    </row>
    <row r="83" spans="1:155">
      <c r="A83" t="s">
        <v>110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3.71</v>
      </c>
      <c r="AJ83" s="12">
        <v>3.71</v>
      </c>
      <c r="AK83" s="12">
        <v>3.71</v>
      </c>
      <c r="AL83" s="12">
        <v>3.71</v>
      </c>
      <c r="AM83" s="12">
        <v>3.71</v>
      </c>
      <c r="AN83" s="12">
        <v>3.71</v>
      </c>
      <c r="AO83" s="12">
        <v>3.71</v>
      </c>
      <c r="AP83" s="12">
        <v>3.71</v>
      </c>
      <c r="AQ83" s="12">
        <v>3.71</v>
      </c>
      <c r="AR83" s="12">
        <v>3.71</v>
      </c>
      <c r="AS83" s="12">
        <v>3.71</v>
      </c>
      <c r="AT83" s="12">
        <v>3.71</v>
      </c>
      <c r="AU83" s="12">
        <v>3.71</v>
      </c>
      <c r="AV83" s="12">
        <v>3.71</v>
      </c>
      <c r="AW83" s="12">
        <v>3.71</v>
      </c>
      <c r="AX83" s="12">
        <v>3.71</v>
      </c>
      <c r="AY83" s="12">
        <v>3.71</v>
      </c>
      <c r="AZ83" s="12">
        <v>3.71</v>
      </c>
      <c r="BA83" s="12">
        <v>3.71</v>
      </c>
      <c r="BB83" s="12">
        <v>3.71</v>
      </c>
      <c r="BC83" s="12">
        <v>3.71</v>
      </c>
      <c r="BD83" s="12">
        <v>3.71</v>
      </c>
      <c r="BE83" s="12">
        <v>3.71</v>
      </c>
      <c r="BF83" s="12">
        <v>3.71</v>
      </c>
      <c r="BG83" s="12">
        <v>3.71</v>
      </c>
      <c r="BH83" s="12">
        <v>3.71</v>
      </c>
      <c r="BI83" s="12">
        <v>3.71</v>
      </c>
      <c r="BJ83" s="12">
        <v>3.71</v>
      </c>
      <c r="BK83" s="12">
        <v>3.71</v>
      </c>
      <c r="BL83" s="12">
        <v>3.71</v>
      </c>
      <c r="BM83" s="12">
        <v>0</v>
      </c>
      <c r="BN83" s="12">
        <v>3</v>
      </c>
      <c r="BO83" s="12">
        <v>3</v>
      </c>
      <c r="BP83" s="12">
        <v>3</v>
      </c>
      <c r="BQ83" s="12">
        <v>3</v>
      </c>
      <c r="BR83" s="12">
        <v>0</v>
      </c>
      <c r="BS83" s="12">
        <v>0</v>
      </c>
      <c r="BT83" s="12">
        <v>6.71</v>
      </c>
      <c r="BU83" s="12">
        <v>6.71</v>
      </c>
      <c r="BV83" s="12">
        <v>6.71</v>
      </c>
      <c r="BW83" s="12">
        <v>6.71</v>
      </c>
      <c r="BX83" s="12">
        <v>6.71</v>
      </c>
      <c r="BY83" s="12">
        <v>6.71</v>
      </c>
      <c r="BZ83" s="12">
        <v>6.71</v>
      </c>
      <c r="CA83" s="12">
        <v>6.71</v>
      </c>
      <c r="CB83" s="12">
        <v>6.71</v>
      </c>
      <c r="CC83" s="12">
        <v>3.71</v>
      </c>
      <c r="CD83" s="12">
        <v>3.71</v>
      </c>
      <c r="CE83" s="12">
        <v>3.71</v>
      </c>
      <c r="CF83" s="12">
        <v>3.71</v>
      </c>
      <c r="CG83" s="12">
        <v>3</v>
      </c>
      <c r="CH83" s="12">
        <v>3</v>
      </c>
      <c r="CI83" s="12">
        <v>3</v>
      </c>
      <c r="CJ83" s="12">
        <v>3</v>
      </c>
      <c r="CK83" s="12">
        <v>3</v>
      </c>
      <c r="CL83" s="12">
        <v>3</v>
      </c>
      <c r="CM83" s="12">
        <v>3</v>
      </c>
      <c r="CN83" s="12">
        <v>3</v>
      </c>
      <c r="CO83" s="12">
        <v>3</v>
      </c>
      <c r="CP83" s="12">
        <v>3</v>
      </c>
      <c r="CQ83" s="12">
        <v>3.71</v>
      </c>
      <c r="CR83" s="12">
        <v>3.71</v>
      </c>
      <c r="CS83" s="12">
        <v>3.71</v>
      </c>
      <c r="CT83" s="12">
        <v>3.71</v>
      </c>
      <c r="CU83" s="12">
        <v>6.71</v>
      </c>
      <c r="CV83" s="12">
        <v>6.71</v>
      </c>
      <c r="CW83" s="12">
        <v>6.71</v>
      </c>
      <c r="CX83" s="12">
        <v>6.71</v>
      </c>
      <c r="CY83" s="12">
        <v>6.71</v>
      </c>
      <c r="CZ83" s="12">
        <v>6.71</v>
      </c>
      <c r="DA83" s="12">
        <v>6.71</v>
      </c>
      <c r="DB83" s="12">
        <v>6.71</v>
      </c>
      <c r="DC83" s="12">
        <v>6.71</v>
      </c>
      <c r="DD83" s="12">
        <v>3.71</v>
      </c>
      <c r="DE83" s="12">
        <v>3.71</v>
      </c>
      <c r="DF83" s="12">
        <v>3.71</v>
      </c>
      <c r="DG83" s="12">
        <v>3.71</v>
      </c>
      <c r="DH83" s="12">
        <v>3.71</v>
      </c>
      <c r="DI83" s="12">
        <v>3</v>
      </c>
      <c r="DJ83" s="12">
        <v>3</v>
      </c>
      <c r="DK83" s="12">
        <v>3</v>
      </c>
      <c r="DL83" s="12">
        <v>3</v>
      </c>
      <c r="DM83" s="12">
        <v>3</v>
      </c>
      <c r="DN83" s="12">
        <v>3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0">
        <f t="shared" ref="EY83" si="6">SUM(B83:EX83)</f>
        <v>340.30999999999983</v>
      </c>
    </row>
    <row r="84" spans="1:155">
      <c r="A84" t="s">
        <v>73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2.5</v>
      </c>
      <c r="V84" s="12">
        <v>2.5</v>
      </c>
      <c r="W84" s="12">
        <v>2.5</v>
      </c>
      <c r="X84" s="12">
        <v>2.5</v>
      </c>
      <c r="Y84" s="12">
        <v>2.5</v>
      </c>
      <c r="Z84" s="12">
        <v>2.5</v>
      </c>
      <c r="AA84" s="12">
        <v>2.5</v>
      </c>
      <c r="AB84" s="12">
        <v>2.5</v>
      </c>
      <c r="AC84" s="12">
        <v>2.5</v>
      </c>
      <c r="AD84" s="12">
        <v>2.5</v>
      </c>
      <c r="AE84" s="12">
        <v>1</v>
      </c>
      <c r="AF84" s="12">
        <v>1</v>
      </c>
      <c r="AG84" s="12">
        <v>1</v>
      </c>
      <c r="AH84" s="12">
        <v>1</v>
      </c>
      <c r="AI84" s="12">
        <v>2.5</v>
      </c>
      <c r="AJ84" s="12">
        <v>2.5</v>
      </c>
      <c r="AK84" s="12">
        <v>2.5</v>
      </c>
      <c r="AL84" s="12">
        <v>2.5</v>
      </c>
      <c r="AM84" s="12">
        <v>2.5</v>
      </c>
      <c r="AN84" s="12">
        <v>2.5</v>
      </c>
      <c r="AO84" s="12">
        <v>1</v>
      </c>
      <c r="AP84" s="12">
        <v>1</v>
      </c>
      <c r="AQ84" s="12">
        <v>1</v>
      </c>
      <c r="AR84" s="12">
        <v>1</v>
      </c>
      <c r="AS84" s="12">
        <v>1</v>
      </c>
      <c r="AT84" s="12">
        <v>1</v>
      </c>
      <c r="AU84" s="12">
        <v>1</v>
      </c>
      <c r="AV84" s="12">
        <v>2.5</v>
      </c>
      <c r="AW84" s="12">
        <v>2.5</v>
      </c>
      <c r="AX84" s="12">
        <v>2.5</v>
      </c>
      <c r="AY84" s="12">
        <v>2.5</v>
      </c>
      <c r="AZ84" s="12">
        <v>2.5</v>
      </c>
      <c r="BA84" s="12">
        <v>2.5</v>
      </c>
      <c r="BB84" s="12">
        <v>1</v>
      </c>
      <c r="BC84" s="12">
        <v>1</v>
      </c>
      <c r="BD84" s="12">
        <v>1</v>
      </c>
      <c r="BE84" s="12">
        <v>1</v>
      </c>
      <c r="BF84" s="12">
        <v>1</v>
      </c>
      <c r="BG84" s="12">
        <v>1</v>
      </c>
      <c r="BH84" s="12">
        <v>1</v>
      </c>
      <c r="BI84" s="12">
        <v>1</v>
      </c>
      <c r="BJ84" s="12">
        <v>1</v>
      </c>
      <c r="BK84" s="12">
        <v>2.5</v>
      </c>
      <c r="BL84" s="12">
        <v>1.5</v>
      </c>
      <c r="BM84" s="12">
        <v>1.5</v>
      </c>
      <c r="BN84" s="12">
        <v>1.5</v>
      </c>
      <c r="BO84" s="12">
        <v>1.5</v>
      </c>
      <c r="BP84" s="12">
        <v>1.5</v>
      </c>
      <c r="BQ84" s="12">
        <v>1.5</v>
      </c>
      <c r="BR84" s="12">
        <v>1.5</v>
      </c>
      <c r="BS84" s="12">
        <v>1.5</v>
      </c>
      <c r="BT84" s="12">
        <v>1.5</v>
      </c>
      <c r="BU84" s="12">
        <v>0</v>
      </c>
      <c r="BV84" s="12">
        <v>0</v>
      </c>
      <c r="BW84" s="12">
        <v>0</v>
      </c>
      <c r="BX84" s="12">
        <v>1.5</v>
      </c>
      <c r="BY84" s="12">
        <v>1.5</v>
      </c>
      <c r="BZ84" s="12">
        <v>1.5</v>
      </c>
      <c r="CA84" s="12">
        <v>1.5</v>
      </c>
      <c r="CB84" s="12">
        <v>1.5</v>
      </c>
      <c r="CC84" s="12">
        <v>1.5</v>
      </c>
      <c r="CD84" s="12">
        <v>1.5</v>
      </c>
      <c r="CE84" s="12">
        <v>1.5</v>
      </c>
      <c r="CF84" s="12">
        <v>1.5</v>
      </c>
      <c r="CG84" s="12">
        <v>1.5</v>
      </c>
      <c r="CH84" s="12">
        <v>1.5</v>
      </c>
      <c r="CI84" s="12">
        <v>1.5</v>
      </c>
      <c r="CJ84" s="12">
        <v>1.5</v>
      </c>
      <c r="CK84" s="12">
        <v>1.5</v>
      </c>
      <c r="CL84" s="12">
        <v>1.5</v>
      </c>
      <c r="CM84" s="12">
        <v>1.5</v>
      </c>
      <c r="CN84" s="12">
        <v>1.5</v>
      </c>
      <c r="CO84" s="12">
        <v>1.5</v>
      </c>
      <c r="CP84" s="12">
        <v>1.5</v>
      </c>
      <c r="CQ84" s="12">
        <v>1.5</v>
      </c>
      <c r="CR84" s="12">
        <v>1.5</v>
      </c>
      <c r="CS84" s="12">
        <v>1.5</v>
      </c>
      <c r="CT84" s="12">
        <v>1.5</v>
      </c>
      <c r="CU84" s="12">
        <v>1.5</v>
      </c>
      <c r="CV84" s="12">
        <v>1.5</v>
      </c>
      <c r="CW84" s="12">
        <v>1.5</v>
      </c>
      <c r="CX84" s="12">
        <v>1.5</v>
      </c>
      <c r="CY84" s="12">
        <v>1.5</v>
      </c>
      <c r="CZ84" s="12">
        <v>1.5</v>
      </c>
      <c r="DA84" s="12">
        <v>1.5</v>
      </c>
      <c r="DB84" s="12">
        <v>1.5</v>
      </c>
      <c r="DC84" s="12">
        <v>1.5</v>
      </c>
      <c r="DD84" s="12">
        <v>1.5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1.5</v>
      </c>
      <c r="DX84" s="12">
        <v>1.5</v>
      </c>
      <c r="DY84" s="12">
        <v>1.5</v>
      </c>
      <c r="DZ84" s="12">
        <v>1.5</v>
      </c>
      <c r="EA84" s="12">
        <v>1.5</v>
      </c>
      <c r="EB84" s="12">
        <v>1.5</v>
      </c>
      <c r="EC84" s="12">
        <v>1.5</v>
      </c>
      <c r="ED84" s="12">
        <v>1.5</v>
      </c>
      <c r="EE84" s="12">
        <v>1.5</v>
      </c>
      <c r="EF84" s="12">
        <v>1.5</v>
      </c>
      <c r="EG84" s="12">
        <v>0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0">
        <f>SUM(B84:EX84)</f>
        <v>155.5</v>
      </c>
    </row>
    <row r="85" spans="1:155">
      <c r="A85" t="s">
        <v>74</v>
      </c>
      <c r="B85" s="8">
        <f>SUM(B71:B84)</f>
        <v>44.881053999999999</v>
      </c>
      <c r="C85" s="8">
        <f t="shared" ref="C85:BN85" si="7">SUM(C71:C84)</f>
        <v>46.186272000000002</v>
      </c>
      <c r="D85" s="8">
        <f t="shared" si="7"/>
        <v>45.267347000000001</v>
      </c>
      <c r="E85" s="8">
        <f t="shared" si="7"/>
        <v>43.638458</v>
      </c>
      <c r="F85" s="8">
        <f t="shared" si="7"/>
        <v>45.157204999999998</v>
      </c>
      <c r="G85" s="8">
        <f t="shared" si="7"/>
        <v>46.514825000000002</v>
      </c>
      <c r="H85" s="8">
        <f t="shared" si="7"/>
        <v>47.209005000000005</v>
      </c>
      <c r="I85" s="8">
        <f t="shared" si="7"/>
        <v>46.428967</v>
      </c>
      <c r="J85" s="8">
        <f t="shared" si="7"/>
        <v>46.555884000000006</v>
      </c>
      <c r="K85" s="8">
        <f t="shared" si="7"/>
        <v>46.597791000000001</v>
      </c>
      <c r="L85" s="8">
        <f t="shared" si="7"/>
        <v>45.286163000000002</v>
      </c>
      <c r="M85" s="8">
        <f t="shared" si="7"/>
        <v>44.627757000000003</v>
      </c>
      <c r="N85" s="8">
        <f t="shared" si="7"/>
        <v>42.888525000000001</v>
      </c>
      <c r="O85" s="8">
        <f t="shared" si="7"/>
        <v>38.705556999999999</v>
      </c>
      <c r="P85" s="8">
        <f t="shared" si="7"/>
        <v>45.365005999999994</v>
      </c>
      <c r="Q85" s="8">
        <f t="shared" si="7"/>
        <v>46.384706999999992</v>
      </c>
      <c r="R85" s="8">
        <f t="shared" si="7"/>
        <v>50.583219</v>
      </c>
      <c r="S85" s="8">
        <f t="shared" si="7"/>
        <v>54.024180000000001</v>
      </c>
      <c r="T85" s="8">
        <f t="shared" si="7"/>
        <v>55.62997</v>
      </c>
      <c r="U85" s="8">
        <f t="shared" si="7"/>
        <v>60.704440000000005</v>
      </c>
      <c r="V85" s="8">
        <f t="shared" si="7"/>
        <v>63.533158</v>
      </c>
      <c r="W85" s="8">
        <f t="shared" si="7"/>
        <v>59.449997000000003</v>
      </c>
      <c r="X85" s="8">
        <f t="shared" si="7"/>
        <v>76.544170000000008</v>
      </c>
      <c r="Y85" s="8">
        <f t="shared" si="7"/>
        <v>249.85213000000002</v>
      </c>
      <c r="Z85" s="8">
        <f t="shared" si="7"/>
        <v>587.14302199999997</v>
      </c>
      <c r="AA85" s="8">
        <f t="shared" si="7"/>
        <v>802.25883400000021</v>
      </c>
      <c r="AB85" s="8">
        <f t="shared" si="7"/>
        <v>822.18748300000004</v>
      </c>
      <c r="AC85" s="8">
        <f t="shared" si="7"/>
        <v>871.72905500000013</v>
      </c>
      <c r="AD85" s="8">
        <f t="shared" si="7"/>
        <v>897.32333800000015</v>
      </c>
      <c r="AE85" s="8">
        <f t="shared" si="7"/>
        <v>913.658458</v>
      </c>
      <c r="AF85" s="8">
        <f t="shared" si="7"/>
        <v>892.59882500000003</v>
      </c>
      <c r="AG85" s="8">
        <f t="shared" si="7"/>
        <v>883.8019119999999</v>
      </c>
      <c r="AH85" s="8">
        <f t="shared" si="7"/>
        <v>880.87076500000012</v>
      </c>
      <c r="AI85" s="8">
        <f t="shared" si="7"/>
        <v>896.76877000000013</v>
      </c>
      <c r="AJ85" s="8">
        <f t="shared" si="7"/>
        <v>909.41681600000004</v>
      </c>
      <c r="AK85" s="8">
        <f t="shared" si="7"/>
        <v>919.48334100000011</v>
      </c>
      <c r="AL85" s="8">
        <f t="shared" si="7"/>
        <v>913.6187480000001</v>
      </c>
      <c r="AM85" s="8">
        <f t="shared" si="7"/>
        <v>910.23656600000004</v>
      </c>
      <c r="AN85" s="8">
        <f t="shared" si="7"/>
        <v>905.46067699999992</v>
      </c>
      <c r="AO85" s="8">
        <f t="shared" si="7"/>
        <v>898.6940410000002</v>
      </c>
      <c r="AP85" s="8">
        <f t="shared" si="7"/>
        <v>895.08252000000016</v>
      </c>
      <c r="AQ85" s="8">
        <f t="shared" si="7"/>
        <v>888.41559900000016</v>
      </c>
      <c r="AR85" s="8">
        <f t="shared" si="7"/>
        <v>853.35636900000009</v>
      </c>
      <c r="AS85" s="8">
        <f t="shared" si="7"/>
        <v>822.92827299999999</v>
      </c>
      <c r="AT85" s="8">
        <f t="shared" si="7"/>
        <v>770.97643399999993</v>
      </c>
      <c r="AU85" s="8">
        <f t="shared" si="7"/>
        <v>617.03753600000005</v>
      </c>
      <c r="AV85" s="8">
        <f t="shared" si="7"/>
        <v>387.36515900000006</v>
      </c>
      <c r="AW85" s="8">
        <f t="shared" si="7"/>
        <v>300.39154300000007</v>
      </c>
      <c r="AX85" s="8">
        <f t="shared" si="7"/>
        <v>299.54176200000001</v>
      </c>
      <c r="AY85" s="8">
        <f t="shared" si="7"/>
        <v>260.70982899999996</v>
      </c>
      <c r="AZ85" s="8">
        <f t="shared" si="7"/>
        <v>226.36488899999998</v>
      </c>
      <c r="BA85" s="8">
        <f t="shared" si="7"/>
        <v>235.67778799999999</v>
      </c>
      <c r="BB85" s="8">
        <f t="shared" si="7"/>
        <v>224.594168</v>
      </c>
      <c r="BC85" s="8">
        <f t="shared" si="7"/>
        <v>227.51872800000001</v>
      </c>
      <c r="BD85" s="8">
        <f t="shared" si="7"/>
        <v>191.21079</v>
      </c>
      <c r="BE85" s="8">
        <f t="shared" si="7"/>
        <v>185.19175800000002</v>
      </c>
      <c r="BF85" s="8">
        <f t="shared" si="7"/>
        <v>181.98368800000003</v>
      </c>
      <c r="BG85" s="8">
        <f t="shared" si="7"/>
        <v>172.13026199999999</v>
      </c>
      <c r="BH85" s="8">
        <f t="shared" si="7"/>
        <v>166.12925600000003</v>
      </c>
      <c r="BI85" s="8">
        <f t="shared" si="7"/>
        <v>163.21873800000003</v>
      </c>
      <c r="BJ85" s="8">
        <f t="shared" si="7"/>
        <v>159.45591100000001</v>
      </c>
      <c r="BK85" s="8">
        <f t="shared" si="7"/>
        <v>155.51804400000003</v>
      </c>
      <c r="BL85" s="8">
        <f t="shared" si="7"/>
        <v>144.82055099999999</v>
      </c>
      <c r="BM85" s="8">
        <f t="shared" si="7"/>
        <v>138.13183100000001</v>
      </c>
      <c r="BN85" s="8">
        <f t="shared" si="7"/>
        <v>124.00961600000002</v>
      </c>
      <c r="BO85" s="8">
        <f t="shared" ref="BO85:DZ85" si="8">SUM(BO71:BO84)</f>
        <v>110.86564199999999</v>
      </c>
      <c r="BP85" s="8">
        <f t="shared" si="8"/>
        <v>111.223254</v>
      </c>
      <c r="BQ85" s="8">
        <f t="shared" si="8"/>
        <v>105.97651300000001</v>
      </c>
      <c r="BR85" s="8">
        <f t="shared" si="8"/>
        <v>119.014503</v>
      </c>
      <c r="BS85" s="8">
        <f t="shared" si="8"/>
        <v>122.054423</v>
      </c>
      <c r="BT85" s="8">
        <f t="shared" si="8"/>
        <v>128.83927699999998</v>
      </c>
      <c r="BU85" s="8">
        <f t="shared" si="8"/>
        <v>124.16284200000001</v>
      </c>
      <c r="BV85" s="8">
        <f t="shared" si="8"/>
        <v>119.461592</v>
      </c>
      <c r="BW85" s="8">
        <f t="shared" si="8"/>
        <v>101.743905</v>
      </c>
      <c r="BX85" s="8">
        <f t="shared" si="8"/>
        <v>98.177286999999993</v>
      </c>
      <c r="BY85" s="8">
        <f t="shared" si="8"/>
        <v>98.375467</v>
      </c>
      <c r="BZ85" s="8">
        <f t="shared" si="8"/>
        <v>95.386136999999991</v>
      </c>
      <c r="CA85" s="8">
        <f t="shared" si="8"/>
        <v>92.293054999999995</v>
      </c>
      <c r="CB85" s="8">
        <f t="shared" si="8"/>
        <v>78.739727000000002</v>
      </c>
      <c r="CC85" s="8">
        <f t="shared" si="8"/>
        <v>67.150537</v>
      </c>
      <c r="CD85" s="8">
        <f t="shared" si="8"/>
        <v>74.680299999999988</v>
      </c>
      <c r="CE85" s="8">
        <f t="shared" si="8"/>
        <v>78.661490000000001</v>
      </c>
      <c r="CF85" s="8">
        <f t="shared" si="8"/>
        <v>76.892576000000005</v>
      </c>
      <c r="CG85" s="8">
        <f t="shared" si="8"/>
        <v>70.502978999999996</v>
      </c>
      <c r="CH85" s="8">
        <f t="shared" si="8"/>
        <v>66.573886999999999</v>
      </c>
      <c r="CI85" s="8">
        <f t="shared" si="8"/>
        <v>63.727240000000009</v>
      </c>
      <c r="CJ85" s="8">
        <f t="shared" si="8"/>
        <v>59.153828000000004</v>
      </c>
      <c r="CK85" s="8">
        <f t="shared" si="8"/>
        <v>55.904068999999993</v>
      </c>
      <c r="CL85" s="8">
        <f t="shared" si="8"/>
        <v>57.373518000000004</v>
      </c>
      <c r="CM85" s="8">
        <f t="shared" si="8"/>
        <v>56.205936000000001</v>
      </c>
      <c r="CN85" s="8">
        <f t="shared" si="8"/>
        <v>54.866461999999999</v>
      </c>
      <c r="CO85" s="8">
        <f t="shared" si="8"/>
        <v>56.410667000000004</v>
      </c>
      <c r="CP85" s="8">
        <f t="shared" si="8"/>
        <v>53.953848000000001</v>
      </c>
      <c r="CQ85" s="8">
        <f t="shared" si="8"/>
        <v>55.452285000000003</v>
      </c>
      <c r="CR85" s="8">
        <f t="shared" si="8"/>
        <v>56.728855000000003</v>
      </c>
      <c r="CS85" s="8">
        <f t="shared" si="8"/>
        <v>54.855919999999998</v>
      </c>
      <c r="CT85" s="8">
        <f t="shared" si="8"/>
        <v>52.976751</v>
      </c>
      <c r="CU85" s="8">
        <f t="shared" si="8"/>
        <v>52.307668999999997</v>
      </c>
      <c r="CV85" s="8">
        <f t="shared" si="8"/>
        <v>50.092421999999999</v>
      </c>
      <c r="CW85" s="8">
        <f t="shared" si="8"/>
        <v>49.145091999999998</v>
      </c>
      <c r="CX85" s="8">
        <f t="shared" si="8"/>
        <v>48.245519000000002</v>
      </c>
      <c r="CY85" s="8">
        <f t="shared" si="8"/>
        <v>49.458939999999998</v>
      </c>
      <c r="CZ85" s="8">
        <f t="shared" si="8"/>
        <v>45.933441999999999</v>
      </c>
      <c r="DA85" s="8">
        <f t="shared" si="8"/>
        <v>46.057830000000003</v>
      </c>
      <c r="DB85" s="8">
        <f t="shared" si="8"/>
        <v>46.195490999999997</v>
      </c>
      <c r="DC85" s="8">
        <f t="shared" si="8"/>
        <v>45.856174000000003</v>
      </c>
      <c r="DD85" s="8">
        <f t="shared" si="8"/>
        <v>43.618907999999998</v>
      </c>
      <c r="DE85" s="8">
        <f t="shared" si="8"/>
        <v>41.306317</v>
      </c>
      <c r="DF85" s="8">
        <f t="shared" si="8"/>
        <v>40.854424000000002</v>
      </c>
      <c r="DG85" s="8">
        <f t="shared" si="8"/>
        <v>41.211281999999997</v>
      </c>
      <c r="DH85" s="8">
        <f t="shared" si="8"/>
        <v>40.889214000000003</v>
      </c>
      <c r="DI85" s="8">
        <f t="shared" si="8"/>
        <v>38.470594000000006</v>
      </c>
      <c r="DJ85" s="8">
        <f t="shared" si="8"/>
        <v>38.504640999999999</v>
      </c>
      <c r="DK85" s="8">
        <f t="shared" si="8"/>
        <v>38.195838999999999</v>
      </c>
      <c r="DL85" s="8">
        <f t="shared" si="8"/>
        <v>42.452171999999997</v>
      </c>
      <c r="DM85" s="8">
        <f t="shared" si="8"/>
        <v>39.046365000000002</v>
      </c>
      <c r="DN85" s="8">
        <f t="shared" si="8"/>
        <v>40.265977000000007</v>
      </c>
      <c r="DO85" s="8">
        <f t="shared" si="8"/>
        <v>36.665278000000001</v>
      </c>
      <c r="DP85" s="8">
        <f t="shared" si="8"/>
        <v>36.282682999999999</v>
      </c>
      <c r="DQ85" s="8">
        <f t="shared" si="8"/>
        <v>36.265034999999997</v>
      </c>
      <c r="DR85" s="8">
        <f t="shared" si="8"/>
        <v>35.352103999999997</v>
      </c>
      <c r="DS85" s="8">
        <f t="shared" si="8"/>
        <v>34.660961</v>
      </c>
      <c r="DT85" s="8">
        <f t="shared" si="8"/>
        <v>34.340136999999999</v>
      </c>
      <c r="DU85" s="8">
        <f t="shared" si="8"/>
        <v>34.203108</v>
      </c>
      <c r="DV85" s="8">
        <f t="shared" si="8"/>
        <v>33.821694999999998</v>
      </c>
      <c r="DW85" s="8">
        <f t="shared" si="8"/>
        <v>35.627499999999998</v>
      </c>
      <c r="DX85" s="8">
        <f t="shared" si="8"/>
        <v>35.360428999999996</v>
      </c>
      <c r="DY85" s="8">
        <f t="shared" si="8"/>
        <v>29.821072000000001</v>
      </c>
      <c r="DZ85" s="8">
        <f t="shared" si="8"/>
        <v>34.134763</v>
      </c>
      <c r="EA85" s="8">
        <f t="shared" ref="EA85:EX85" si="9">SUM(EA71:EA84)</f>
        <v>36.658963</v>
      </c>
      <c r="EB85" s="8">
        <f t="shared" si="9"/>
        <v>39.784678</v>
      </c>
      <c r="EC85" s="8">
        <f t="shared" si="9"/>
        <v>40.534965999999997</v>
      </c>
      <c r="ED85" s="8">
        <f t="shared" si="9"/>
        <v>39.827058999999998</v>
      </c>
      <c r="EE85" s="8">
        <f t="shared" si="9"/>
        <v>42.498795999999999</v>
      </c>
      <c r="EF85" s="8">
        <f t="shared" si="9"/>
        <v>51.364936</v>
      </c>
      <c r="EG85" s="8">
        <f t="shared" si="9"/>
        <v>48.579829000000004</v>
      </c>
      <c r="EH85" s="8">
        <f t="shared" si="9"/>
        <v>41.962199999999996</v>
      </c>
      <c r="EI85" s="8">
        <f t="shared" si="9"/>
        <v>44.177062999999997</v>
      </c>
      <c r="EJ85" s="8">
        <f t="shared" si="9"/>
        <v>33.298023000000001</v>
      </c>
      <c r="EK85" s="8">
        <f t="shared" si="9"/>
        <v>33.418835999999999</v>
      </c>
      <c r="EL85" s="8">
        <f t="shared" si="9"/>
        <v>33.307406</v>
      </c>
      <c r="EM85" s="8">
        <f t="shared" si="9"/>
        <v>33.246898999999999</v>
      </c>
      <c r="EN85" s="8">
        <f t="shared" si="9"/>
        <v>33.369517999999999</v>
      </c>
      <c r="EO85" s="8">
        <f t="shared" si="9"/>
        <v>33.599620999999999</v>
      </c>
      <c r="EP85" s="8">
        <f t="shared" si="9"/>
        <v>32.540379000000001</v>
      </c>
      <c r="EQ85" s="8">
        <f t="shared" si="9"/>
        <v>35.701979000000001</v>
      </c>
      <c r="ER85" s="8">
        <f t="shared" si="9"/>
        <v>37.994297000000003</v>
      </c>
      <c r="ES85" s="8">
        <f t="shared" si="9"/>
        <v>37.488975000000003</v>
      </c>
      <c r="ET85" s="8">
        <f t="shared" si="9"/>
        <v>40.555585000000001</v>
      </c>
      <c r="EU85" s="8">
        <f t="shared" si="9"/>
        <v>38.946198000000003</v>
      </c>
      <c r="EV85" s="8">
        <f t="shared" si="9"/>
        <v>38.199770000000001</v>
      </c>
      <c r="EW85" s="8">
        <f t="shared" si="9"/>
        <v>36.615658999999994</v>
      </c>
      <c r="EX85" s="8">
        <f t="shared" si="9"/>
        <v>34.282625999999993</v>
      </c>
      <c r="EY85" s="10">
        <f>SUM(B85:EX85)</f>
        <v>28920.009590000012</v>
      </c>
    </row>
    <row r="86" spans="1:15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0"/>
    </row>
    <row r="87" spans="1:155">
      <c r="A87" t="s">
        <v>104</v>
      </c>
      <c r="B87" s="1">
        <f>B124-B123</f>
        <v>-128</v>
      </c>
      <c r="C87" s="1">
        <f t="shared" ref="C87:BN87" si="10">C124-C123</f>
        <v>-112</v>
      </c>
      <c r="D87" s="1">
        <f t="shared" si="10"/>
        <v>-91</v>
      </c>
      <c r="E87" s="1">
        <f t="shared" si="10"/>
        <v>-91</v>
      </c>
      <c r="F87" s="1">
        <f t="shared" si="10"/>
        <v>-122</v>
      </c>
      <c r="G87" s="1">
        <f t="shared" si="10"/>
        <v>-113</v>
      </c>
      <c r="H87" s="1">
        <f t="shared" si="10"/>
        <v>-147</v>
      </c>
      <c r="I87" s="1">
        <f t="shared" si="10"/>
        <v>-165</v>
      </c>
      <c r="J87" s="1">
        <f t="shared" si="10"/>
        <v>-169</v>
      </c>
      <c r="K87" s="1">
        <f t="shared" si="10"/>
        <v>-195</v>
      </c>
      <c r="L87" s="1">
        <f t="shared" si="10"/>
        <v>-229</v>
      </c>
      <c r="M87" s="1">
        <f t="shared" si="10"/>
        <v>-252</v>
      </c>
      <c r="N87" s="1">
        <f t="shared" si="10"/>
        <v>-380</v>
      </c>
      <c r="O87" s="1">
        <f t="shared" si="10"/>
        <v>-534</v>
      </c>
      <c r="P87" s="1">
        <f t="shared" si="10"/>
        <v>-634</v>
      </c>
      <c r="Q87" s="1">
        <f t="shared" si="10"/>
        <v>-674</v>
      </c>
      <c r="R87" s="1">
        <f t="shared" si="10"/>
        <v>-691</v>
      </c>
      <c r="S87" s="1">
        <f t="shared" si="10"/>
        <v>-679</v>
      </c>
      <c r="T87" s="1">
        <f t="shared" si="10"/>
        <v>-538</v>
      </c>
      <c r="U87" s="1">
        <f t="shared" si="10"/>
        <v>-395</v>
      </c>
      <c r="V87" s="1">
        <f t="shared" si="10"/>
        <v>-380</v>
      </c>
      <c r="W87" s="1">
        <f t="shared" si="10"/>
        <v>-269</v>
      </c>
      <c r="X87" s="1">
        <f t="shared" si="10"/>
        <v>-272</v>
      </c>
      <c r="Y87" s="1">
        <f t="shared" si="10"/>
        <v>198</v>
      </c>
      <c r="Z87" s="1">
        <f t="shared" si="10"/>
        <v>570</v>
      </c>
      <c r="AA87" s="1">
        <f t="shared" si="10"/>
        <v>596</v>
      </c>
      <c r="AB87" s="1">
        <f t="shared" si="10"/>
        <v>565</v>
      </c>
      <c r="AC87" s="1">
        <f t="shared" si="10"/>
        <v>557</v>
      </c>
      <c r="AD87" s="1">
        <f t="shared" si="10"/>
        <v>531</v>
      </c>
      <c r="AE87" s="1">
        <f t="shared" si="10"/>
        <v>614</v>
      </c>
      <c r="AF87" s="1">
        <f t="shared" si="10"/>
        <v>718</v>
      </c>
      <c r="AG87" s="1">
        <f t="shared" si="10"/>
        <v>780</v>
      </c>
      <c r="AH87" s="1">
        <f t="shared" si="10"/>
        <v>789</v>
      </c>
      <c r="AI87" s="1">
        <f t="shared" si="10"/>
        <v>703</v>
      </c>
      <c r="AJ87" s="1">
        <f t="shared" si="10"/>
        <v>610</v>
      </c>
      <c r="AK87" s="1">
        <f t="shared" si="10"/>
        <v>590</v>
      </c>
      <c r="AL87" s="1">
        <f t="shared" si="10"/>
        <v>548</v>
      </c>
      <c r="AM87" s="1">
        <f t="shared" si="10"/>
        <v>510</v>
      </c>
      <c r="AN87" s="1">
        <f t="shared" si="10"/>
        <v>457</v>
      </c>
      <c r="AO87" s="1">
        <f t="shared" si="10"/>
        <v>422</v>
      </c>
      <c r="AP87" s="1">
        <f t="shared" si="10"/>
        <v>425</v>
      </c>
      <c r="AQ87" s="1">
        <f t="shared" si="10"/>
        <v>425</v>
      </c>
      <c r="AR87" s="1">
        <f t="shared" si="10"/>
        <v>454</v>
      </c>
      <c r="AS87" s="1">
        <f t="shared" si="10"/>
        <v>516</v>
      </c>
      <c r="AT87" s="1">
        <f t="shared" si="10"/>
        <v>216</v>
      </c>
      <c r="AU87" s="1">
        <f t="shared" si="10"/>
        <v>9</v>
      </c>
      <c r="AV87" s="1">
        <f t="shared" si="10"/>
        <v>59</v>
      </c>
      <c r="AW87" s="1">
        <f t="shared" si="10"/>
        <v>96</v>
      </c>
      <c r="AX87" s="1">
        <f t="shared" si="10"/>
        <v>59</v>
      </c>
      <c r="AY87" s="1">
        <f t="shared" si="10"/>
        <v>54</v>
      </c>
      <c r="AZ87" s="1">
        <f t="shared" si="10"/>
        <v>61</v>
      </c>
      <c r="BA87" s="1">
        <f t="shared" si="10"/>
        <v>62</v>
      </c>
      <c r="BB87" s="1">
        <f t="shared" si="10"/>
        <v>50</v>
      </c>
      <c r="BC87" s="1">
        <f t="shared" si="10"/>
        <v>47</v>
      </c>
      <c r="BD87" s="1">
        <f t="shared" si="10"/>
        <v>50</v>
      </c>
      <c r="BE87" s="1">
        <f t="shared" si="10"/>
        <v>45</v>
      </c>
      <c r="BF87" s="1">
        <f t="shared" si="10"/>
        <v>35</v>
      </c>
      <c r="BG87" s="1">
        <f t="shared" si="10"/>
        <v>35</v>
      </c>
      <c r="BH87" s="1">
        <f t="shared" si="10"/>
        <v>34</v>
      </c>
      <c r="BI87" s="1">
        <f t="shared" si="10"/>
        <v>33</v>
      </c>
      <c r="BJ87" s="1">
        <f t="shared" si="10"/>
        <v>21</v>
      </c>
      <c r="BK87" s="1">
        <f t="shared" si="10"/>
        <v>6</v>
      </c>
      <c r="BL87" s="1">
        <f t="shared" si="10"/>
        <v>4</v>
      </c>
      <c r="BM87" s="1">
        <f t="shared" si="10"/>
        <v>6</v>
      </c>
      <c r="BN87" s="1">
        <f t="shared" si="10"/>
        <v>-18</v>
      </c>
      <c r="BO87" s="1">
        <f t="shared" ref="BO87:DZ87" si="11">BO124-BO123</f>
        <v>-28</v>
      </c>
      <c r="BP87" s="1">
        <f t="shared" si="11"/>
        <v>-22</v>
      </c>
      <c r="BQ87" s="1">
        <f t="shared" si="11"/>
        <v>-1</v>
      </c>
      <c r="BR87" s="1">
        <f t="shared" si="11"/>
        <v>-3</v>
      </c>
      <c r="BS87" s="1">
        <f t="shared" si="11"/>
        <v>-8</v>
      </c>
      <c r="BT87" s="1">
        <f t="shared" si="11"/>
        <v>6</v>
      </c>
      <c r="BU87" s="1">
        <f t="shared" si="11"/>
        <v>6</v>
      </c>
      <c r="BV87" s="1">
        <f t="shared" si="11"/>
        <v>0</v>
      </c>
      <c r="BW87" s="1">
        <f t="shared" si="11"/>
        <v>-2</v>
      </c>
      <c r="BX87" s="1">
        <f t="shared" si="11"/>
        <v>-13</v>
      </c>
      <c r="BY87" s="1">
        <f t="shared" si="11"/>
        <v>-8</v>
      </c>
      <c r="BZ87" s="1">
        <f t="shared" si="11"/>
        <v>-3</v>
      </c>
      <c r="CA87" s="1">
        <f t="shared" si="11"/>
        <v>-11</v>
      </c>
      <c r="CB87" s="1">
        <f t="shared" si="11"/>
        <v>-18</v>
      </c>
      <c r="CC87" s="1">
        <f t="shared" si="11"/>
        <v>-22</v>
      </c>
      <c r="CD87" s="1">
        <f t="shared" si="11"/>
        <v>-3</v>
      </c>
      <c r="CE87" s="1">
        <f t="shared" si="11"/>
        <v>0</v>
      </c>
      <c r="CF87" s="1">
        <f t="shared" si="11"/>
        <v>8</v>
      </c>
      <c r="CG87" s="1">
        <f t="shared" si="11"/>
        <v>8</v>
      </c>
      <c r="CH87" s="1">
        <f t="shared" si="11"/>
        <v>7</v>
      </c>
      <c r="CI87" s="1">
        <f t="shared" si="11"/>
        <v>4</v>
      </c>
      <c r="CJ87" s="1">
        <f t="shared" si="11"/>
        <v>2</v>
      </c>
      <c r="CK87" s="1">
        <f t="shared" si="11"/>
        <v>3</v>
      </c>
      <c r="CL87" s="1">
        <f t="shared" si="11"/>
        <v>-1</v>
      </c>
      <c r="CM87" s="1">
        <f t="shared" si="11"/>
        <v>-4</v>
      </c>
      <c r="CN87" s="1">
        <f t="shared" si="11"/>
        <v>-3</v>
      </c>
      <c r="CO87" s="1">
        <f t="shared" si="11"/>
        <v>-1</v>
      </c>
      <c r="CP87" s="1">
        <f t="shared" si="11"/>
        <v>0</v>
      </c>
      <c r="CQ87" s="1">
        <f t="shared" si="11"/>
        <v>-3</v>
      </c>
      <c r="CR87" s="1">
        <f t="shared" si="11"/>
        <v>0</v>
      </c>
      <c r="CS87" s="1">
        <f t="shared" si="11"/>
        <v>3</v>
      </c>
      <c r="CT87" s="1">
        <f t="shared" si="11"/>
        <v>4</v>
      </c>
      <c r="CU87" s="1">
        <f t="shared" si="11"/>
        <v>2</v>
      </c>
      <c r="CV87" s="1">
        <f t="shared" si="11"/>
        <v>5</v>
      </c>
      <c r="CW87" s="1">
        <f t="shared" si="11"/>
        <v>5</v>
      </c>
      <c r="CX87" s="1">
        <f t="shared" si="11"/>
        <v>4</v>
      </c>
      <c r="CY87" s="1">
        <f t="shared" si="11"/>
        <v>4</v>
      </c>
      <c r="CZ87" s="1">
        <f t="shared" si="11"/>
        <v>3</v>
      </c>
      <c r="DA87" s="1">
        <f t="shared" si="11"/>
        <v>1</v>
      </c>
      <c r="DB87" s="1">
        <f t="shared" si="11"/>
        <v>3</v>
      </c>
      <c r="DC87" s="1">
        <f t="shared" si="11"/>
        <v>3</v>
      </c>
      <c r="DD87" s="1">
        <f t="shared" si="11"/>
        <v>2</v>
      </c>
      <c r="DE87" s="1">
        <f t="shared" si="11"/>
        <v>2</v>
      </c>
      <c r="DF87" s="1">
        <f t="shared" si="11"/>
        <v>3</v>
      </c>
      <c r="DG87" s="1">
        <f t="shared" si="11"/>
        <v>-3</v>
      </c>
      <c r="DH87" s="1">
        <f t="shared" si="11"/>
        <v>-10</v>
      </c>
      <c r="DI87" s="1">
        <f t="shared" si="11"/>
        <v>-10</v>
      </c>
      <c r="DJ87" s="1">
        <f t="shared" si="11"/>
        <v>-12</v>
      </c>
      <c r="DK87" s="1">
        <f t="shared" si="11"/>
        <v>-22</v>
      </c>
      <c r="DL87" s="1">
        <f t="shared" si="11"/>
        <v>-8</v>
      </c>
      <c r="DM87" s="1">
        <f t="shared" si="11"/>
        <v>-14</v>
      </c>
      <c r="DN87" s="1">
        <f t="shared" si="11"/>
        <v>-29</v>
      </c>
      <c r="DO87" s="1">
        <f t="shared" si="11"/>
        <v>-17</v>
      </c>
      <c r="DP87" s="1">
        <f t="shared" si="11"/>
        <v>-6</v>
      </c>
      <c r="DQ87" s="1">
        <f t="shared" si="11"/>
        <v>-8</v>
      </c>
      <c r="DR87" s="1">
        <f t="shared" si="11"/>
        <v>-9</v>
      </c>
      <c r="DS87" s="1">
        <f t="shared" si="11"/>
        <v>-5</v>
      </c>
      <c r="DT87" s="1">
        <f t="shared" si="11"/>
        <v>-4</v>
      </c>
      <c r="DU87" s="1">
        <f t="shared" si="11"/>
        <v>-2</v>
      </c>
      <c r="DV87" s="1">
        <f t="shared" si="11"/>
        <v>0</v>
      </c>
      <c r="DW87" s="1">
        <f t="shared" si="11"/>
        <v>2</v>
      </c>
      <c r="DX87" s="1">
        <f t="shared" si="11"/>
        <v>-1</v>
      </c>
      <c r="DY87" s="1">
        <f t="shared" si="11"/>
        <v>1</v>
      </c>
      <c r="DZ87" s="1">
        <f t="shared" si="11"/>
        <v>-1</v>
      </c>
      <c r="EA87" s="1">
        <f t="shared" ref="EA87:EX87" si="12">EA124-EA123</f>
        <v>-4</v>
      </c>
      <c r="EB87" s="1">
        <f t="shared" si="12"/>
        <v>-28</v>
      </c>
      <c r="EC87" s="1">
        <f t="shared" si="12"/>
        <v>-19</v>
      </c>
      <c r="ED87" s="1">
        <f t="shared" si="12"/>
        <v>-14</v>
      </c>
      <c r="EE87" s="1">
        <f t="shared" si="12"/>
        <v>-11</v>
      </c>
      <c r="EF87" s="1">
        <f t="shared" si="12"/>
        <v>-29</v>
      </c>
      <c r="EG87" s="1">
        <f t="shared" si="12"/>
        <v>-40</v>
      </c>
      <c r="EH87" s="1">
        <f t="shared" si="12"/>
        <v>-25</v>
      </c>
      <c r="EI87" s="1">
        <f t="shared" si="12"/>
        <v>-46</v>
      </c>
      <c r="EJ87" s="1">
        <f t="shared" si="12"/>
        <v>-41</v>
      </c>
      <c r="EK87" s="1">
        <f t="shared" si="12"/>
        <v>-21</v>
      </c>
      <c r="EL87" s="1">
        <f t="shared" si="12"/>
        <v>-14</v>
      </c>
      <c r="EM87" s="1">
        <f t="shared" si="12"/>
        <v>-22</v>
      </c>
      <c r="EN87" s="1">
        <f t="shared" si="12"/>
        <v>-13</v>
      </c>
      <c r="EO87" s="1">
        <f t="shared" si="12"/>
        <v>-7</v>
      </c>
      <c r="EP87" s="1">
        <f t="shared" si="12"/>
        <v>-1</v>
      </c>
      <c r="EQ87" s="1">
        <f t="shared" si="12"/>
        <v>-10</v>
      </c>
      <c r="ER87" s="1">
        <f t="shared" si="12"/>
        <v>-31</v>
      </c>
      <c r="ES87" s="1">
        <f t="shared" si="12"/>
        <v>-24</v>
      </c>
      <c r="ET87" s="1">
        <f t="shared" si="12"/>
        <v>-26</v>
      </c>
      <c r="EU87" s="1">
        <f t="shared" si="12"/>
        <v>-36</v>
      </c>
      <c r="EV87" s="1">
        <f t="shared" si="12"/>
        <v>-46</v>
      </c>
      <c r="EW87" s="1">
        <f t="shared" si="12"/>
        <v>-37</v>
      </c>
      <c r="EX87" s="1">
        <f t="shared" si="12"/>
        <v>-44</v>
      </c>
      <c r="EY87" s="5">
        <f>SUM(B87:EX87)</f>
        <v>4469</v>
      </c>
    </row>
    <row r="88" spans="1:1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5"/>
    </row>
    <row r="89" spans="1:155">
      <c r="A89" t="s">
        <v>75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5"/>
    </row>
    <row r="90" spans="1:155">
      <c r="A90" t="s">
        <v>76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0.25</v>
      </c>
      <c r="AK90" s="17">
        <v>1.72</v>
      </c>
      <c r="AL90" s="17">
        <v>1.05</v>
      </c>
      <c r="AM90" s="17">
        <v>1.3</v>
      </c>
      <c r="AN90" s="17">
        <v>1.38</v>
      </c>
      <c r="AO90" s="17">
        <v>1.78</v>
      </c>
      <c r="AP90" s="17">
        <v>1.69</v>
      </c>
      <c r="AQ90" s="17">
        <v>1.51</v>
      </c>
      <c r="AR90" s="17">
        <v>1.78</v>
      </c>
      <c r="AS90" s="17">
        <v>4.67</v>
      </c>
      <c r="AT90" s="17">
        <v>3.47</v>
      </c>
      <c r="AU90" s="17">
        <v>3.38</v>
      </c>
      <c r="AV90" s="17">
        <v>3.18</v>
      </c>
      <c r="AW90" s="17">
        <v>3.27</v>
      </c>
      <c r="AX90" s="17">
        <v>3.7800000000000002</v>
      </c>
      <c r="AY90" s="17">
        <v>4.4000000000000004</v>
      </c>
      <c r="AZ90" s="17">
        <v>5.32</v>
      </c>
      <c r="BA90" s="17">
        <v>7.1300000000000008</v>
      </c>
      <c r="BB90" s="17">
        <v>7.34</v>
      </c>
      <c r="BC90" s="17">
        <v>7.1300000000000008</v>
      </c>
      <c r="BD90" s="17">
        <v>7.34</v>
      </c>
      <c r="BE90" s="17">
        <v>6.98</v>
      </c>
      <c r="BF90" s="17">
        <v>7.34</v>
      </c>
      <c r="BG90" s="17">
        <v>7.34</v>
      </c>
      <c r="BH90" s="17">
        <v>7.34</v>
      </c>
      <c r="BI90" s="17">
        <v>6.9700000000000006</v>
      </c>
      <c r="BJ90" s="17">
        <v>6.9399999999999995</v>
      </c>
      <c r="BK90" s="17">
        <v>7.34</v>
      </c>
      <c r="BL90" s="17">
        <v>7.0299999999999994</v>
      </c>
      <c r="BM90" s="17">
        <v>6.9399999999999995</v>
      </c>
      <c r="BN90" s="17">
        <v>6.86</v>
      </c>
      <c r="BO90" s="17">
        <v>7.1300000000000008</v>
      </c>
      <c r="BP90" s="17">
        <v>6.6400000000000006</v>
      </c>
      <c r="BQ90" s="17">
        <v>6.45</v>
      </c>
      <c r="BR90" s="17">
        <v>6.45</v>
      </c>
      <c r="BS90" s="17">
        <v>6.45</v>
      </c>
      <c r="BT90" s="17">
        <v>6.3100000000000005</v>
      </c>
      <c r="BU90" s="17">
        <v>5.5600000000000005</v>
      </c>
      <c r="BV90" s="17">
        <v>5.5600000000000005</v>
      </c>
      <c r="BW90" s="17">
        <v>5.5600000000000005</v>
      </c>
      <c r="BX90" s="17">
        <v>5.5600000000000005</v>
      </c>
      <c r="BY90" s="17">
        <v>5.12</v>
      </c>
      <c r="BZ90" s="17">
        <v>2.89</v>
      </c>
      <c r="CA90" s="17">
        <v>2.94</v>
      </c>
      <c r="CB90" s="17">
        <v>3.3600000000000003</v>
      </c>
      <c r="CC90" s="17">
        <v>3.93</v>
      </c>
      <c r="CD90" s="17">
        <v>4.17</v>
      </c>
      <c r="CE90" s="17">
        <v>4.33</v>
      </c>
      <c r="CF90" s="17">
        <v>6.54</v>
      </c>
      <c r="CG90" s="17">
        <v>7.34</v>
      </c>
      <c r="CH90" s="17">
        <v>7.34</v>
      </c>
      <c r="CI90" s="17">
        <v>6.74</v>
      </c>
      <c r="CJ90" s="17">
        <v>6.45</v>
      </c>
      <c r="CK90" s="17">
        <v>6.45</v>
      </c>
      <c r="CL90" s="17">
        <v>6.45</v>
      </c>
      <c r="CM90" s="17">
        <v>6.45</v>
      </c>
      <c r="CN90" s="17">
        <v>4.5999999999999996</v>
      </c>
      <c r="CO90" s="17">
        <v>3.89</v>
      </c>
      <c r="CP90" s="17">
        <v>4.17</v>
      </c>
      <c r="CQ90" s="17">
        <v>3.5200000000000005</v>
      </c>
      <c r="CR90" s="17">
        <v>4.32</v>
      </c>
      <c r="CS90" s="17">
        <v>6.3800000000000008</v>
      </c>
      <c r="CT90" s="17">
        <v>6.74</v>
      </c>
      <c r="CU90" s="17">
        <v>7.34</v>
      </c>
      <c r="CV90" s="17">
        <v>7.34</v>
      </c>
      <c r="CW90" s="17">
        <v>7.34</v>
      </c>
      <c r="CX90" s="17">
        <v>7.1099999999999994</v>
      </c>
      <c r="CY90" s="17">
        <v>7.34</v>
      </c>
      <c r="CZ90" s="17">
        <v>7.34</v>
      </c>
      <c r="DA90" s="17">
        <v>6.8800000000000008</v>
      </c>
      <c r="DB90" s="17">
        <v>6.37</v>
      </c>
      <c r="DC90" s="17">
        <v>5.9399999999999995</v>
      </c>
      <c r="DD90" s="17">
        <v>6.3100000000000005</v>
      </c>
      <c r="DE90" s="17">
        <v>6</v>
      </c>
      <c r="DF90" s="17">
        <v>6.44</v>
      </c>
      <c r="DG90" s="17">
        <v>6.61</v>
      </c>
      <c r="DH90" s="17">
        <v>6.87</v>
      </c>
      <c r="DI90" s="17">
        <v>7.34</v>
      </c>
      <c r="DJ90" s="17">
        <v>6.37</v>
      </c>
      <c r="DK90" s="17">
        <v>3.06</v>
      </c>
      <c r="DL90" s="17">
        <v>2.89</v>
      </c>
      <c r="DM90" s="17">
        <v>2.89</v>
      </c>
      <c r="DN90" s="17">
        <v>2.89</v>
      </c>
      <c r="DO90" s="17">
        <v>2.89</v>
      </c>
      <c r="DP90" s="17">
        <v>2.89</v>
      </c>
      <c r="DQ90" s="17">
        <v>2.89</v>
      </c>
      <c r="DR90" s="17">
        <v>0</v>
      </c>
      <c r="DS90" s="17">
        <v>0</v>
      </c>
      <c r="DT90" s="17">
        <v>0</v>
      </c>
      <c r="DU90" s="17">
        <v>0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0</v>
      </c>
      <c r="EC90" s="17">
        <v>0</v>
      </c>
      <c r="ED90" s="17">
        <v>0</v>
      </c>
      <c r="EE90" s="17">
        <v>0</v>
      </c>
      <c r="EF90" s="17">
        <v>0</v>
      </c>
      <c r="EG90" s="17">
        <v>0</v>
      </c>
      <c r="EH90" s="17">
        <v>0</v>
      </c>
      <c r="EI90" s="17">
        <v>0</v>
      </c>
      <c r="EJ90" s="17">
        <v>0</v>
      </c>
      <c r="EK90" s="17">
        <v>0</v>
      </c>
      <c r="EL90" s="17">
        <v>0.05</v>
      </c>
      <c r="EM90" s="17">
        <v>0</v>
      </c>
      <c r="EN90" s="17">
        <v>0</v>
      </c>
      <c r="EO90" s="17">
        <v>0</v>
      </c>
      <c r="EP90" s="17">
        <v>0</v>
      </c>
      <c r="EQ90" s="17">
        <v>0</v>
      </c>
      <c r="ER90" s="17">
        <v>0</v>
      </c>
      <c r="ES90" s="17">
        <v>0</v>
      </c>
      <c r="ET90" s="17">
        <v>0</v>
      </c>
      <c r="EU90" s="17">
        <v>0</v>
      </c>
      <c r="EV90" s="17">
        <v>0</v>
      </c>
      <c r="EW90" s="17">
        <v>0</v>
      </c>
      <c r="EX90" s="17">
        <v>0</v>
      </c>
      <c r="EY90" s="5">
        <f t="shared" ref="EY90:EY98" si="13">SUM(B90:EX90)</f>
        <v>449.12999999999977</v>
      </c>
    </row>
    <row r="91" spans="1:155" s="6" customFormat="1">
      <c r="A91" t="s">
        <v>77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1.27</v>
      </c>
      <c r="AC91" s="17">
        <v>3.34</v>
      </c>
      <c r="AD91" s="17">
        <v>3.34</v>
      </c>
      <c r="AE91" s="17">
        <v>3.08</v>
      </c>
      <c r="AF91" s="17">
        <v>5.0199999999999996</v>
      </c>
      <c r="AG91" s="17">
        <v>5.3699999999999992</v>
      </c>
      <c r="AH91" s="17">
        <v>4.5</v>
      </c>
      <c r="AI91" s="17">
        <v>5.13</v>
      </c>
      <c r="AJ91" s="17">
        <v>3.34</v>
      </c>
      <c r="AK91" s="17">
        <v>3.18</v>
      </c>
      <c r="AL91" s="17">
        <v>1.95</v>
      </c>
      <c r="AM91" s="17">
        <v>3.34</v>
      </c>
      <c r="AN91" s="17">
        <v>3.34</v>
      </c>
      <c r="AO91" s="17">
        <v>3.34</v>
      </c>
      <c r="AP91" s="17">
        <v>1.94</v>
      </c>
      <c r="AQ91" s="17">
        <v>3.34</v>
      </c>
      <c r="AR91" s="17">
        <v>3.34</v>
      </c>
      <c r="AS91" s="17">
        <v>6.68</v>
      </c>
      <c r="AT91" s="17">
        <v>6.5600000000000005</v>
      </c>
      <c r="AU91" s="17">
        <v>5.35</v>
      </c>
      <c r="AV91" s="17">
        <v>6.68</v>
      </c>
      <c r="AW91" s="17">
        <v>6.68</v>
      </c>
      <c r="AX91" s="17">
        <v>6.68</v>
      </c>
      <c r="AY91" s="17">
        <v>5.59</v>
      </c>
      <c r="AZ91" s="17">
        <v>4.26</v>
      </c>
      <c r="BA91" s="17">
        <v>5.4499999999999993</v>
      </c>
      <c r="BB91" s="17">
        <v>6.68</v>
      </c>
      <c r="BC91" s="17">
        <v>5.4</v>
      </c>
      <c r="BD91" s="17">
        <v>5.97</v>
      </c>
      <c r="BE91" s="17">
        <v>6.68</v>
      </c>
      <c r="BF91" s="17">
        <v>4.4799999999999995</v>
      </c>
      <c r="BG91" s="17">
        <v>3.34</v>
      </c>
      <c r="BH91" s="17">
        <v>3.34</v>
      </c>
      <c r="BI91" s="17">
        <v>3.34</v>
      </c>
      <c r="BJ91" s="17">
        <v>3.34</v>
      </c>
      <c r="BK91" s="17">
        <v>3.34</v>
      </c>
      <c r="BL91" s="17">
        <v>3.34</v>
      </c>
      <c r="BM91" s="17">
        <v>3.34</v>
      </c>
      <c r="BN91" s="17">
        <v>0.56999999999999995</v>
      </c>
      <c r="BO91" s="17">
        <v>3.34</v>
      </c>
      <c r="BP91" s="17">
        <v>1.56</v>
      </c>
      <c r="BQ91" s="17">
        <v>3.34</v>
      </c>
      <c r="BR91" s="17">
        <v>3.34</v>
      </c>
      <c r="BS91" s="17">
        <v>3.34</v>
      </c>
      <c r="BT91" s="17">
        <v>1.69</v>
      </c>
      <c r="BU91" s="17">
        <v>6.68</v>
      </c>
      <c r="BV91" s="17">
        <v>6.02</v>
      </c>
      <c r="BW91" s="17">
        <v>6.68</v>
      </c>
      <c r="BX91" s="17">
        <v>6.68</v>
      </c>
      <c r="BY91" s="17">
        <v>6.68</v>
      </c>
      <c r="BZ91" s="17">
        <v>6.68</v>
      </c>
      <c r="CA91" s="17">
        <v>6.68</v>
      </c>
      <c r="CB91" s="17">
        <v>6.68</v>
      </c>
      <c r="CC91" s="17">
        <v>6.68</v>
      </c>
      <c r="CD91" s="17">
        <v>6.68</v>
      </c>
      <c r="CE91" s="17">
        <v>6.68</v>
      </c>
      <c r="CF91" s="17">
        <v>6.68</v>
      </c>
      <c r="CG91" s="17">
        <v>6.68</v>
      </c>
      <c r="CH91" s="17">
        <v>6.68</v>
      </c>
      <c r="CI91" s="17">
        <v>4.96</v>
      </c>
      <c r="CJ91" s="17">
        <v>5.16</v>
      </c>
      <c r="CK91" s="17">
        <v>6.68</v>
      </c>
      <c r="CL91" s="17">
        <v>6.68</v>
      </c>
      <c r="CM91" s="17">
        <v>6.65</v>
      </c>
      <c r="CN91" s="17">
        <v>6.08</v>
      </c>
      <c r="CO91" s="17">
        <v>6.68</v>
      </c>
      <c r="CP91" s="17">
        <v>6.68</v>
      </c>
      <c r="CQ91" s="17">
        <v>6.68</v>
      </c>
      <c r="CR91" s="17">
        <v>6.68</v>
      </c>
      <c r="CS91" s="17">
        <v>6.68</v>
      </c>
      <c r="CT91" s="17">
        <v>6.68</v>
      </c>
      <c r="CU91" s="17">
        <v>6.68</v>
      </c>
      <c r="CV91" s="17">
        <v>6.68</v>
      </c>
      <c r="CW91" s="17">
        <v>6.34</v>
      </c>
      <c r="CX91" s="17">
        <v>4.6899999999999995</v>
      </c>
      <c r="CY91" s="17">
        <v>6.68</v>
      </c>
      <c r="CZ91" s="17">
        <v>5.15</v>
      </c>
      <c r="DA91" s="17">
        <v>3.34</v>
      </c>
      <c r="DB91" s="17">
        <v>3.34</v>
      </c>
      <c r="DC91" s="17">
        <v>0</v>
      </c>
      <c r="DD91" s="17">
        <v>0</v>
      </c>
      <c r="DE91" s="17">
        <v>0</v>
      </c>
      <c r="DF91" s="17">
        <v>0</v>
      </c>
      <c r="DG91" s="17">
        <v>0</v>
      </c>
      <c r="DH91" s="17">
        <v>0</v>
      </c>
      <c r="DI91" s="17">
        <v>0</v>
      </c>
      <c r="DJ91" s="17">
        <v>0</v>
      </c>
      <c r="DK91" s="17">
        <v>0</v>
      </c>
      <c r="DL91" s="17">
        <v>0</v>
      </c>
      <c r="DM91" s="17">
        <v>1.37</v>
      </c>
      <c r="DN91" s="17">
        <v>1.37</v>
      </c>
      <c r="DO91" s="17">
        <v>1.73</v>
      </c>
      <c r="DP91" s="17">
        <v>1.56</v>
      </c>
      <c r="DQ91" s="17">
        <v>3.16</v>
      </c>
      <c r="DR91" s="17">
        <v>6.68</v>
      </c>
      <c r="DS91" s="17">
        <v>6.68</v>
      </c>
      <c r="DT91" s="17">
        <v>6.68</v>
      </c>
      <c r="DU91" s="17">
        <v>6.68</v>
      </c>
      <c r="DV91" s="17">
        <v>6.68</v>
      </c>
      <c r="DW91" s="17">
        <v>6.68</v>
      </c>
      <c r="DX91" s="17">
        <v>6.68</v>
      </c>
      <c r="DY91" s="17">
        <v>6.1</v>
      </c>
      <c r="DZ91" s="17">
        <v>4.63</v>
      </c>
      <c r="EA91" s="17">
        <v>3.98</v>
      </c>
      <c r="EB91" s="17">
        <v>3.34</v>
      </c>
      <c r="EC91" s="17">
        <v>3.34</v>
      </c>
      <c r="ED91" s="17">
        <v>3.34</v>
      </c>
      <c r="EE91" s="17">
        <v>0</v>
      </c>
      <c r="EF91" s="17">
        <v>0</v>
      </c>
      <c r="EG91" s="17">
        <v>0</v>
      </c>
      <c r="EH91" s="17">
        <v>0</v>
      </c>
      <c r="EI91" s="17">
        <v>0</v>
      </c>
      <c r="EJ91" s="17">
        <v>0</v>
      </c>
      <c r="EK91" s="17">
        <v>0</v>
      </c>
      <c r="EL91" s="17">
        <v>0</v>
      </c>
      <c r="EM91" s="17">
        <v>0</v>
      </c>
      <c r="EN91" s="17">
        <v>0</v>
      </c>
      <c r="EO91" s="17">
        <v>0</v>
      </c>
      <c r="EP91" s="17">
        <v>0</v>
      </c>
      <c r="EQ91" s="17">
        <v>0</v>
      </c>
      <c r="ER91" s="17">
        <v>0</v>
      </c>
      <c r="ES91" s="17">
        <v>0</v>
      </c>
      <c r="ET91" s="17">
        <v>0</v>
      </c>
      <c r="EU91" s="17">
        <v>0</v>
      </c>
      <c r="EV91" s="17">
        <v>0</v>
      </c>
      <c r="EW91" s="17">
        <v>0</v>
      </c>
      <c r="EX91" s="17">
        <v>0</v>
      </c>
      <c r="EY91" s="5">
        <f t="shared" si="13"/>
        <v>474.59000000000015</v>
      </c>
    </row>
    <row r="92" spans="1:155">
      <c r="A92" t="s">
        <v>78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0.06</v>
      </c>
      <c r="AB92" s="17">
        <v>1.55</v>
      </c>
      <c r="AC92" s="17">
        <v>1.44</v>
      </c>
      <c r="AD92" s="17">
        <v>1.97</v>
      </c>
      <c r="AE92" s="17">
        <v>2.4500000000000002</v>
      </c>
      <c r="AF92" s="17">
        <v>3</v>
      </c>
      <c r="AG92" s="17">
        <v>5.55</v>
      </c>
      <c r="AH92" s="17">
        <v>9.64</v>
      </c>
      <c r="AI92" s="17">
        <v>12.35</v>
      </c>
      <c r="AJ92" s="17">
        <v>12.4</v>
      </c>
      <c r="AK92" s="17">
        <v>12.35</v>
      </c>
      <c r="AL92" s="17">
        <v>12.42</v>
      </c>
      <c r="AM92" s="17">
        <v>11.73</v>
      </c>
      <c r="AN92" s="17">
        <v>11.52</v>
      </c>
      <c r="AO92" s="17">
        <v>12.08</v>
      </c>
      <c r="AP92" s="17">
        <v>12.66</v>
      </c>
      <c r="AQ92" s="17">
        <v>12.38</v>
      </c>
      <c r="AR92" s="17">
        <v>12.17</v>
      </c>
      <c r="AS92" s="17">
        <v>12.74</v>
      </c>
      <c r="AT92" s="17">
        <v>12.82</v>
      </c>
      <c r="AU92" s="17">
        <v>13.07</v>
      </c>
      <c r="AV92" s="17">
        <v>13.07</v>
      </c>
      <c r="AW92" s="17">
        <v>13.07</v>
      </c>
      <c r="AX92" s="17">
        <v>12.06</v>
      </c>
      <c r="AY92" s="17">
        <v>8.25</v>
      </c>
      <c r="AZ92" s="17">
        <v>6.49</v>
      </c>
      <c r="BA92" s="17">
        <v>5.4</v>
      </c>
      <c r="BB92" s="17">
        <v>3.46</v>
      </c>
      <c r="BC92" s="17">
        <v>2.0099999999999998</v>
      </c>
      <c r="BD92" s="17">
        <v>0.35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</v>
      </c>
      <c r="CL92" s="17">
        <v>0</v>
      </c>
      <c r="CM92" s="17">
        <v>0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0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0</v>
      </c>
      <c r="DF92" s="17">
        <v>0</v>
      </c>
      <c r="DG92" s="17">
        <v>0</v>
      </c>
      <c r="DH92" s="17">
        <v>0</v>
      </c>
      <c r="DI92" s="17">
        <v>0</v>
      </c>
      <c r="DJ92" s="17">
        <v>0</v>
      </c>
      <c r="DK92" s="17">
        <v>0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0</v>
      </c>
      <c r="DR92" s="17">
        <v>0</v>
      </c>
      <c r="DS92" s="17">
        <v>0</v>
      </c>
      <c r="DT92" s="17">
        <v>0</v>
      </c>
      <c r="DU92" s="17">
        <v>0</v>
      </c>
      <c r="DV92" s="17">
        <v>0</v>
      </c>
      <c r="DW92" s="17">
        <v>0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0</v>
      </c>
      <c r="ED92" s="17">
        <v>0</v>
      </c>
      <c r="EE92" s="17">
        <v>0</v>
      </c>
      <c r="EF92" s="17">
        <v>0</v>
      </c>
      <c r="EG92" s="17">
        <v>0</v>
      </c>
      <c r="EH92" s="17">
        <v>0</v>
      </c>
      <c r="EI92" s="17">
        <v>0</v>
      </c>
      <c r="EJ92" s="17">
        <v>0</v>
      </c>
      <c r="EK92" s="17">
        <v>0</v>
      </c>
      <c r="EL92" s="17">
        <v>0</v>
      </c>
      <c r="EM92" s="17">
        <v>0</v>
      </c>
      <c r="EN92" s="17">
        <v>0</v>
      </c>
      <c r="EO92" s="17">
        <v>0</v>
      </c>
      <c r="EP92" s="17">
        <v>0</v>
      </c>
      <c r="EQ92" s="17">
        <v>0</v>
      </c>
      <c r="ER92" s="17">
        <v>0.65</v>
      </c>
      <c r="ES92" s="17">
        <v>2.14</v>
      </c>
      <c r="ET92" s="17">
        <v>3.71</v>
      </c>
      <c r="EU92" s="17">
        <v>3.99</v>
      </c>
      <c r="EV92" s="17">
        <v>3.87</v>
      </c>
      <c r="EW92" s="17">
        <v>3.7</v>
      </c>
      <c r="EX92" s="17">
        <v>3.59</v>
      </c>
      <c r="EY92" s="5">
        <f t="shared" si="13"/>
        <v>272.15999999999991</v>
      </c>
    </row>
    <row r="93" spans="1:155">
      <c r="A93" t="s">
        <v>79</v>
      </c>
      <c r="B93" s="17">
        <v>10.23</v>
      </c>
      <c r="C93" s="17">
        <v>9.56</v>
      </c>
      <c r="D93" s="17">
        <v>8.92</v>
      </c>
      <c r="E93" s="17">
        <v>8.24</v>
      </c>
      <c r="F93" s="17">
        <v>7.9</v>
      </c>
      <c r="G93" s="17">
        <v>7.67</v>
      </c>
      <c r="H93" s="17">
        <v>7.09</v>
      </c>
      <c r="I93" s="17">
        <v>7.2</v>
      </c>
      <c r="J93" s="17">
        <v>7.13</v>
      </c>
      <c r="K93" s="17">
        <v>7.03</v>
      </c>
      <c r="L93" s="17">
        <v>6.82</v>
      </c>
      <c r="M93" s="17">
        <v>6.42</v>
      </c>
      <c r="N93" s="17">
        <v>6.09</v>
      </c>
      <c r="O93" s="17">
        <v>4.29</v>
      </c>
      <c r="P93" s="17">
        <v>3.46</v>
      </c>
      <c r="Q93" s="17">
        <v>3.14</v>
      </c>
      <c r="R93" s="17">
        <v>2.9</v>
      </c>
      <c r="S93" s="17">
        <v>2.72</v>
      </c>
      <c r="T93" s="17">
        <v>2.5</v>
      </c>
      <c r="U93" s="17">
        <v>2.33</v>
      </c>
      <c r="V93" s="17">
        <v>2.17</v>
      </c>
      <c r="W93" s="17">
        <v>1.68</v>
      </c>
      <c r="X93" s="17">
        <v>1.02</v>
      </c>
      <c r="Y93" s="17">
        <v>0.86</v>
      </c>
      <c r="Z93" s="17">
        <v>0.96</v>
      </c>
      <c r="AA93" s="17">
        <v>1.19</v>
      </c>
      <c r="AB93" s="17">
        <v>5.87</v>
      </c>
      <c r="AC93" s="17">
        <v>9.39</v>
      </c>
      <c r="AD93" s="17">
        <v>11.41</v>
      </c>
      <c r="AE93" s="17">
        <v>13.07</v>
      </c>
      <c r="AF93" s="17">
        <v>14.96</v>
      </c>
      <c r="AG93" s="17">
        <v>19.46</v>
      </c>
      <c r="AH93" s="17">
        <v>23.3</v>
      </c>
      <c r="AI93" s="17">
        <v>25.25</v>
      </c>
      <c r="AJ93" s="17">
        <v>24.04</v>
      </c>
      <c r="AK93" s="17">
        <v>23.38</v>
      </c>
      <c r="AL93" s="17">
        <v>22.96</v>
      </c>
      <c r="AM93" s="17">
        <v>22.02</v>
      </c>
      <c r="AN93" s="17">
        <v>21.35</v>
      </c>
      <c r="AO93" s="17">
        <v>21.33</v>
      </c>
      <c r="AP93" s="17">
        <v>21.07</v>
      </c>
      <c r="AQ93" s="17">
        <v>20.190000000000001</v>
      </c>
      <c r="AR93" s="17">
        <v>19.79</v>
      </c>
      <c r="AS93" s="17">
        <v>19.760000000000002</v>
      </c>
      <c r="AT93" s="17">
        <v>19.649999999999999</v>
      </c>
      <c r="AU93" s="17">
        <v>19.82</v>
      </c>
      <c r="AV93" s="17">
        <v>19.559999999999999</v>
      </c>
      <c r="AW93" s="17">
        <v>19.96</v>
      </c>
      <c r="AX93" s="17">
        <v>18.649999999999999</v>
      </c>
      <c r="AY93" s="17">
        <v>14.49</v>
      </c>
      <c r="AZ93" s="17">
        <v>13.17</v>
      </c>
      <c r="BA93" s="17">
        <v>11.82</v>
      </c>
      <c r="BB93" s="17">
        <v>9.06</v>
      </c>
      <c r="BC93" s="17">
        <v>5.59</v>
      </c>
      <c r="BD93" s="17">
        <v>1.8</v>
      </c>
      <c r="BE93" s="17">
        <v>0.18</v>
      </c>
      <c r="BF93" s="17">
        <v>0.19</v>
      </c>
      <c r="BG93" s="17">
        <v>0.56000000000000005</v>
      </c>
      <c r="BH93" s="17">
        <v>1.49</v>
      </c>
      <c r="BI93" s="17">
        <v>2.21</v>
      </c>
      <c r="BJ93" s="17">
        <v>2.95</v>
      </c>
      <c r="BK93" s="17">
        <v>3.16</v>
      </c>
      <c r="BL93" s="17">
        <v>1.86</v>
      </c>
      <c r="BM93" s="17">
        <v>0.11</v>
      </c>
      <c r="BN93" s="17">
        <v>0.05</v>
      </c>
      <c r="BO93" s="17">
        <v>0.05</v>
      </c>
      <c r="BP93" s="17">
        <v>7.0000000000000007E-2</v>
      </c>
      <c r="BQ93" s="17">
        <v>0.25</v>
      </c>
      <c r="BR93" s="17">
        <v>0.39</v>
      </c>
      <c r="BS93" s="17">
        <v>0.71</v>
      </c>
      <c r="BT93" s="17">
        <v>0.21</v>
      </c>
      <c r="BU93" s="17">
        <v>0.55000000000000004</v>
      </c>
      <c r="BV93" s="17">
        <v>0.12</v>
      </c>
      <c r="BW93" s="17">
        <v>0.21</v>
      </c>
      <c r="BX93" s="17">
        <v>0.81</v>
      </c>
      <c r="BY93" s="17">
        <v>2.2400000000000002</v>
      </c>
      <c r="BZ93" s="17">
        <v>0.74</v>
      </c>
      <c r="CA93" s="17">
        <v>0.11</v>
      </c>
      <c r="CB93" s="17">
        <v>0.36</v>
      </c>
      <c r="CC93" s="17">
        <v>0.08</v>
      </c>
      <c r="CD93" s="17">
        <v>0.02</v>
      </c>
      <c r="CE93" s="17">
        <v>7.0000000000000007E-2</v>
      </c>
      <c r="CF93" s="17">
        <v>0.02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0</v>
      </c>
      <c r="CW93" s="17">
        <v>0</v>
      </c>
      <c r="CX93" s="17">
        <v>0</v>
      </c>
      <c r="CY93" s="17">
        <v>0</v>
      </c>
      <c r="CZ93" s="17">
        <v>0</v>
      </c>
      <c r="DA93" s="17">
        <v>0</v>
      </c>
      <c r="DB93" s="17">
        <v>0</v>
      </c>
      <c r="DC93" s="17">
        <v>0</v>
      </c>
      <c r="DD93" s="17">
        <v>0</v>
      </c>
      <c r="DE93" s="17">
        <v>0</v>
      </c>
      <c r="DF93" s="17">
        <v>0</v>
      </c>
      <c r="DG93" s="17">
        <v>0</v>
      </c>
      <c r="DH93" s="17">
        <v>0</v>
      </c>
      <c r="DI93" s="17">
        <v>0</v>
      </c>
      <c r="DJ93" s="17">
        <v>0</v>
      </c>
      <c r="DK93" s="17">
        <v>0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0</v>
      </c>
      <c r="DR93" s="17">
        <v>0</v>
      </c>
      <c r="DS93" s="17">
        <v>0</v>
      </c>
      <c r="DT93" s="17">
        <v>0</v>
      </c>
      <c r="DU93" s="17">
        <v>0</v>
      </c>
      <c r="DV93" s="17">
        <v>0</v>
      </c>
      <c r="DW93" s="17">
        <v>0</v>
      </c>
      <c r="DX93" s="17">
        <v>0</v>
      </c>
      <c r="DY93" s="17">
        <v>0</v>
      </c>
      <c r="DZ93" s="17">
        <v>0</v>
      </c>
      <c r="EA93" s="17">
        <v>0</v>
      </c>
      <c r="EB93" s="17">
        <v>0</v>
      </c>
      <c r="EC93" s="17">
        <v>0</v>
      </c>
      <c r="ED93" s="17">
        <v>0</v>
      </c>
      <c r="EE93" s="17">
        <v>0</v>
      </c>
      <c r="EF93" s="17">
        <v>0</v>
      </c>
      <c r="EG93" s="17">
        <v>0</v>
      </c>
      <c r="EH93" s="17">
        <v>0</v>
      </c>
      <c r="EI93" s="17">
        <v>0</v>
      </c>
      <c r="EJ93" s="17">
        <v>0</v>
      </c>
      <c r="EK93" s="17">
        <v>0</v>
      </c>
      <c r="EL93" s="17">
        <v>0</v>
      </c>
      <c r="EM93" s="17">
        <v>0</v>
      </c>
      <c r="EN93" s="17">
        <v>0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0</v>
      </c>
      <c r="EU93" s="17">
        <v>0</v>
      </c>
      <c r="EV93" s="17">
        <v>0</v>
      </c>
      <c r="EW93" s="17">
        <v>0</v>
      </c>
      <c r="EX93" s="17">
        <v>0</v>
      </c>
      <c r="EY93" s="5">
        <f t="shared" si="13"/>
        <v>641.46</v>
      </c>
    </row>
    <row r="94" spans="1:155">
      <c r="A94" t="s">
        <v>80</v>
      </c>
      <c r="B94" s="17">
        <v>20.92</v>
      </c>
      <c r="C94" s="17">
        <v>19.05</v>
      </c>
      <c r="D94" s="17">
        <v>17.809999999999999</v>
      </c>
      <c r="E94" s="17">
        <v>16.329999999999998</v>
      </c>
      <c r="F94" s="17">
        <v>15.51</v>
      </c>
      <c r="G94" s="17">
        <v>16.25</v>
      </c>
      <c r="H94" s="17">
        <v>16.059999999999999</v>
      </c>
      <c r="I94" s="17">
        <v>14.73</v>
      </c>
      <c r="J94" s="17">
        <v>16.71</v>
      </c>
      <c r="K94" s="17">
        <v>16.98</v>
      </c>
      <c r="L94" s="17">
        <v>12.23</v>
      </c>
      <c r="M94" s="17">
        <v>19.989999999999998</v>
      </c>
      <c r="N94" s="17">
        <v>20.39</v>
      </c>
      <c r="O94" s="17">
        <v>20.62</v>
      </c>
      <c r="P94" s="17">
        <v>22.96</v>
      </c>
      <c r="Q94" s="17">
        <v>26.17</v>
      </c>
      <c r="R94" s="17">
        <v>28.94</v>
      </c>
      <c r="S94" s="17">
        <v>27.63</v>
      </c>
      <c r="T94" s="17">
        <v>25.8</v>
      </c>
      <c r="U94" s="17">
        <v>27.58</v>
      </c>
      <c r="V94" s="17">
        <v>18.809999999999999</v>
      </c>
      <c r="W94" s="17">
        <v>12.18</v>
      </c>
      <c r="X94" s="17">
        <v>7.37</v>
      </c>
      <c r="Y94" s="17">
        <v>6.29</v>
      </c>
      <c r="Z94" s="17">
        <v>6.48</v>
      </c>
      <c r="AA94" s="17">
        <v>8.09</v>
      </c>
      <c r="AB94" s="17">
        <v>41.6</v>
      </c>
      <c r="AC94" s="17">
        <v>72.87</v>
      </c>
      <c r="AD94" s="17">
        <v>76.86</v>
      </c>
      <c r="AE94" s="17">
        <v>79.38</v>
      </c>
      <c r="AF94" s="17">
        <v>86.75</v>
      </c>
      <c r="AG94" s="17">
        <v>89.4</v>
      </c>
      <c r="AH94" s="17">
        <v>102.06</v>
      </c>
      <c r="AI94" s="17">
        <v>94.63</v>
      </c>
      <c r="AJ94" s="17">
        <v>99.75</v>
      </c>
      <c r="AK94" s="17">
        <v>106.95</v>
      </c>
      <c r="AL94" s="17">
        <v>107.59</v>
      </c>
      <c r="AM94" s="17">
        <v>102.65</v>
      </c>
      <c r="AN94" s="17">
        <v>101.35</v>
      </c>
      <c r="AO94" s="17">
        <v>104.8</v>
      </c>
      <c r="AP94" s="17">
        <v>107.91</v>
      </c>
      <c r="AQ94" s="17">
        <v>105.3</v>
      </c>
      <c r="AR94" s="17">
        <v>100.45</v>
      </c>
      <c r="AS94" s="17">
        <v>106.46</v>
      </c>
      <c r="AT94" s="17">
        <v>98.5</v>
      </c>
      <c r="AU94" s="17">
        <v>85.42</v>
      </c>
      <c r="AV94" s="17">
        <v>84.21</v>
      </c>
      <c r="AW94" s="17">
        <v>86.17</v>
      </c>
      <c r="AX94" s="17">
        <v>78.209999999999994</v>
      </c>
      <c r="AY94" s="17">
        <v>59.1</v>
      </c>
      <c r="AZ94" s="17">
        <v>52.18</v>
      </c>
      <c r="BA94" s="17">
        <v>53.62</v>
      </c>
      <c r="BB94" s="17">
        <v>42.19</v>
      </c>
      <c r="BC94" s="17">
        <v>34.33</v>
      </c>
      <c r="BD94" s="17">
        <v>29.29</v>
      </c>
      <c r="BE94" s="17">
        <v>25.8</v>
      </c>
      <c r="BF94" s="17">
        <v>23.76</v>
      </c>
      <c r="BG94" s="17">
        <v>22.85</v>
      </c>
      <c r="BH94" s="17">
        <v>22.59</v>
      </c>
      <c r="BI94" s="17">
        <v>23.67</v>
      </c>
      <c r="BJ94" s="17">
        <v>25.81</v>
      </c>
      <c r="BK94" s="17">
        <v>27.14</v>
      </c>
      <c r="BL94" s="17">
        <v>15.97</v>
      </c>
      <c r="BM94" s="17">
        <v>0.21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0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7">
        <v>0</v>
      </c>
      <c r="CW94" s="17">
        <v>0</v>
      </c>
      <c r="CX94" s="17">
        <v>0</v>
      </c>
      <c r="CY94" s="17">
        <v>0</v>
      </c>
      <c r="CZ94" s="17">
        <v>0</v>
      </c>
      <c r="DA94" s="17">
        <v>0</v>
      </c>
      <c r="DB94" s="17">
        <v>0</v>
      </c>
      <c r="DC94" s="17">
        <v>0</v>
      </c>
      <c r="DD94" s="17">
        <v>0</v>
      </c>
      <c r="DE94" s="17">
        <v>0</v>
      </c>
      <c r="DF94" s="17">
        <v>0</v>
      </c>
      <c r="DG94" s="17">
        <v>0</v>
      </c>
      <c r="DH94" s="17">
        <v>0</v>
      </c>
      <c r="DI94" s="17">
        <v>0</v>
      </c>
      <c r="DJ94" s="17">
        <v>0</v>
      </c>
      <c r="DK94" s="17">
        <v>0</v>
      </c>
      <c r="DL94" s="17">
        <v>0</v>
      </c>
      <c r="DM94" s="17">
        <v>0</v>
      </c>
      <c r="DN94" s="17">
        <v>0</v>
      </c>
      <c r="DO94" s="17">
        <v>0</v>
      </c>
      <c r="DP94" s="17">
        <v>0</v>
      </c>
      <c r="DQ94" s="17">
        <v>0</v>
      </c>
      <c r="DR94" s="17">
        <v>0</v>
      </c>
      <c r="DS94" s="17">
        <v>0</v>
      </c>
      <c r="DT94" s="17">
        <v>0</v>
      </c>
      <c r="DU94" s="17">
        <v>0</v>
      </c>
      <c r="DV94" s="17">
        <v>0</v>
      </c>
      <c r="DW94" s="17">
        <v>0</v>
      </c>
      <c r="DX94" s="17">
        <v>0</v>
      </c>
      <c r="DY94" s="17">
        <v>0</v>
      </c>
      <c r="DZ94" s="17">
        <v>0</v>
      </c>
      <c r="EA94" s="17">
        <v>0</v>
      </c>
      <c r="EB94" s="17">
        <v>0</v>
      </c>
      <c r="EC94" s="17">
        <v>0</v>
      </c>
      <c r="ED94" s="17">
        <v>0</v>
      </c>
      <c r="EE94" s="17">
        <v>0</v>
      </c>
      <c r="EF94" s="17">
        <v>0</v>
      </c>
      <c r="EG94" s="17">
        <v>0</v>
      </c>
      <c r="EH94" s="17">
        <v>0</v>
      </c>
      <c r="EI94" s="17">
        <v>0</v>
      </c>
      <c r="EJ94" s="17">
        <v>0</v>
      </c>
      <c r="EK94" s="17">
        <v>0</v>
      </c>
      <c r="EL94" s="17">
        <v>0</v>
      </c>
      <c r="EM94" s="17">
        <v>0</v>
      </c>
      <c r="EN94" s="17">
        <v>0</v>
      </c>
      <c r="EO94" s="17">
        <v>0</v>
      </c>
      <c r="EP94" s="17">
        <v>0</v>
      </c>
      <c r="EQ94" s="17">
        <v>0</v>
      </c>
      <c r="ER94" s="17">
        <v>0</v>
      </c>
      <c r="ES94" s="17">
        <v>0</v>
      </c>
      <c r="ET94" s="17">
        <v>0</v>
      </c>
      <c r="EU94" s="17">
        <v>0</v>
      </c>
      <c r="EV94" s="17">
        <v>0</v>
      </c>
      <c r="EW94" s="17">
        <v>0</v>
      </c>
      <c r="EX94" s="17">
        <v>0</v>
      </c>
      <c r="EY94" s="5">
        <f t="shared" si="13"/>
        <v>3039.66</v>
      </c>
    </row>
    <row r="95" spans="1:155">
      <c r="A95" t="s">
        <v>81</v>
      </c>
      <c r="B95" s="17">
        <v>10</v>
      </c>
      <c r="C95" s="17">
        <v>10</v>
      </c>
      <c r="D95" s="17">
        <v>10</v>
      </c>
      <c r="E95" s="17">
        <v>10</v>
      </c>
      <c r="F95" s="17">
        <v>10</v>
      </c>
      <c r="G95" s="17">
        <v>10</v>
      </c>
      <c r="H95" s="17">
        <v>10</v>
      </c>
      <c r="I95" s="17">
        <v>10</v>
      </c>
      <c r="J95" s="17">
        <v>10</v>
      </c>
      <c r="K95" s="17">
        <v>10</v>
      </c>
      <c r="L95" s="17">
        <v>10</v>
      </c>
      <c r="M95" s="17">
        <v>10</v>
      </c>
      <c r="N95" s="17">
        <v>10</v>
      </c>
      <c r="O95" s="17">
        <v>5</v>
      </c>
      <c r="P95" s="17">
        <v>5</v>
      </c>
      <c r="Q95" s="17">
        <v>5</v>
      </c>
      <c r="R95" s="17">
        <v>5</v>
      </c>
      <c r="S95" s="17">
        <v>5</v>
      </c>
      <c r="T95" s="17">
        <v>5</v>
      </c>
      <c r="U95" s="17">
        <v>5</v>
      </c>
      <c r="V95" s="17">
        <v>5</v>
      </c>
      <c r="W95" s="17">
        <v>5</v>
      </c>
      <c r="X95" s="17">
        <v>5</v>
      </c>
      <c r="Y95" s="17">
        <v>5</v>
      </c>
      <c r="Z95" s="17">
        <v>5</v>
      </c>
      <c r="AA95" s="17">
        <v>5</v>
      </c>
      <c r="AB95" s="17">
        <v>5</v>
      </c>
      <c r="AC95" s="17">
        <v>5</v>
      </c>
      <c r="AD95" s="17">
        <v>5</v>
      </c>
      <c r="AE95" s="17">
        <v>5</v>
      </c>
      <c r="AF95" s="17">
        <v>15</v>
      </c>
      <c r="AG95" s="17">
        <v>15</v>
      </c>
      <c r="AH95" s="17">
        <v>15</v>
      </c>
      <c r="AI95" s="17">
        <v>15</v>
      </c>
      <c r="AJ95" s="17">
        <v>15</v>
      </c>
      <c r="AK95" s="17">
        <v>15</v>
      </c>
      <c r="AL95" s="17">
        <v>15</v>
      </c>
      <c r="AM95" s="17">
        <v>15</v>
      </c>
      <c r="AN95" s="17">
        <v>15</v>
      </c>
      <c r="AO95" s="17">
        <v>15</v>
      </c>
      <c r="AP95" s="17">
        <v>15</v>
      </c>
      <c r="AQ95" s="17">
        <v>15</v>
      </c>
      <c r="AR95" s="17">
        <v>15</v>
      </c>
      <c r="AS95" s="17">
        <v>15</v>
      </c>
      <c r="AT95" s="17">
        <v>15</v>
      </c>
      <c r="AU95" s="17">
        <v>15</v>
      </c>
      <c r="AV95" s="17">
        <v>15</v>
      </c>
      <c r="AW95" s="17">
        <v>15</v>
      </c>
      <c r="AX95" s="17">
        <v>15</v>
      </c>
      <c r="AY95" s="17">
        <v>15</v>
      </c>
      <c r="AZ95" s="17">
        <v>15</v>
      </c>
      <c r="BA95" s="17">
        <v>15</v>
      </c>
      <c r="BB95" s="17">
        <v>15</v>
      </c>
      <c r="BC95" s="17">
        <v>15</v>
      </c>
      <c r="BD95" s="17">
        <v>15</v>
      </c>
      <c r="BE95" s="17">
        <v>15</v>
      </c>
      <c r="BF95" s="17">
        <v>15</v>
      </c>
      <c r="BG95" s="17">
        <v>15</v>
      </c>
      <c r="BH95" s="17">
        <v>15</v>
      </c>
      <c r="BI95" s="17">
        <v>15</v>
      </c>
      <c r="BJ95" s="17">
        <v>15</v>
      </c>
      <c r="BK95" s="17">
        <v>15</v>
      </c>
      <c r="BL95" s="17">
        <v>15</v>
      </c>
      <c r="BM95" s="17">
        <v>8</v>
      </c>
      <c r="BN95" s="17">
        <v>8</v>
      </c>
      <c r="BO95" s="17">
        <v>8</v>
      </c>
      <c r="BP95" s="17">
        <v>8</v>
      </c>
      <c r="BQ95" s="17">
        <v>8</v>
      </c>
      <c r="BR95" s="17">
        <v>8</v>
      </c>
      <c r="BS95" s="17">
        <v>8</v>
      </c>
      <c r="BT95" s="17">
        <v>8</v>
      </c>
      <c r="BU95" s="17">
        <v>5</v>
      </c>
      <c r="BV95" s="17">
        <v>5</v>
      </c>
      <c r="BW95" s="17">
        <v>5</v>
      </c>
      <c r="BX95" s="17">
        <v>5</v>
      </c>
      <c r="BY95" s="17">
        <v>3</v>
      </c>
      <c r="BZ95" s="17">
        <v>3</v>
      </c>
      <c r="CA95" s="17">
        <v>3</v>
      </c>
      <c r="CB95" s="17">
        <v>3</v>
      </c>
      <c r="CC95" s="17">
        <v>3</v>
      </c>
      <c r="CD95" s="17">
        <v>3</v>
      </c>
      <c r="CE95" s="17">
        <v>3</v>
      </c>
      <c r="CF95" s="17">
        <v>3</v>
      </c>
      <c r="CG95" s="17">
        <v>0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0</v>
      </c>
      <c r="CR95" s="17">
        <v>0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</v>
      </c>
      <c r="CY95" s="17">
        <v>0</v>
      </c>
      <c r="CZ95" s="17">
        <v>0</v>
      </c>
      <c r="DA95" s="17">
        <v>0</v>
      </c>
      <c r="DB95" s="17">
        <v>0</v>
      </c>
      <c r="DC95" s="17">
        <v>0</v>
      </c>
      <c r="DD95" s="17">
        <v>0</v>
      </c>
      <c r="DE95" s="17">
        <v>0</v>
      </c>
      <c r="DF95" s="17">
        <v>0</v>
      </c>
      <c r="DG95" s="17">
        <v>0</v>
      </c>
      <c r="DH95" s="17">
        <v>0</v>
      </c>
      <c r="DI95" s="17">
        <v>0</v>
      </c>
      <c r="DJ95" s="17">
        <v>0</v>
      </c>
      <c r="DK95" s="17">
        <v>0</v>
      </c>
      <c r="DL95" s="17">
        <v>0</v>
      </c>
      <c r="DM95" s="17">
        <v>0</v>
      </c>
      <c r="DN95" s="17">
        <v>0</v>
      </c>
      <c r="DO95" s="17">
        <v>0</v>
      </c>
      <c r="DP95" s="17">
        <v>0</v>
      </c>
      <c r="DQ95" s="17">
        <v>0</v>
      </c>
      <c r="DR95" s="17">
        <v>0</v>
      </c>
      <c r="DS95" s="17">
        <v>0</v>
      </c>
      <c r="DT95" s="17">
        <v>0</v>
      </c>
      <c r="DU95" s="17">
        <v>0</v>
      </c>
      <c r="DV95" s="17">
        <v>0</v>
      </c>
      <c r="DW95" s="17">
        <v>0</v>
      </c>
      <c r="DX95" s="17">
        <v>0</v>
      </c>
      <c r="DY95" s="17">
        <v>0</v>
      </c>
      <c r="DZ95" s="17">
        <v>0</v>
      </c>
      <c r="EA95" s="17">
        <v>0</v>
      </c>
      <c r="EB95" s="17">
        <v>0</v>
      </c>
      <c r="EC95" s="17">
        <v>0</v>
      </c>
      <c r="ED95" s="17">
        <v>0</v>
      </c>
      <c r="EE95" s="17">
        <v>0</v>
      </c>
      <c r="EF95" s="17">
        <v>0</v>
      </c>
      <c r="EG95" s="17">
        <v>0</v>
      </c>
      <c r="EH95" s="17">
        <v>0</v>
      </c>
      <c r="EI95" s="17">
        <v>0</v>
      </c>
      <c r="EJ95" s="17">
        <v>0</v>
      </c>
      <c r="EK95" s="17">
        <v>1</v>
      </c>
      <c r="EL95" s="17">
        <v>1</v>
      </c>
      <c r="EM95" s="17">
        <v>1</v>
      </c>
      <c r="EN95" s="17">
        <v>1</v>
      </c>
      <c r="EO95" s="17">
        <v>1</v>
      </c>
      <c r="EP95" s="17">
        <v>1</v>
      </c>
      <c r="EQ95" s="17">
        <v>1</v>
      </c>
      <c r="ER95" s="17">
        <v>1</v>
      </c>
      <c r="ES95" s="17">
        <v>1</v>
      </c>
      <c r="ET95" s="17">
        <v>1</v>
      </c>
      <c r="EU95" s="17">
        <v>1</v>
      </c>
      <c r="EV95" s="17">
        <v>1</v>
      </c>
      <c r="EW95" s="17">
        <v>1</v>
      </c>
      <c r="EX95" s="17">
        <v>1</v>
      </c>
      <c r="EY95" s="5">
        <f t="shared" si="13"/>
        <v>832</v>
      </c>
    </row>
    <row r="96" spans="1:155" s="6" customFormat="1">
      <c r="A96" s="6" t="s">
        <v>82</v>
      </c>
      <c r="B96" s="17">
        <v>18.510000000000002</v>
      </c>
      <c r="C96" s="17">
        <v>18.489999999999998</v>
      </c>
      <c r="D96" s="17">
        <v>17.25</v>
      </c>
      <c r="E96" s="17">
        <v>15.79</v>
      </c>
      <c r="F96" s="17">
        <v>15.06</v>
      </c>
      <c r="G96" s="17">
        <v>14.62</v>
      </c>
      <c r="H96" s="17">
        <v>14.25</v>
      </c>
      <c r="I96" s="17">
        <v>14.29</v>
      </c>
      <c r="J96" s="17">
        <v>13.93</v>
      </c>
      <c r="K96" s="17">
        <v>13.7</v>
      </c>
      <c r="L96" s="17">
        <v>13.82</v>
      </c>
      <c r="M96" s="17">
        <v>15.07</v>
      </c>
      <c r="N96" s="17">
        <v>14.95</v>
      </c>
      <c r="O96" s="17">
        <v>14.77</v>
      </c>
      <c r="P96" s="17">
        <v>15.72</v>
      </c>
      <c r="Q96" s="17">
        <v>17.3</v>
      </c>
      <c r="R96" s="17">
        <v>16.690000000000001</v>
      </c>
      <c r="S96" s="17">
        <v>16.25</v>
      </c>
      <c r="T96" s="17">
        <v>15.83</v>
      </c>
      <c r="U96" s="17">
        <v>15.61</v>
      </c>
      <c r="V96" s="17">
        <v>15.4</v>
      </c>
      <c r="W96" s="17">
        <v>14.71</v>
      </c>
      <c r="X96" s="17">
        <v>14.06</v>
      </c>
      <c r="Y96" s="17">
        <v>13.41</v>
      </c>
      <c r="Z96" s="17">
        <v>13.14</v>
      </c>
      <c r="AA96" s="17">
        <v>12.88</v>
      </c>
      <c r="AB96" s="17">
        <v>12.82</v>
      </c>
      <c r="AC96" s="17">
        <v>13.2</v>
      </c>
      <c r="AD96" s="17">
        <v>14.62</v>
      </c>
      <c r="AE96" s="17">
        <v>15.19</v>
      </c>
      <c r="AF96" s="17">
        <v>16.04</v>
      </c>
      <c r="AG96" s="17">
        <v>18.03</v>
      </c>
      <c r="AH96" s="17">
        <v>21.15</v>
      </c>
      <c r="AI96" s="17">
        <v>21.77</v>
      </c>
      <c r="AJ96" s="17">
        <v>22.86</v>
      </c>
      <c r="AK96" s="17">
        <v>23.32</v>
      </c>
      <c r="AL96" s="17">
        <v>23.51</v>
      </c>
      <c r="AM96" s="17">
        <v>23.1</v>
      </c>
      <c r="AN96" s="17">
        <v>22.64</v>
      </c>
      <c r="AO96" s="17">
        <v>22.61</v>
      </c>
      <c r="AP96" s="17">
        <v>22.75</v>
      </c>
      <c r="AQ96" s="17">
        <v>20.92</v>
      </c>
      <c r="AR96" s="17">
        <v>16.739999999999998</v>
      </c>
      <c r="AS96" s="17">
        <v>16.32</v>
      </c>
      <c r="AT96" s="17">
        <v>16.920000000000002</v>
      </c>
      <c r="AU96" s="17">
        <v>17.579999999999998</v>
      </c>
      <c r="AV96" s="17">
        <v>17.420000000000002</v>
      </c>
      <c r="AW96" s="17">
        <v>18.05</v>
      </c>
      <c r="AX96" s="17">
        <v>17.45</v>
      </c>
      <c r="AY96" s="17">
        <v>15.24</v>
      </c>
      <c r="AZ96" s="17">
        <v>14.25</v>
      </c>
      <c r="BA96" s="17">
        <v>15.71</v>
      </c>
      <c r="BB96" s="17">
        <v>16.8</v>
      </c>
      <c r="BC96" s="17">
        <v>16.600000000000001</v>
      </c>
      <c r="BD96" s="17">
        <v>15.42</v>
      </c>
      <c r="BE96" s="17">
        <v>14.74</v>
      </c>
      <c r="BF96" s="17">
        <v>14.49</v>
      </c>
      <c r="BG96" s="17">
        <v>14.28</v>
      </c>
      <c r="BH96" s="17">
        <v>13.74</v>
      </c>
      <c r="BI96" s="17">
        <v>12.88</v>
      </c>
      <c r="BJ96" s="17">
        <v>12.14</v>
      </c>
      <c r="BK96" s="17">
        <v>11.66</v>
      </c>
      <c r="BL96" s="17">
        <v>10.9</v>
      </c>
      <c r="BM96" s="17">
        <v>10.26</v>
      </c>
      <c r="BN96" s="17">
        <v>9.94</v>
      </c>
      <c r="BO96" s="17">
        <v>9.93</v>
      </c>
      <c r="BP96" s="17">
        <v>10.06</v>
      </c>
      <c r="BQ96" s="17">
        <v>10.39</v>
      </c>
      <c r="BR96" s="17">
        <v>10.27</v>
      </c>
      <c r="BS96" s="17">
        <v>10.199999999999999</v>
      </c>
      <c r="BT96" s="17">
        <v>10.53</v>
      </c>
      <c r="BU96" s="17">
        <v>9.9499999999999993</v>
      </c>
      <c r="BV96" s="17">
        <v>9.9700000000000006</v>
      </c>
      <c r="BW96" s="17">
        <v>10.06</v>
      </c>
      <c r="BX96" s="17">
        <v>10.72</v>
      </c>
      <c r="BY96" s="17">
        <v>13.86</v>
      </c>
      <c r="BZ96" s="17">
        <v>14.49</v>
      </c>
      <c r="CA96" s="17">
        <v>13.37</v>
      </c>
      <c r="CB96" s="17">
        <v>13.26</v>
      </c>
      <c r="CC96" s="17">
        <v>15.81</v>
      </c>
      <c r="CD96" s="17">
        <v>17.989999999999998</v>
      </c>
      <c r="CE96" s="17">
        <v>18.260000000000002</v>
      </c>
      <c r="CF96" s="17">
        <v>13.27</v>
      </c>
      <c r="CG96" s="17">
        <v>0.2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7">
        <v>0</v>
      </c>
      <c r="CO96" s="17">
        <v>0</v>
      </c>
      <c r="CP96" s="17">
        <v>0</v>
      </c>
      <c r="CQ96" s="17">
        <v>0</v>
      </c>
      <c r="CR96" s="17">
        <v>0</v>
      </c>
      <c r="CS96" s="17">
        <v>0</v>
      </c>
      <c r="CT96" s="17">
        <v>0</v>
      </c>
      <c r="CU96" s="17">
        <v>0</v>
      </c>
      <c r="CV96" s="17">
        <v>0</v>
      </c>
      <c r="CW96" s="17">
        <v>0</v>
      </c>
      <c r="CX96" s="17">
        <v>0</v>
      </c>
      <c r="CY96" s="17">
        <v>0</v>
      </c>
      <c r="CZ96" s="17">
        <v>0</v>
      </c>
      <c r="DA96" s="17">
        <v>0</v>
      </c>
      <c r="DB96" s="17">
        <v>0</v>
      </c>
      <c r="DC96" s="17">
        <v>0</v>
      </c>
      <c r="DD96" s="17">
        <v>0</v>
      </c>
      <c r="DE96" s="17">
        <v>0</v>
      </c>
      <c r="DF96" s="17">
        <v>0</v>
      </c>
      <c r="DG96" s="17">
        <v>0</v>
      </c>
      <c r="DH96" s="17">
        <v>0</v>
      </c>
      <c r="DI96" s="17">
        <v>0</v>
      </c>
      <c r="DJ96" s="17">
        <v>0</v>
      </c>
      <c r="DK96" s="17">
        <v>0</v>
      </c>
      <c r="DL96" s="17">
        <v>0</v>
      </c>
      <c r="DM96" s="17">
        <v>0</v>
      </c>
      <c r="DN96" s="17">
        <v>0</v>
      </c>
      <c r="DO96" s="17">
        <v>0</v>
      </c>
      <c r="DP96" s="17">
        <v>0</v>
      </c>
      <c r="DQ96" s="17">
        <v>0</v>
      </c>
      <c r="DR96" s="17">
        <v>0</v>
      </c>
      <c r="DS96" s="17">
        <v>0</v>
      </c>
      <c r="DT96" s="17">
        <v>0</v>
      </c>
      <c r="DU96" s="17">
        <v>0</v>
      </c>
      <c r="DV96" s="17">
        <v>0</v>
      </c>
      <c r="DW96" s="17">
        <v>0</v>
      </c>
      <c r="DX96" s="17">
        <v>0</v>
      </c>
      <c r="DY96" s="17">
        <v>0</v>
      </c>
      <c r="DZ96" s="17">
        <v>0</v>
      </c>
      <c r="EA96" s="17">
        <v>0.25</v>
      </c>
      <c r="EB96" s="17">
        <v>1.8</v>
      </c>
      <c r="EC96" s="17">
        <v>1.93</v>
      </c>
      <c r="ED96" s="17">
        <v>2.5299999999999998</v>
      </c>
      <c r="EE96" s="17">
        <v>2.78</v>
      </c>
      <c r="EF96" s="17">
        <v>2.99</v>
      </c>
      <c r="EG96" s="17">
        <v>3.06</v>
      </c>
      <c r="EH96" s="17">
        <v>2.33</v>
      </c>
      <c r="EI96" s="17">
        <v>2.5099999999999998</v>
      </c>
      <c r="EJ96" s="17">
        <v>2.48</v>
      </c>
      <c r="EK96" s="17">
        <v>2.37</v>
      </c>
      <c r="EL96" s="17">
        <v>1.97</v>
      </c>
      <c r="EM96" s="17">
        <v>1.66</v>
      </c>
      <c r="EN96" s="17">
        <v>0.65</v>
      </c>
      <c r="EO96" s="17">
        <v>0.63</v>
      </c>
      <c r="EP96" s="17">
        <v>0.45</v>
      </c>
      <c r="EQ96" s="17">
        <v>0.7</v>
      </c>
      <c r="ER96" s="17">
        <v>1.04</v>
      </c>
      <c r="ES96" s="17">
        <v>1.1200000000000001</v>
      </c>
      <c r="ET96" s="17">
        <v>1.97</v>
      </c>
      <c r="EU96" s="17">
        <v>2.15</v>
      </c>
      <c r="EV96" s="17">
        <v>2.31</v>
      </c>
      <c r="EW96" s="17">
        <v>2.29</v>
      </c>
      <c r="EX96" s="17">
        <v>2.65</v>
      </c>
      <c r="EY96" s="5">
        <f t="shared" si="13"/>
        <v>1316.77</v>
      </c>
    </row>
    <row r="97" spans="1:155">
      <c r="A97" s="6" t="s">
        <v>111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0.82</v>
      </c>
      <c r="AE97" s="17">
        <v>1.83</v>
      </c>
      <c r="AF97" s="17">
        <v>1.56</v>
      </c>
      <c r="AG97" s="17">
        <v>1.36</v>
      </c>
      <c r="AH97" s="17">
        <v>1.03</v>
      </c>
      <c r="AI97" s="17">
        <v>1.43</v>
      </c>
      <c r="AJ97" s="17">
        <v>2.38</v>
      </c>
      <c r="AK97" s="17">
        <v>1.86</v>
      </c>
      <c r="AL97" s="17">
        <v>1.45</v>
      </c>
      <c r="AM97" s="17">
        <v>1.68</v>
      </c>
      <c r="AN97" s="17">
        <v>1.55</v>
      </c>
      <c r="AO97" s="17">
        <v>2.4300000000000002</v>
      </c>
      <c r="AP97" s="17">
        <v>1.55</v>
      </c>
      <c r="AQ97" s="17">
        <v>1.44</v>
      </c>
      <c r="AR97" s="17">
        <v>1.5</v>
      </c>
      <c r="AS97" s="17">
        <v>0.67</v>
      </c>
      <c r="AT97" s="17">
        <v>1.29</v>
      </c>
      <c r="AU97" s="17">
        <v>2.4500000000000002</v>
      </c>
      <c r="AV97" s="17">
        <v>1.61</v>
      </c>
      <c r="AW97" s="17">
        <v>2.0499999999999998</v>
      </c>
      <c r="AX97" s="17">
        <v>1.67</v>
      </c>
      <c r="AY97" s="17">
        <v>1.85</v>
      </c>
      <c r="AZ97" s="17">
        <v>2.12</v>
      </c>
      <c r="BA97" s="17">
        <v>1.55</v>
      </c>
      <c r="BB97" s="17">
        <v>2.44</v>
      </c>
      <c r="BC97" s="17">
        <v>2.25</v>
      </c>
      <c r="BD97" s="17">
        <v>1.22</v>
      </c>
      <c r="BE97" s="17">
        <v>0.32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0.48</v>
      </c>
      <c r="BN97" s="17">
        <v>2</v>
      </c>
      <c r="BO97" s="17">
        <v>2.0099999999999998</v>
      </c>
      <c r="BP97" s="17">
        <v>1.97</v>
      </c>
      <c r="BQ97" s="17">
        <v>2.42</v>
      </c>
      <c r="BR97" s="17">
        <v>2.4500000000000002</v>
      </c>
      <c r="BS97" s="17">
        <v>2.4500000000000002</v>
      </c>
      <c r="BT97" s="17">
        <v>2.4500000000000002</v>
      </c>
      <c r="BU97" s="17">
        <v>2.4500000000000002</v>
      </c>
      <c r="BV97" s="17">
        <v>2.4500000000000002</v>
      </c>
      <c r="BW97" s="17">
        <v>2.4500000000000002</v>
      </c>
      <c r="BX97" s="17">
        <v>2.4500000000000002</v>
      </c>
      <c r="BY97" s="17">
        <v>2.1</v>
      </c>
      <c r="BZ97" s="17">
        <v>2.4500000000000002</v>
      </c>
      <c r="CA97" s="17">
        <v>2.4500000000000002</v>
      </c>
      <c r="CB97" s="17">
        <v>2.4500000000000002</v>
      </c>
      <c r="CC97" s="17">
        <v>2.41</v>
      </c>
      <c r="CD97" s="17">
        <v>2.13</v>
      </c>
      <c r="CE97" s="17">
        <v>2.4500000000000002</v>
      </c>
      <c r="CF97" s="17">
        <v>2.2400000000000002</v>
      </c>
      <c r="CG97" s="17">
        <v>1.1200000000000001</v>
      </c>
      <c r="CH97" s="17">
        <v>0.49</v>
      </c>
      <c r="CI97" s="17">
        <v>1.55</v>
      </c>
      <c r="CJ97" s="17">
        <v>1.45</v>
      </c>
      <c r="CK97" s="17">
        <v>1.63</v>
      </c>
      <c r="CL97" s="17">
        <v>1.98</v>
      </c>
      <c r="CM97" s="17">
        <v>2.12</v>
      </c>
      <c r="CN97" s="17">
        <v>0.43</v>
      </c>
      <c r="CO97" s="17">
        <v>1.8</v>
      </c>
      <c r="CP97" s="17">
        <v>2.16</v>
      </c>
      <c r="CQ97" s="17">
        <v>1.94</v>
      </c>
      <c r="CR97" s="17">
        <v>1.99</v>
      </c>
      <c r="CS97" s="17">
        <v>0.48</v>
      </c>
      <c r="CT97" s="17">
        <v>1.31</v>
      </c>
      <c r="CU97" s="17">
        <v>0.64</v>
      </c>
      <c r="CV97" s="17">
        <v>2.4500000000000002</v>
      </c>
      <c r="CW97" s="17">
        <v>1.34</v>
      </c>
      <c r="CX97" s="17">
        <v>0.83</v>
      </c>
      <c r="CY97" s="17">
        <v>1.61</v>
      </c>
      <c r="CZ97" s="17">
        <v>1.1200000000000001</v>
      </c>
      <c r="DA97" s="17">
        <v>0.16</v>
      </c>
      <c r="DB97" s="17">
        <v>0</v>
      </c>
      <c r="DC97" s="17">
        <v>0</v>
      </c>
      <c r="DD97" s="17">
        <v>0</v>
      </c>
      <c r="DE97" s="17">
        <v>0</v>
      </c>
      <c r="DF97" s="17">
        <v>0</v>
      </c>
      <c r="DG97" s="17">
        <v>0</v>
      </c>
      <c r="DH97" s="17">
        <v>0</v>
      </c>
      <c r="DI97" s="17">
        <v>0</v>
      </c>
      <c r="DJ97" s="17">
        <v>0</v>
      </c>
      <c r="DK97" s="17">
        <v>0</v>
      </c>
      <c r="DL97" s="17">
        <v>0.2</v>
      </c>
      <c r="DM97" s="17">
        <v>0.72</v>
      </c>
      <c r="DN97" s="17">
        <v>1.07</v>
      </c>
      <c r="DO97" s="17">
        <v>2.4500000000000002</v>
      </c>
      <c r="DP97" s="17">
        <v>2.4500000000000002</v>
      </c>
      <c r="DQ97" s="17">
        <v>2.4500000000000002</v>
      </c>
      <c r="DR97" s="17">
        <v>2.34</v>
      </c>
      <c r="DS97" s="17">
        <v>1.97</v>
      </c>
      <c r="DT97" s="17">
        <v>1.59</v>
      </c>
      <c r="DU97" s="17">
        <v>1.21</v>
      </c>
      <c r="DV97" s="17">
        <v>0.83</v>
      </c>
      <c r="DW97" s="17">
        <v>0.45</v>
      </c>
      <c r="DX97" s="17">
        <v>0.08</v>
      </c>
      <c r="DY97" s="17">
        <v>0</v>
      </c>
      <c r="DZ97" s="17">
        <v>0</v>
      </c>
      <c r="EA97" s="17">
        <v>0</v>
      </c>
      <c r="EB97" s="17">
        <v>0</v>
      </c>
      <c r="EC97" s="17">
        <v>0</v>
      </c>
      <c r="ED97" s="17">
        <v>0</v>
      </c>
      <c r="EE97" s="17">
        <v>0</v>
      </c>
      <c r="EF97" s="17">
        <v>0</v>
      </c>
      <c r="EG97" s="17">
        <v>0</v>
      </c>
      <c r="EH97" s="17">
        <v>0</v>
      </c>
      <c r="EI97" s="17">
        <v>0</v>
      </c>
      <c r="EJ97" s="17">
        <v>0</v>
      </c>
      <c r="EK97" s="17">
        <v>0</v>
      </c>
      <c r="EL97" s="17">
        <v>0</v>
      </c>
      <c r="EM97" s="17">
        <v>0</v>
      </c>
      <c r="EN97" s="17">
        <v>0</v>
      </c>
      <c r="EO97" s="17">
        <v>0</v>
      </c>
      <c r="EP97" s="17">
        <v>0</v>
      </c>
      <c r="EQ97" s="17">
        <v>0</v>
      </c>
      <c r="ER97" s="17">
        <v>0</v>
      </c>
      <c r="ES97" s="17">
        <v>0</v>
      </c>
      <c r="ET97" s="17">
        <v>0</v>
      </c>
      <c r="EU97" s="17">
        <v>0</v>
      </c>
      <c r="EV97" s="17">
        <v>0</v>
      </c>
      <c r="EW97" s="17">
        <v>0</v>
      </c>
      <c r="EX97" s="17">
        <v>0</v>
      </c>
      <c r="EY97" s="5">
        <f t="shared" si="13"/>
        <v>136.48000000000002</v>
      </c>
    </row>
    <row r="98" spans="1:155">
      <c r="A98" t="s">
        <v>83</v>
      </c>
      <c r="B98" s="1">
        <f>SUM(B90:B97)</f>
        <v>59.660000000000011</v>
      </c>
      <c r="C98" s="1">
        <f t="shared" ref="C98:BN98" si="14">SUM(C90:C97)</f>
        <v>57.099999999999994</v>
      </c>
      <c r="D98" s="1">
        <f t="shared" si="14"/>
        <v>53.98</v>
      </c>
      <c r="E98" s="1">
        <f t="shared" si="14"/>
        <v>50.36</v>
      </c>
      <c r="F98" s="1">
        <f t="shared" si="14"/>
        <v>48.47</v>
      </c>
      <c r="G98" s="1">
        <f t="shared" si="14"/>
        <v>48.54</v>
      </c>
      <c r="H98" s="1">
        <f t="shared" si="14"/>
        <v>47.4</v>
      </c>
      <c r="I98" s="1">
        <f t="shared" si="14"/>
        <v>46.22</v>
      </c>
      <c r="J98" s="1">
        <f t="shared" si="14"/>
        <v>47.77</v>
      </c>
      <c r="K98" s="1">
        <f t="shared" si="14"/>
        <v>47.710000000000008</v>
      </c>
      <c r="L98" s="1">
        <f t="shared" si="14"/>
        <v>42.870000000000005</v>
      </c>
      <c r="M98" s="1">
        <f t="shared" si="14"/>
        <v>51.48</v>
      </c>
      <c r="N98" s="1">
        <f t="shared" si="14"/>
        <v>51.430000000000007</v>
      </c>
      <c r="O98" s="1">
        <f t="shared" si="14"/>
        <v>44.68</v>
      </c>
      <c r="P98" s="1">
        <f t="shared" si="14"/>
        <v>47.14</v>
      </c>
      <c r="Q98" s="1">
        <f t="shared" si="14"/>
        <v>51.61</v>
      </c>
      <c r="R98" s="1">
        <f t="shared" si="14"/>
        <v>53.53</v>
      </c>
      <c r="S98" s="1">
        <f t="shared" si="14"/>
        <v>51.599999999999994</v>
      </c>
      <c r="T98" s="1">
        <f t="shared" si="14"/>
        <v>49.129999999999995</v>
      </c>
      <c r="U98" s="1">
        <f t="shared" si="14"/>
        <v>50.519999999999996</v>
      </c>
      <c r="V98" s="1">
        <f t="shared" si="14"/>
        <v>41.379999999999995</v>
      </c>
      <c r="W98" s="1">
        <f t="shared" si="14"/>
        <v>33.57</v>
      </c>
      <c r="X98" s="1">
        <f t="shared" si="14"/>
        <v>27.450000000000003</v>
      </c>
      <c r="Y98" s="1">
        <f t="shared" si="14"/>
        <v>25.560000000000002</v>
      </c>
      <c r="Z98" s="1">
        <f t="shared" si="14"/>
        <v>25.580000000000002</v>
      </c>
      <c r="AA98" s="1">
        <f t="shared" si="14"/>
        <v>27.22</v>
      </c>
      <c r="AB98" s="1">
        <f t="shared" si="14"/>
        <v>68.110000000000014</v>
      </c>
      <c r="AC98" s="1">
        <f t="shared" si="14"/>
        <v>105.24000000000001</v>
      </c>
      <c r="AD98" s="1">
        <f t="shared" si="14"/>
        <v>114.02</v>
      </c>
      <c r="AE98" s="1">
        <f t="shared" si="14"/>
        <v>119.99999999999999</v>
      </c>
      <c r="AF98" s="1">
        <f t="shared" si="14"/>
        <v>142.33000000000001</v>
      </c>
      <c r="AG98" s="1">
        <f t="shared" si="14"/>
        <v>154.17000000000002</v>
      </c>
      <c r="AH98" s="1">
        <f t="shared" si="14"/>
        <v>176.68</v>
      </c>
      <c r="AI98" s="1">
        <f t="shared" si="14"/>
        <v>175.56000000000003</v>
      </c>
      <c r="AJ98" s="1">
        <f t="shared" si="14"/>
        <v>180.01999999999998</v>
      </c>
      <c r="AK98" s="1">
        <f t="shared" si="14"/>
        <v>187.76</v>
      </c>
      <c r="AL98" s="1">
        <f t="shared" si="14"/>
        <v>185.92999999999998</v>
      </c>
      <c r="AM98" s="1">
        <f t="shared" si="14"/>
        <v>180.82000000000002</v>
      </c>
      <c r="AN98" s="1">
        <f t="shared" si="14"/>
        <v>178.13</v>
      </c>
      <c r="AO98" s="1">
        <f t="shared" si="14"/>
        <v>183.37</v>
      </c>
      <c r="AP98" s="1">
        <f t="shared" si="14"/>
        <v>184.57</v>
      </c>
      <c r="AQ98" s="1">
        <f t="shared" si="14"/>
        <v>180.07999999999998</v>
      </c>
      <c r="AR98" s="1">
        <f t="shared" si="14"/>
        <v>170.77</v>
      </c>
      <c r="AS98" s="1">
        <f t="shared" si="14"/>
        <v>182.29999999999998</v>
      </c>
      <c r="AT98" s="1">
        <f t="shared" si="14"/>
        <v>174.21</v>
      </c>
      <c r="AU98" s="1">
        <f t="shared" si="14"/>
        <v>162.07</v>
      </c>
      <c r="AV98" s="1">
        <f t="shared" si="14"/>
        <v>160.73000000000002</v>
      </c>
      <c r="AW98" s="1">
        <f t="shared" si="14"/>
        <v>164.25000000000003</v>
      </c>
      <c r="AX98" s="1">
        <f t="shared" si="14"/>
        <v>153.49999999999997</v>
      </c>
      <c r="AY98" s="1">
        <f t="shared" si="14"/>
        <v>123.92</v>
      </c>
      <c r="AZ98" s="1">
        <f t="shared" si="14"/>
        <v>112.79</v>
      </c>
      <c r="BA98" s="1">
        <f t="shared" si="14"/>
        <v>115.67999999999999</v>
      </c>
      <c r="BB98" s="1">
        <f t="shared" si="14"/>
        <v>102.96999999999998</v>
      </c>
      <c r="BC98" s="1">
        <f t="shared" si="14"/>
        <v>88.31</v>
      </c>
      <c r="BD98" s="1">
        <f t="shared" si="14"/>
        <v>76.39</v>
      </c>
      <c r="BE98" s="1">
        <f t="shared" si="14"/>
        <v>69.699999999999989</v>
      </c>
      <c r="BF98" s="1">
        <f t="shared" si="14"/>
        <v>65.260000000000005</v>
      </c>
      <c r="BG98" s="1">
        <f t="shared" si="14"/>
        <v>63.370000000000005</v>
      </c>
      <c r="BH98" s="1">
        <f t="shared" si="14"/>
        <v>63.5</v>
      </c>
      <c r="BI98" s="1">
        <f t="shared" si="14"/>
        <v>64.069999999999993</v>
      </c>
      <c r="BJ98" s="1">
        <f t="shared" si="14"/>
        <v>66.180000000000007</v>
      </c>
      <c r="BK98" s="1">
        <f t="shared" si="14"/>
        <v>67.64</v>
      </c>
      <c r="BL98" s="1">
        <f t="shared" si="14"/>
        <v>54.1</v>
      </c>
      <c r="BM98" s="1">
        <f t="shared" si="14"/>
        <v>29.34</v>
      </c>
      <c r="BN98" s="1">
        <f t="shared" si="14"/>
        <v>27.42</v>
      </c>
      <c r="BO98" s="1">
        <f t="shared" ref="BO98:DZ98" si="15">SUM(BO90:BO97)</f>
        <v>30.46</v>
      </c>
      <c r="BP98" s="1">
        <f t="shared" si="15"/>
        <v>28.300000000000004</v>
      </c>
      <c r="BQ98" s="1">
        <f t="shared" si="15"/>
        <v>30.85</v>
      </c>
      <c r="BR98" s="1">
        <f t="shared" si="15"/>
        <v>30.9</v>
      </c>
      <c r="BS98" s="1">
        <f t="shared" si="15"/>
        <v>31.15</v>
      </c>
      <c r="BT98" s="1">
        <f t="shared" si="15"/>
        <v>29.19</v>
      </c>
      <c r="BU98" s="1">
        <f t="shared" si="15"/>
        <v>30.189999999999998</v>
      </c>
      <c r="BV98" s="1">
        <f t="shared" si="15"/>
        <v>29.12</v>
      </c>
      <c r="BW98" s="1">
        <f t="shared" si="15"/>
        <v>29.960000000000004</v>
      </c>
      <c r="BX98" s="1">
        <f t="shared" si="15"/>
        <v>31.220000000000002</v>
      </c>
      <c r="BY98" s="1">
        <f t="shared" si="15"/>
        <v>33</v>
      </c>
      <c r="BZ98" s="1">
        <f t="shared" si="15"/>
        <v>30.25</v>
      </c>
      <c r="CA98" s="1">
        <f t="shared" si="15"/>
        <v>28.549999999999997</v>
      </c>
      <c r="CB98" s="1">
        <f t="shared" si="15"/>
        <v>29.109999999999996</v>
      </c>
      <c r="CC98" s="1">
        <f t="shared" si="15"/>
        <v>31.91</v>
      </c>
      <c r="CD98" s="1">
        <f t="shared" si="15"/>
        <v>33.99</v>
      </c>
      <c r="CE98" s="1">
        <f t="shared" si="15"/>
        <v>34.790000000000006</v>
      </c>
      <c r="CF98" s="1">
        <f t="shared" si="15"/>
        <v>31.75</v>
      </c>
      <c r="CG98" s="1">
        <f t="shared" si="15"/>
        <v>15.34</v>
      </c>
      <c r="CH98" s="1">
        <f t="shared" si="15"/>
        <v>14.51</v>
      </c>
      <c r="CI98" s="1">
        <f t="shared" si="15"/>
        <v>13.25</v>
      </c>
      <c r="CJ98" s="1">
        <f t="shared" si="15"/>
        <v>13.059999999999999</v>
      </c>
      <c r="CK98" s="1">
        <f t="shared" si="15"/>
        <v>14.759999999999998</v>
      </c>
      <c r="CL98" s="1">
        <f t="shared" si="15"/>
        <v>15.11</v>
      </c>
      <c r="CM98" s="1">
        <f t="shared" si="15"/>
        <v>15.220000000000002</v>
      </c>
      <c r="CN98" s="1">
        <f t="shared" si="15"/>
        <v>11.11</v>
      </c>
      <c r="CO98" s="1">
        <f t="shared" si="15"/>
        <v>12.370000000000001</v>
      </c>
      <c r="CP98" s="1">
        <f t="shared" si="15"/>
        <v>13.01</v>
      </c>
      <c r="CQ98" s="1">
        <f t="shared" si="15"/>
        <v>12.139999999999999</v>
      </c>
      <c r="CR98" s="1">
        <f t="shared" si="15"/>
        <v>12.99</v>
      </c>
      <c r="CS98" s="1">
        <f t="shared" si="15"/>
        <v>13.540000000000001</v>
      </c>
      <c r="CT98" s="1">
        <f t="shared" si="15"/>
        <v>14.73</v>
      </c>
      <c r="CU98" s="1">
        <f t="shared" si="15"/>
        <v>14.66</v>
      </c>
      <c r="CV98" s="1">
        <f t="shared" si="15"/>
        <v>16.47</v>
      </c>
      <c r="CW98" s="1">
        <f t="shared" si="15"/>
        <v>15.02</v>
      </c>
      <c r="CX98" s="1">
        <f t="shared" si="15"/>
        <v>12.629999999999999</v>
      </c>
      <c r="CY98" s="1">
        <f t="shared" si="15"/>
        <v>15.629999999999999</v>
      </c>
      <c r="CZ98" s="1">
        <f t="shared" si="15"/>
        <v>13.61</v>
      </c>
      <c r="DA98" s="1">
        <f t="shared" si="15"/>
        <v>10.38</v>
      </c>
      <c r="DB98" s="1">
        <f t="shared" si="15"/>
        <v>9.7100000000000009</v>
      </c>
      <c r="DC98" s="1">
        <f t="shared" si="15"/>
        <v>5.9399999999999995</v>
      </c>
      <c r="DD98" s="1">
        <f t="shared" si="15"/>
        <v>6.3100000000000005</v>
      </c>
      <c r="DE98" s="1">
        <f t="shared" si="15"/>
        <v>6</v>
      </c>
      <c r="DF98" s="1">
        <f t="shared" si="15"/>
        <v>6.44</v>
      </c>
      <c r="DG98" s="1">
        <f t="shared" si="15"/>
        <v>6.61</v>
      </c>
      <c r="DH98" s="1">
        <f t="shared" si="15"/>
        <v>6.87</v>
      </c>
      <c r="DI98" s="1">
        <f t="shared" si="15"/>
        <v>7.34</v>
      </c>
      <c r="DJ98" s="1">
        <f t="shared" si="15"/>
        <v>6.37</v>
      </c>
      <c r="DK98" s="1">
        <f t="shared" si="15"/>
        <v>3.06</v>
      </c>
      <c r="DL98" s="1">
        <f t="shared" si="15"/>
        <v>3.0900000000000003</v>
      </c>
      <c r="DM98" s="1">
        <f t="shared" si="15"/>
        <v>4.9799999999999995</v>
      </c>
      <c r="DN98" s="1">
        <f t="shared" si="15"/>
        <v>5.33</v>
      </c>
      <c r="DO98" s="1">
        <f t="shared" si="15"/>
        <v>7.07</v>
      </c>
      <c r="DP98" s="1">
        <f t="shared" si="15"/>
        <v>6.9</v>
      </c>
      <c r="DQ98" s="1">
        <f t="shared" si="15"/>
        <v>8.5</v>
      </c>
      <c r="DR98" s="1">
        <f t="shared" si="15"/>
        <v>9.02</v>
      </c>
      <c r="DS98" s="1">
        <f t="shared" si="15"/>
        <v>8.65</v>
      </c>
      <c r="DT98" s="1">
        <f t="shared" si="15"/>
        <v>8.27</v>
      </c>
      <c r="DU98" s="1">
        <f t="shared" si="15"/>
        <v>7.89</v>
      </c>
      <c r="DV98" s="1">
        <f t="shared" si="15"/>
        <v>7.51</v>
      </c>
      <c r="DW98" s="1">
        <f t="shared" si="15"/>
        <v>7.13</v>
      </c>
      <c r="DX98" s="1">
        <f t="shared" si="15"/>
        <v>6.76</v>
      </c>
      <c r="DY98" s="1">
        <f t="shared" si="15"/>
        <v>6.1</v>
      </c>
      <c r="DZ98" s="1">
        <f t="shared" si="15"/>
        <v>4.63</v>
      </c>
      <c r="EA98" s="1">
        <f t="shared" ref="EA98:EX98" si="16">SUM(EA90:EA97)</f>
        <v>4.2300000000000004</v>
      </c>
      <c r="EB98" s="1">
        <f t="shared" si="16"/>
        <v>5.14</v>
      </c>
      <c r="EC98" s="1">
        <f t="shared" si="16"/>
        <v>5.27</v>
      </c>
      <c r="ED98" s="1">
        <f t="shared" si="16"/>
        <v>5.8699999999999992</v>
      </c>
      <c r="EE98" s="1">
        <f t="shared" si="16"/>
        <v>2.78</v>
      </c>
      <c r="EF98" s="1">
        <f t="shared" si="16"/>
        <v>2.99</v>
      </c>
      <c r="EG98" s="1">
        <f t="shared" si="16"/>
        <v>3.06</v>
      </c>
      <c r="EH98" s="1">
        <f t="shared" si="16"/>
        <v>2.33</v>
      </c>
      <c r="EI98" s="1">
        <f t="shared" si="16"/>
        <v>2.5099999999999998</v>
      </c>
      <c r="EJ98" s="1">
        <f t="shared" si="16"/>
        <v>2.48</v>
      </c>
      <c r="EK98" s="1">
        <f t="shared" si="16"/>
        <v>3.37</v>
      </c>
      <c r="EL98" s="1">
        <f t="shared" si="16"/>
        <v>3.02</v>
      </c>
      <c r="EM98" s="1">
        <f t="shared" si="16"/>
        <v>2.66</v>
      </c>
      <c r="EN98" s="1">
        <f t="shared" si="16"/>
        <v>1.65</v>
      </c>
      <c r="EO98" s="1">
        <f t="shared" si="16"/>
        <v>1.63</v>
      </c>
      <c r="EP98" s="1">
        <f t="shared" si="16"/>
        <v>1.45</v>
      </c>
      <c r="EQ98" s="1">
        <f t="shared" si="16"/>
        <v>1.7</v>
      </c>
      <c r="ER98" s="1">
        <f t="shared" si="16"/>
        <v>2.69</v>
      </c>
      <c r="ES98" s="1">
        <f t="shared" si="16"/>
        <v>4.26</v>
      </c>
      <c r="ET98" s="1">
        <f t="shared" si="16"/>
        <v>6.68</v>
      </c>
      <c r="EU98" s="1">
        <f t="shared" si="16"/>
        <v>7.1400000000000006</v>
      </c>
      <c r="EV98" s="1">
        <f t="shared" si="16"/>
        <v>7.18</v>
      </c>
      <c r="EW98" s="1">
        <f t="shared" si="16"/>
        <v>6.99</v>
      </c>
      <c r="EX98" s="1">
        <f t="shared" si="16"/>
        <v>7.24</v>
      </c>
      <c r="EY98" s="5">
        <f t="shared" si="13"/>
        <v>7162.2500000000018</v>
      </c>
    </row>
    <row r="99" spans="1:1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5"/>
    </row>
    <row r="100" spans="1:155" ht="15">
      <c r="A100" t="s">
        <v>84</v>
      </c>
      <c r="B100" s="13">
        <v>12</v>
      </c>
      <c r="C100" s="13">
        <v>12</v>
      </c>
      <c r="D100" s="13">
        <v>12</v>
      </c>
      <c r="E100" s="13">
        <v>14</v>
      </c>
      <c r="F100" s="13">
        <v>11</v>
      </c>
      <c r="G100" s="13">
        <v>10</v>
      </c>
      <c r="H100" s="13">
        <v>11</v>
      </c>
      <c r="I100" s="13">
        <v>11</v>
      </c>
      <c r="J100" s="13">
        <v>11</v>
      </c>
      <c r="K100" s="13">
        <v>11</v>
      </c>
      <c r="L100" s="13">
        <v>6.5</v>
      </c>
      <c r="M100" s="13">
        <v>1.4</v>
      </c>
      <c r="N100" s="13">
        <v>1</v>
      </c>
      <c r="O100" s="13">
        <v>1</v>
      </c>
      <c r="P100" s="13">
        <v>0.95</v>
      </c>
      <c r="Q100" s="13">
        <v>0.97</v>
      </c>
      <c r="R100" s="13">
        <v>0.87</v>
      </c>
      <c r="S100" s="13">
        <v>0.86</v>
      </c>
      <c r="T100" s="13">
        <v>0.77</v>
      </c>
      <c r="U100" s="13">
        <v>0.82</v>
      </c>
      <c r="V100" s="13">
        <v>0.75</v>
      </c>
      <c r="W100" s="13">
        <v>1.9</v>
      </c>
      <c r="X100" s="13">
        <v>3.8</v>
      </c>
      <c r="Y100" s="13">
        <v>2.5</v>
      </c>
      <c r="Z100" s="13">
        <v>2.2999999999999998</v>
      </c>
      <c r="AA100" s="13">
        <v>2</v>
      </c>
      <c r="AB100" s="13">
        <v>1.6</v>
      </c>
      <c r="AC100" s="13">
        <v>0.55000000000000004</v>
      </c>
      <c r="AD100" s="13">
        <v>0.46</v>
      </c>
      <c r="AE100" s="13">
        <v>0.57999999999999996</v>
      </c>
      <c r="AF100" s="13">
        <v>0.71</v>
      </c>
      <c r="AG100" s="13">
        <v>0.87</v>
      </c>
      <c r="AH100" s="13">
        <v>0.67</v>
      </c>
      <c r="AI100" s="13">
        <v>0.41</v>
      </c>
      <c r="AJ100" s="13">
        <v>0.35</v>
      </c>
      <c r="AK100" s="13">
        <v>0.39</v>
      </c>
      <c r="AL100" s="13">
        <v>0.86</v>
      </c>
      <c r="AM100" s="13">
        <v>0.91</v>
      </c>
      <c r="AN100" s="13">
        <v>0.73</v>
      </c>
      <c r="AO100" s="13">
        <v>0.63</v>
      </c>
      <c r="AP100" s="13">
        <v>0.8</v>
      </c>
      <c r="AQ100" s="13">
        <v>0.81</v>
      </c>
      <c r="AR100" s="13">
        <v>0.63</v>
      </c>
      <c r="AS100" s="13">
        <v>0.62</v>
      </c>
      <c r="AT100" s="13">
        <v>0.77</v>
      </c>
      <c r="AU100" s="13">
        <v>1.1000000000000001</v>
      </c>
      <c r="AV100" s="13">
        <v>1.3</v>
      </c>
      <c r="AW100" s="13">
        <v>1.6</v>
      </c>
      <c r="AX100" s="13">
        <v>1.9</v>
      </c>
      <c r="AY100" s="13">
        <v>1.4</v>
      </c>
      <c r="AZ100" s="13">
        <v>1.4</v>
      </c>
      <c r="BA100" s="13">
        <v>1.1000000000000001</v>
      </c>
      <c r="BB100" s="13">
        <v>0.84</v>
      </c>
      <c r="BC100" s="13">
        <v>1</v>
      </c>
      <c r="BD100" s="13">
        <v>0.74</v>
      </c>
      <c r="BE100" s="13">
        <v>0.56000000000000005</v>
      </c>
      <c r="BF100" s="13">
        <v>0.57999999999999996</v>
      </c>
      <c r="BG100" s="13">
        <v>0.66</v>
      </c>
      <c r="BH100" s="13">
        <v>0.72</v>
      </c>
      <c r="BI100" s="13">
        <v>0.86</v>
      </c>
      <c r="BJ100" s="13">
        <v>0.8</v>
      </c>
      <c r="BK100" s="13">
        <v>0.67</v>
      </c>
      <c r="BL100" s="13">
        <v>0.76</v>
      </c>
      <c r="BM100" s="13">
        <v>0.83</v>
      </c>
      <c r="BN100" s="13">
        <v>0.87</v>
      </c>
      <c r="BO100" s="13">
        <v>1</v>
      </c>
      <c r="BP100" s="13">
        <v>1</v>
      </c>
      <c r="BQ100" s="13">
        <v>1.3</v>
      </c>
      <c r="BR100" s="13">
        <v>1.4</v>
      </c>
      <c r="BS100" s="13">
        <v>1.5</v>
      </c>
      <c r="BT100" s="13">
        <v>1.6</v>
      </c>
      <c r="BU100" s="13">
        <v>1.5</v>
      </c>
      <c r="BV100" s="13">
        <v>1.4</v>
      </c>
      <c r="BW100" s="13">
        <v>1.5</v>
      </c>
      <c r="BX100" s="13">
        <v>1.4</v>
      </c>
      <c r="BY100" s="13">
        <v>1.2</v>
      </c>
      <c r="BZ100" s="13">
        <v>1.3</v>
      </c>
      <c r="CA100" s="13">
        <v>2.5</v>
      </c>
      <c r="CB100" s="13">
        <v>3</v>
      </c>
      <c r="CC100" s="13">
        <v>3.2</v>
      </c>
      <c r="CD100" s="13">
        <v>3.4</v>
      </c>
      <c r="CE100" s="13">
        <v>3.4</v>
      </c>
      <c r="CF100" s="13">
        <v>79</v>
      </c>
      <c r="CG100" s="13">
        <v>84</v>
      </c>
      <c r="CH100" s="13">
        <v>36</v>
      </c>
      <c r="CI100" s="13">
        <v>22</v>
      </c>
      <c r="CJ100" s="13">
        <v>18</v>
      </c>
      <c r="CK100" s="13">
        <v>16</v>
      </c>
      <c r="CL100" s="13">
        <v>14</v>
      </c>
      <c r="CM100" s="13">
        <v>12</v>
      </c>
      <c r="CN100" s="13">
        <v>11</v>
      </c>
      <c r="CO100" s="13">
        <v>9.8000000000000007</v>
      </c>
      <c r="CP100" s="13">
        <v>9.5</v>
      </c>
      <c r="CQ100" s="13">
        <v>9.3000000000000007</v>
      </c>
      <c r="CR100" s="13">
        <v>8.1</v>
      </c>
      <c r="CS100" s="13">
        <v>7.3</v>
      </c>
      <c r="CT100" s="13">
        <v>7</v>
      </c>
      <c r="CU100" s="13">
        <v>5.5</v>
      </c>
      <c r="CV100" s="13">
        <v>5.0999999999999996</v>
      </c>
      <c r="CW100" s="13">
        <v>5</v>
      </c>
      <c r="CX100" s="13">
        <v>5</v>
      </c>
      <c r="CY100" s="13">
        <v>4.7</v>
      </c>
      <c r="CZ100" s="13">
        <v>4</v>
      </c>
      <c r="DA100" s="13">
        <v>2.9</v>
      </c>
      <c r="DB100" s="13">
        <v>2.9</v>
      </c>
      <c r="DC100" s="13">
        <v>4.3</v>
      </c>
      <c r="DD100" s="13">
        <v>4.8</v>
      </c>
      <c r="DE100" s="13">
        <v>4.8</v>
      </c>
      <c r="DF100" s="13">
        <v>4.9000000000000004</v>
      </c>
      <c r="DG100" s="13">
        <v>6.7</v>
      </c>
      <c r="DH100" s="13">
        <v>13</v>
      </c>
      <c r="DI100" s="13">
        <v>11</v>
      </c>
      <c r="DJ100" s="13">
        <v>7.7</v>
      </c>
      <c r="DK100" s="13">
        <v>7</v>
      </c>
      <c r="DL100" s="13">
        <v>7.5</v>
      </c>
      <c r="DM100" s="13">
        <v>8.1999999999999993</v>
      </c>
      <c r="DN100" s="13">
        <v>9.5</v>
      </c>
      <c r="DO100" s="13">
        <v>10</v>
      </c>
      <c r="DP100" s="13">
        <v>11</v>
      </c>
      <c r="DQ100" s="13">
        <v>11</v>
      </c>
      <c r="DR100" s="13">
        <v>11</v>
      </c>
      <c r="DS100" s="13">
        <v>10</v>
      </c>
      <c r="DT100" s="13">
        <v>9.9</v>
      </c>
      <c r="DU100" s="13">
        <v>9.8000000000000007</v>
      </c>
      <c r="DV100" s="13">
        <v>9.3000000000000007</v>
      </c>
      <c r="DW100" s="13">
        <v>5.3</v>
      </c>
      <c r="DX100" s="13">
        <v>1.9</v>
      </c>
      <c r="DY100" s="13">
        <v>1.9</v>
      </c>
      <c r="DZ100" s="13">
        <v>1.7</v>
      </c>
      <c r="EA100" s="13">
        <v>1.6</v>
      </c>
      <c r="EB100" s="13">
        <v>1.8</v>
      </c>
      <c r="EC100" s="13">
        <v>1.9</v>
      </c>
      <c r="ED100" s="13">
        <v>2.2000000000000002</v>
      </c>
      <c r="EE100" s="13">
        <v>2.2999999999999998</v>
      </c>
      <c r="EF100" s="13">
        <v>2.5</v>
      </c>
      <c r="EG100" s="13">
        <v>14</v>
      </c>
      <c r="EH100" s="13">
        <v>17</v>
      </c>
      <c r="EI100" s="13">
        <v>19</v>
      </c>
      <c r="EJ100" s="13">
        <v>19</v>
      </c>
      <c r="EK100" s="13">
        <v>19</v>
      </c>
      <c r="EL100" s="13">
        <v>17</v>
      </c>
      <c r="EM100" s="13">
        <v>12</v>
      </c>
      <c r="EN100" s="13">
        <v>12</v>
      </c>
      <c r="EO100" s="13">
        <v>14</v>
      </c>
      <c r="EP100" s="13">
        <v>16</v>
      </c>
      <c r="EQ100" s="13">
        <v>18</v>
      </c>
      <c r="ER100" s="13">
        <v>19</v>
      </c>
      <c r="ES100" s="13">
        <v>22</v>
      </c>
      <c r="ET100" s="13">
        <v>24</v>
      </c>
      <c r="EU100" s="13">
        <v>24</v>
      </c>
      <c r="EV100" s="13">
        <v>24</v>
      </c>
      <c r="EW100" s="13">
        <v>24</v>
      </c>
      <c r="EX100" s="13">
        <v>23</v>
      </c>
      <c r="EY100" s="5">
        <f>SUM(B100:EX100)</f>
        <v>1117.6299999999999</v>
      </c>
    </row>
    <row r="101" spans="1:1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5"/>
    </row>
    <row r="102" spans="1:1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5"/>
    </row>
    <row r="103" spans="1:155">
      <c r="A103" t="s">
        <v>85</v>
      </c>
      <c r="B103" s="1">
        <f t="shared" ref="B103:AG103" si="17">+B7+B8+B65-B67-B68+B85-B87+B98+B100</f>
        <v>368.00367157437103</v>
      </c>
      <c r="C103" s="1">
        <f t="shared" si="17"/>
        <v>344.36115236778392</v>
      </c>
      <c r="D103" s="1">
        <f t="shared" si="17"/>
        <v>309.16730858000699</v>
      </c>
      <c r="E103" s="1">
        <f t="shared" si="17"/>
        <v>313.95222567684266</v>
      </c>
      <c r="F103" s="1">
        <f t="shared" si="17"/>
        <v>352.17625176463332</v>
      </c>
      <c r="G103" s="1">
        <f t="shared" si="17"/>
        <v>355.67585012529099</v>
      </c>
      <c r="H103" s="1">
        <f t="shared" si="17"/>
        <v>393.54796028406975</v>
      </c>
      <c r="I103" s="1">
        <f t="shared" si="17"/>
        <v>414.92369997398509</v>
      </c>
      <c r="J103" s="1">
        <f t="shared" si="17"/>
        <v>431.69145777092086</v>
      </c>
      <c r="K103" s="1">
        <f t="shared" si="17"/>
        <v>492.69612946875634</v>
      </c>
      <c r="L103" s="1">
        <f t="shared" si="17"/>
        <v>559.09046433923822</v>
      </c>
      <c r="M103" s="1">
        <f t="shared" si="17"/>
        <v>615.07584413328459</v>
      </c>
      <c r="N103" s="1">
        <f t="shared" si="17"/>
        <v>797.43375968534633</v>
      </c>
      <c r="O103" s="1">
        <f t="shared" si="17"/>
        <v>996.90525142348622</v>
      </c>
      <c r="P103" s="1">
        <f t="shared" si="17"/>
        <v>1155.9075180285181</v>
      </c>
      <c r="Q103" s="1">
        <f t="shared" si="17"/>
        <v>1237.7611787259602</v>
      </c>
      <c r="R103" s="1">
        <f t="shared" si="17"/>
        <v>1286.3239251591406</v>
      </c>
      <c r="S103" s="1">
        <f t="shared" si="17"/>
        <v>1262.6509404778865</v>
      </c>
      <c r="T103" s="1">
        <f t="shared" si="17"/>
        <v>1070.5992620958821</v>
      </c>
      <c r="U103" s="1">
        <f t="shared" si="17"/>
        <v>920.59910540316389</v>
      </c>
      <c r="V103" s="1">
        <f t="shared" si="17"/>
        <v>919.51492625917956</v>
      </c>
      <c r="W103" s="1">
        <f t="shared" si="17"/>
        <v>829.85811447514288</v>
      </c>
      <c r="X103" s="1">
        <f t="shared" si="17"/>
        <v>891.89450813042515</v>
      </c>
      <c r="Y103" s="1">
        <f t="shared" si="17"/>
        <v>617.9806605242195</v>
      </c>
      <c r="Z103" s="1">
        <f t="shared" si="17"/>
        <v>614.98028200590295</v>
      </c>
      <c r="AA103" s="1">
        <f t="shared" si="17"/>
        <v>821.07230507298846</v>
      </c>
      <c r="AB103" s="1">
        <f t="shared" si="17"/>
        <v>930.48893563186471</v>
      </c>
      <c r="AC103" s="1">
        <f t="shared" si="17"/>
        <v>1012.5401836168082</v>
      </c>
      <c r="AD103" s="1">
        <f t="shared" si="17"/>
        <v>1016.743147652734</v>
      </c>
      <c r="AE103" s="1">
        <f t="shared" si="17"/>
        <v>898.52502969430282</v>
      </c>
      <c r="AF103" s="1">
        <f t="shared" si="17"/>
        <v>759.74549105859944</v>
      </c>
      <c r="AG103" s="1">
        <f t="shared" si="17"/>
        <v>683.19038345793263</v>
      </c>
      <c r="AH103" s="1">
        <f t="shared" ref="AH103:BM103" si="18">+AH7+AH8+AH65-AH67-AH68+AH85-AH87+AH98+AH100</f>
        <v>707.7349902855002</v>
      </c>
      <c r="AI103" s="1">
        <f t="shared" si="18"/>
        <v>872.60124951200828</v>
      </c>
      <c r="AJ103" s="1">
        <f t="shared" si="18"/>
        <v>1016.8787124962497</v>
      </c>
      <c r="AK103" s="1">
        <f t="shared" si="18"/>
        <v>1068.2388197062651</v>
      </c>
      <c r="AL103" s="1">
        <f t="shared" si="18"/>
        <v>1115.86139601482</v>
      </c>
      <c r="AM103" s="1">
        <f t="shared" si="18"/>
        <v>1153.428766916963</v>
      </c>
      <c r="AN103" s="1">
        <f t="shared" si="18"/>
        <v>1214.8133036324498</v>
      </c>
      <c r="AO103" s="1">
        <f t="shared" si="18"/>
        <v>1285.0877897793066</v>
      </c>
      <c r="AP103" s="1">
        <f t="shared" si="18"/>
        <v>1290.7306590467267</v>
      </c>
      <c r="AQ103" s="1">
        <f t="shared" si="18"/>
        <v>1258.3806627740532</v>
      </c>
      <c r="AR103" s="1">
        <f t="shared" si="18"/>
        <v>1135.8247389240983</v>
      </c>
      <c r="AS103" s="1">
        <f t="shared" si="18"/>
        <v>1007.4036138926552</v>
      </c>
      <c r="AT103" s="1">
        <f t="shared" si="18"/>
        <v>1220.2704969013103</v>
      </c>
      <c r="AU103" s="1">
        <f t="shared" si="18"/>
        <v>1228.4436741640648</v>
      </c>
      <c r="AV103" s="1">
        <f t="shared" si="18"/>
        <v>932.45368786184281</v>
      </c>
      <c r="AW103" s="1">
        <f t="shared" si="18"/>
        <v>786.51520398468608</v>
      </c>
      <c r="AX103" s="1">
        <f t="shared" si="18"/>
        <v>774.79865223503691</v>
      </c>
      <c r="AY103" s="1">
        <f t="shared" si="18"/>
        <v>680.63756782457426</v>
      </c>
      <c r="AZ103" s="1">
        <f t="shared" si="18"/>
        <v>621.69312320041342</v>
      </c>
      <c r="BA103" s="1">
        <f t="shared" si="18"/>
        <v>625.87255674913365</v>
      </c>
      <c r="BB103" s="1">
        <f t="shared" si="18"/>
        <v>594.49166248370614</v>
      </c>
      <c r="BC103" s="1">
        <f t="shared" si="18"/>
        <v>581.27000009058679</v>
      </c>
      <c r="BD103" s="1">
        <f t="shared" si="18"/>
        <v>499.21697150340822</v>
      </c>
      <c r="BE103" s="1">
        <f t="shared" si="18"/>
        <v>484.67394842732938</v>
      </c>
      <c r="BF103" s="1">
        <f t="shared" si="18"/>
        <v>488.08363006250278</v>
      </c>
      <c r="BG103" s="1">
        <f t="shared" si="18"/>
        <v>453.53522716911181</v>
      </c>
      <c r="BH103" s="1">
        <f t="shared" si="18"/>
        <v>443.42263046195376</v>
      </c>
      <c r="BI103" s="1">
        <f t="shared" si="18"/>
        <v>423.72629971690594</v>
      </c>
      <c r="BJ103" s="1">
        <f t="shared" si="18"/>
        <v>418.76472001256593</v>
      </c>
      <c r="BK103" s="1">
        <f t="shared" si="18"/>
        <v>396.69097946150094</v>
      </c>
      <c r="BL103" s="1">
        <f t="shared" si="18"/>
        <v>375.37812829426593</v>
      </c>
      <c r="BM103" s="1">
        <f t="shared" si="18"/>
        <v>333.36038936800651</v>
      </c>
      <c r="BN103" s="1">
        <f t="shared" ref="BN103:CS103" si="19">+BN7+BN8+BN65-BN67-BN68+BN85-BN87+BN98+BN100</f>
        <v>338.92010583149471</v>
      </c>
      <c r="BO103" s="1">
        <f t="shared" si="19"/>
        <v>337.71159087958483</v>
      </c>
      <c r="BP103" s="1">
        <f t="shared" si="19"/>
        <v>334.76243436013624</v>
      </c>
      <c r="BQ103" s="1">
        <f t="shared" si="19"/>
        <v>307.22324141537496</v>
      </c>
      <c r="BR103" s="1">
        <f t="shared" si="19"/>
        <v>300.35563581609557</v>
      </c>
      <c r="BS103" s="1">
        <f t="shared" si="19"/>
        <v>303.83743167300895</v>
      </c>
      <c r="BT103" s="1">
        <f t="shared" si="19"/>
        <v>290.63300774996952</v>
      </c>
      <c r="BU103" s="1">
        <f t="shared" si="19"/>
        <v>278.34678506763362</v>
      </c>
      <c r="BV103" s="1">
        <f t="shared" si="19"/>
        <v>272.41858601684424</v>
      </c>
      <c r="BW103" s="1">
        <f t="shared" si="19"/>
        <v>263.0356135724457</v>
      </c>
      <c r="BX103" s="1">
        <f t="shared" si="19"/>
        <v>274.33746595954437</v>
      </c>
      <c r="BY103" s="1">
        <f t="shared" si="19"/>
        <v>266.94000180682917</v>
      </c>
      <c r="BZ103" s="1">
        <f t="shared" si="19"/>
        <v>246.26453411755432</v>
      </c>
      <c r="CA103" s="1">
        <f t="shared" si="19"/>
        <v>259.50461678342822</v>
      </c>
      <c r="CB103" s="1">
        <f t="shared" si="19"/>
        <v>260.78096022525995</v>
      </c>
      <c r="CC103" s="1">
        <f t="shared" si="19"/>
        <v>244.27419736523058</v>
      </c>
      <c r="CD103" s="1">
        <f t="shared" si="19"/>
        <v>220.7096428860506</v>
      </c>
      <c r="CE103" s="1">
        <f t="shared" si="19"/>
        <v>222.59813864737364</v>
      </c>
      <c r="CF103" s="1">
        <f t="shared" si="19"/>
        <v>278.01186759524728</v>
      </c>
      <c r="CG103" s="1">
        <f t="shared" si="19"/>
        <v>250.39893948687666</v>
      </c>
      <c r="CH103" s="1">
        <f t="shared" si="19"/>
        <v>191.20601016898993</v>
      </c>
      <c r="CI103" s="1">
        <f t="shared" si="19"/>
        <v>167.61015495511447</v>
      </c>
      <c r="CJ103" s="1">
        <f t="shared" si="19"/>
        <v>158.0408993726451</v>
      </c>
      <c r="CK103" s="1">
        <f t="shared" si="19"/>
        <v>150.25432613189668</v>
      </c>
      <c r="CL103" s="1">
        <f t="shared" si="19"/>
        <v>156.79529073676196</v>
      </c>
      <c r="CM103" s="1">
        <f t="shared" si="19"/>
        <v>157.03699185188643</v>
      </c>
      <c r="CN103" s="1">
        <f t="shared" si="19"/>
        <v>145.99880624351863</v>
      </c>
      <c r="CO103" s="1">
        <f t="shared" si="19"/>
        <v>143.80408326384654</v>
      </c>
      <c r="CP103" s="1">
        <f t="shared" si="19"/>
        <v>126.68988982347715</v>
      </c>
      <c r="CQ103" s="1">
        <f t="shared" si="19"/>
        <v>126.62548836046705</v>
      </c>
      <c r="CR103" s="1">
        <f t="shared" si="19"/>
        <v>122.54813343745927</v>
      </c>
      <c r="CS103" s="1">
        <f t="shared" si="19"/>
        <v>113.39178083323684</v>
      </c>
      <c r="CT103" s="1">
        <f t="shared" ref="CT103:DY103" si="20">+CT7+CT8+CT65-CT67-CT68+CT85-CT87+CT98+CT100</f>
        <v>109.46040934568349</v>
      </c>
      <c r="CU103" s="1">
        <f t="shared" si="20"/>
        <v>109.32020111297699</v>
      </c>
      <c r="CV103" s="1">
        <f t="shared" si="20"/>
        <v>106.49365656759375</v>
      </c>
      <c r="CW103" s="1">
        <f t="shared" si="20"/>
        <v>100.10107114542868</v>
      </c>
      <c r="CX103" s="1">
        <f t="shared" si="20"/>
        <v>98.208767338106199</v>
      </c>
      <c r="CY103" s="1">
        <f t="shared" si="20"/>
        <v>95.980385969760448</v>
      </c>
      <c r="CZ103" s="1">
        <f t="shared" si="20"/>
        <v>85.295672001616907</v>
      </c>
      <c r="DA103" s="1">
        <f t="shared" si="20"/>
        <v>81.937707313444449</v>
      </c>
      <c r="DB103" s="1">
        <f t="shared" si="20"/>
        <v>79.474809746698838</v>
      </c>
      <c r="DC103" s="1">
        <f t="shared" si="20"/>
        <v>75.411768710990856</v>
      </c>
      <c r="DD103" s="1">
        <f t="shared" si="20"/>
        <v>71.332551068689583</v>
      </c>
      <c r="DE103" s="1">
        <f t="shared" si="20"/>
        <v>75.40615637313276</v>
      </c>
      <c r="DF103" s="1">
        <f t="shared" si="20"/>
        <v>75.380638719499501</v>
      </c>
      <c r="DG103" s="1">
        <f t="shared" si="20"/>
        <v>83.402264585792949</v>
      </c>
      <c r="DH103" s="1">
        <f t="shared" si="20"/>
        <v>92.871717125596618</v>
      </c>
      <c r="DI103" s="1">
        <f t="shared" si="20"/>
        <v>85.990275932355487</v>
      </c>
      <c r="DJ103" s="1">
        <f t="shared" si="20"/>
        <v>88.035489912662896</v>
      </c>
      <c r="DK103" s="1">
        <f t="shared" si="20"/>
        <v>103.20212707544098</v>
      </c>
      <c r="DL103" s="1">
        <f t="shared" si="20"/>
        <v>100.33242886912475</v>
      </c>
      <c r="DM103" s="1">
        <f t="shared" si="20"/>
        <v>105.94451700504561</v>
      </c>
      <c r="DN103" s="1">
        <f t="shared" si="20"/>
        <v>122.60109778208991</v>
      </c>
      <c r="DO103" s="1">
        <f t="shared" si="20"/>
        <v>110.40591766604911</v>
      </c>
      <c r="DP103" s="1">
        <f t="shared" si="20"/>
        <v>99.230049345535235</v>
      </c>
      <c r="DQ103" s="1">
        <f t="shared" si="20"/>
        <v>103.74407147574715</v>
      </c>
      <c r="DR103" s="1">
        <f t="shared" si="20"/>
        <v>103.83895387859556</v>
      </c>
      <c r="DS103" s="1">
        <f t="shared" si="20"/>
        <v>94.396563248364203</v>
      </c>
      <c r="DT103" s="1">
        <f t="shared" si="20"/>
        <v>93.397476684862781</v>
      </c>
      <c r="DU103" s="1">
        <f t="shared" si="20"/>
        <v>91.555872457135678</v>
      </c>
      <c r="DV103" s="1">
        <f t="shared" si="20"/>
        <v>88.2334837903351</v>
      </c>
      <c r="DW103" s="1">
        <f t="shared" si="20"/>
        <v>83.289768781216054</v>
      </c>
      <c r="DX103" s="1">
        <f t="shared" si="20"/>
        <v>81.1977930138071</v>
      </c>
      <c r="DY103" s="1">
        <f t="shared" si="20"/>
        <v>73.888527709967804</v>
      </c>
      <c r="DZ103" s="1">
        <f t="shared" ref="DZ103:EX103" si="21">+DZ7+DZ8+DZ65-DZ67-DZ68+DZ85-DZ87+DZ98+DZ100</f>
        <v>79.578451886914493</v>
      </c>
      <c r="EA103" s="1">
        <f t="shared" si="21"/>
        <v>86.315265000222865</v>
      </c>
      <c r="EB103" s="1">
        <f t="shared" si="21"/>
        <v>112.44653726156618</v>
      </c>
      <c r="EC103" s="1">
        <f t="shared" si="21"/>
        <v>109.39807065509505</v>
      </c>
      <c r="ED103" s="1">
        <f t="shared" si="21"/>
        <v>104.64708412773359</v>
      </c>
      <c r="EE103" s="1">
        <f t="shared" si="21"/>
        <v>101.42187155718909</v>
      </c>
      <c r="EF103" s="1">
        <f t="shared" si="21"/>
        <v>145.29576883887313</v>
      </c>
      <c r="EG103" s="1">
        <f t="shared" si="21"/>
        <v>193.75010941885193</v>
      </c>
      <c r="EH103" s="1">
        <f t="shared" si="21"/>
        <v>184.73492508165467</v>
      </c>
      <c r="EI103" s="1">
        <f t="shared" si="21"/>
        <v>209.14476680811538</v>
      </c>
      <c r="EJ103" s="1">
        <f t="shared" si="21"/>
        <v>200.43607273983773</v>
      </c>
      <c r="EK103" s="1">
        <f t="shared" si="21"/>
        <v>173.94030017231239</v>
      </c>
      <c r="EL103" s="1">
        <f t="shared" si="21"/>
        <v>155.24154638784074</v>
      </c>
      <c r="EM103" s="1">
        <f t="shared" si="21"/>
        <v>147.82612645706212</v>
      </c>
      <c r="EN103" s="1">
        <f t="shared" si="21"/>
        <v>128.96105526820986</v>
      </c>
      <c r="EO103" s="1">
        <f t="shared" si="21"/>
        <v>118.59170817009054</v>
      </c>
      <c r="EP103" s="1">
        <f t="shared" si="21"/>
        <v>112.12042492255476</v>
      </c>
      <c r="EQ103" s="1">
        <f t="shared" si="21"/>
        <v>129.08927409668382</v>
      </c>
      <c r="ER103" s="1">
        <f t="shared" si="21"/>
        <v>156.92052373059897</v>
      </c>
      <c r="ES103" s="1">
        <f t="shared" si="21"/>
        <v>155.95394308202162</v>
      </c>
      <c r="ET103" s="1">
        <f t="shared" si="21"/>
        <v>176.42204889536191</v>
      </c>
      <c r="EU103" s="1">
        <f t="shared" si="21"/>
        <v>195.17024113152524</v>
      </c>
      <c r="EV103" s="1">
        <f t="shared" si="21"/>
        <v>208.52249592261995</v>
      </c>
      <c r="EW103" s="1">
        <f t="shared" si="21"/>
        <v>194.34239067440731</v>
      </c>
      <c r="EX103" s="1">
        <f t="shared" si="21"/>
        <v>202.2128635893975</v>
      </c>
      <c r="EY103" s="5">
        <f>SUM(B103:EX103)</f>
        <v>63228.273887658026</v>
      </c>
    </row>
    <row r="104" spans="1:1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5"/>
    </row>
    <row r="105" spans="1:155">
      <c r="A105" t="s">
        <v>86</v>
      </c>
      <c r="B105" s="1">
        <f>IF(B103&lt;1250, B103*0.006,"na")</f>
        <v>2.2080220294462261</v>
      </c>
      <c r="C105" s="1">
        <f t="shared" ref="C105:BN105" si="22">IF(C103&lt;1250, C103*0.006,"na")</f>
        <v>2.0661669142067036</v>
      </c>
      <c r="D105" s="1">
        <f t="shared" si="22"/>
        <v>1.855003851480042</v>
      </c>
      <c r="E105" s="1">
        <f t="shared" si="22"/>
        <v>1.883713354061056</v>
      </c>
      <c r="F105" s="1">
        <f t="shared" si="22"/>
        <v>2.1130575105878</v>
      </c>
      <c r="G105" s="1">
        <f t="shared" si="22"/>
        <v>2.1340551007517461</v>
      </c>
      <c r="H105" s="1">
        <f t="shared" si="22"/>
        <v>2.3612877617044186</v>
      </c>
      <c r="I105" s="9">
        <f t="shared" si="22"/>
        <v>2.4895421998439105</v>
      </c>
      <c r="J105" s="9">
        <f t="shared" si="22"/>
        <v>2.5901487466255251</v>
      </c>
      <c r="K105" s="9">
        <f t="shared" si="22"/>
        <v>2.956176776812538</v>
      </c>
      <c r="L105" s="9">
        <f t="shared" si="22"/>
        <v>3.3545427860354295</v>
      </c>
      <c r="M105" s="9">
        <f t="shared" si="22"/>
        <v>3.6904550647997074</v>
      </c>
      <c r="N105" s="9">
        <f t="shared" si="22"/>
        <v>4.7846025581120779</v>
      </c>
      <c r="O105" s="9">
        <f t="shared" si="22"/>
        <v>5.9814315085409175</v>
      </c>
      <c r="P105" s="9">
        <f t="shared" si="22"/>
        <v>6.935445108171109</v>
      </c>
      <c r="Q105" s="9">
        <f t="shared" si="22"/>
        <v>7.4265670723557617</v>
      </c>
      <c r="R105" s="9" t="str">
        <f t="shared" si="22"/>
        <v>na</v>
      </c>
      <c r="S105" s="9" t="str">
        <f t="shared" si="22"/>
        <v>na</v>
      </c>
      <c r="T105" s="9">
        <f t="shared" si="22"/>
        <v>6.4235955725752927</v>
      </c>
      <c r="U105" s="9">
        <f t="shared" si="22"/>
        <v>5.5235946324189831</v>
      </c>
      <c r="V105" s="9">
        <f t="shared" si="22"/>
        <v>5.5170895575550771</v>
      </c>
      <c r="W105" s="9">
        <f t="shared" si="22"/>
        <v>4.9791486868508574</v>
      </c>
      <c r="X105" s="9">
        <f t="shared" si="22"/>
        <v>5.3513670487825511</v>
      </c>
      <c r="Y105" s="9">
        <f t="shared" si="22"/>
        <v>3.7078839631453171</v>
      </c>
      <c r="Z105" s="9">
        <f t="shared" si="22"/>
        <v>3.6898816920354176</v>
      </c>
      <c r="AA105" s="9">
        <f t="shared" si="22"/>
        <v>4.9264338304379311</v>
      </c>
      <c r="AB105" s="9">
        <f t="shared" si="22"/>
        <v>5.5829336137911882</v>
      </c>
      <c r="AC105" s="9">
        <f t="shared" si="22"/>
        <v>6.0752411017008496</v>
      </c>
      <c r="AD105" s="9">
        <f t="shared" si="22"/>
        <v>6.100458885916404</v>
      </c>
      <c r="AE105" s="9">
        <f t="shared" si="22"/>
        <v>5.3911501781658169</v>
      </c>
      <c r="AF105" s="9">
        <f t="shared" si="22"/>
        <v>4.5584729463515972</v>
      </c>
      <c r="AG105" s="9">
        <f t="shared" si="22"/>
        <v>4.0991423007475962</v>
      </c>
      <c r="AH105" s="9">
        <f t="shared" si="22"/>
        <v>4.2464099417130017</v>
      </c>
      <c r="AI105" s="9">
        <f t="shared" si="22"/>
        <v>5.2356074970720501</v>
      </c>
      <c r="AJ105" s="9">
        <f t="shared" si="22"/>
        <v>6.1012722749774984</v>
      </c>
      <c r="AK105" s="9">
        <f t="shared" si="22"/>
        <v>6.4094329182375906</v>
      </c>
      <c r="AL105" s="9">
        <f t="shared" si="22"/>
        <v>6.6951683760889198</v>
      </c>
      <c r="AM105" s="9">
        <f t="shared" si="22"/>
        <v>6.9205726015017781</v>
      </c>
      <c r="AN105" s="9">
        <f t="shared" si="22"/>
        <v>7.2888798217946986</v>
      </c>
      <c r="AO105" s="9" t="str">
        <f t="shared" si="22"/>
        <v>na</v>
      </c>
      <c r="AP105" s="9" t="str">
        <f t="shared" si="22"/>
        <v>na</v>
      </c>
      <c r="AQ105" s="9" t="str">
        <f t="shared" si="22"/>
        <v>na</v>
      </c>
      <c r="AR105" s="9">
        <f t="shared" si="22"/>
        <v>6.8149484335445898</v>
      </c>
      <c r="AS105" s="9">
        <f t="shared" si="22"/>
        <v>6.0444216833559317</v>
      </c>
      <c r="AT105" s="9">
        <f t="shared" si="22"/>
        <v>7.3216229814078613</v>
      </c>
      <c r="AU105" s="9">
        <f t="shared" si="22"/>
        <v>7.3706620449843889</v>
      </c>
      <c r="AV105" s="9">
        <f t="shared" si="22"/>
        <v>5.5947221271710568</v>
      </c>
      <c r="AW105" s="9">
        <f t="shared" si="22"/>
        <v>4.7190912239081166</v>
      </c>
      <c r="AX105" s="9">
        <f t="shared" si="22"/>
        <v>4.6487919134102214</v>
      </c>
      <c r="AY105" s="9">
        <f t="shared" si="22"/>
        <v>4.0838254069474456</v>
      </c>
      <c r="AZ105" s="9">
        <f t="shared" si="22"/>
        <v>3.7301587392024804</v>
      </c>
      <c r="BA105" s="9">
        <f t="shared" si="22"/>
        <v>3.755235340494802</v>
      </c>
      <c r="BB105" s="9">
        <f t="shared" si="22"/>
        <v>3.5669499749022369</v>
      </c>
      <c r="BC105" s="9">
        <f t="shared" si="22"/>
        <v>3.4876200005435209</v>
      </c>
      <c r="BD105" s="9">
        <f t="shared" si="22"/>
        <v>2.9953018290204492</v>
      </c>
      <c r="BE105" s="9">
        <f t="shared" si="22"/>
        <v>2.9080436905639764</v>
      </c>
      <c r="BF105" s="9">
        <f t="shared" si="22"/>
        <v>2.9285017803750168</v>
      </c>
      <c r="BG105" s="9">
        <f t="shared" si="22"/>
        <v>2.721211363014671</v>
      </c>
      <c r="BH105" s="9">
        <f t="shared" si="22"/>
        <v>2.6605357827717224</v>
      </c>
      <c r="BI105" s="9">
        <f t="shared" si="22"/>
        <v>2.5423577983014356</v>
      </c>
      <c r="BJ105" s="9">
        <f t="shared" si="22"/>
        <v>2.5125883200753956</v>
      </c>
      <c r="BK105" s="9">
        <f t="shared" si="22"/>
        <v>2.3801458767690056</v>
      </c>
      <c r="BL105" s="9">
        <f t="shared" si="22"/>
        <v>2.2522687697655956</v>
      </c>
      <c r="BM105" s="9">
        <f t="shared" si="22"/>
        <v>2.0001623362080392</v>
      </c>
      <c r="BN105" s="9">
        <f t="shared" si="22"/>
        <v>2.0335206349889683</v>
      </c>
      <c r="BO105" s="9">
        <f t="shared" ref="BO105:CM105" si="23">IF(BO103&lt;1250, BO103*0.006,"na")</f>
        <v>2.026269545277509</v>
      </c>
      <c r="BP105" s="9">
        <f t="shared" si="23"/>
        <v>2.0085746061608174</v>
      </c>
      <c r="BQ105" s="9">
        <f t="shared" si="23"/>
        <v>1.8433394484922498</v>
      </c>
      <c r="BR105" s="9">
        <f t="shared" si="23"/>
        <v>1.8021338148965735</v>
      </c>
      <c r="BS105" s="9">
        <f t="shared" si="23"/>
        <v>1.8230245900380537</v>
      </c>
      <c r="BT105" s="9">
        <f t="shared" si="23"/>
        <v>1.7437980464998171</v>
      </c>
      <c r="BU105" s="9">
        <f t="shared" si="23"/>
        <v>1.6700807104058017</v>
      </c>
      <c r="BV105" s="9">
        <f t="shared" si="23"/>
        <v>1.6345115161010655</v>
      </c>
      <c r="BW105" s="9">
        <f t="shared" si="23"/>
        <v>1.5782136814346741</v>
      </c>
      <c r="BX105" s="9">
        <f t="shared" si="23"/>
        <v>1.6460247957572662</v>
      </c>
      <c r="BY105" s="9">
        <f t="shared" si="23"/>
        <v>1.6016400108409752</v>
      </c>
      <c r="BZ105" s="9">
        <f t="shared" si="23"/>
        <v>1.477587204705326</v>
      </c>
      <c r="CA105" s="9">
        <f t="shared" si="23"/>
        <v>1.5570277007005693</v>
      </c>
      <c r="CB105" s="9">
        <f t="shared" si="23"/>
        <v>1.5646857613515597</v>
      </c>
      <c r="CC105" s="9">
        <f t="shared" si="23"/>
        <v>1.4656451841913836</v>
      </c>
      <c r="CD105" s="9">
        <f t="shared" si="23"/>
        <v>1.3242578573163037</v>
      </c>
      <c r="CE105" s="9">
        <f t="shared" si="23"/>
        <v>1.3355888318842419</v>
      </c>
      <c r="CF105" s="9">
        <f t="shared" si="23"/>
        <v>1.6680712055714837</v>
      </c>
      <c r="CG105" s="9">
        <f t="shared" si="23"/>
        <v>1.50239363692126</v>
      </c>
      <c r="CH105" s="9">
        <f t="shared" si="23"/>
        <v>1.1472360610139396</v>
      </c>
      <c r="CI105" s="9">
        <f t="shared" si="23"/>
        <v>1.0056609297306869</v>
      </c>
      <c r="CJ105" s="9">
        <f t="shared" si="23"/>
        <v>0.94824539623587067</v>
      </c>
      <c r="CK105" s="9">
        <f t="shared" si="23"/>
        <v>0.90152595679138003</v>
      </c>
      <c r="CL105" s="9">
        <f t="shared" si="23"/>
        <v>0.94077174442057176</v>
      </c>
      <c r="CM105" s="9">
        <f t="shared" si="23"/>
        <v>0.94222195111131857</v>
      </c>
      <c r="CN105" s="1">
        <f t="shared" ref="CN105:DZ105" si="24">IF(CN103&lt;1250, CN103*0.006,"na")</f>
        <v>0.87599283746111178</v>
      </c>
      <c r="CO105" s="1">
        <f t="shared" si="24"/>
        <v>0.86282449958307927</v>
      </c>
      <c r="CP105" s="1">
        <f t="shared" si="24"/>
        <v>0.76013933894086294</v>
      </c>
      <c r="CQ105" s="1">
        <f t="shared" si="24"/>
        <v>0.75975293016280232</v>
      </c>
      <c r="CR105" s="1">
        <f t="shared" si="24"/>
        <v>0.73528880062475566</v>
      </c>
      <c r="CS105" s="1">
        <f t="shared" si="24"/>
        <v>0.68035068499942108</v>
      </c>
      <c r="CT105" s="1">
        <f t="shared" si="24"/>
        <v>0.65676245607410089</v>
      </c>
      <c r="CU105" s="1">
        <f t="shared" si="24"/>
        <v>0.65592120667786191</v>
      </c>
      <c r="CV105" s="1">
        <f t="shared" si="24"/>
        <v>0.63896193940556245</v>
      </c>
      <c r="CW105" s="1">
        <f t="shared" si="24"/>
        <v>0.60060642687257204</v>
      </c>
      <c r="CX105" s="1">
        <f t="shared" si="24"/>
        <v>0.58925260402863722</v>
      </c>
      <c r="CY105" s="1">
        <f t="shared" si="24"/>
        <v>0.57588231581856275</v>
      </c>
      <c r="CZ105" s="1">
        <f t="shared" si="24"/>
        <v>0.51177403200970151</v>
      </c>
      <c r="DA105" s="1">
        <f t="shared" si="24"/>
        <v>0.49162624388066672</v>
      </c>
      <c r="DB105" s="1">
        <f t="shared" si="24"/>
        <v>0.47684885848019304</v>
      </c>
      <c r="DC105" s="1">
        <f t="shared" si="24"/>
        <v>0.45247061226594515</v>
      </c>
      <c r="DD105" s="1">
        <f t="shared" si="24"/>
        <v>0.42799530641213751</v>
      </c>
      <c r="DE105" s="1">
        <f t="shared" si="24"/>
        <v>0.45243693823879655</v>
      </c>
      <c r="DF105" s="1">
        <f t="shared" si="24"/>
        <v>0.45228383231699704</v>
      </c>
      <c r="DG105" s="1">
        <f t="shared" si="24"/>
        <v>0.50041358751475773</v>
      </c>
      <c r="DH105" s="1">
        <f t="shared" si="24"/>
        <v>0.55723030275357976</v>
      </c>
      <c r="DI105" s="1">
        <f t="shared" si="24"/>
        <v>0.51594165559413296</v>
      </c>
      <c r="DJ105" s="1">
        <f t="shared" si="24"/>
        <v>0.52821293947597736</v>
      </c>
      <c r="DK105" s="1">
        <f t="shared" si="24"/>
        <v>0.61921276245264589</v>
      </c>
      <c r="DL105" s="1">
        <f t="shared" si="24"/>
        <v>0.60199457321474859</v>
      </c>
      <c r="DM105" s="1">
        <f t="shared" si="24"/>
        <v>0.63566710203027366</v>
      </c>
      <c r="DN105" s="1">
        <f t="shared" si="24"/>
        <v>0.73560658669253942</v>
      </c>
      <c r="DO105" s="1">
        <f t="shared" si="24"/>
        <v>0.66243550599629464</v>
      </c>
      <c r="DP105" s="1">
        <f t="shared" si="24"/>
        <v>0.59538029607321141</v>
      </c>
      <c r="DQ105" s="1">
        <f t="shared" si="24"/>
        <v>0.62246442885448294</v>
      </c>
      <c r="DR105" s="1">
        <f t="shared" si="24"/>
        <v>0.62303372327157336</v>
      </c>
      <c r="DS105" s="1">
        <f t="shared" si="24"/>
        <v>0.56637937949018524</v>
      </c>
      <c r="DT105" s="1">
        <f t="shared" si="24"/>
        <v>0.56038486010917665</v>
      </c>
      <c r="DU105" s="1">
        <f t="shared" si="24"/>
        <v>0.54933523474281409</v>
      </c>
      <c r="DV105" s="1">
        <f t="shared" si="24"/>
        <v>0.52940090274201057</v>
      </c>
      <c r="DW105" s="1">
        <f t="shared" si="24"/>
        <v>0.49973861268729636</v>
      </c>
      <c r="DX105" s="1">
        <f t="shared" si="24"/>
        <v>0.48718675808284262</v>
      </c>
      <c r="DY105" s="1">
        <f t="shared" si="24"/>
        <v>0.44333116625980684</v>
      </c>
      <c r="DZ105" s="1">
        <f t="shared" si="24"/>
        <v>0.477470711321487</v>
      </c>
      <c r="EA105" s="1">
        <f t="shared" ref="EA105:EX105" si="25">IF(EA103&lt;1250, EA103*0.006,"na")</f>
        <v>0.51789159000133722</v>
      </c>
      <c r="EB105" s="1">
        <f t="shared" si="25"/>
        <v>0.67467922356939714</v>
      </c>
      <c r="EC105" s="1">
        <f t="shared" si="25"/>
        <v>0.65638842393057029</v>
      </c>
      <c r="ED105" s="1">
        <f t="shared" si="25"/>
        <v>0.62788250476640162</v>
      </c>
      <c r="EE105" s="1">
        <f t="shared" si="25"/>
        <v>0.60853122934313453</v>
      </c>
      <c r="EF105" s="1">
        <f t="shared" si="25"/>
        <v>0.87177461303323878</v>
      </c>
      <c r="EG105" s="1">
        <f t="shared" si="25"/>
        <v>1.1625006565131117</v>
      </c>
      <c r="EH105" s="1">
        <f t="shared" si="25"/>
        <v>1.1084095504899281</v>
      </c>
      <c r="EI105" s="1">
        <f t="shared" si="25"/>
        <v>1.2548686008486922</v>
      </c>
      <c r="EJ105" s="1">
        <f t="shared" si="25"/>
        <v>1.2026164364390264</v>
      </c>
      <c r="EK105" s="1">
        <f t="shared" si="25"/>
        <v>1.0436418010338744</v>
      </c>
      <c r="EL105" s="1">
        <f t="shared" si="25"/>
        <v>0.93144927832704449</v>
      </c>
      <c r="EM105" s="1">
        <f t="shared" si="25"/>
        <v>0.88695675874237268</v>
      </c>
      <c r="EN105" s="1">
        <f t="shared" si="25"/>
        <v>0.77376633160925923</v>
      </c>
      <c r="EO105" s="1">
        <f t="shared" si="25"/>
        <v>0.71155024902054331</v>
      </c>
      <c r="EP105" s="1">
        <f t="shared" si="25"/>
        <v>0.67272254953532862</v>
      </c>
      <c r="EQ105" s="1">
        <f t="shared" si="25"/>
        <v>0.77453564458010293</v>
      </c>
      <c r="ER105" s="1">
        <f t="shared" si="25"/>
        <v>0.9415231423835938</v>
      </c>
      <c r="ES105" s="1">
        <f t="shared" si="25"/>
        <v>0.9357236584921298</v>
      </c>
      <c r="ET105" s="1">
        <f t="shared" si="25"/>
        <v>1.0585322933721715</v>
      </c>
      <c r="EU105" s="1">
        <f t="shared" si="25"/>
        <v>1.1710214467891515</v>
      </c>
      <c r="EV105" s="1">
        <f t="shared" si="25"/>
        <v>1.2511349755357197</v>
      </c>
      <c r="EW105" s="1">
        <f t="shared" si="25"/>
        <v>1.1660543440464439</v>
      </c>
      <c r="EX105" s="1">
        <f t="shared" si="25"/>
        <v>1.213277181536385</v>
      </c>
      <c r="EY105" s="5">
        <f>SUM(B105:EX105)</f>
        <v>341.07059946252559</v>
      </c>
    </row>
    <row r="106" spans="1:155">
      <c r="A106" t="s">
        <v>87</v>
      </c>
      <c r="B106" s="1">
        <f>B7+B8</f>
        <v>0</v>
      </c>
      <c r="C106" s="1">
        <f t="shared" ref="C106:BN106" si="26">C7+C8</f>
        <v>0</v>
      </c>
      <c r="D106" s="1">
        <f t="shared" si="26"/>
        <v>0</v>
      </c>
      <c r="E106" s="1">
        <f t="shared" si="26"/>
        <v>0</v>
      </c>
      <c r="F106" s="1">
        <f t="shared" si="26"/>
        <v>0</v>
      </c>
      <c r="G106" s="1">
        <f t="shared" si="26"/>
        <v>0</v>
      </c>
      <c r="H106" s="1">
        <f t="shared" si="26"/>
        <v>0</v>
      </c>
      <c r="I106" s="1">
        <f t="shared" si="26"/>
        <v>0</v>
      </c>
      <c r="J106" s="1">
        <f t="shared" si="26"/>
        <v>0.1</v>
      </c>
      <c r="K106" s="1">
        <f t="shared" si="26"/>
        <v>4.2</v>
      </c>
      <c r="L106" s="1">
        <f t="shared" si="26"/>
        <v>8.1999999999999993</v>
      </c>
      <c r="M106" s="1">
        <f t="shared" si="26"/>
        <v>8.1999999999999993</v>
      </c>
      <c r="N106" s="1">
        <f t="shared" si="26"/>
        <v>8.1999999999999993</v>
      </c>
      <c r="O106" s="1">
        <f t="shared" si="26"/>
        <v>8.1999999999999993</v>
      </c>
      <c r="P106" s="1">
        <f t="shared" si="26"/>
        <v>8.1</v>
      </c>
      <c r="Q106" s="1">
        <f t="shared" si="26"/>
        <v>8</v>
      </c>
      <c r="R106" s="1">
        <f t="shared" si="26"/>
        <v>7.7</v>
      </c>
      <c r="S106" s="1">
        <f t="shared" si="26"/>
        <v>7.5</v>
      </c>
      <c r="T106" s="1">
        <f t="shared" si="26"/>
        <v>9.4</v>
      </c>
      <c r="U106" s="1">
        <f t="shared" si="26"/>
        <v>11.3</v>
      </c>
      <c r="V106" s="1">
        <f t="shared" si="26"/>
        <v>11.6</v>
      </c>
      <c r="W106" s="1">
        <f t="shared" si="26"/>
        <v>11.8</v>
      </c>
      <c r="X106" s="1">
        <f t="shared" si="26"/>
        <v>12.1</v>
      </c>
      <c r="Y106" s="1">
        <f t="shared" si="26"/>
        <v>10.3</v>
      </c>
      <c r="Z106" s="1">
        <f t="shared" si="26"/>
        <v>10.6</v>
      </c>
      <c r="AA106" s="1">
        <f t="shared" si="26"/>
        <v>10.8</v>
      </c>
      <c r="AB106" s="1">
        <f t="shared" si="26"/>
        <v>11.2</v>
      </c>
      <c r="AC106" s="1">
        <f t="shared" si="26"/>
        <v>10.9</v>
      </c>
      <c r="AD106" s="1">
        <f t="shared" si="26"/>
        <v>10.5</v>
      </c>
      <c r="AE106" s="1">
        <f t="shared" si="26"/>
        <v>9.6999999999999993</v>
      </c>
      <c r="AF106" s="1">
        <f t="shared" si="26"/>
        <v>9.6999999999999993</v>
      </c>
      <c r="AG106" s="1">
        <f t="shared" si="26"/>
        <v>9.8000000000000007</v>
      </c>
      <c r="AH106" s="1">
        <f t="shared" si="26"/>
        <v>9.5</v>
      </c>
      <c r="AI106" s="1">
        <f t="shared" si="26"/>
        <v>9.4</v>
      </c>
      <c r="AJ106" s="1">
        <f t="shared" si="26"/>
        <v>9.8000000000000007</v>
      </c>
      <c r="AK106" s="1">
        <f t="shared" si="26"/>
        <v>10.199999999999999</v>
      </c>
      <c r="AL106" s="1">
        <f t="shared" si="26"/>
        <v>10.4</v>
      </c>
      <c r="AM106" s="1">
        <f t="shared" si="26"/>
        <v>10.7</v>
      </c>
      <c r="AN106" s="1">
        <f t="shared" si="26"/>
        <v>11.1</v>
      </c>
      <c r="AO106" s="1">
        <f t="shared" si="26"/>
        <v>11.5</v>
      </c>
      <c r="AP106" s="1">
        <f t="shared" si="26"/>
        <v>11.5</v>
      </c>
      <c r="AQ106" s="1">
        <f t="shared" si="26"/>
        <v>11.5</v>
      </c>
      <c r="AR106" s="1">
        <f t="shared" si="26"/>
        <v>11.1</v>
      </c>
      <c r="AS106" s="1">
        <f t="shared" si="26"/>
        <v>10.600000000000001</v>
      </c>
      <c r="AT106" s="1">
        <f t="shared" si="26"/>
        <v>10.199999999999999</v>
      </c>
      <c r="AU106" s="1">
        <f t="shared" si="26"/>
        <v>9.9</v>
      </c>
      <c r="AV106" s="1">
        <f t="shared" si="26"/>
        <v>9.3999999999999986</v>
      </c>
      <c r="AW106" s="1">
        <f t="shared" si="26"/>
        <v>9</v>
      </c>
      <c r="AX106" s="1">
        <f t="shared" si="26"/>
        <v>7.9</v>
      </c>
      <c r="AY106" s="1">
        <f t="shared" si="26"/>
        <v>5.2</v>
      </c>
      <c r="AZ106" s="1">
        <f t="shared" si="26"/>
        <v>5.7</v>
      </c>
      <c r="BA106" s="1">
        <f t="shared" si="26"/>
        <v>6.2</v>
      </c>
      <c r="BB106" s="1">
        <f t="shared" si="26"/>
        <v>7.9</v>
      </c>
      <c r="BC106" s="1">
        <f t="shared" si="26"/>
        <v>8.4</v>
      </c>
      <c r="BD106" s="1">
        <f t="shared" si="26"/>
        <v>8.1999999999999993</v>
      </c>
      <c r="BE106" s="1">
        <f t="shared" si="26"/>
        <v>7.9</v>
      </c>
      <c r="BF106" s="1">
        <f t="shared" si="26"/>
        <v>7.9</v>
      </c>
      <c r="BG106" s="1">
        <f t="shared" si="26"/>
        <v>8.1000000000000014</v>
      </c>
      <c r="BH106" s="1">
        <f t="shared" si="26"/>
        <v>7.7</v>
      </c>
      <c r="BI106" s="1">
        <f t="shared" si="26"/>
        <v>7.7</v>
      </c>
      <c r="BJ106" s="1">
        <f t="shared" si="26"/>
        <v>7.7</v>
      </c>
      <c r="BK106" s="1">
        <f t="shared" si="26"/>
        <v>8</v>
      </c>
      <c r="BL106" s="1">
        <f t="shared" si="26"/>
        <v>8.1</v>
      </c>
      <c r="BM106" s="1">
        <f t="shared" si="26"/>
        <v>7.7</v>
      </c>
      <c r="BN106" s="1">
        <f t="shared" si="26"/>
        <v>7.3</v>
      </c>
      <c r="BO106" s="1">
        <f t="shared" ref="BO106:DZ106" si="27">BO7+BO8</f>
        <v>6.9</v>
      </c>
      <c r="BP106" s="1">
        <f t="shared" si="27"/>
        <v>6.5</v>
      </c>
      <c r="BQ106" s="1">
        <f t="shared" si="27"/>
        <v>6.1</v>
      </c>
      <c r="BR106" s="1">
        <f t="shared" si="27"/>
        <v>5.7</v>
      </c>
      <c r="BS106" s="1">
        <f t="shared" si="27"/>
        <v>5.3</v>
      </c>
      <c r="BT106" s="1">
        <f t="shared" si="27"/>
        <v>5.3</v>
      </c>
      <c r="BU106" s="1">
        <f t="shared" si="27"/>
        <v>5.4</v>
      </c>
      <c r="BV106" s="1">
        <f t="shared" si="27"/>
        <v>5.6</v>
      </c>
      <c r="BW106" s="1">
        <f t="shared" si="27"/>
        <v>5.6999999999999993</v>
      </c>
      <c r="BX106" s="1">
        <f t="shared" si="27"/>
        <v>5.8</v>
      </c>
      <c r="BY106" s="1">
        <f t="shared" si="27"/>
        <v>6</v>
      </c>
      <c r="BZ106" s="1">
        <f t="shared" si="27"/>
        <v>6</v>
      </c>
      <c r="CA106" s="1">
        <f t="shared" si="27"/>
        <v>5.8</v>
      </c>
      <c r="CB106" s="1">
        <f t="shared" si="27"/>
        <v>5.7</v>
      </c>
      <c r="CC106" s="1">
        <f t="shared" si="27"/>
        <v>5</v>
      </c>
      <c r="CD106" s="1">
        <f t="shared" si="27"/>
        <v>5</v>
      </c>
      <c r="CE106" s="1">
        <f t="shared" si="27"/>
        <v>5</v>
      </c>
      <c r="CF106" s="1">
        <f t="shared" si="27"/>
        <v>5</v>
      </c>
      <c r="CG106" s="1">
        <f t="shared" si="27"/>
        <v>5</v>
      </c>
      <c r="CH106" s="1">
        <f t="shared" si="27"/>
        <v>4.9000000000000004</v>
      </c>
      <c r="CI106" s="1">
        <f t="shared" si="27"/>
        <v>4.7</v>
      </c>
      <c r="CJ106" s="1">
        <f t="shared" si="27"/>
        <v>4.5999999999999996</v>
      </c>
      <c r="CK106" s="1">
        <f t="shared" si="27"/>
        <v>4.5</v>
      </c>
      <c r="CL106" s="1">
        <f t="shared" si="27"/>
        <v>4.3</v>
      </c>
      <c r="CM106" s="1">
        <f t="shared" si="27"/>
        <v>4.2</v>
      </c>
      <c r="CN106" s="1">
        <f t="shared" si="27"/>
        <v>4.3</v>
      </c>
      <c r="CO106" s="1">
        <f t="shared" si="27"/>
        <v>4.4000000000000004</v>
      </c>
      <c r="CP106" s="1">
        <f t="shared" si="27"/>
        <v>4</v>
      </c>
      <c r="CQ106" s="1">
        <f t="shared" si="27"/>
        <v>4.0999999999999996</v>
      </c>
      <c r="CR106" s="1">
        <f t="shared" si="27"/>
        <v>4.1999999999999993</v>
      </c>
      <c r="CS106" s="1">
        <f t="shared" si="27"/>
        <v>4.2</v>
      </c>
      <c r="CT106" s="1">
        <f t="shared" si="27"/>
        <v>4.2</v>
      </c>
      <c r="CU106" s="1">
        <f t="shared" si="27"/>
        <v>2.9000000000000004</v>
      </c>
      <c r="CV106" s="1">
        <f t="shared" si="27"/>
        <v>1.6</v>
      </c>
      <c r="CW106" s="1">
        <f t="shared" si="27"/>
        <v>1.6</v>
      </c>
      <c r="CX106" s="1">
        <f t="shared" si="27"/>
        <v>1.6</v>
      </c>
      <c r="CY106" s="1">
        <f t="shared" si="27"/>
        <v>1.6</v>
      </c>
      <c r="CZ106" s="1">
        <f t="shared" si="27"/>
        <v>1.6</v>
      </c>
      <c r="DA106" s="1">
        <f t="shared" si="27"/>
        <v>1.6</v>
      </c>
      <c r="DB106" s="1">
        <f t="shared" si="27"/>
        <v>1.6</v>
      </c>
      <c r="DC106" s="1">
        <f t="shared" si="27"/>
        <v>1.6</v>
      </c>
      <c r="DD106" s="1">
        <f t="shared" si="27"/>
        <v>1.6</v>
      </c>
      <c r="DE106" s="1">
        <f t="shared" si="27"/>
        <v>1.6</v>
      </c>
      <c r="DF106" s="1">
        <f t="shared" si="27"/>
        <v>1.6</v>
      </c>
      <c r="DG106" s="1">
        <f t="shared" si="27"/>
        <v>1.6</v>
      </c>
      <c r="DH106" s="1">
        <f t="shared" si="27"/>
        <v>1.6</v>
      </c>
      <c r="DI106" s="1">
        <f t="shared" si="27"/>
        <v>1.6</v>
      </c>
      <c r="DJ106" s="1">
        <f t="shared" si="27"/>
        <v>1.6</v>
      </c>
      <c r="DK106" s="1">
        <f t="shared" si="27"/>
        <v>1.6</v>
      </c>
      <c r="DL106" s="1">
        <f t="shared" si="27"/>
        <v>1.6</v>
      </c>
      <c r="DM106" s="1">
        <f t="shared" si="27"/>
        <v>1.6</v>
      </c>
      <c r="DN106" s="1">
        <f t="shared" si="27"/>
        <v>0.2</v>
      </c>
      <c r="DO106" s="1">
        <f t="shared" si="27"/>
        <v>0.2</v>
      </c>
      <c r="DP106" s="1">
        <f t="shared" si="27"/>
        <v>0.2</v>
      </c>
      <c r="DQ106" s="1">
        <f t="shared" si="27"/>
        <v>0.2</v>
      </c>
      <c r="DR106" s="1">
        <f t="shared" si="27"/>
        <v>0.2</v>
      </c>
      <c r="DS106" s="1">
        <f t="shared" si="27"/>
        <v>0.2</v>
      </c>
      <c r="DT106" s="1">
        <f t="shared" si="27"/>
        <v>0.2</v>
      </c>
      <c r="DU106" s="1">
        <f t="shared" si="27"/>
        <v>0.2</v>
      </c>
      <c r="DV106" s="1">
        <f t="shared" si="27"/>
        <v>0.2</v>
      </c>
      <c r="DW106" s="1">
        <f t="shared" si="27"/>
        <v>0.2</v>
      </c>
      <c r="DX106" s="1">
        <f t="shared" si="27"/>
        <v>0.2</v>
      </c>
      <c r="DY106" s="1">
        <f t="shared" si="27"/>
        <v>0.2</v>
      </c>
      <c r="DZ106" s="1">
        <f t="shared" si="27"/>
        <v>0.2</v>
      </c>
      <c r="EA106" s="1">
        <f t="shared" ref="EA106:EX106" si="28">EA7+EA8</f>
        <v>0.2</v>
      </c>
      <c r="EB106" s="1">
        <f t="shared" si="28"/>
        <v>0.2</v>
      </c>
      <c r="EC106" s="1">
        <f t="shared" si="28"/>
        <v>0.2</v>
      </c>
      <c r="ED106" s="1">
        <f t="shared" si="28"/>
        <v>0.2</v>
      </c>
      <c r="EE106" s="1">
        <f t="shared" si="28"/>
        <v>0.2</v>
      </c>
      <c r="EF106" s="1">
        <f t="shared" si="28"/>
        <v>0.2</v>
      </c>
      <c r="EG106" s="1">
        <f t="shared" si="28"/>
        <v>0.2</v>
      </c>
      <c r="EH106" s="1">
        <f t="shared" si="28"/>
        <v>0.2</v>
      </c>
      <c r="EI106" s="1">
        <f t="shared" si="28"/>
        <v>0.2</v>
      </c>
      <c r="EJ106" s="1">
        <f t="shared" si="28"/>
        <v>0.2</v>
      </c>
      <c r="EK106" s="1">
        <f t="shared" si="28"/>
        <v>0.2</v>
      </c>
      <c r="EL106" s="1">
        <f t="shared" si="28"/>
        <v>0.2</v>
      </c>
      <c r="EM106" s="1">
        <f t="shared" si="28"/>
        <v>0.2</v>
      </c>
      <c r="EN106" s="1">
        <f t="shared" si="28"/>
        <v>0.2</v>
      </c>
      <c r="EO106" s="1">
        <f t="shared" si="28"/>
        <v>0.2</v>
      </c>
      <c r="EP106" s="1">
        <f t="shared" si="28"/>
        <v>0.2</v>
      </c>
      <c r="EQ106" s="1">
        <f t="shared" si="28"/>
        <v>0.2</v>
      </c>
      <c r="ER106" s="1">
        <f t="shared" si="28"/>
        <v>0.2</v>
      </c>
      <c r="ES106" s="1">
        <f t="shared" si="28"/>
        <v>0.2</v>
      </c>
      <c r="ET106" s="1">
        <f t="shared" si="28"/>
        <v>0.2</v>
      </c>
      <c r="EU106" s="1">
        <f t="shared" si="28"/>
        <v>0.2</v>
      </c>
      <c r="EV106" s="1">
        <f t="shared" si="28"/>
        <v>0.2</v>
      </c>
      <c r="EW106" s="1">
        <f t="shared" si="28"/>
        <v>0.2</v>
      </c>
      <c r="EX106" s="1">
        <f t="shared" si="28"/>
        <v>0.2</v>
      </c>
      <c r="EY106" s="5">
        <f>SUM(B106:EX106)</f>
        <v>714.00000000000205</v>
      </c>
    </row>
    <row r="107" spans="1:1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5"/>
    </row>
    <row r="108" spans="1:155">
      <c r="A108" t="s">
        <v>88</v>
      </c>
      <c r="B108" s="1">
        <f>IF(B103&lt;1250, B103*0.493,"na")</f>
        <v>181.42581008616492</v>
      </c>
      <c r="C108" s="1">
        <f t="shared" ref="C108:BN108" si="29">IF(C103&lt;1250, C103*0.493,"na")</f>
        <v>169.77004811731746</v>
      </c>
      <c r="D108" s="1">
        <f t="shared" si="29"/>
        <v>152.41948312994344</v>
      </c>
      <c r="E108" s="1">
        <f t="shared" si="29"/>
        <v>154.77844725868343</v>
      </c>
      <c r="F108" s="1">
        <f t="shared" si="29"/>
        <v>173.62289211996423</v>
      </c>
      <c r="G108" s="1">
        <f t="shared" si="29"/>
        <v>175.34819411176846</v>
      </c>
      <c r="H108" s="1">
        <f t="shared" si="29"/>
        <v>194.01914442004639</v>
      </c>
      <c r="I108" s="9">
        <f t="shared" si="29"/>
        <v>204.55738408717465</v>
      </c>
      <c r="J108" s="9">
        <f t="shared" si="29"/>
        <v>212.82388868106398</v>
      </c>
      <c r="K108" s="9">
        <f t="shared" si="29"/>
        <v>242.89919182809686</v>
      </c>
      <c r="L108" s="9">
        <f t="shared" si="29"/>
        <v>275.63159891924442</v>
      </c>
      <c r="M108" s="9">
        <f t="shared" si="29"/>
        <v>303.23239115770929</v>
      </c>
      <c r="N108" s="9">
        <f t="shared" si="29"/>
        <v>393.13484352487575</v>
      </c>
      <c r="O108" s="9">
        <f t="shared" si="29"/>
        <v>491.4742889517787</v>
      </c>
      <c r="P108" s="9">
        <f t="shared" si="29"/>
        <v>569.86240638805941</v>
      </c>
      <c r="Q108" s="9">
        <f t="shared" si="29"/>
        <v>610.21626111189835</v>
      </c>
      <c r="R108" s="9"/>
      <c r="S108" s="9"/>
      <c r="T108" s="9">
        <f t="shared" si="29"/>
        <v>527.8054362132699</v>
      </c>
      <c r="U108" s="9">
        <f t="shared" si="29"/>
        <v>453.85535896375978</v>
      </c>
      <c r="V108" s="9">
        <f t="shared" si="29"/>
        <v>453.3208586457755</v>
      </c>
      <c r="W108" s="9">
        <f t="shared" si="29"/>
        <v>409.12005043624544</v>
      </c>
      <c r="X108" s="9">
        <f t="shared" si="29"/>
        <v>439.70399250829962</v>
      </c>
      <c r="Y108" s="9">
        <f t="shared" si="29"/>
        <v>304.66446563844022</v>
      </c>
      <c r="Z108" s="9">
        <f t="shared" si="29"/>
        <v>303.18527902891014</v>
      </c>
      <c r="AA108" s="9">
        <f t="shared" si="29"/>
        <v>404.78864640098328</v>
      </c>
      <c r="AB108" s="9">
        <f t="shared" si="29"/>
        <v>458.73104526650928</v>
      </c>
      <c r="AC108" s="9">
        <f t="shared" si="29"/>
        <v>499.18231052308647</v>
      </c>
      <c r="AD108" s="9">
        <f t="shared" si="29"/>
        <v>501.25437179279788</v>
      </c>
      <c r="AE108" s="9">
        <f t="shared" si="29"/>
        <v>442.97283963929129</v>
      </c>
      <c r="AF108" s="9">
        <f t="shared" si="29"/>
        <v>374.5545270918895</v>
      </c>
      <c r="AG108" s="9">
        <f t="shared" si="29"/>
        <v>336.81285904476078</v>
      </c>
      <c r="AH108" s="9">
        <f t="shared" si="29"/>
        <v>348.91335021075162</v>
      </c>
      <c r="AI108" s="9">
        <f t="shared" si="29"/>
        <v>430.19241600942007</v>
      </c>
      <c r="AJ108" s="9">
        <f t="shared" si="29"/>
        <v>501.32120526065108</v>
      </c>
      <c r="AK108" s="9">
        <f t="shared" si="29"/>
        <v>526.64173811518867</v>
      </c>
      <c r="AL108" s="9">
        <f t="shared" si="29"/>
        <v>550.11966823530622</v>
      </c>
      <c r="AM108" s="9">
        <f t="shared" si="29"/>
        <v>568.64038209006276</v>
      </c>
      <c r="AN108" s="9">
        <f t="shared" si="29"/>
        <v>598.90295869079773</v>
      </c>
      <c r="AO108" s="9"/>
      <c r="AP108" s="9"/>
      <c r="AQ108" s="9"/>
      <c r="AR108" s="9">
        <f t="shared" si="29"/>
        <v>559.96159628958048</v>
      </c>
      <c r="AS108" s="9">
        <f t="shared" si="29"/>
        <v>496.64998164907905</v>
      </c>
      <c r="AT108" s="9">
        <f t="shared" si="29"/>
        <v>601.59335497234599</v>
      </c>
      <c r="AU108" s="9">
        <f t="shared" si="29"/>
        <v>605.62273136288388</v>
      </c>
      <c r="AV108" s="9">
        <f t="shared" si="29"/>
        <v>459.69966811588847</v>
      </c>
      <c r="AW108" s="9">
        <f t="shared" si="29"/>
        <v>387.75199556445023</v>
      </c>
      <c r="AX108" s="9">
        <f t="shared" si="29"/>
        <v>381.97573555187319</v>
      </c>
      <c r="AY108" s="9">
        <f t="shared" si="29"/>
        <v>335.55432093751512</v>
      </c>
      <c r="AZ108" s="9">
        <f t="shared" si="29"/>
        <v>306.49470973780382</v>
      </c>
      <c r="BA108" s="9">
        <f t="shared" si="29"/>
        <v>308.55517047732286</v>
      </c>
      <c r="BB108" s="9">
        <f t="shared" si="29"/>
        <v>293.08438960446711</v>
      </c>
      <c r="BC108" s="9">
        <f t="shared" si="29"/>
        <v>286.5661100446593</v>
      </c>
      <c r="BD108" s="9">
        <f t="shared" si="29"/>
        <v>246.11396695118026</v>
      </c>
      <c r="BE108" s="9">
        <f t="shared" si="29"/>
        <v>238.94425657467337</v>
      </c>
      <c r="BF108" s="9">
        <f t="shared" si="29"/>
        <v>240.62522962081385</v>
      </c>
      <c r="BG108" s="9">
        <f t="shared" si="29"/>
        <v>223.59286699437212</v>
      </c>
      <c r="BH108" s="9">
        <f t="shared" si="29"/>
        <v>218.60735681774321</v>
      </c>
      <c r="BI108" s="9">
        <f t="shared" si="29"/>
        <v>208.89706576043463</v>
      </c>
      <c r="BJ108" s="9">
        <f t="shared" si="29"/>
        <v>206.451006966195</v>
      </c>
      <c r="BK108" s="9">
        <f t="shared" si="29"/>
        <v>195.56865287451996</v>
      </c>
      <c r="BL108" s="9">
        <f t="shared" si="29"/>
        <v>185.06141724907312</v>
      </c>
      <c r="BM108" s="9">
        <f t="shared" si="29"/>
        <v>164.34667195842721</v>
      </c>
      <c r="BN108" s="9">
        <f t="shared" si="29"/>
        <v>167.0876121749269</v>
      </c>
      <c r="BO108" s="9">
        <f t="shared" ref="BO108:CS108" si="30">IF(BO103&lt;1250, BO103*0.493,"na")</f>
        <v>166.49181430363532</v>
      </c>
      <c r="BP108" s="9">
        <f t="shared" si="30"/>
        <v>165.03788013954716</v>
      </c>
      <c r="BQ108" s="9">
        <f t="shared" si="30"/>
        <v>151.46105801777986</v>
      </c>
      <c r="BR108" s="9">
        <f t="shared" si="30"/>
        <v>148.0753284573351</v>
      </c>
      <c r="BS108" s="9">
        <f t="shared" si="30"/>
        <v>149.7918538147934</v>
      </c>
      <c r="BT108" s="9">
        <f t="shared" si="30"/>
        <v>143.28207282073498</v>
      </c>
      <c r="BU108" s="9">
        <f t="shared" si="30"/>
        <v>137.22496503834338</v>
      </c>
      <c r="BV108" s="9">
        <f t="shared" si="30"/>
        <v>134.30236290630421</v>
      </c>
      <c r="BW108" s="9">
        <f t="shared" si="30"/>
        <v>129.67655749121573</v>
      </c>
      <c r="BX108" s="9">
        <f t="shared" si="30"/>
        <v>135.24837071805538</v>
      </c>
      <c r="BY108" s="9">
        <f t="shared" si="30"/>
        <v>131.60142089076678</v>
      </c>
      <c r="BZ108" s="9">
        <f t="shared" si="30"/>
        <v>121.40841531995427</v>
      </c>
      <c r="CA108" s="9">
        <f t="shared" si="30"/>
        <v>127.93577607423011</v>
      </c>
      <c r="CB108" s="9">
        <f t="shared" si="30"/>
        <v>128.56501339105316</v>
      </c>
      <c r="CC108" s="9">
        <f t="shared" si="30"/>
        <v>120.42717930105867</v>
      </c>
      <c r="CD108" s="9">
        <f t="shared" si="30"/>
        <v>108.80985394282294</v>
      </c>
      <c r="CE108" s="9">
        <f t="shared" si="30"/>
        <v>109.7408823531552</v>
      </c>
      <c r="CF108" s="9">
        <f t="shared" si="30"/>
        <v>137.05985072445691</v>
      </c>
      <c r="CG108" s="9">
        <f t="shared" si="30"/>
        <v>123.44667716703019</v>
      </c>
      <c r="CH108" s="9">
        <f t="shared" si="30"/>
        <v>94.264563013312042</v>
      </c>
      <c r="CI108" s="9">
        <f t="shared" si="30"/>
        <v>82.631806392871425</v>
      </c>
      <c r="CJ108" s="9">
        <f t="shared" si="30"/>
        <v>77.914163390714037</v>
      </c>
      <c r="CK108" s="9">
        <f t="shared" si="30"/>
        <v>74.075382783025063</v>
      </c>
      <c r="CL108" s="9">
        <f t="shared" si="30"/>
        <v>77.300078333223638</v>
      </c>
      <c r="CM108" s="9">
        <f t="shared" si="30"/>
        <v>77.41923698298001</v>
      </c>
      <c r="CN108" s="9">
        <f t="shared" si="30"/>
        <v>71.977411478054677</v>
      </c>
      <c r="CO108" s="9">
        <f t="shared" si="30"/>
        <v>70.895413049076339</v>
      </c>
      <c r="CP108" s="9">
        <f t="shared" si="30"/>
        <v>62.458115682974231</v>
      </c>
      <c r="CQ108" s="9">
        <f t="shared" si="30"/>
        <v>62.426365761710251</v>
      </c>
      <c r="CR108" s="9">
        <f t="shared" si="30"/>
        <v>60.416229784667422</v>
      </c>
      <c r="CS108" s="9">
        <f t="shared" si="30"/>
        <v>55.902147950785761</v>
      </c>
      <c r="CT108" s="1">
        <f t="shared" ref="CT108:DZ108" si="31">IF(CT103&lt;1250, CT103*0.493,"na")</f>
        <v>53.963981807421959</v>
      </c>
      <c r="CU108" s="1">
        <f t="shared" si="31"/>
        <v>53.894859148697655</v>
      </c>
      <c r="CV108" s="1">
        <f t="shared" si="31"/>
        <v>52.501372687823718</v>
      </c>
      <c r="CW108" s="1">
        <f t="shared" si="31"/>
        <v>49.34982807469634</v>
      </c>
      <c r="CX108" s="1">
        <f t="shared" si="31"/>
        <v>48.416922297686355</v>
      </c>
      <c r="CY108" s="1">
        <f t="shared" si="31"/>
        <v>47.318330283091903</v>
      </c>
      <c r="CZ108" s="1">
        <f t="shared" si="31"/>
        <v>42.050766296797136</v>
      </c>
      <c r="DA108" s="1">
        <f t="shared" si="31"/>
        <v>40.395289705528114</v>
      </c>
      <c r="DB108" s="1">
        <f t="shared" si="31"/>
        <v>39.181081205122524</v>
      </c>
      <c r="DC108" s="1">
        <f t="shared" si="31"/>
        <v>37.178001974518494</v>
      </c>
      <c r="DD108" s="1">
        <f t="shared" si="31"/>
        <v>35.166947676863963</v>
      </c>
      <c r="DE108" s="1">
        <f t="shared" si="31"/>
        <v>37.175235091954448</v>
      </c>
      <c r="DF108" s="1">
        <f t="shared" si="31"/>
        <v>37.162654888713256</v>
      </c>
      <c r="DG108" s="1">
        <f t="shared" si="31"/>
        <v>41.117316440795925</v>
      </c>
      <c r="DH108" s="1">
        <f t="shared" si="31"/>
        <v>45.785756542919131</v>
      </c>
      <c r="DI108" s="1">
        <f t="shared" si="31"/>
        <v>42.393206034651257</v>
      </c>
      <c r="DJ108" s="1">
        <f t="shared" si="31"/>
        <v>43.401496526942807</v>
      </c>
      <c r="DK108" s="1">
        <f t="shared" si="31"/>
        <v>50.878648648192403</v>
      </c>
      <c r="DL108" s="1">
        <f t="shared" si="31"/>
        <v>49.463887432478501</v>
      </c>
      <c r="DM108" s="1">
        <f t="shared" si="31"/>
        <v>52.230646883487488</v>
      </c>
      <c r="DN108" s="1">
        <f t="shared" si="31"/>
        <v>60.442341206570326</v>
      </c>
      <c r="DO108" s="1">
        <f t="shared" si="31"/>
        <v>54.430117409362211</v>
      </c>
      <c r="DP108" s="1">
        <f t="shared" si="31"/>
        <v>48.920414327348873</v>
      </c>
      <c r="DQ108" s="1">
        <f t="shared" si="31"/>
        <v>51.145827237543344</v>
      </c>
      <c r="DR108" s="1">
        <f t="shared" si="31"/>
        <v>51.192604262147611</v>
      </c>
      <c r="DS108" s="1">
        <f t="shared" si="31"/>
        <v>46.537505681443548</v>
      </c>
      <c r="DT108" s="1">
        <f t="shared" si="31"/>
        <v>46.044956005637353</v>
      </c>
      <c r="DU108" s="1">
        <f t="shared" si="31"/>
        <v>45.13704512136789</v>
      </c>
      <c r="DV108" s="1">
        <f t="shared" si="31"/>
        <v>43.499107508635205</v>
      </c>
      <c r="DW108" s="1">
        <f t="shared" si="31"/>
        <v>41.061856009139511</v>
      </c>
      <c r="DX108" s="1">
        <f t="shared" si="31"/>
        <v>40.030511955806901</v>
      </c>
      <c r="DY108" s="1">
        <f t="shared" si="31"/>
        <v>36.427044161014123</v>
      </c>
      <c r="DZ108" s="1">
        <f t="shared" si="31"/>
        <v>39.232176780248842</v>
      </c>
      <c r="EA108" s="1">
        <f t="shared" ref="EA108:EX108" si="32">IF(EA103&lt;1250, EA103*0.493,"na")</f>
        <v>42.553425645109876</v>
      </c>
      <c r="EB108" s="1">
        <f t="shared" si="32"/>
        <v>55.436142869952128</v>
      </c>
      <c r="EC108" s="1">
        <f t="shared" si="32"/>
        <v>53.933248832961858</v>
      </c>
      <c r="ED108" s="1">
        <f t="shared" si="32"/>
        <v>51.591012474972658</v>
      </c>
      <c r="EE108" s="1">
        <f t="shared" si="32"/>
        <v>50.000982677694225</v>
      </c>
      <c r="EF108" s="1">
        <f t="shared" si="32"/>
        <v>71.630814037564448</v>
      </c>
      <c r="EG108" s="1">
        <f t="shared" si="32"/>
        <v>95.518803943494007</v>
      </c>
      <c r="EH108" s="1">
        <f t="shared" si="32"/>
        <v>91.074318065255753</v>
      </c>
      <c r="EI108" s="1">
        <f t="shared" si="32"/>
        <v>103.10837003640088</v>
      </c>
      <c r="EJ108" s="1">
        <f t="shared" si="32"/>
        <v>98.81498386074</v>
      </c>
      <c r="EK108" s="1">
        <f t="shared" si="32"/>
        <v>85.752567984950005</v>
      </c>
      <c r="EL108" s="1">
        <f t="shared" si="32"/>
        <v>76.534082369205478</v>
      </c>
      <c r="EM108" s="1">
        <f t="shared" si="32"/>
        <v>72.878280343331625</v>
      </c>
      <c r="EN108" s="1">
        <f t="shared" si="32"/>
        <v>63.577800247227458</v>
      </c>
      <c r="EO108" s="1">
        <f t="shared" si="32"/>
        <v>58.465712127854637</v>
      </c>
      <c r="EP108" s="1">
        <f t="shared" si="32"/>
        <v>55.2753694868195</v>
      </c>
      <c r="EQ108" s="1">
        <f t="shared" si="32"/>
        <v>63.641012129665121</v>
      </c>
      <c r="ER108" s="1">
        <f t="shared" si="32"/>
        <v>77.361818199185294</v>
      </c>
      <c r="ES108" s="1">
        <f t="shared" si="32"/>
        <v>76.885293939436664</v>
      </c>
      <c r="ET108" s="1">
        <f t="shared" si="32"/>
        <v>86.976070105413427</v>
      </c>
      <c r="EU108" s="1">
        <f t="shared" si="32"/>
        <v>96.218928877841947</v>
      </c>
      <c r="EV108" s="1">
        <f t="shared" si="32"/>
        <v>102.80159048985163</v>
      </c>
      <c r="EW108" s="1">
        <f t="shared" si="32"/>
        <v>95.810798602482805</v>
      </c>
      <c r="EX108" s="1">
        <f t="shared" si="32"/>
        <v>99.690941749572971</v>
      </c>
      <c r="EY108" s="5">
        <f>SUM(B108:EX108)</f>
        <v>28024.634255837518</v>
      </c>
    </row>
    <row r="109" spans="1:155">
      <c r="A109" t="s">
        <v>89</v>
      </c>
      <c r="B109" s="1">
        <f t="shared" ref="B109:AG109" si="33">B65-B67-B68-B128</f>
        <v>123.46261757437104</v>
      </c>
      <c r="C109" s="1">
        <f t="shared" si="33"/>
        <v>117.07488036778392</v>
      </c>
      <c r="D109" s="1">
        <f t="shared" si="33"/>
        <v>106.919961580007</v>
      </c>
      <c r="E109" s="1">
        <f t="shared" si="33"/>
        <v>114.95376767684263</v>
      </c>
      <c r="F109" s="1">
        <f t="shared" si="33"/>
        <v>125.54904676463335</v>
      </c>
      <c r="G109" s="1">
        <f t="shared" si="33"/>
        <v>137.62102512529094</v>
      </c>
      <c r="H109" s="1">
        <f t="shared" si="33"/>
        <v>140.93895528406978</v>
      </c>
      <c r="I109" s="1">
        <f t="shared" si="33"/>
        <v>146.2747329739851</v>
      </c>
      <c r="J109" s="1">
        <f t="shared" si="33"/>
        <v>157.26557377092087</v>
      </c>
      <c r="K109" s="1">
        <f t="shared" si="33"/>
        <v>188.18833846875634</v>
      </c>
      <c r="L109" s="1">
        <f t="shared" si="33"/>
        <v>227.23430133923819</v>
      </c>
      <c r="M109" s="1">
        <f t="shared" si="33"/>
        <v>257.36808713328458</v>
      </c>
      <c r="N109" s="1">
        <f t="shared" si="33"/>
        <v>313.91523468534638</v>
      </c>
      <c r="O109" s="1">
        <f t="shared" si="33"/>
        <v>370.31969442348628</v>
      </c>
      <c r="P109" s="1">
        <f t="shared" si="33"/>
        <v>420.35251202851782</v>
      </c>
      <c r="Q109" s="1">
        <f t="shared" si="33"/>
        <v>456.79647172596026</v>
      </c>
      <c r="R109" s="1">
        <f t="shared" si="33"/>
        <v>482.64070615914073</v>
      </c>
      <c r="S109" s="1">
        <f t="shared" si="33"/>
        <v>469.66676047788667</v>
      </c>
      <c r="T109" s="1">
        <f t="shared" si="33"/>
        <v>417.6692920958821</v>
      </c>
      <c r="U109" s="1">
        <f t="shared" si="33"/>
        <v>402.25466540316381</v>
      </c>
      <c r="V109" s="1">
        <f t="shared" si="33"/>
        <v>422.25176825917958</v>
      </c>
      <c r="W109" s="1">
        <f t="shared" si="33"/>
        <v>454.13811747514279</v>
      </c>
      <c r="X109" s="1">
        <f t="shared" si="33"/>
        <v>500.00033813042512</v>
      </c>
      <c r="Y109" s="1">
        <f t="shared" si="33"/>
        <v>500.35853052421959</v>
      </c>
      <c r="Z109" s="1">
        <f t="shared" si="33"/>
        <v>534.70726000590287</v>
      </c>
      <c r="AA109" s="1">
        <f t="shared" si="33"/>
        <v>550.23347107298832</v>
      </c>
      <c r="AB109" s="1">
        <f t="shared" si="33"/>
        <v>565.59145263186463</v>
      </c>
      <c r="AC109" s="1">
        <f t="shared" si="33"/>
        <v>556.82112861680821</v>
      </c>
      <c r="AD109" s="1">
        <f t="shared" si="33"/>
        <v>501.47980965273388</v>
      </c>
      <c r="AE109" s="1">
        <f t="shared" si="33"/>
        <v>444.94657169430286</v>
      </c>
      <c r="AF109" s="1">
        <f t="shared" si="33"/>
        <v>408.43666605859937</v>
      </c>
      <c r="AG109" s="1">
        <f t="shared" si="33"/>
        <v>390.88847145793272</v>
      </c>
      <c r="AH109" s="1">
        <f t="shared" ref="AH109:BM109" si="34">AH65-AH67-AH68-AH128</f>
        <v>405.13422528550007</v>
      </c>
      <c r="AI109" s="1">
        <f t="shared" si="34"/>
        <v>469.12247951200823</v>
      </c>
      <c r="AJ109" s="1">
        <f t="shared" si="34"/>
        <v>503.14189649624961</v>
      </c>
      <c r="AK109" s="1">
        <f t="shared" si="34"/>
        <v>516.74547870626475</v>
      </c>
      <c r="AL109" s="1">
        <f t="shared" si="34"/>
        <v>529.12264801481979</v>
      </c>
      <c r="AM109" s="1">
        <f t="shared" si="34"/>
        <v>535.53220091696301</v>
      </c>
      <c r="AN109" s="1">
        <f t="shared" si="34"/>
        <v>551.24262663244974</v>
      </c>
      <c r="AO109" s="1">
        <f t="shared" si="34"/>
        <v>588.07374877930647</v>
      </c>
      <c r="AP109" s="1">
        <f t="shared" si="34"/>
        <v>599.26813904672667</v>
      </c>
      <c r="AQ109" s="1">
        <f t="shared" si="34"/>
        <v>578.27506377405325</v>
      </c>
      <c r="AR109" s="1">
        <f t="shared" si="34"/>
        <v>529.81836992409796</v>
      </c>
      <c r="AS109" s="1">
        <f t="shared" si="34"/>
        <v>483.5953408926552</v>
      </c>
      <c r="AT109" s="1">
        <f t="shared" si="34"/>
        <v>462.12406290131042</v>
      </c>
      <c r="AU109" s="1">
        <f t="shared" si="34"/>
        <v>445.14613816406489</v>
      </c>
      <c r="AV109" s="1">
        <f t="shared" si="34"/>
        <v>430.63852886184281</v>
      </c>
      <c r="AW109" s="1">
        <f t="shared" si="34"/>
        <v>405.64366098468594</v>
      </c>
      <c r="AX109" s="1">
        <f t="shared" si="34"/>
        <v>370.83689023503695</v>
      </c>
      <c r="AY109" s="1">
        <f t="shared" si="34"/>
        <v>342.5077388245744</v>
      </c>
      <c r="AZ109" s="1">
        <f t="shared" si="34"/>
        <v>335.30823420041349</v>
      </c>
      <c r="BA109" s="1">
        <f t="shared" si="34"/>
        <v>329.21476874913367</v>
      </c>
      <c r="BB109" s="1">
        <f t="shared" si="34"/>
        <v>308.18749448370608</v>
      </c>
      <c r="BC109" s="1">
        <f t="shared" si="34"/>
        <v>303.0412720905868</v>
      </c>
      <c r="BD109" s="1">
        <f t="shared" si="34"/>
        <v>272.67618150340826</v>
      </c>
      <c r="BE109" s="1">
        <f t="shared" si="34"/>
        <v>264.80219042732938</v>
      </c>
      <c r="BF109" s="1">
        <f t="shared" si="34"/>
        <v>262.55994206250278</v>
      </c>
      <c r="BG109" s="1">
        <f t="shared" si="34"/>
        <v>241.93496516911173</v>
      </c>
      <c r="BH109" s="1">
        <f t="shared" si="34"/>
        <v>236.1733744619537</v>
      </c>
      <c r="BI109" s="1">
        <f t="shared" si="34"/>
        <v>217.49756171690592</v>
      </c>
      <c r="BJ109" s="1">
        <f t="shared" si="34"/>
        <v>203.86880901256586</v>
      </c>
      <c r="BK109" s="1">
        <f t="shared" si="34"/>
        <v>170.86293546150094</v>
      </c>
      <c r="BL109" s="1">
        <f t="shared" si="34"/>
        <v>171.18757729426588</v>
      </c>
      <c r="BM109" s="1">
        <f t="shared" si="34"/>
        <v>162.62855836800657</v>
      </c>
      <c r="BN109" s="1">
        <f t="shared" ref="BN109:CS109" si="35">BN65-BN67-BN68-BN128</f>
        <v>161.32048983149468</v>
      </c>
      <c r="BO109" s="1">
        <f t="shared" si="35"/>
        <v>160.48594887958487</v>
      </c>
      <c r="BP109" s="1">
        <f t="shared" si="35"/>
        <v>165.73918036013623</v>
      </c>
      <c r="BQ109" s="1">
        <f t="shared" si="35"/>
        <v>161.99672841537486</v>
      </c>
      <c r="BR109" s="1">
        <f t="shared" si="35"/>
        <v>140.34113281609564</v>
      </c>
      <c r="BS109" s="1">
        <f t="shared" si="35"/>
        <v>135.83300867300898</v>
      </c>
      <c r="BT109" s="1">
        <f t="shared" si="35"/>
        <v>131.70373074996951</v>
      </c>
      <c r="BU109" s="1">
        <f t="shared" si="35"/>
        <v>123.09394306763363</v>
      </c>
      <c r="BV109" s="1">
        <f t="shared" si="35"/>
        <v>116.83699401684433</v>
      </c>
      <c r="BW109" s="1">
        <f t="shared" si="35"/>
        <v>122.13170857244572</v>
      </c>
      <c r="BX109" s="1">
        <f t="shared" si="35"/>
        <v>124.74017895954439</v>
      </c>
      <c r="BY109" s="1">
        <f t="shared" si="35"/>
        <v>120.3645348068292</v>
      </c>
      <c r="BZ109" s="1">
        <f t="shared" si="35"/>
        <v>110.32839711755432</v>
      </c>
      <c r="CA109" s="1">
        <f t="shared" si="35"/>
        <v>119.36156178342821</v>
      </c>
      <c r="CB109" s="1">
        <f t="shared" si="35"/>
        <v>126.23123322525991</v>
      </c>
      <c r="CC109" s="1">
        <f t="shared" si="35"/>
        <v>115.01366036523059</v>
      </c>
      <c r="CD109" s="1">
        <f t="shared" si="35"/>
        <v>100.6393428860506</v>
      </c>
      <c r="CE109" s="1">
        <f t="shared" si="35"/>
        <v>100.7466486473736</v>
      </c>
      <c r="CF109" s="1">
        <f t="shared" si="35"/>
        <v>93.36929159524729</v>
      </c>
      <c r="CG109" s="1">
        <f t="shared" si="35"/>
        <v>83.555960486876657</v>
      </c>
      <c r="CH109" s="1">
        <f t="shared" si="35"/>
        <v>76.222123168989938</v>
      </c>
      <c r="CI109" s="1">
        <f t="shared" si="35"/>
        <v>67.932914955114455</v>
      </c>
      <c r="CJ109" s="1">
        <f t="shared" si="35"/>
        <v>65.227071372645099</v>
      </c>
      <c r="CK109" s="1">
        <f t="shared" si="35"/>
        <v>62.090257131896699</v>
      </c>
      <c r="CL109" s="1">
        <f t="shared" si="35"/>
        <v>65.011772736761941</v>
      </c>
      <c r="CM109" s="1">
        <f t="shared" si="35"/>
        <v>65.411055851886417</v>
      </c>
      <c r="CN109" s="1">
        <f t="shared" si="35"/>
        <v>61.72234424351862</v>
      </c>
      <c r="CO109" s="1">
        <f t="shared" si="35"/>
        <v>59.823416263846511</v>
      </c>
      <c r="CP109" s="1">
        <f t="shared" si="35"/>
        <v>46.226041823477146</v>
      </c>
      <c r="CQ109" s="1">
        <f t="shared" si="35"/>
        <v>42.63320336046705</v>
      </c>
      <c r="CR109" s="1">
        <f t="shared" si="35"/>
        <v>40.529278437459269</v>
      </c>
      <c r="CS109" s="1">
        <f t="shared" si="35"/>
        <v>36.495860833236833</v>
      </c>
      <c r="CT109" s="1">
        <f t="shared" ref="CT109:DY109" si="36">CT65-CT67-CT68-CT128</f>
        <v>34.553658345683473</v>
      </c>
      <c r="CU109" s="1">
        <f t="shared" si="36"/>
        <v>35.952532112976996</v>
      </c>
      <c r="CV109" s="1">
        <f t="shared" si="36"/>
        <v>38.231234567593759</v>
      </c>
      <c r="CW109" s="1">
        <f t="shared" si="36"/>
        <v>34.335979145428681</v>
      </c>
      <c r="CX109" s="1">
        <f t="shared" si="36"/>
        <v>34.733248338106208</v>
      </c>
      <c r="CY109" s="1">
        <f t="shared" si="36"/>
        <v>28.59144596976045</v>
      </c>
      <c r="CZ109" s="1">
        <f t="shared" si="36"/>
        <v>23.152230001616907</v>
      </c>
      <c r="DA109" s="1">
        <f t="shared" si="36"/>
        <v>21.999877313444443</v>
      </c>
      <c r="DB109" s="1">
        <f t="shared" si="36"/>
        <v>22.069318746698844</v>
      </c>
      <c r="DC109" s="1">
        <f t="shared" si="36"/>
        <v>20.71559471099086</v>
      </c>
      <c r="DD109" s="1">
        <f t="shared" si="36"/>
        <v>17.003643068689591</v>
      </c>
      <c r="DE109" s="1">
        <f t="shared" si="36"/>
        <v>23.699839373132768</v>
      </c>
      <c r="DF109" s="1">
        <f t="shared" si="36"/>
        <v>24.586214719499491</v>
      </c>
      <c r="DG109" s="1">
        <f t="shared" si="36"/>
        <v>24.280982585792955</v>
      </c>
      <c r="DH109" s="1">
        <f t="shared" si="36"/>
        <v>20.512503125596613</v>
      </c>
      <c r="DI109" s="1">
        <f t="shared" si="36"/>
        <v>17.579681932355474</v>
      </c>
      <c r="DJ109" s="1">
        <f t="shared" si="36"/>
        <v>21.860848912662881</v>
      </c>
      <c r="DK109" s="1">
        <f t="shared" si="36"/>
        <v>31.346288075440995</v>
      </c>
      <c r="DL109" s="1">
        <f t="shared" si="36"/>
        <v>37.690256869124752</v>
      </c>
      <c r="DM109" s="1">
        <f t="shared" si="36"/>
        <v>38.118152005045616</v>
      </c>
      <c r="DN109" s="1">
        <f t="shared" si="36"/>
        <v>38.305120782089901</v>
      </c>
      <c r="DO109" s="1">
        <f t="shared" si="36"/>
        <v>39.470639666049117</v>
      </c>
      <c r="DP109" s="1">
        <f t="shared" si="36"/>
        <v>38.847366345535235</v>
      </c>
      <c r="DQ109" s="1">
        <f t="shared" si="36"/>
        <v>39.779036475747141</v>
      </c>
      <c r="DR109" s="1">
        <f t="shared" si="36"/>
        <v>39.266849878595565</v>
      </c>
      <c r="DS109" s="1">
        <f t="shared" si="36"/>
        <v>35.885602248364194</v>
      </c>
      <c r="DT109" s="1">
        <f t="shared" si="36"/>
        <v>36.687339684862785</v>
      </c>
      <c r="DU109" s="1">
        <f t="shared" si="36"/>
        <v>37.462764457135677</v>
      </c>
      <c r="DV109" s="1">
        <f t="shared" si="36"/>
        <v>37.401788790335104</v>
      </c>
      <c r="DW109" s="1">
        <f t="shared" si="36"/>
        <v>37.032268781216061</v>
      </c>
      <c r="DX109" s="1">
        <f t="shared" si="36"/>
        <v>35.977364013807083</v>
      </c>
      <c r="DY109" s="1">
        <f t="shared" si="36"/>
        <v>36.8674557099678</v>
      </c>
      <c r="DZ109" s="1">
        <f t="shared" ref="DZ109:EX109" si="37">DZ65-DZ67-DZ68-DZ128</f>
        <v>37.913688886914485</v>
      </c>
      <c r="EA109" s="1">
        <f t="shared" si="37"/>
        <v>39.626302000222864</v>
      </c>
      <c r="EB109" s="1">
        <f t="shared" si="37"/>
        <v>37.521859261566178</v>
      </c>
      <c r="EC109" s="1">
        <f t="shared" si="37"/>
        <v>42.493104655095053</v>
      </c>
      <c r="ED109" s="1">
        <f t="shared" si="37"/>
        <v>42.550025127733583</v>
      </c>
      <c r="EE109" s="1">
        <f t="shared" si="37"/>
        <v>42.643075557189093</v>
      </c>
      <c r="EF109" s="1">
        <f t="shared" si="37"/>
        <v>59.240832838873125</v>
      </c>
      <c r="EG109" s="1">
        <f t="shared" si="37"/>
        <v>87.910280418851926</v>
      </c>
      <c r="EH109" s="1">
        <f t="shared" si="37"/>
        <v>98.24272508165464</v>
      </c>
      <c r="EI109" s="1">
        <f t="shared" si="37"/>
        <v>97.25770380811538</v>
      </c>
      <c r="EJ109" s="1">
        <f t="shared" si="37"/>
        <v>104.45804973983775</v>
      </c>
      <c r="EK109" s="1">
        <f t="shared" si="37"/>
        <v>96.95146417231237</v>
      </c>
      <c r="EL109" s="1">
        <f t="shared" si="37"/>
        <v>87.714140387840729</v>
      </c>
      <c r="EM109" s="1">
        <f t="shared" si="37"/>
        <v>77.719227457062118</v>
      </c>
      <c r="EN109" s="1">
        <f t="shared" si="37"/>
        <v>68.741537268209854</v>
      </c>
      <c r="EO109" s="1">
        <f t="shared" si="37"/>
        <v>62.162087170090544</v>
      </c>
      <c r="EP109" s="1">
        <f t="shared" si="37"/>
        <v>60.930045922554754</v>
      </c>
      <c r="EQ109" s="1">
        <f t="shared" si="37"/>
        <v>63.487295096683795</v>
      </c>
      <c r="ER109" s="1">
        <f t="shared" si="37"/>
        <v>66.036226730598983</v>
      </c>
      <c r="ES109" s="1">
        <f t="shared" si="37"/>
        <v>68.00496808202162</v>
      </c>
      <c r="ET109" s="1">
        <f t="shared" si="37"/>
        <v>78.986463895361908</v>
      </c>
      <c r="EU109" s="1">
        <f t="shared" si="37"/>
        <v>88.884043131525218</v>
      </c>
      <c r="EV109" s="1">
        <f t="shared" si="37"/>
        <v>92.942725922619928</v>
      </c>
      <c r="EW109" s="1">
        <f t="shared" si="37"/>
        <v>89.536731674407307</v>
      </c>
      <c r="EX109" s="1">
        <f t="shared" si="37"/>
        <v>93.490237589397495</v>
      </c>
      <c r="EY109" s="5">
        <f>SUM(B109:EX109)</f>
        <v>29224.834297658061</v>
      </c>
    </row>
    <row r="110" spans="1:1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5"/>
    </row>
    <row r="111" spans="1:155">
      <c r="A111" t="s">
        <v>90</v>
      </c>
      <c r="B111" s="1">
        <f>IF(B103&lt;1250, B103*0.405, "na")</f>
        <v>149.04148698762029</v>
      </c>
      <c r="C111" s="1">
        <f t="shared" ref="C111:BN111" si="38">IF(C103&lt;1250, C103*0.405, "na")</f>
        <v>139.4662667089525</v>
      </c>
      <c r="D111" s="1">
        <f t="shared" si="38"/>
        <v>125.21275997490284</v>
      </c>
      <c r="E111" s="1">
        <f t="shared" si="38"/>
        <v>127.15065139912129</v>
      </c>
      <c r="F111" s="1">
        <f t="shared" si="38"/>
        <v>142.63138196467651</v>
      </c>
      <c r="G111" s="1">
        <f t="shared" si="38"/>
        <v>144.04871930074287</v>
      </c>
      <c r="H111" s="1">
        <f t="shared" si="38"/>
        <v>159.38692391504827</v>
      </c>
      <c r="I111" s="9">
        <f t="shared" si="38"/>
        <v>168.04409848946398</v>
      </c>
      <c r="J111" s="9">
        <f t="shared" si="38"/>
        <v>174.83504039722297</v>
      </c>
      <c r="K111" s="9">
        <f t="shared" si="38"/>
        <v>199.54193243484633</v>
      </c>
      <c r="L111" s="9">
        <f t="shared" si="38"/>
        <v>226.4316380573915</v>
      </c>
      <c r="M111" s="9">
        <f t="shared" si="38"/>
        <v>249.10571687398027</v>
      </c>
      <c r="N111" s="9">
        <f t="shared" si="38"/>
        <v>322.96067267256529</v>
      </c>
      <c r="O111" s="9">
        <f t="shared" si="38"/>
        <v>403.74662682651194</v>
      </c>
      <c r="P111" s="9">
        <f t="shared" si="38"/>
        <v>468.14254480154989</v>
      </c>
      <c r="Q111" s="9">
        <f t="shared" si="38"/>
        <v>501.29327738401395</v>
      </c>
      <c r="R111" s="9"/>
      <c r="S111" s="9"/>
      <c r="T111" s="9">
        <f t="shared" si="38"/>
        <v>433.59270114883225</v>
      </c>
      <c r="U111" s="9">
        <f t="shared" si="38"/>
        <v>372.8426376882814</v>
      </c>
      <c r="V111" s="9">
        <f t="shared" si="38"/>
        <v>372.40354513496777</v>
      </c>
      <c r="W111" s="9">
        <f t="shared" si="38"/>
        <v>336.0925363624329</v>
      </c>
      <c r="X111" s="9">
        <f t="shared" si="38"/>
        <v>361.21727579282219</v>
      </c>
      <c r="Y111" s="9">
        <f t="shared" si="38"/>
        <v>250.28216751230892</v>
      </c>
      <c r="Z111" s="9">
        <f t="shared" si="38"/>
        <v>249.06701421239072</v>
      </c>
      <c r="AA111" s="9">
        <f t="shared" si="38"/>
        <v>332.53428355456037</v>
      </c>
      <c r="AB111" s="9">
        <f t="shared" si="38"/>
        <v>376.84801893090525</v>
      </c>
      <c r="AC111" s="9">
        <f t="shared" si="38"/>
        <v>410.07877436480737</v>
      </c>
      <c r="AD111" s="9">
        <f t="shared" si="38"/>
        <v>411.7809747993573</v>
      </c>
      <c r="AE111" s="9">
        <f t="shared" si="38"/>
        <v>363.90263702619268</v>
      </c>
      <c r="AF111" s="9">
        <f t="shared" si="38"/>
        <v>307.69692387873278</v>
      </c>
      <c r="AG111" s="9">
        <f t="shared" si="38"/>
        <v>276.69210530046274</v>
      </c>
      <c r="AH111" s="9">
        <f t="shared" si="38"/>
        <v>286.63267106562762</v>
      </c>
      <c r="AI111" s="9">
        <f t="shared" si="38"/>
        <v>353.40350605236335</v>
      </c>
      <c r="AJ111" s="9">
        <f t="shared" si="38"/>
        <v>411.83587856098114</v>
      </c>
      <c r="AK111" s="9">
        <f t="shared" si="38"/>
        <v>432.6367219810374</v>
      </c>
      <c r="AL111" s="9">
        <f t="shared" si="38"/>
        <v>451.92386538600215</v>
      </c>
      <c r="AM111" s="9">
        <f t="shared" si="38"/>
        <v>467.13865060137005</v>
      </c>
      <c r="AN111" s="9">
        <f t="shared" si="38"/>
        <v>491.9993879711422</v>
      </c>
      <c r="AO111" s="9"/>
      <c r="AP111" s="9"/>
      <c r="AQ111" s="9"/>
      <c r="AR111" s="9">
        <f t="shared" si="38"/>
        <v>460.00901926425985</v>
      </c>
      <c r="AS111" s="9">
        <f t="shared" si="38"/>
        <v>407.99846362652539</v>
      </c>
      <c r="AT111" s="9">
        <f t="shared" si="38"/>
        <v>494.2095512450307</v>
      </c>
      <c r="AU111" s="9">
        <f t="shared" si="38"/>
        <v>497.51968803644627</v>
      </c>
      <c r="AV111" s="9">
        <f t="shared" si="38"/>
        <v>377.64374358404638</v>
      </c>
      <c r="AW111" s="9">
        <f t="shared" si="38"/>
        <v>318.53865761379791</v>
      </c>
      <c r="AX111" s="9">
        <f t="shared" si="38"/>
        <v>313.79345415518998</v>
      </c>
      <c r="AY111" s="9">
        <f t="shared" si="38"/>
        <v>275.65821496895262</v>
      </c>
      <c r="AZ111" s="9">
        <f t="shared" si="38"/>
        <v>251.78571489616746</v>
      </c>
      <c r="BA111" s="9">
        <f t="shared" si="38"/>
        <v>253.47838548339914</v>
      </c>
      <c r="BB111" s="9">
        <f t="shared" si="38"/>
        <v>240.76912330590099</v>
      </c>
      <c r="BC111" s="9">
        <f t="shared" si="38"/>
        <v>235.41435003668767</v>
      </c>
      <c r="BD111" s="9">
        <f t="shared" si="38"/>
        <v>202.18287345888035</v>
      </c>
      <c r="BE111" s="9">
        <f t="shared" si="38"/>
        <v>196.2929491130684</v>
      </c>
      <c r="BF111" s="9">
        <f t="shared" si="38"/>
        <v>197.67387017531362</v>
      </c>
      <c r="BG111" s="9">
        <f t="shared" si="38"/>
        <v>183.68176700349031</v>
      </c>
      <c r="BH111" s="9">
        <f t="shared" si="38"/>
        <v>179.58616533709127</v>
      </c>
      <c r="BI111" s="9">
        <f t="shared" si="38"/>
        <v>171.60915138534691</v>
      </c>
      <c r="BJ111" s="9">
        <f t="shared" si="38"/>
        <v>169.59971160508923</v>
      </c>
      <c r="BK111" s="9">
        <f t="shared" si="38"/>
        <v>160.65984668190788</v>
      </c>
      <c r="BL111" s="9">
        <f t="shared" si="38"/>
        <v>152.0281419591777</v>
      </c>
      <c r="BM111" s="9">
        <f t="shared" si="38"/>
        <v>135.01095769404265</v>
      </c>
      <c r="BN111" s="9">
        <f t="shared" si="38"/>
        <v>137.26264286175535</v>
      </c>
      <c r="BO111" s="9">
        <f t="shared" ref="BO111:CV111" si="39">IF(BO103&lt;1250, BO103*0.405, "na")</f>
        <v>136.77319430623186</v>
      </c>
      <c r="BP111" s="9">
        <f t="shared" si="39"/>
        <v>135.57878591585518</v>
      </c>
      <c r="BQ111" s="9">
        <f t="shared" si="39"/>
        <v>124.42541277322687</v>
      </c>
      <c r="BR111" s="9">
        <f t="shared" si="39"/>
        <v>121.64403250551871</v>
      </c>
      <c r="BS111" s="9">
        <f t="shared" si="39"/>
        <v>123.05415982756864</v>
      </c>
      <c r="BT111" s="9">
        <f t="shared" si="39"/>
        <v>117.70636813873766</v>
      </c>
      <c r="BU111" s="9">
        <f t="shared" si="39"/>
        <v>112.73044795239163</v>
      </c>
      <c r="BV111" s="9">
        <f t="shared" si="39"/>
        <v>110.32952733682193</v>
      </c>
      <c r="BW111" s="9">
        <f t="shared" si="39"/>
        <v>106.52942349684051</v>
      </c>
      <c r="BX111" s="9">
        <f t="shared" si="39"/>
        <v>111.10667371361548</v>
      </c>
      <c r="BY111" s="9">
        <f t="shared" si="39"/>
        <v>108.11070073176582</v>
      </c>
      <c r="BZ111" s="9">
        <f t="shared" si="39"/>
        <v>99.737136317609512</v>
      </c>
      <c r="CA111" s="9">
        <f t="shared" si="39"/>
        <v>105.09936979728843</v>
      </c>
      <c r="CB111" s="9">
        <f t="shared" si="39"/>
        <v>105.61628889123028</v>
      </c>
      <c r="CC111" s="9">
        <f t="shared" si="39"/>
        <v>98.931049932918384</v>
      </c>
      <c r="CD111" s="9">
        <f t="shared" si="39"/>
        <v>89.387405368850494</v>
      </c>
      <c r="CE111" s="9">
        <f t="shared" si="39"/>
        <v>90.152246152186336</v>
      </c>
      <c r="CF111" s="9">
        <f t="shared" si="39"/>
        <v>112.59480637607516</v>
      </c>
      <c r="CG111" s="9">
        <f t="shared" si="39"/>
        <v>101.41157049218505</v>
      </c>
      <c r="CH111" s="9">
        <f t="shared" si="39"/>
        <v>77.438434118440924</v>
      </c>
      <c r="CI111" s="9">
        <f t="shared" si="39"/>
        <v>67.882112756821357</v>
      </c>
      <c r="CJ111" s="9">
        <f t="shared" si="39"/>
        <v>64.006564245921268</v>
      </c>
      <c r="CK111" s="9">
        <f t="shared" si="39"/>
        <v>60.853002083418154</v>
      </c>
      <c r="CL111" s="9">
        <f t="shared" si="39"/>
        <v>63.502092748388598</v>
      </c>
      <c r="CM111" s="9">
        <f t="shared" si="39"/>
        <v>63.599981700014006</v>
      </c>
      <c r="CN111" s="9">
        <f t="shared" si="39"/>
        <v>59.129516528625047</v>
      </c>
      <c r="CO111" s="9">
        <f t="shared" si="39"/>
        <v>58.240653721857853</v>
      </c>
      <c r="CP111" s="9">
        <f t="shared" si="39"/>
        <v>51.309405378508245</v>
      </c>
      <c r="CQ111" s="9">
        <f t="shared" si="39"/>
        <v>51.283322785989157</v>
      </c>
      <c r="CR111" s="9">
        <f t="shared" si="39"/>
        <v>49.631994042171009</v>
      </c>
      <c r="CS111" s="9">
        <f t="shared" si="39"/>
        <v>45.923671237460923</v>
      </c>
      <c r="CT111" s="9">
        <f t="shared" si="39"/>
        <v>44.331465785001818</v>
      </c>
      <c r="CU111" s="9">
        <f t="shared" si="39"/>
        <v>44.274681450755686</v>
      </c>
      <c r="CV111" s="9">
        <f t="shared" si="39"/>
        <v>43.129930909875469</v>
      </c>
      <c r="CW111" s="1">
        <f t="shared" ref="CW111:DZ111" si="40">IF(CW103&lt;1250, CW103*0.405, "na")</f>
        <v>40.540933813898619</v>
      </c>
      <c r="CX111" s="1">
        <f t="shared" si="40"/>
        <v>39.774550771933015</v>
      </c>
      <c r="CY111" s="1">
        <f t="shared" si="40"/>
        <v>38.872056317752985</v>
      </c>
      <c r="CZ111" s="1">
        <f t="shared" si="40"/>
        <v>34.54474716065485</v>
      </c>
      <c r="DA111" s="1">
        <f t="shared" si="40"/>
        <v>33.184771461945004</v>
      </c>
      <c r="DB111" s="1">
        <f t="shared" si="40"/>
        <v>32.187297947413029</v>
      </c>
      <c r="DC111" s="1">
        <f t="shared" si="40"/>
        <v>30.541766327951297</v>
      </c>
      <c r="DD111" s="1">
        <f t="shared" si="40"/>
        <v>28.889683182819283</v>
      </c>
      <c r="DE111" s="1">
        <f t="shared" si="40"/>
        <v>30.53949333111877</v>
      </c>
      <c r="DF111" s="1">
        <f t="shared" si="40"/>
        <v>30.529158681397298</v>
      </c>
      <c r="DG111" s="1">
        <f t="shared" si="40"/>
        <v>33.777917157246144</v>
      </c>
      <c r="DH111" s="1">
        <f t="shared" si="40"/>
        <v>37.613045435866631</v>
      </c>
      <c r="DI111" s="1">
        <f t="shared" si="40"/>
        <v>34.826061752603977</v>
      </c>
      <c r="DJ111" s="1">
        <f t="shared" si="40"/>
        <v>35.654373414628473</v>
      </c>
      <c r="DK111" s="1">
        <f t="shared" si="40"/>
        <v>41.796861465553604</v>
      </c>
      <c r="DL111" s="1">
        <f t="shared" si="40"/>
        <v>40.634633691995525</v>
      </c>
      <c r="DM111" s="1">
        <f t="shared" si="40"/>
        <v>42.907529387043475</v>
      </c>
      <c r="DN111" s="1">
        <f t="shared" si="40"/>
        <v>49.653444601746415</v>
      </c>
      <c r="DO111" s="1">
        <f t="shared" si="40"/>
        <v>44.714396654749891</v>
      </c>
      <c r="DP111" s="1">
        <f t="shared" si="40"/>
        <v>40.188169984941773</v>
      </c>
      <c r="DQ111" s="1">
        <f t="shared" si="40"/>
        <v>42.016348947677599</v>
      </c>
      <c r="DR111" s="1">
        <f t="shared" si="40"/>
        <v>42.054776320831202</v>
      </c>
      <c r="DS111" s="1">
        <f t="shared" si="40"/>
        <v>38.230608115587508</v>
      </c>
      <c r="DT111" s="1">
        <f t="shared" si="40"/>
        <v>37.825978057369426</v>
      </c>
      <c r="DU111" s="1">
        <f t="shared" si="40"/>
        <v>37.080128345139954</v>
      </c>
      <c r="DV111" s="1">
        <f t="shared" si="40"/>
        <v>35.734560935085717</v>
      </c>
      <c r="DW111" s="1">
        <f t="shared" si="40"/>
        <v>33.732356356392501</v>
      </c>
      <c r="DX111" s="1">
        <f t="shared" si="40"/>
        <v>32.885106170591875</v>
      </c>
      <c r="DY111" s="1">
        <f t="shared" si="40"/>
        <v>29.924853722536962</v>
      </c>
      <c r="DZ111" s="1">
        <f t="shared" si="40"/>
        <v>32.229273014200373</v>
      </c>
      <c r="EA111" s="1">
        <f t="shared" ref="EA111:EX111" si="41">IF(EA103&lt;1250, EA103*0.405, "na")</f>
        <v>34.957682325090261</v>
      </c>
      <c r="EB111" s="1">
        <f t="shared" si="41"/>
        <v>45.540847590934305</v>
      </c>
      <c r="EC111" s="1">
        <f t="shared" si="41"/>
        <v>44.306218615313497</v>
      </c>
      <c r="ED111" s="1">
        <f t="shared" si="41"/>
        <v>42.382069071732104</v>
      </c>
      <c r="EE111" s="1">
        <f t="shared" si="41"/>
        <v>41.075857980661588</v>
      </c>
      <c r="EF111" s="1">
        <f t="shared" si="41"/>
        <v>58.844786379743624</v>
      </c>
      <c r="EG111" s="1">
        <f t="shared" si="41"/>
        <v>78.468794314635034</v>
      </c>
      <c r="EH111" s="1">
        <f t="shared" si="41"/>
        <v>74.817644658070151</v>
      </c>
      <c r="EI111" s="1">
        <f t="shared" si="41"/>
        <v>84.703630557286729</v>
      </c>
      <c r="EJ111" s="1">
        <f t="shared" si="41"/>
        <v>81.176609459634278</v>
      </c>
      <c r="EK111" s="1">
        <f t="shared" si="41"/>
        <v>70.445821569786517</v>
      </c>
      <c r="EL111" s="1">
        <f t="shared" si="41"/>
        <v>62.872826287075505</v>
      </c>
      <c r="EM111" s="1">
        <f t="shared" si="41"/>
        <v>59.869581215110159</v>
      </c>
      <c r="EN111" s="1">
        <f t="shared" si="41"/>
        <v>52.229227383624995</v>
      </c>
      <c r="EO111" s="1">
        <f t="shared" si="41"/>
        <v>48.029641808886673</v>
      </c>
      <c r="EP111" s="1">
        <f t="shared" si="41"/>
        <v>45.408772093634681</v>
      </c>
      <c r="EQ111" s="1">
        <f t="shared" si="41"/>
        <v>52.281156009156952</v>
      </c>
      <c r="ER111" s="1">
        <f t="shared" si="41"/>
        <v>63.552812110892589</v>
      </c>
      <c r="ES111" s="1">
        <f t="shared" si="41"/>
        <v>63.161346948218764</v>
      </c>
      <c r="ET111" s="1">
        <f t="shared" si="41"/>
        <v>71.450929802621573</v>
      </c>
      <c r="EU111" s="1">
        <f t="shared" si="41"/>
        <v>79.043947658267726</v>
      </c>
      <c r="EV111" s="1">
        <f t="shared" si="41"/>
        <v>84.45161084866109</v>
      </c>
      <c r="EW111" s="1">
        <f t="shared" si="41"/>
        <v>78.708668223134964</v>
      </c>
      <c r="EX111" s="1">
        <f t="shared" si="41"/>
        <v>81.896209753705989</v>
      </c>
      <c r="EY111" s="5">
        <f>SUM(B111:EX111)</f>
        <v>23022.265463720476</v>
      </c>
    </row>
    <row r="112" spans="1:155">
      <c r="A112" t="s">
        <v>91</v>
      </c>
      <c r="B112" s="1">
        <f t="shared" ref="B112:AG112" si="42">IF(B87&gt;0, IF(B85-B130&gt;0, B85-B130,0),B85)</f>
        <v>44.881053999999999</v>
      </c>
      <c r="C112" s="1">
        <f t="shared" si="42"/>
        <v>46.186272000000002</v>
      </c>
      <c r="D112" s="1">
        <f t="shared" si="42"/>
        <v>45.267347000000001</v>
      </c>
      <c r="E112" s="1">
        <f t="shared" si="42"/>
        <v>43.638458</v>
      </c>
      <c r="F112" s="1">
        <f t="shared" si="42"/>
        <v>45.157204999999998</v>
      </c>
      <c r="G112" s="1">
        <f t="shared" si="42"/>
        <v>46.514825000000002</v>
      </c>
      <c r="H112" s="1">
        <f t="shared" si="42"/>
        <v>47.209005000000005</v>
      </c>
      <c r="I112" s="1">
        <f t="shared" si="42"/>
        <v>46.428967</v>
      </c>
      <c r="J112" s="1">
        <f t="shared" si="42"/>
        <v>46.555884000000006</v>
      </c>
      <c r="K112" s="1">
        <f t="shared" si="42"/>
        <v>46.597791000000001</v>
      </c>
      <c r="L112" s="1">
        <f t="shared" si="42"/>
        <v>45.286163000000002</v>
      </c>
      <c r="M112" s="1">
        <f t="shared" si="42"/>
        <v>44.627757000000003</v>
      </c>
      <c r="N112" s="1">
        <f t="shared" si="42"/>
        <v>42.888525000000001</v>
      </c>
      <c r="O112" s="1">
        <f t="shared" si="42"/>
        <v>38.705556999999999</v>
      </c>
      <c r="P112" s="1">
        <f t="shared" si="42"/>
        <v>45.365005999999994</v>
      </c>
      <c r="Q112" s="1">
        <f t="shared" si="42"/>
        <v>46.384706999999992</v>
      </c>
      <c r="R112" s="1">
        <f t="shared" si="42"/>
        <v>50.583219</v>
      </c>
      <c r="S112" s="1">
        <f t="shared" si="42"/>
        <v>54.024180000000001</v>
      </c>
      <c r="T112" s="1">
        <f t="shared" si="42"/>
        <v>55.62997</v>
      </c>
      <c r="U112" s="1">
        <f t="shared" si="42"/>
        <v>60.704440000000005</v>
      </c>
      <c r="V112" s="1">
        <f t="shared" si="42"/>
        <v>63.533158</v>
      </c>
      <c r="W112" s="1">
        <f t="shared" si="42"/>
        <v>59.449997000000003</v>
      </c>
      <c r="X112" s="1">
        <f t="shared" si="42"/>
        <v>76.544170000000008</v>
      </c>
      <c r="Y112" s="1">
        <f t="shared" si="42"/>
        <v>112.92213000000001</v>
      </c>
      <c r="Z112" s="1">
        <f t="shared" si="42"/>
        <v>138.69302199999998</v>
      </c>
      <c r="AA112" s="1">
        <f t="shared" si="42"/>
        <v>332.13883400000026</v>
      </c>
      <c r="AB112" s="1">
        <f t="shared" si="42"/>
        <v>380.03748300000007</v>
      </c>
      <c r="AC112" s="1">
        <f t="shared" si="42"/>
        <v>433.71905500000014</v>
      </c>
      <c r="AD112" s="1">
        <f t="shared" si="42"/>
        <v>480.55333800000017</v>
      </c>
      <c r="AE112" s="1">
        <f t="shared" si="42"/>
        <v>427.67845800000003</v>
      </c>
      <c r="AF112" s="1">
        <f t="shared" si="42"/>
        <v>320.62882500000012</v>
      </c>
      <c r="AG112" s="1">
        <f t="shared" si="42"/>
        <v>260.06191199999989</v>
      </c>
      <c r="AH112" s="1">
        <f t="shared" ref="AH112:BM112" si="43">IF(AH87&gt;0, IF(AH85-AH130&gt;0, AH85-AH130,0),AH85)</f>
        <v>249.88076500000011</v>
      </c>
      <c r="AI112" s="1">
        <f t="shared" si="43"/>
        <v>337.61877000000015</v>
      </c>
      <c r="AJ112" s="1">
        <f t="shared" si="43"/>
        <v>427.26681600000006</v>
      </c>
      <c r="AK112" s="1">
        <f t="shared" si="43"/>
        <v>453.44334100000015</v>
      </c>
      <c r="AL112" s="1">
        <f t="shared" si="43"/>
        <v>482.70874800000013</v>
      </c>
      <c r="AM112" s="1">
        <f t="shared" si="43"/>
        <v>512.1665660000001</v>
      </c>
      <c r="AN112" s="1">
        <f t="shared" si="43"/>
        <v>551.30067699999995</v>
      </c>
      <c r="AO112" s="1">
        <f t="shared" si="43"/>
        <v>573.25404100000014</v>
      </c>
      <c r="AP112" s="1">
        <f t="shared" si="43"/>
        <v>566.84252000000015</v>
      </c>
      <c r="AQ112" s="1">
        <f t="shared" si="43"/>
        <v>559.96559900000011</v>
      </c>
      <c r="AR112" s="1">
        <f t="shared" si="43"/>
        <v>500.68636900000007</v>
      </c>
      <c r="AS112" s="1">
        <f t="shared" si="43"/>
        <v>418.00827300000003</v>
      </c>
      <c r="AT112" s="1">
        <f t="shared" si="43"/>
        <v>609.68643399999996</v>
      </c>
      <c r="AU112" s="1">
        <f t="shared" si="43"/>
        <v>611.75753600000007</v>
      </c>
      <c r="AV112" s="1">
        <f t="shared" si="43"/>
        <v>340.41515900000007</v>
      </c>
      <c r="AW112" s="1">
        <f t="shared" si="43"/>
        <v>222.34154300000006</v>
      </c>
      <c r="AX112" s="1">
        <f t="shared" si="43"/>
        <v>250.69176200000001</v>
      </c>
      <c r="AY112" s="1">
        <f t="shared" si="43"/>
        <v>216.78982899999994</v>
      </c>
      <c r="AZ112" s="1">
        <f t="shared" si="43"/>
        <v>176.86488899999998</v>
      </c>
      <c r="BA112" s="1">
        <f t="shared" si="43"/>
        <v>184.21778799999998</v>
      </c>
      <c r="BB112" s="1">
        <f t="shared" si="43"/>
        <v>183.094168</v>
      </c>
      <c r="BC112" s="1">
        <f t="shared" si="43"/>
        <v>188.50872800000002</v>
      </c>
      <c r="BD112" s="1">
        <f t="shared" si="43"/>
        <v>149.71079</v>
      </c>
      <c r="BE112" s="1">
        <f t="shared" si="43"/>
        <v>149.36175800000001</v>
      </c>
      <c r="BF112" s="1">
        <f t="shared" si="43"/>
        <v>157.73368800000003</v>
      </c>
      <c r="BG112" s="1">
        <f t="shared" si="43"/>
        <v>145.42026199999998</v>
      </c>
      <c r="BH112" s="1">
        <f t="shared" si="43"/>
        <v>141.10925600000002</v>
      </c>
      <c r="BI112" s="1">
        <f t="shared" si="43"/>
        <v>139.20873800000004</v>
      </c>
      <c r="BJ112" s="1">
        <f t="shared" si="43"/>
        <v>143.78591100000003</v>
      </c>
      <c r="BK112" s="1">
        <f t="shared" si="43"/>
        <v>150.53804400000004</v>
      </c>
      <c r="BL112" s="1">
        <f t="shared" si="43"/>
        <v>141.910551</v>
      </c>
      <c r="BM112" s="1">
        <f t="shared" si="43"/>
        <v>133.88183100000001</v>
      </c>
      <c r="BN112" s="1">
        <f t="shared" ref="BN112:CS112" si="44">IF(BN87&gt;0, IF(BN85-BN130&gt;0, BN85-BN130,0),BN85)</f>
        <v>124.00961600000002</v>
      </c>
      <c r="BO112" s="1">
        <f t="shared" si="44"/>
        <v>110.86564199999999</v>
      </c>
      <c r="BP112" s="1">
        <f t="shared" si="44"/>
        <v>111.223254</v>
      </c>
      <c r="BQ112" s="1">
        <f t="shared" si="44"/>
        <v>105.97651300000001</v>
      </c>
      <c r="BR112" s="1">
        <f t="shared" si="44"/>
        <v>119.014503</v>
      </c>
      <c r="BS112" s="1">
        <f t="shared" si="44"/>
        <v>122.054423</v>
      </c>
      <c r="BT112" s="1">
        <f t="shared" si="44"/>
        <v>123.85927699999998</v>
      </c>
      <c r="BU112" s="1">
        <f t="shared" si="44"/>
        <v>119.18284200000001</v>
      </c>
      <c r="BV112" s="1">
        <f t="shared" si="44"/>
        <v>119.461592</v>
      </c>
      <c r="BW112" s="1">
        <f t="shared" si="44"/>
        <v>101.743905</v>
      </c>
      <c r="BX112" s="1">
        <f t="shared" si="44"/>
        <v>98.177286999999993</v>
      </c>
      <c r="BY112" s="1">
        <f t="shared" si="44"/>
        <v>98.375467</v>
      </c>
      <c r="BZ112" s="1">
        <f t="shared" si="44"/>
        <v>95.386136999999991</v>
      </c>
      <c r="CA112" s="1">
        <f t="shared" si="44"/>
        <v>92.293054999999995</v>
      </c>
      <c r="CB112" s="1">
        <f t="shared" si="44"/>
        <v>78.739727000000002</v>
      </c>
      <c r="CC112" s="1">
        <f t="shared" si="44"/>
        <v>67.150537</v>
      </c>
      <c r="CD112" s="1">
        <f t="shared" si="44"/>
        <v>74.680299999999988</v>
      </c>
      <c r="CE112" s="1">
        <f t="shared" si="44"/>
        <v>78.661490000000001</v>
      </c>
      <c r="CF112" s="1">
        <f t="shared" si="44"/>
        <v>70.252576000000005</v>
      </c>
      <c r="CG112" s="1">
        <f t="shared" si="44"/>
        <v>63.862978999999996</v>
      </c>
      <c r="CH112" s="1">
        <f t="shared" si="44"/>
        <v>60.763886999999997</v>
      </c>
      <c r="CI112" s="1">
        <f t="shared" si="44"/>
        <v>60.407240000000009</v>
      </c>
      <c r="CJ112" s="1">
        <f t="shared" si="44"/>
        <v>57.493828000000008</v>
      </c>
      <c r="CK112" s="1">
        <f t="shared" si="44"/>
        <v>53.414068999999991</v>
      </c>
      <c r="CL112" s="1">
        <f t="shared" si="44"/>
        <v>57.373518000000004</v>
      </c>
      <c r="CM112" s="1">
        <f t="shared" si="44"/>
        <v>56.205936000000001</v>
      </c>
      <c r="CN112" s="1">
        <f t="shared" si="44"/>
        <v>54.866461999999999</v>
      </c>
      <c r="CO112" s="1">
        <f t="shared" si="44"/>
        <v>56.410667000000004</v>
      </c>
      <c r="CP112" s="1">
        <f t="shared" si="44"/>
        <v>53.953848000000001</v>
      </c>
      <c r="CQ112" s="1">
        <f t="shared" si="44"/>
        <v>55.452285000000003</v>
      </c>
      <c r="CR112" s="1">
        <f t="shared" si="44"/>
        <v>56.728855000000003</v>
      </c>
      <c r="CS112" s="1">
        <f t="shared" si="44"/>
        <v>52.365919999999996</v>
      </c>
      <c r="CT112" s="1">
        <f t="shared" ref="CT112:DY112" si="45">IF(CT87&gt;0, IF(CT85-CT130&gt;0, CT85-CT130,0),CT85)</f>
        <v>49.656751</v>
      </c>
      <c r="CU112" s="1">
        <f t="shared" si="45"/>
        <v>50.647669</v>
      </c>
      <c r="CV112" s="1">
        <f t="shared" si="45"/>
        <v>45.942422000000001</v>
      </c>
      <c r="CW112" s="1">
        <f t="shared" si="45"/>
        <v>44.995092</v>
      </c>
      <c r="CX112" s="1">
        <f t="shared" si="45"/>
        <v>44.925519000000001</v>
      </c>
      <c r="CY112" s="1">
        <f t="shared" si="45"/>
        <v>46.138939999999998</v>
      </c>
      <c r="CZ112" s="1">
        <f t="shared" si="45"/>
        <v>43.443441999999997</v>
      </c>
      <c r="DA112" s="1">
        <f t="shared" si="45"/>
        <v>45.227830000000004</v>
      </c>
      <c r="DB112" s="1">
        <f t="shared" si="45"/>
        <v>43.705490999999995</v>
      </c>
      <c r="DC112" s="1">
        <f t="shared" si="45"/>
        <v>43.366174000000001</v>
      </c>
      <c r="DD112" s="1">
        <f t="shared" si="45"/>
        <v>41.958908000000001</v>
      </c>
      <c r="DE112" s="1">
        <f t="shared" si="45"/>
        <v>39.646317000000003</v>
      </c>
      <c r="DF112" s="1">
        <f t="shared" si="45"/>
        <v>38.364424</v>
      </c>
      <c r="DG112" s="1">
        <f t="shared" si="45"/>
        <v>41.211281999999997</v>
      </c>
      <c r="DH112" s="1">
        <f t="shared" si="45"/>
        <v>40.889214000000003</v>
      </c>
      <c r="DI112" s="1">
        <f t="shared" si="45"/>
        <v>38.470594000000006</v>
      </c>
      <c r="DJ112" s="1">
        <f t="shared" si="45"/>
        <v>38.504640999999999</v>
      </c>
      <c r="DK112" s="1">
        <f t="shared" si="45"/>
        <v>38.195838999999999</v>
      </c>
      <c r="DL112" s="1">
        <f t="shared" si="45"/>
        <v>42.452171999999997</v>
      </c>
      <c r="DM112" s="1">
        <f t="shared" si="45"/>
        <v>39.046365000000002</v>
      </c>
      <c r="DN112" s="1">
        <f t="shared" si="45"/>
        <v>40.265977000000007</v>
      </c>
      <c r="DO112" s="1">
        <f t="shared" si="45"/>
        <v>36.665278000000001</v>
      </c>
      <c r="DP112" s="1">
        <f t="shared" si="45"/>
        <v>36.282682999999999</v>
      </c>
      <c r="DQ112" s="1">
        <f t="shared" si="45"/>
        <v>36.265034999999997</v>
      </c>
      <c r="DR112" s="1">
        <f t="shared" si="45"/>
        <v>35.352103999999997</v>
      </c>
      <c r="DS112" s="1">
        <f t="shared" si="45"/>
        <v>34.660961</v>
      </c>
      <c r="DT112" s="1">
        <f t="shared" si="45"/>
        <v>34.340136999999999</v>
      </c>
      <c r="DU112" s="1">
        <f t="shared" si="45"/>
        <v>34.203108</v>
      </c>
      <c r="DV112" s="1">
        <f t="shared" si="45"/>
        <v>33.821694999999998</v>
      </c>
      <c r="DW112" s="1">
        <f t="shared" si="45"/>
        <v>33.967500000000001</v>
      </c>
      <c r="DX112" s="1">
        <f t="shared" si="45"/>
        <v>35.360428999999996</v>
      </c>
      <c r="DY112" s="1">
        <f t="shared" si="45"/>
        <v>28.991072000000003</v>
      </c>
      <c r="DZ112" s="1">
        <f t="shared" ref="DZ112:EX112" si="46">IF(DZ87&gt;0, IF(DZ85-DZ130&gt;0, DZ85-DZ130,0),DZ85)</f>
        <v>34.134763</v>
      </c>
      <c r="EA112" s="1">
        <f t="shared" si="46"/>
        <v>36.658963</v>
      </c>
      <c r="EB112" s="1">
        <f t="shared" si="46"/>
        <v>39.784678</v>
      </c>
      <c r="EC112" s="1">
        <f t="shared" si="46"/>
        <v>40.534965999999997</v>
      </c>
      <c r="ED112" s="1">
        <f t="shared" si="46"/>
        <v>39.827058999999998</v>
      </c>
      <c r="EE112" s="1">
        <f t="shared" si="46"/>
        <v>42.498795999999999</v>
      </c>
      <c r="EF112" s="1">
        <f t="shared" si="46"/>
        <v>51.364936</v>
      </c>
      <c r="EG112" s="1">
        <f t="shared" si="46"/>
        <v>48.579829000000004</v>
      </c>
      <c r="EH112" s="1">
        <f t="shared" si="46"/>
        <v>41.962199999999996</v>
      </c>
      <c r="EI112" s="1">
        <f t="shared" si="46"/>
        <v>44.177062999999997</v>
      </c>
      <c r="EJ112" s="1">
        <f t="shared" si="46"/>
        <v>33.298023000000001</v>
      </c>
      <c r="EK112" s="1">
        <f t="shared" si="46"/>
        <v>33.418835999999999</v>
      </c>
      <c r="EL112" s="1">
        <f t="shared" si="46"/>
        <v>33.307406</v>
      </c>
      <c r="EM112" s="1">
        <f t="shared" si="46"/>
        <v>33.246898999999999</v>
      </c>
      <c r="EN112" s="1">
        <f t="shared" si="46"/>
        <v>33.369517999999999</v>
      </c>
      <c r="EO112" s="1">
        <f t="shared" si="46"/>
        <v>33.599620999999999</v>
      </c>
      <c r="EP112" s="1">
        <f t="shared" si="46"/>
        <v>32.540379000000001</v>
      </c>
      <c r="EQ112" s="1">
        <f t="shared" si="46"/>
        <v>35.701979000000001</v>
      </c>
      <c r="ER112" s="1">
        <f t="shared" si="46"/>
        <v>37.994297000000003</v>
      </c>
      <c r="ES112" s="1">
        <f t="shared" si="46"/>
        <v>37.488975000000003</v>
      </c>
      <c r="ET112" s="1">
        <f t="shared" si="46"/>
        <v>40.555585000000001</v>
      </c>
      <c r="EU112" s="1">
        <f t="shared" si="46"/>
        <v>38.946198000000003</v>
      </c>
      <c r="EV112" s="1">
        <f t="shared" si="46"/>
        <v>38.199770000000001</v>
      </c>
      <c r="EW112" s="1">
        <f t="shared" si="46"/>
        <v>36.615658999999994</v>
      </c>
      <c r="EX112" s="1">
        <f t="shared" si="46"/>
        <v>34.282625999999993</v>
      </c>
      <c r="EY112" s="5">
        <f>SUM(B112:EX112)</f>
        <v>18978.229590000006</v>
      </c>
    </row>
    <row r="113" spans="1:1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5"/>
    </row>
    <row r="114" spans="1:155">
      <c r="A114" t="s">
        <v>92</v>
      </c>
      <c r="B114" s="1">
        <f>IF(B103&lt;1250,B103*0.096,"na")</f>
        <v>35.328352471139617</v>
      </c>
      <c r="C114" s="1">
        <f t="shared" ref="C114:BN114" si="47">IF(C103&lt;1250,C103*0.096,"na")</f>
        <v>33.058670627307258</v>
      </c>
      <c r="D114" s="1">
        <f t="shared" si="47"/>
        <v>29.680061623680672</v>
      </c>
      <c r="E114" s="1">
        <f t="shared" si="47"/>
        <v>30.139413664976896</v>
      </c>
      <c r="F114" s="1">
        <f t="shared" si="47"/>
        <v>33.8089201694048</v>
      </c>
      <c r="G114" s="1">
        <f t="shared" si="47"/>
        <v>34.144881612027937</v>
      </c>
      <c r="H114" s="1">
        <f t="shared" si="47"/>
        <v>37.780604187270697</v>
      </c>
      <c r="I114" s="9">
        <f t="shared" si="47"/>
        <v>39.832675197502567</v>
      </c>
      <c r="J114" s="9">
        <f t="shared" si="47"/>
        <v>41.442379946008401</v>
      </c>
      <c r="K114" s="9">
        <f t="shared" si="47"/>
        <v>47.298828429000608</v>
      </c>
      <c r="L114" s="9">
        <f t="shared" si="47"/>
        <v>53.672684576566873</v>
      </c>
      <c r="M114" s="9">
        <f t="shared" si="47"/>
        <v>59.047281036795319</v>
      </c>
      <c r="N114" s="9">
        <f t="shared" si="47"/>
        <v>76.553640929793247</v>
      </c>
      <c r="O114" s="9">
        <f t="shared" si="47"/>
        <v>95.702904136654681</v>
      </c>
      <c r="P114" s="9">
        <f t="shared" si="47"/>
        <v>110.96712173073774</v>
      </c>
      <c r="Q114" s="9">
        <f t="shared" si="47"/>
        <v>118.82507315769219</v>
      </c>
      <c r="R114" s="9" t="str">
        <f t="shared" si="47"/>
        <v>na</v>
      </c>
      <c r="S114" s="9" t="str">
        <f t="shared" si="47"/>
        <v>na</v>
      </c>
      <c r="T114" s="9">
        <f t="shared" si="47"/>
        <v>102.77752916120468</v>
      </c>
      <c r="U114" s="9">
        <f t="shared" si="47"/>
        <v>88.377514118703729</v>
      </c>
      <c r="V114" s="9">
        <f t="shared" si="47"/>
        <v>88.273432920881234</v>
      </c>
      <c r="W114" s="9">
        <f t="shared" si="47"/>
        <v>79.666378989613719</v>
      </c>
      <c r="X114" s="9">
        <f t="shared" si="47"/>
        <v>85.621872780520818</v>
      </c>
      <c r="Y114" s="9">
        <f t="shared" si="47"/>
        <v>59.326143410325074</v>
      </c>
      <c r="Z114" s="9">
        <f t="shared" si="47"/>
        <v>59.038107072566682</v>
      </c>
      <c r="AA114" s="9">
        <f t="shared" si="47"/>
        <v>78.822941287006898</v>
      </c>
      <c r="AB114" s="9">
        <f t="shared" si="47"/>
        <v>89.326937820659012</v>
      </c>
      <c r="AC114" s="9">
        <f t="shared" si="47"/>
        <v>97.203857627213594</v>
      </c>
      <c r="AD114" s="9">
        <f t="shared" si="47"/>
        <v>97.607342174662463</v>
      </c>
      <c r="AE114" s="9">
        <f t="shared" si="47"/>
        <v>86.25840285065307</v>
      </c>
      <c r="AF114" s="9">
        <f t="shared" si="47"/>
        <v>72.935567141625555</v>
      </c>
      <c r="AG114" s="9">
        <f t="shared" si="47"/>
        <v>65.58627681196154</v>
      </c>
      <c r="AH114" s="9">
        <f t="shared" si="47"/>
        <v>67.942559067408027</v>
      </c>
      <c r="AI114" s="9">
        <f t="shared" si="47"/>
        <v>83.769719953152801</v>
      </c>
      <c r="AJ114" s="9">
        <f t="shared" si="47"/>
        <v>97.620356399639974</v>
      </c>
      <c r="AK114" s="9">
        <f t="shared" si="47"/>
        <v>102.55092669180145</v>
      </c>
      <c r="AL114" s="9">
        <f t="shared" si="47"/>
        <v>107.12269401742272</v>
      </c>
      <c r="AM114" s="9">
        <f t="shared" si="47"/>
        <v>110.72916162402845</v>
      </c>
      <c r="AN114" s="9">
        <f t="shared" si="47"/>
        <v>116.62207714871518</v>
      </c>
      <c r="AO114" s="9" t="str">
        <f t="shared" si="47"/>
        <v>na</v>
      </c>
      <c r="AP114" s="9" t="str">
        <f t="shared" si="47"/>
        <v>na</v>
      </c>
      <c r="AQ114" s="9" t="str">
        <f t="shared" si="47"/>
        <v>na</v>
      </c>
      <c r="AR114" s="9">
        <f t="shared" si="47"/>
        <v>109.03917493671344</v>
      </c>
      <c r="AS114" s="9">
        <f t="shared" si="47"/>
        <v>96.710746933694907</v>
      </c>
      <c r="AT114" s="9">
        <f t="shared" si="47"/>
        <v>117.14596770252578</v>
      </c>
      <c r="AU114" s="9">
        <f t="shared" si="47"/>
        <v>117.93059271975022</v>
      </c>
      <c r="AV114" s="9">
        <f t="shared" si="47"/>
        <v>89.515554034736908</v>
      </c>
      <c r="AW114" s="9">
        <f t="shared" si="47"/>
        <v>75.505459582529866</v>
      </c>
      <c r="AX114" s="9">
        <f t="shared" si="47"/>
        <v>74.380670614563542</v>
      </c>
      <c r="AY114" s="9">
        <f t="shared" si="47"/>
        <v>65.341206511159129</v>
      </c>
      <c r="AZ114" s="9">
        <f t="shared" si="47"/>
        <v>59.682539827239687</v>
      </c>
      <c r="BA114" s="9">
        <f t="shared" si="47"/>
        <v>60.083765447916832</v>
      </c>
      <c r="BB114" s="9">
        <f t="shared" si="47"/>
        <v>57.07119959843579</v>
      </c>
      <c r="BC114" s="9">
        <f t="shared" si="47"/>
        <v>55.801920008696335</v>
      </c>
      <c r="BD114" s="9">
        <f t="shared" si="47"/>
        <v>47.924829264327187</v>
      </c>
      <c r="BE114" s="9">
        <f t="shared" si="47"/>
        <v>46.528699049023622</v>
      </c>
      <c r="BF114" s="9">
        <f t="shared" si="47"/>
        <v>46.85602848600027</v>
      </c>
      <c r="BG114" s="9">
        <f t="shared" si="47"/>
        <v>43.539381808234737</v>
      </c>
      <c r="BH114" s="9">
        <f t="shared" si="47"/>
        <v>42.568572524347559</v>
      </c>
      <c r="BI114" s="9">
        <f t="shared" si="47"/>
        <v>40.67772477282297</v>
      </c>
      <c r="BJ114" s="9">
        <f t="shared" si="47"/>
        <v>40.201413121206329</v>
      </c>
      <c r="BK114" s="9">
        <f t="shared" si="47"/>
        <v>38.082334028304089</v>
      </c>
      <c r="BL114" s="9">
        <f t="shared" si="47"/>
        <v>36.03630031624953</v>
      </c>
      <c r="BM114" s="9">
        <f t="shared" si="47"/>
        <v>32.002597379328627</v>
      </c>
      <c r="BN114" s="9">
        <f t="shared" si="47"/>
        <v>32.536330159823493</v>
      </c>
      <c r="BO114" s="9">
        <f t="shared" ref="BO114:DC114" si="48">IF(BO103&lt;1250,BO103*0.096,"na")</f>
        <v>32.420312724440144</v>
      </c>
      <c r="BP114" s="9">
        <f t="shared" si="48"/>
        <v>32.137193698573078</v>
      </c>
      <c r="BQ114" s="9">
        <f t="shared" si="48"/>
        <v>29.493431175875997</v>
      </c>
      <c r="BR114" s="9">
        <f t="shared" si="48"/>
        <v>28.834141038345177</v>
      </c>
      <c r="BS114" s="9">
        <f t="shared" si="48"/>
        <v>29.16839344060886</v>
      </c>
      <c r="BT114" s="9">
        <f t="shared" si="48"/>
        <v>27.900768743997073</v>
      </c>
      <c r="BU114" s="9">
        <f t="shared" si="48"/>
        <v>26.721291366492828</v>
      </c>
      <c r="BV114" s="9">
        <f t="shared" si="48"/>
        <v>26.152184257617048</v>
      </c>
      <c r="BW114" s="9">
        <f t="shared" si="48"/>
        <v>25.251418902954786</v>
      </c>
      <c r="BX114" s="9">
        <f t="shared" si="48"/>
        <v>26.33639673211626</v>
      </c>
      <c r="BY114" s="9">
        <f t="shared" si="48"/>
        <v>25.626240173455603</v>
      </c>
      <c r="BZ114" s="9">
        <f t="shared" si="48"/>
        <v>23.641395275285216</v>
      </c>
      <c r="CA114" s="9">
        <f t="shared" si="48"/>
        <v>24.912443211209109</v>
      </c>
      <c r="CB114" s="9">
        <f t="shared" si="48"/>
        <v>25.034972181624955</v>
      </c>
      <c r="CC114" s="9">
        <f t="shared" si="48"/>
        <v>23.450322947062137</v>
      </c>
      <c r="CD114" s="9">
        <f t="shared" si="48"/>
        <v>21.18812571706086</v>
      </c>
      <c r="CE114" s="9">
        <f t="shared" si="48"/>
        <v>21.369421310147871</v>
      </c>
      <c r="CF114" s="9">
        <f t="shared" si="48"/>
        <v>26.689139289143739</v>
      </c>
      <c r="CG114" s="9">
        <f t="shared" si="48"/>
        <v>24.038298190740161</v>
      </c>
      <c r="CH114" s="9">
        <f t="shared" si="48"/>
        <v>18.355776976223034</v>
      </c>
      <c r="CI114" s="9">
        <f t="shared" si="48"/>
        <v>16.09057487569099</v>
      </c>
      <c r="CJ114" s="9">
        <f t="shared" si="48"/>
        <v>15.171926339773931</v>
      </c>
      <c r="CK114" s="9">
        <f t="shared" si="48"/>
        <v>14.424415308662081</v>
      </c>
      <c r="CL114" s="9">
        <f t="shared" si="48"/>
        <v>15.052347910729148</v>
      </c>
      <c r="CM114" s="9">
        <f t="shared" si="48"/>
        <v>15.075551217781097</v>
      </c>
      <c r="CN114" s="9">
        <f t="shared" si="48"/>
        <v>14.015885399377789</v>
      </c>
      <c r="CO114" s="9">
        <f t="shared" si="48"/>
        <v>13.805191993329268</v>
      </c>
      <c r="CP114" s="9">
        <f t="shared" si="48"/>
        <v>12.162229423053807</v>
      </c>
      <c r="CQ114" s="9">
        <f t="shared" si="48"/>
        <v>12.156046882604837</v>
      </c>
      <c r="CR114" s="9">
        <f t="shared" si="48"/>
        <v>11.764620809996091</v>
      </c>
      <c r="CS114" s="9">
        <f t="shared" si="48"/>
        <v>10.885610959990737</v>
      </c>
      <c r="CT114" s="9">
        <f t="shared" si="48"/>
        <v>10.508199297185614</v>
      </c>
      <c r="CU114" s="9">
        <f t="shared" si="48"/>
        <v>10.494739306845791</v>
      </c>
      <c r="CV114" s="9">
        <f t="shared" si="48"/>
        <v>10.223391030488999</v>
      </c>
      <c r="CW114" s="9">
        <f t="shared" si="48"/>
        <v>9.6097028299611527</v>
      </c>
      <c r="CX114" s="9">
        <f t="shared" si="48"/>
        <v>9.4280416644581955</v>
      </c>
      <c r="CY114" s="9">
        <f t="shared" si="48"/>
        <v>9.214117053097004</v>
      </c>
      <c r="CZ114" s="9">
        <f t="shared" si="48"/>
        <v>8.1883845121552241</v>
      </c>
      <c r="DA114" s="9">
        <f t="shared" si="48"/>
        <v>7.8660199020906676</v>
      </c>
      <c r="DB114" s="9">
        <f t="shared" si="48"/>
        <v>7.6295817356830886</v>
      </c>
      <c r="DC114" s="9">
        <f t="shared" si="48"/>
        <v>7.2395297962551224</v>
      </c>
      <c r="DD114" s="1">
        <f t="shared" ref="DD114:DZ114" si="49">IF(DD103&lt;1250,DD103*0.096,"na")</f>
        <v>6.8479249025942002</v>
      </c>
      <c r="DE114" s="1">
        <f t="shared" si="49"/>
        <v>7.2389910118207448</v>
      </c>
      <c r="DF114" s="1">
        <f t="shared" si="49"/>
        <v>7.2365413170719526</v>
      </c>
      <c r="DG114" s="1">
        <f t="shared" si="49"/>
        <v>8.0066174002361237</v>
      </c>
      <c r="DH114" s="1">
        <f t="shared" si="49"/>
        <v>8.9156848440572762</v>
      </c>
      <c r="DI114" s="1">
        <f t="shared" si="49"/>
        <v>8.2550664895061274</v>
      </c>
      <c r="DJ114" s="1">
        <f t="shared" si="49"/>
        <v>8.4514070316156378</v>
      </c>
      <c r="DK114" s="1">
        <f t="shared" si="49"/>
        <v>9.9074041992423343</v>
      </c>
      <c r="DL114" s="1">
        <f t="shared" si="49"/>
        <v>9.6319131714359774</v>
      </c>
      <c r="DM114" s="1">
        <f t="shared" si="49"/>
        <v>10.170673632484379</v>
      </c>
      <c r="DN114" s="1">
        <f t="shared" si="49"/>
        <v>11.769705387080631</v>
      </c>
      <c r="DO114" s="1">
        <f t="shared" si="49"/>
        <v>10.598968095940714</v>
      </c>
      <c r="DP114" s="1">
        <f t="shared" si="49"/>
        <v>9.5260847371713826</v>
      </c>
      <c r="DQ114" s="1">
        <f t="shared" si="49"/>
        <v>9.9594308616717271</v>
      </c>
      <c r="DR114" s="1">
        <f t="shared" si="49"/>
        <v>9.9685395723451737</v>
      </c>
      <c r="DS114" s="1">
        <f t="shared" si="49"/>
        <v>9.0620700718429639</v>
      </c>
      <c r="DT114" s="1">
        <f t="shared" si="49"/>
        <v>8.9661577617468264</v>
      </c>
      <c r="DU114" s="1">
        <f t="shared" si="49"/>
        <v>8.7893637558850255</v>
      </c>
      <c r="DV114" s="1">
        <f t="shared" si="49"/>
        <v>8.4704144438721691</v>
      </c>
      <c r="DW114" s="1">
        <f t="shared" si="49"/>
        <v>7.9958178029967417</v>
      </c>
      <c r="DX114" s="1">
        <f t="shared" si="49"/>
        <v>7.7949881293254819</v>
      </c>
      <c r="DY114" s="1">
        <f t="shared" si="49"/>
        <v>7.0932986601569095</v>
      </c>
      <c r="DZ114" s="1">
        <f t="shared" si="49"/>
        <v>7.6395313811437919</v>
      </c>
      <c r="EA114" s="1">
        <f t="shared" ref="EA114:EX114" si="50">IF(EA103&lt;1250,EA103*0.096,"na")</f>
        <v>8.2862654400213955</v>
      </c>
      <c r="EB114" s="1">
        <f t="shared" si="50"/>
        <v>10.794867577110354</v>
      </c>
      <c r="EC114" s="1">
        <f t="shared" si="50"/>
        <v>10.502214782889125</v>
      </c>
      <c r="ED114" s="1">
        <f t="shared" si="50"/>
        <v>10.046120076262426</v>
      </c>
      <c r="EE114" s="1">
        <f t="shared" si="50"/>
        <v>9.7364996694901524</v>
      </c>
      <c r="EF114" s="1">
        <f t="shared" si="50"/>
        <v>13.94839380853182</v>
      </c>
      <c r="EG114" s="1">
        <f t="shared" si="50"/>
        <v>18.600010504209788</v>
      </c>
      <c r="EH114" s="1">
        <f t="shared" si="50"/>
        <v>17.734552807838849</v>
      </c>
      <c r="EI114" s="1">
        <f t="shared" si="50"/>
        <v>20.077897613579076</v>
      </c>
      <c r="EJ114" s="1">
        <f t="shared" si="50"/>
        <v>19.241862983024422</v>
      </c>
      <c r="EK114" s="1">
        <f t="shared" si="50"/>
        <v>16.69826881654199</v>
      </c>
      <c r="EL114" s="1">
        <f t="shared" si="50"/>
        <v>14.903188453232712</v>
      </c>
      <c r="EM114" s="1">
        <f t="shared" si="50"/>
        <v>14.191308139877963</v>
      </c>
      <c r="EN114" s="1">
        <f t="shared" si="50"/>
        <v>12.380261305748148</v>
      </c>
      <c r="EO114" s="1">
        <f t="shared" si="50"/>
        <v>11.384803984328693</v>
      </c>
      <c r="EP114" s="1">
        <f t="shared" si="50"/>
        <v>10.763560792565258</v>
      </c>
      <c r="EQ114" s="1">
        <f t="shared" si="50"/>
        <v>12.392570313281647</v>
      </c>
      <c r="ER114" s="1">
        <f t="shared" si="50"/>
        <v>15.064370278137501</v>
      </c>
      <c r="ES114" s="1">
        <f t="shared" si="50"/>
        <v>14.971578535874077</v>
      </c>
      <c r="ET114" s="1">
        <f t="shared" si="50"/>
        <v>16.936516693954744</v>
      </c>
      <c r="EU114" s="1">
        <f t="shared" si="50"/>
        <v>18.736343148626425</v>
      </c>
      <c r="EV114" s="1">
        <f t="shared" si="50"/>
        <v>20.018159608571516</v>
      </c>
      <c r="EW114" s="1">
        <f t="shared" si="50"/>
        <v>18.656869504743103</v>
      </c>
      <c r="EX114" s="1">
        <f t="shared" si="50"/>
        <v>19.41243490458216</v>
      </c>
      <c r="EY114" s="5">
        <f>SUM(B114:EX114)</f>
        <v>5457.1295914004095</v>
      </c>
    </row>
    <row r="115" spans="1:155">
      <c r="A115" t="s">
        <v>93</v>
      </c>
      <c r="B115" s="1">
        <f t="shared" ref="B115:AG115" si="51">IF(B87&gt;0,IF(B98-B132&gt;0,B98-B132,0),B98)</f>
        <v>59.660000000000011</v>
      </c>
      <c r="C115" s="1">
        <f t="shared" si="51"/>
        <v>57.099999999999994</v>
      </c>
      <c r="D115" s="1">
        <f t="shared" si="51"/>
        <v>53.98</v>
      </c>
      <c r="E115" s="1">
        <f t="shared" si="51"/>
        <v>50.36</v>
      </c>
      <c r="F115" s="1">
        <f t="shared" si="51"/>
        <v>48.47</v>
      </c>
      <c r="G115" s="1">
        <f t="shared" si="51"/>
        <v>48.54</v>
      </c>
      <c r="H115" s="1">
        <f t="shared" si="51"/>
        <v>47.4</v>
      </c>
      <c r="I115" s="1">
        <f t="shared" si="51"/>
        <v>46.22</v>
      </c>
      <c r="J115" s="1">
        <f t="shared" si="51"/>
        <v>47.77</v>
      </c>
      <c r="K115" s="1">
        <f t="shared" si="51"/>
        <v>47.710000000000008</v>
      </c>
      <c r="L115" s="1">
        <f t="shared" si="51"/>
        <v>42.870000000000005</v>
      </c>
      <c r="M115" s="1">
        <f t="shared" si="51"/>
        <v>51.48</v>
      </c>
      <c r="N115" s="1">
        <f t="shared" si="51"/>
        <v>51.430000000000007</v>
      </c>
      <c r="O115" s="1">
        <f t="shared" si="51"/>
        <v>44.68</v>
      </c>
      <c r="P115" s="1">
        <f t="shared" si="51"/>
        <v>47.14</v>
      </c>
      <c r="Q115" s="1">
        <f t="shared" si="51"/>
        <v>51.61</v>
      </c>
      <c r="R115" s="1">
        <f t="shared" si="51"/>
        <v>53.53</v>
      </c>
      <c r="S115" s="1">
        <f t="shared" si="51"/>
        <v>51.599999999999994</v>
      </c>
      <c r="T115" s="1">
        <f t="shared" si="51"/>
        <v>49.129999999999995</v>
      </c>
      <c r="U115" s="1">
        <f t="shared" si="51"/>
        <v>50.519999999999996</v>
      </c>
      <c r="V115" s="1">
        <f t="shared" si="51"/>
        <v>41.379999999999995</v>
      </c>
      <c r="W115" s="1">
        <f t="shared" si="51"/>
        <v>33.57</v>
      </c>
      <c r="X115" s="1">
        <f t="shared" si="51"/>
        <v>27.450000000000003</v>
      </c>
      <c r="Y115" s="1">
        <f t="shared" si="51"/>
        <v>0</v>
      </c>
      <c r="Z115" s="1">
        <f t="shared" si="51"/>
        <v>0</v>
      </c>
      <c r="AA115" s="1">
        <f t="shared" si="51"/>
        <v>0</v>
      </c>
      <c r="AB115" s="1">
        <f t="shared" si="51"/>
        <v>0</v>
      </c>
      <c r="AC115" s="1">
        <f t="shared" si="51"/>
        <v>10.549999999999997</v>
      </c>
      <c r="AD115" s="1">
        <f t="shared" si="51"/>
        <v>23.749999999999986</v>
      </c>
      <c r="AE115" s="1">
        <f t="shared" si="51"/>
        <v>15.619999999999976</v>
      </c>
      <c r="AF115" s="1">
        <f t="shared" si="51"/>
        <v>20.27000000000001</v>
      </c>
      <c r="AG115" s="1">
        <f t="shared" si="51"/>
        <v>21.569999999999993</v>
      </c>
      <c r="AH115" s="1">
        <f t="shared" ref="AH115:BM115" si="52">IF(AH87&gt;0,IF(AH98-AH132&gt;0,AH98-AH132,0),AH98)</f>
        <v>42.550000000000011</v>
      </c>
      <c r="AI115" s="1">
        <f t="shared" si="52"/>
        <v>56.050000000000026</v>
      </c>
      <c r="AJ115" s="1">
        <f t="shared" si="52"/>
        <v>76.319999999999979</v>
      </c>
      <c r="AK115" s="1">
        <f t="shared" si="52"/>
        <v>87.45999999999998</v>
      </c>
      <c r="AL115" s="1">
        <f t="shared" si="52"/>
        <v>92.769999999999968</v>
      </c>
      <c r="AM115" s="1">
        <f t="shared" si="52"/>
        <v>94.120000000000019</v>
      </c>
      <c r="AN115" s="1">
        <f t="shared" si="52"/>
        <v>100.43999999999998</v>
      </c>
      <c r="AO115" s="1">
        <f t="shared" si="52"/>
        <v>111.63</v>
      </c>
      <c r="AP115" s="1">
        <f t="shared" si="52"/>
        <v>112.32</v>
      </c>
      <c r="AQ115" s="1">
        <f t="shared" si="52"/>
        <v>107.82999999999998</v>
      </c>
      <c r="AR115" s="1">
        <f t="shared" si="52"/>
        <v>93.59</v>
      </c>
      <c r="AS115" s="1">
        <f t="shared" si="52"/>
        <v>94.57999999999997</v>
      </c>
      <c r="AT115" s="1">
        <f t="shared" si="52"/>
        <v>137.49</v>
      </c>
      <c r="AU115" s="1">
        <f t="shared" si="52"/>
        <v>160.54</v>
      </c>
      <c r="AV115" s="1">
        <f t="shared" si="52"/>
        <v>150.70000000000002</v>
      </c>
      <c r="AW115" s="1">
        <f t="shared" si="52"/>
        <v>147.93000000000004</v>
      </c>
      <c r="AX115" s="1">
        <f t="shared" si="52"/>
        <v>143.46999999999997</v>
      </c>
      <c r="AY115" s="1">
        <f t="shared" si="52"/>
        <v>114.74</v>
      </c>
      <c r="AZ115" s="1">
        <f t="shared" si="52"/>
        <v>102.42</v>
      </c>
      <c r="BA115" s="1">
        <f t="shared" si="52"/>
        <v>105.13999999999999</v>
      </c>
      <c r="BB115" s="1">
        <f t="shared" si="52"/>
        <v>94.469999999999985</v>
      </c>
      <c r="BC115" s="1">
        <f t="shared" si="52"/>
        <v>80.320000000000007</v>
      </c>
      <c r="BD115" s="1">
        <f t="shared" si="52"/>
        <v>67.89</v>
      </c>
      <c r="BE115" s="1">
        <f t="shared" si="52"/>
        <v>62.04999999999999</v>
      </c>
      <c r="BF115" s="1">
        <f t="shared" si="52"/>
        <v>59.31</v>
      </c>
      <c r="BG115" s="1">
        <f t="shared" si="52"/>
        <v>57.42</v>
      </c>
      <c r="BH115" s="1">
        <f t="shared" si="52"/>
        <v>57.72</v>
      </c>
      <c r="BI115" s="1">
        <f t="shared" si="52"/>
        <v>58.459999999999994</v>
      </c>
      <c r="BJ115" s="1">
        <f t="shared" si="52"/>
        <v>62.610000000000007</v>
      </c>
      <c r="BK115" s="1">
        <f t="shared" si="52"/>
        <v>66.62</v>
      </c>
      <c r="BL115" s="1">
        <f t="shared" si="52"/>
        <v>53.42</v>
      </c>
      <c r="BM115" s="1">
        <f t="shared" si="52"/>
        <v>28.32</v>
      </c>
      <c r="BN115" s="1">
        <f t="shared" ref="BN115:CS115" si="53">IF(BN87&gt;0,IF(BN98-BN132&gt;0,BN98-BN132,0),BN98)</f>
        <v>27.42</v>
      </c>
      <c r="BO115" s="1">
        <f t="shared" si="53"/>
        <v>30.46</v>
      </c>
      <c r="BP115" s="1">
        <f t="shared" si="53"/>
        <v>28.300000000000004</v>
      </c>
      <c r="BQ115" s="1">
        <f t="shared" si="53"/>
        <v>30.85</v>
      </c>
      <c r="BR115" s="1">
        <f t="shared" si="53"/>
        <v>30.9</v>
      </c>
      <c r="BS115" s="1">
        <f t="shared" si="53"/>
        <v>31.15</v>
      </c>
      <c r="BT115" s="1">
        <f t="shared" si="53"/>
        <v>28.17</v>
      </c>
      <c r="BU115" s="1">
        <f t="shared" si="53"/>
        <v>29.169999999999998</v>
      </c>
      <c r="BV115" s="1">
        <f t="shared" si="53"/>
        <v>29.12</v>
      </c>
      <c r="BW115" s="1">
        <f t="shared" si="53"/>
        <v>29.960000000000004</v>
      </c>
      <c r="BX115" s="1">
        <f t="shared" si="53"/>
        <v>31.220000000000002</v>
      </c>
      <c r="BY115" s="1">
        <f t="shared" si="53"/>
        <v>33</v>
      </c>
      <c r="BZ115" s="1">
        <f t="shared" si="53"/>
        <v>30.25</v>
      </c>
      <c r="CA115" s="1">
        <f t="shared" si="53"/>
        <v>28.549999999999997</v>
      </c>
      <c r="CB115" s="1">
        <f t="shared" si="53"/>
        <v>29.109999999999996</v>
      </c>
      <c r="CC115" s="1">
        <f t="shared" si="53"/>
        <v>31.91</v>
      </c>
      <c r="CD115" s="1">
        <f t="shared" si="53"/>
        <v>33.99</v>
      </c>
      <c r="CE115" s="1">
        <f t="shared" si="53"/>
        <v>34.790000000000006</v>
      </c>
      <c r="CF115" s="1">
        <f t="shared" si="53"/>
        <v>30.39</v>
      </c>
      <c r="CG115" s="1">
        <f t="shared" si="53"/>
        <v>13.98</v>
      </c>
      <c r="CH115" s="1">
        <f t="shared" si="53"/>
        <v>13.32</v>
      </c>
      <c r="CI115" s="1">
        <f t="shared" si="53"/>
        <v>12.57</v>
      </c>
      <c r="CJ115" s="1">
        <f t="shared" si="53"/>
        <v>12.719999999999999</v>
      </c>
      <c r="CK115" s="1">
        <f t="shared" si="53"/>
        <v>14.249999999999998</v>
      </c>
      <c r="CL115" s="1">
        <f t="shared" si="53"/>
        <v>15.11</v>
      </c>
      <c r="CM115" s="1">
        <f t="shared" si="53"/>
        <v>15.220000000000002</v>
      </c>
      <c r="CN115" s="1">
        <f t="shared" si="53"/>
        <v>11.11</v>
      </c>
      <c r="CO115" s="1">
        <f t="shared" si="53"/>
        <v>12.370000000000001</v>
      </c>
      <c r="CP115" s="1">
        <f t="shared" si="53"/>
        <v>13.01</v>
      </c>
      <c r="CQ115" s="1">
        <f t="shared" si="53"/>
        <v>12.139999999999999</v>
      </c>
      <c r="CR115" s="1">
        <f t="shared" si="53"/>
        <v>12.99</v>
      </c>
      <c r="CS115" s="1">
        <f t="shared" si="53"/>
        <v>13.030000000000001</v>
      </c>
      <c r="CT115" s="1">
        <f t="shared" ref="CT115:DY115" si="54">IF(CT87&gt;0,IF(CT98-CT132&gt;0,CT98-CT132,0),CT98)</f>
        <v>14.05</v>
      </c>
      <c r="CU115" s="1">
        <f t="shared" si="54"/>
        <v>14.32</v>
      </c>
      <c r="CV115" s="1">
        <f t="shared" si="54"/>
        <v>15.62</v>
      </c>
      <c r="CW115" s="1">
        <f t="shared" si="54"/>
        <v>14.17</v>
      </c>
      <c r="CX115" s="1">
        <f t="shared" si="54"/>
        <v>11.95</v>
      </c>
      <c r="CY115" s="1">
        <f t="shared" si="54"/>
        <v>14.95</v>
      </c>
      <c r="CZ115" s="1">
        <f t="shared" si="54"/>
        <v>13.1</v>
      </c>
      <c r="DA115" s="1">
        <f t="shared" si="54"/>
        <v>10.210000000000001</v>
      </c>
      <c r="DB115" s="1">
        <f t="shared" si="54"/>
        <v>9.2000000000000011</v>
      </c>
      <c r="DC115" s="1">
        <f t="shared" si="54"/>
        <v>5.43</v>
      </c>
      <c r="DD115" s="1">
        <f t="shared" si="54"/>
        <v>5.9700000000000006</v>
      </c>
      <c r="DE115" s="1">
        <f t="shared" si="54"/>
        <v>5.66</v>
      </c>
      <c r="DF115" s="1">
        <f t="shared" si="54"/>
        <v>5.9300000000000006</v>
      </c>
      <c r="DG115" s="1">
        <f t="shared" si="54"/>
        <v>6.61</v>
      </c>
      <c r="DH115" s="1">
        <f t="shared" si="54"/>
        <v>6.87</v>
      </c>
      <c r="DI115" s="1">
        <f t="shared" si="54"/>
        <v>7.34</v>
      </c>
      <c r="DJ115" s="1">
        <f t="shared" si="54"/>
        <v>6.37</v>
      </c>
      <c r="DK115" s="1">
        <f t="shared" si="54"/>
        <v>3.06</v>
      </c>
      <c r="DL115" s="1">
        <f t="shared" si="54"/>
        <v>3.0900000000000003</v>
      </c>
      <c r="DM115" s="1">
        <f t="shared" si="54"/>
        <v>4.9799999999999995</v>
      </c>
      <c r="DN115" s="1">
        <f t="shared" si="54"/>
        <v>5.33</v>
      </c>
      <c r="DO115" s="1">
        <f t="shared" si="54"/>
        <v>7.07</v>
      </c>
      <c r="DP115" s="1">
        <f t="shared" si="54"/>
        <v>6.9</v>
      </c>
      <c r="DQ115" s="1">
        <f t="shared" si="54"/>
        <v>8.5</v>
      </c>
      <c r="DR115" s="1">
        <f t="shared" si="54"/>
        <v>9.02</v>
      </c>
      <c r="DS115" s="1">
        <f t="shared" si="54"/>
        <v>8.65</v>
      </c>
      <c r="DT115" s="1">
        <f t="shared" si="54"/>
        <v>8.27</v>
      </c>
      <c r="DU115" s="1">
        <f t="shared" si="54"/>
        <v>7.89</v>
      </c>
      <c r="DV115" s="1">
        <f t="shared" si="54"/>
        <v>7.51</v>
      </c>
      <c r="DW115" s="1">
        <f t="shared" si="54"/>
        <v>6.79</v>
      </c>
      <c r="DX115" s="1">
        <f t="shared" si="54"/>
        <v>6.76</v>
      </c>
      <c r="DY115" s="1">
        <f t="shared" si="54"/>
        <v>5.93</v>
      </c>
      <c r="DZ115" s="1">
        <f t="shared" ref="DZ115:EX115" si="55">IF(DZ87&gt;0,IF(DZ98-DZ132&gt;0,DZ98-DZ132,0),DZ98)</f>
        <v>4.63</v>
      </c>
      <c r="EA115" s="1">
        <f t="shared" si="55"/>
        <v>4.2300000000000004</v>
      </c>
      <c r="EB115" s="1">
        <f t="shared" si="55"/>
        <v>5.14</v>
      </c>
      <c r="EC115" s="1">
        <f t="shared" si="55"/>
        <v>5.27</v>
      </c>
      <c r="ED115" s="1">
        <f t="shared" si="55"/>
        <v>5.8699999999999992</v>
      </c>
      <c r="EE115" s="1">
        <f t="shared" si="55"/>
        <v>2.78</v>
      </c>
      <c r="EF115" s="1">
        <f t="shared" si="55"/>
        <v>2.99</v>
      </c>
      <c r="EG115" s="1">
        <f t="shared" si="55"/>
        <v>3.06</v>
      </c>
      <c r="EH115" s="1">
        <f t="shared" si="55"/>
        <v>2.33</v>
      </c>
      <c r="EI115" s="1">
        <f t="shared" si="55"/>
        <v>2.5099999999999998</v>
      </c>
      <c r="EJ115" s="1">
        <f t="shared" si="55"/>
        <v>2.48</v>
      </c>
      <c r="EK115" s="1">
        <f t="shared" si="55"/>
        <v>3.37</v>
      </c>
      <c r="EL115" s="1">
        <f t="shared" si="55"/>
        <v>3.02</v>
      </c>
      <c r="EM115" s="1">
        <f t="shared" si="55"/>
        <v>2.66</v>
      </c>
      <c r="EN115" s="1">
        <f t="shared" si="55"/>
        <v>1.65</v>
      </c>
      <c r="EO115" s="1">
        <f t="shared" si="55"/>
        <v>1.63</v>
      </c>
      <c r="EP115" s="1">
        <f t="shared" si="55"/>
        <v>1.45</v>
      </c>
      <c r="EQ115" s="1">
        <f t="shared" si="55"/>
        <v>1.7</v>
      </c>
      <c r="ER115" s="1">
        <f t="shared" si="55"/>
        <v>2.69</v>
      </c>
      <c r="ES115" s="1">
        <f t="shared" si="55"/>
        <v>4.26</v>
      </c>
      <c r="ET115" s="1">
        <f t="shared" si="55"/>
        <v>6.68</v>
      </c>
      <c r="EU115" s="1">
        <f t="shared" si="55"/>
        <v>7.1400000000000006</v>
      </c>
      <c r="EV115" s="1">
        <f t="shared" si="55"/>
        <v>7.18</v>
      </c>
      <c r="EW115" s="1">
        <f t="shared" si="55"/>
        <v>6.99</v>
      </c>
      <c r="EX115" s="1">
        <f t="shared" si="55"/>
        <v>7.24</v>
      </c>
      <c r="EY115" s="5">
        <f>SUM(B115:EX115)</f>
        <v>5193.0399999999991</v>
      </c>
    </row>
    <row r="116" spans="1:1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>
      <c r="A118" t="s">
        <v>94</v>
      </c>
      <c r="B118" s="1" t="s">
        <v>95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95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95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95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95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>
      <c r="B119" s="1" t="s">
        <v>96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96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96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96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96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ht="15">
      <c r="A123" t="s">
        <v>97</v>
      </c>
      <c r="B123" s="7">
        <v>149</v>
      </c>
      <c r="C123" s="7">
        <v>133</v>
      </c>
      <c r="D123" s="7">
        <v>113</v>
      </c>
      <c r="E123" s="7">
        <v>113</v>
      </c>
      <c r="F123" s="7">
        <v>144</v>
      </c>
      <c r="G123" s="7">
        <v>133</v>
      </c>
      <c r="H123" s="7">
        <v>167</v>
      </c>
      <c r="I123" s="7">
        <v>185</v>
      </c>
      <c r="J123" s="7">
        <v>189</v>
      </c>
      <c r="K123" s="7">
        <v>215</v>
      </c>
      <c r="L123" s="7">
        <v>249</v>
      </c>
      <c r="M123" s="7">
        <v>273</v>
      </c>
      <c r="N123" s="7">
        <v>401</v>
      </c>
      <c r="O123" s="7">
        <v>555</v>
      </c>
      <c r="P123" s="7">
        <v>669</v>
      </c>
      <c r="Q123" s="7">
        <v>730</v>
      </c>
      <c r="R123" s="7">
        <v>748</v>
      </c>
      <c r="S123" s="7">
        <v>737</v>
      </c>
      <c r="T123" s="7">
        <v>597</v>
      </c>
      <c r="U123" s="7">
        <v>454</v>
      </c>
      <c r="V123" s="7">
        <v>439</v>
      </c>
      <c r="W123" s="7">
        <v>422</v>
      </c>
      <c r="X123" s="7">
        <v>493</v>
      </c>
      <c r="Y123" s="7">
        <v>566</v>
      </c>
      <c r="Z123" s="7">
        <v>560</v>
      </c>
      <c r="AA123" s="7">
        <v>524</v>
      </c>
      <c r="AB123" s="7">
        <v>545</v>
      </c>
      <c r="AC123" s="7">
        <v>543</v>
      </c>
      <c r="AD123" s="7">
        <v>549</v>
      </c>
      <c r="AE123" s="7">
        <v>456</v>
      </c>
      <c r="AF123" s="7">
        <v>342</v>
      </c>
      <c r="AG123" s="7">
        <v>260</v>
      </c>
      <c r="AH123" s="7">
        <v>231</v>
      </c>
      <c r="AI123" s="7">
        <v>297</v>
      </c>
      <c r="AJ123" s="7">
        <v>373</v>
      </c>
      <c r="AK123" s="7">
        <v>378</v>
      </c>
      <c r="AL123" s="7">
        <v>402</v>
      </c>
      <c r="AM123" s="7">
        <v>423</v>
      </c>
      <c r="AN123" s="7">
        <v>460</v>
      </c>
      <c r="AO123" s="7">
        <v>480</v>
      </c>
      <c r="AP123" s="7">
        <v>461</v>
      </c>
      <c r="AQ123" s="7">
        <v>444</v>
      </c>
      <c r="AR123" s="7">
        <v>396</v>
      </c>
      <c r="AS123" s="7">
        <v>306</v>
      </c>
      <c r="AT123" s="7">
        <v>265</v>
      </c>
      <c r="AU123" s="7">
        <v>237</v>
      </c>
      <c r="AV123" s="7">
        <v>186</v>
      </c>
      <c r="AW123" s="7">
        <v>147</v>
      </c>
      <c r="AX123" s="7">
        <v>136</v>
      </c>
      <c r="AY123" s="7">
        <v>113</v>
      </c>
      <c r="AZ123" s="7">
        <v>96</v>
      </c>
      <c r="BA123" s="7">
        <v>83</v>
      </c>
      <c r="BB123" s="7">
        <v>69</v>
      </c>
      <c r="BC123" s="7">
        <v>53</v>
      </c>
      <c r="BD123" s="7">
        <v>49</v>
      </c>
      <c r="BE123" s="7">
        <v>53</v>
      </c>
      <c r="BF123" s="7">
        <v>62</v>
      </c>
      <c r="BG123" s="7">
        <v>62</v>
      </c>
      <c r="BH123" s="7">
        <v>63</v>
      </c>
      <c r="BI123" s="7">
        <v>63</v>
      </c>
      <c r="BJ123" s="7">
        <v>68</v>
      </c>
      <c r="BK123" s="7">
        <v>78</v>
      </c>
      <c r="BL123" s="7">
        <v>80</v>
      </c>
      <c r="BM123" s="7">
        <v>72</v>
      </c>
      <c r="BN123" s="7">
        <v>77</v>
      </c>
      <c r="BO123" s="7">
        <v>86</v>
      </c>
      <c r="BP123" s="7">
        <v>91</v>
      </c>
      <c r="BQ123" s="7">
        <v>81</v>
      </c>
      <c r="BR123" s="7">
        <v>83</v>
      </c>
      <c r="BS123" s="7">
        <v>88</v>
      </c>
      <c r="BT123" s="7">
        <v>74</v>
      </c>
      <c r="BU123" s="7">
        <v>59</v>
      </c>
      <c r="BV123" s="7">
        <v>52</v>
      </c>
      <c r="BW123" s="7">
        <v>54</v>
      </c>
      <c r="BX123" s="7">
        <v>65</v>
      </c>
      <c r="BY123" s="7">
        <v>60</v>
      </c>
      <c r="BZ123" s="7">
        <v>50</v>
      </c>
      <c r="CA123" s="7">
        <v>53</v>
      </c>
      <c r="CB123" s="7">
        <v>60</v>
      </c>
      <c r="CC123" s="7">
        <v>64</v>
      </c>
      <c r="CD123" s="7">
        <v>45</v>
      </c>
      <c r="CE123" s="7">
        <v>42</v>
      </c>
      <c r="CF123" s="7">
        <v>33</v>
      </c>
      <c r="CG123" s="7">
        <v>33</v>
      </c>
      <c r="CH123" s="7">
        <v>29</v>
      </c>
      <c r="CI123" s="7">
        <v>28</v>
      </c>
      <c r="CJ123" s="7">
        <v>29</v>
      </c>
      <c r="CK123" s="7">
        <v>28</v>
      </c>
      <c r="CL123" s="7">
        <v>32</v>
      </c>
      <c r="CM123" s="7">
        <v>35</v>
      </c>
      <c r="CN123" s="7">
        <v>34</v>
      </c>
      <c r="CO123" s="7">
        <v>33</v>
      </c>
      <c r="CP123" s="7">
        <v>28</v>
      </c>
      <c r="CQ123" s="7">
        <v>27</v>
      </c>
      <c r="CR123" s="7">
        <v>25</v>
      </c>
      <c r="CS123" s="7">
        <v>21</v>
      </c>
      <c r="CT123" s="7">
        <v>19</v>
      </c>
      <c r="CU123" s="7">
        <v>19</v>
      </c>
      <c r="CV123" s="7">
        <v>16</v>
      </c>
      <c r="CW123" s="7">
        <v>16</v>
      </c>
      <c r="CX123" s="7">
        <v>17</v>
      </c>
      <c r="CY123" s="7">
        <v>17</v>
      </c>
      <c r="CZ123" s="7">
        <v>18</v>
      </c>
      <c r="DA123" s="7">
        <v>19</v>
      </c>
      <c r="DB123" s="7">
        <v>17</v>
      </c>
      <c r="DC123" s="7">
        <v>17</v>
      </c>
      <c r="DD123" s="7">
        <v>19</v>
      </c>
      <c r="DE123" s="7">
        <v>18</v>
      </c>
      <c r="DF123" s="7">
        <v>17</v>
      </c>
      <c r="DG123" s="7">
        <v>23</v>
      </c>
      <c r="DH123" s="7">
        <v>30</v>
      </c>
      <c r="DI123" s="7">
        <v>30</v>
      </c>
      <c r="DJ123" s="7">
        <v>32</v>
      </c>
      <c r="DK123" s="7">
        <v>53</v>
      </c>
      <c r="DL123" s="7">
        <v>40</v>
      </c>
      <c r="DM123" s="7">
        <v>45</v>
      </c>
      <c r="DN123" s="7">
        <v>60</v>
      </c>
      <c r="DO123" s="7">
        <v>48</v>
      </c>
      <c r="DP123" s="7">
        <v>37</v>
      </c>
      <c r="DQ123" s="7">
        <v>39</v>
      </c>
      <c r="DR123" s="7">
        <v>40</v>
      </c>
      <c r="DS123" s="7">
        <v>36</v>
      </c>
      <c r="DT123" s="7">
        <v>35</v>
      </c>
      <c r="DU123" s="7">
        <v>33</v>
      </c>
      <c r="DV123" s="7">
        <v>31</v>
      </c>
      <c r="DW123" s="7">
        <v>30</v>
      </c>
      <c r="DX123" s="7">
        <v>35</v>
      </c>
      <c r="DY123" s="7">
        <v>33</v>
      </c>
      <c r="DZ123" s="7">
        <v>35</v>
      </c>
      <c r="EA123" s="7">
        <v>38</v>
      </c>
      <c r="EB123" s="7">
        <v>62</v>
      </c>
      <c r="EC123" s="7">
        <v>53</v>
      </c>
      <c r="ED123" s="7">
        <v>48</v>
      </c>
      <c r="EE123" s="7">
        <v>45</v>
      </c>
      <c r="EF123" s="7">
        <v>63</v>
      </c>
      <c r="EG123" s="7">
        <v>73</v>
      </c>
      <c r="EH123" s="7">
        <v>58</v>
      </c>
      <c r="EI123" s="7">
        <v>79</v>
      </c>
      <c r="EJ123" s="7">
        <v>74</v>
      </c>
      <c r="EK123" s="7">
        <v>54</v>
      </c>
      <c r="EL123" s="7">
        <v>47</v>
      </c>
      <c r="EM123" s="7">
        <v>55</v>
      </c>
      <c r="EN123" s="7">
        <v>46</v>
      </c>
      <c r="EO123" s="7">
        <v>40</v>
      </c>
      <c r="EP123" s="7">
        <v>35</v>
      </c>
      <c r="EQ123" s="7">
        <v>32</v>
      </c>
      <c r="ER123" s="7">
        <v>45</v>
      </c>
      <c r="ES123" s="7">
        <v>37</v>
      </c>
      <c r="ET123" s="7">
        <v>39</v>
      </c>
      <c r="EU123" s="7">
        <v>49</v>
      </c>
      <c r="EV123" s="7">
        <v>59</v>
      </c>
      <c r="EW123" s="7">
        <v>49</v>
      </c>
      <c r="EX123" s="7">
        <v>56</v>
      </c>
      <c r="EY123" s="5">
        <f t="shared" ref="EY123:EY124" si="56">SUM(B123:EX123)</f>
        <v>23148</v>
      </c>
    </row>
    <row r="124" spans="1:155" ht="15">
      <c r="A124" t="s">
        <v>98</v>
      </c>
      <c r="B124" s="7">
        <v>21</v>
      </c>
      <c r="C124" s="7">
        <v>21</v>
      </c>
      <c r="D124" s="7">
        <v>22</v>
      </c>
      <c r="E124" s="7">
        <v>22</v>
      </c>
      <c r="F124" s="7">
        <v>22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21</v>
      </c>
      <c r="N124" s="7">
        <v>21</v>
      </c>
      <c r="O124" s="7">
        <v>21</v>
      </c>
      <c r="P124" s="7">
        <v>35</v>
      </c>
      <c r="Q124" s="7">
        <v>56</v>
      </c>
      <c r="R124" s="7">
        <v>57</v>
      </c>
      <c r="S124" s="7">
        <v>58</v>
      </c>
      <c r="T124" s="7">
        <v>59</v>
      </c>
      <c r="U124" s="7">
        <v>59</v>
      </c>
      <c r="V124" s="7">
        <v>59</v>
      </c>
      <c r="W124" s="7">
        <v>153</v>
      </c>
      <c r="X124" s="7">
        <v>221</v>
      </c>
      <c r="Y124" s="7">
        <v>764</v>
      </c>
      <c r="Z124" s="7">
        <v>1130</v>
      </c>
      <c r="AA124" s="7">
        <v>1120</v>
      </c>
      <c r="AB124" s="7">
        <v>1110</v>
      </c>
      <c r="AC124" s="7">
        <v>1100</v>
      </c>
      <c r="AD124" s="7">
        <v>1080</v>
      </c>
      <c r="AE124" s="7">
        <v>1070</v>
      </c>
      <c r="AF124" s="7">
        <v>1060</v>
      </c>
      <c r="AG124" s="7">
        <v>1040</v>
      </c>
      <c r="AH124" s="7">
        <v>1020</v>
      </c>
      <c r="AI124" s="7">
        <v>1000</v>
      </c>
      <c r="AJ124" s="7">
        <v>983</v>
      </c>
      <c r="AK124" s="7">
        <v>968</v>
      </c>
      <c r="AL124" s="7">
        <v>950</v>
      </c>
      <c r="AM124" s="7">
        <v>933</v>
      </c>
      <c r="AN124" s="7">
        <v>917</v>
      </c>
      <c r="AO124" s="7">
        <v>902</v>
      </c>
      <c r="AP124" s="7">
        <v>886</v>
      </c>
      <c r="AQ124" s="7">
        <v>869</v>
      </c>
      <c r="AR124" s="7">
        <v>850</v>
      </c>
      <c r="AS124" s="7">
        <v>822</v>
      </c>
      <c r="AT124" s="7">
        <v>481</v>
      </c>
      <c r="AU124" s="7">
        <v>246</v>
      </c>
      <c r="AV124" s="7">
        <v>245</v>
      </c>
      <c r="AW124" s="7">
        <v>243</v>
      </c>
      <c r="AX124" s="7">
        <v>195</v>
      </c>
      <c r="AY124" s="7">
        <v>167</v>
      </c>
      <c r="AZ124" s="7">
        <v>157</v>
      </c>
      <c r="BA124" s="7">
        <v>145</v>
      </c>
      <c r="BB124" s="7">
        <v>119</v>
      </c>
      <c r="BC124" s="7">
        <v>100</v>
      </c>
      <c r="BD124" s="7">
        <v>99</v>
      </c>
      <c r="BE124" s="7">
        <v>98</v>
      </c>
      <c r="BF124" s="7">
        <v>97</v>
      </c>
      <c r="BG124" s="7">
        <v>97</v>
      </c>
      <c r="BH124" s="7">
        <v>97</v>
      </c>
      <c r="BI124" s="7">
        <v>96</v>
      </c>
      <c r="BJ124" s="7">
        <v>89</v>
      </c>
      <c r="BK124" s="7">
        <v>84</v>
      </c>
      <c r="BL124" s="7">
        <v>84</v>
      </c>
      <c r="BM124" s="7">
        <v>78</v>
      </c>
      <c r="BN124" s="7">
        <v>59</v>
      </c>
      <c r="BO124" s="7">
        <v>58</v>
      </c>
      <c r="BP124" s="7">
        <v>69</v>
      </c>
      <c r="BQ124" s="7">
        <v>80</v>
      </c>
      <c r="BR124" s="7">
        <v>80</v>
      </c>
      <c r="BS124" s="7">
        <v>80</v>
      </c>
      <c r="BT124" s="7">
        <v>80</v>
      </c>
      <c r="BU124" s="7">
        <v>65</v>
      </c>
      <c r="BV124" s="7">
        <v>52</v>
      </c>
      <c r="BW124" s="7">
        <v>52</v>
      </c>
      <c r="BX124" s="7">
        <v>52</v>
      </c>
      <c r="BY124" s="7">
        <v>52</v>
      </c>
      <c r="BZ124" s="7">
        <v>47</v>
      </c>
      <c r="CA124" s="7">
        <v>42</v>
      </c>
      <c r="CB124" s="7">
        <v>42</v>
      </c>
      <c r="CC124" s="7">
        <v>42</v>
      </c>
      <c r="CD124" s="7">
        <v>42</v>
      </c>
      <c r="CE124" s="7">
        <v>42</v>
      </c>
      <c r="CF124" s="7">
        <v>41</v>
      </c>
      <c r="CG124" s="7">
        <v>41</v>
      </c>
      <c r="CH124" s="7">
        <v>36</v>
      </c>
      <c r="CI124" s="7">
        <v>32</v>
      </c>
      <c r="CJ124" s="7">
        <v>31</v>
      </c>
      <c r="CK124" s="7">
        <v>31</v>
      </c>
      <c r="CL124" s="7">
        <v>31</v>
      </c>
      <c r="CM124" s="7">
        <v>31</v>
      </c>
      <c r="CN124" s="7">
        <v>31</v>
      </c>
      <c r="CO124" s="7">
        <v>32</v>
      </c>
      <c r="CP124" s="7">
        <v>28</v>
      </c>
      <c r="CQ124" s="7">
        <v>24</v>
      </c>
      <c r="CR124" s="7">
        <v>25</v>
      </c>
      <c r="CS124" s="7">
        <v>24</v>
      </c>
      <c r="CT124" s="7">
        <v>23</v>
      </c>
      <c r="CU124" s="7">
        <v>21</v>
      </c>
      <c r="CV124" s="7">
        <v>21</v>
      </c>
      <c r="CW124" s="7">
        <v>21</v>
      </c>
      <c r="CX124" s="7">
        <v>21</v>
      </c>
      <c r="CY124" s="7">
        <v>21</v>
      </c>
      <c r="CZ124" s="7">
        <v>21</v>
      </c>
      <c r="DA124" s="7">
        <v>20</v>
      </c>
      <c r="DB124" s="7">
        <v>20</v>
      </c>
      <c r="DC124" s="7">
        <v>20</v>
      </c>
      <c r="DD124" s="7">
        <v>21</v>
      </c>
      <c r="DE124" s="7">
        <v>20</v>
      </c>
      <c r="DF124" s="7">
        <v>20</v>
      </c>
      <c r="DG124" s="7">
        <v>20</v>
      </c>
      <c r="DH124" s="7">
        <v>20</v>
      </c>
      <c r="DI124" s="7">
        <v>20</v>
      </c>
      <c r="DJ124" s="7">
        <v>20</v>
      </c>
      <c r="DK124" s="7">
        <v>31</v>
      </c>
      <c r="DL124" s="7">
        <v>32</v>
      </c>
      <c r="DM124" s="7">
        <v>31</v>
      </c>
      <c r="DN124" s="7">
        <v>31</v>
      </c>
      <c r="DO124" s="7">
        <v>31</v>
      </c>
      <c r="DP124" s="7">
        <v>31</v>
      </c>
      <c r="DQ124" s="7">
        <v>31</v>
      </c>
      <c r="DR124" s="7">
        <v>31</v>
      </c>
      <c r="DS124" s="7">
        <v>31</v>
      </c>
      <c r="DT124" s="7">
        <v>31</v>
      </c>
      <c r="DU124" s="7">
        <v>31</v>
      </c>
      <c r="DV124" s="7">
        <v>31</v>
      </c>
      <c r="DW124" s="7">
        <v>32</v>
      </c>
      <c r="DX124" s="7">
        <v>34</v>
      </c>
      <c r="DY124" s="7">
        <v>34</v>
      </c>
      <c r="DZ124" s="7">
        <v>34</v>
      </c>
      <c r="EA124" s="7">
        <v>34</v>
      </c>
      <c r="EB124" s="7">
        <v>34</v>
      </c>
      <c r="EC124" s="7">
        <v>34</v>
      </c>
      <c r="ED124" s="7">
        <v>34</v>
      </c>
      <c r="EE124" s="7">
        <v>34</v>
      </c>
      <c r="EF124" s="7">
        <v>34</v>
      </c>
      <c r="EG124" s="7">
        <v>33</v>
      </c>
      <c r="EH124" s="7">
        <v>33</v>
      </c>
      <c r="EI124" s="7">
        <v>33</v>
      </c>
      <c r="EJ124" s="7">
        <v>33</v>
      </c>
      <c r="EK124" s="7">
        <v>33</v>
      </c>
      <c r="EL124" s="7">
        <v>33</v>
      </c>
      <c r="EM124" s="7">
        <v>33</v>
      </c>
      <c r="EN124" s="7">
        <v>33</v>
      </c>
      <c r="EO124" s="7">
        <v>33</v>
      </c>
      <c r="EP124" s="7">
        <v>34</v>
      </c>
      <c r="EQ124" s="7">
        <v>22</v>
      </c>
      <c r="ER124" s="7">
        <v>14</v>
      </c>
      <c r="ES124" s="7">
        <v>13</v>
      </c>
      <c r="ET124" s="7">
        <v>13</v>
      </c>
      <c r="EU124" s="7">
        <v>13</v>
      </c>
      <c r="EV124" s="7">
        <v>13</v>
      </c>
      <c r="EW124" s="7">
        <v>12</v>
      </c>
      <c r="EX124" s="7">
        <v>12</v>
      </c>
      <c r="EY124" s="5">
        <f t="shared" si="56"/>
        <v>27617</v>
      </c>
    </row>
    <row r="125" spans="1:1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>
      <c r="A127" t="s">
        <v>99</v>
      </c>
      <c r="B127" s="1">
        <f>B63+B64-32</f>
        <v>-28.17</v>
      </c>
      <c r="C127" s="1">
        <f t="shared" ref="C127:BN127" si="57">C63+C64-32</f>
        <v>-27.97</v>
      </c>
      <c r="D127" s="1">
        <f t="shared" si="57"/>
        <v>-28.18</v>
      </c>
      <c r="E127" s="1">
        <f t="shared" si="57"/>
        <v>-28.46</v>
      </c>
      <c r="F127" s="1">
        <f t="shared" si="57"/>
        <v>-28.39</v>
      </c>
      <c r="G127" s="1">
        <f t="shared" si="57"/>
        <v>-28.67</v>
      </c>
      <c r="H127" s="1">
        <f t="shared" si="57"/>
        <v>-28.740000000000002</v>
      </c>
      <c r="I127" s="1">
        <f t="shared" si="57"/>
        <v>-28.77</v>
      </c>
      <c r="J127" s="1">
        <f t="shared" si="57"/>
        <v>-28.81</v>
      </c>
      <c r="K127" s="1">
        <f t="shared" si="57"/>
        <v>-28.78</v>
      </c>
      <c r="L127" s="1">
        <f t="shared" si="57"/>
        <v>-28.67</v>
      </c>
      <c r="M127" s="1">
        <f t="shared" si="57"/>
        <v>-28.57</v>
      </c>
      <c r="N127" s="1">
        <f t="shared" si="57"/>
        <v>-28.56</v>
      </c>
      <c r="O127" s="1">
        <f t="shared" si="57"/>
        <v>-28.66</v>
      </c>
      <c r="P127" s="1">
        <f t="shared" si="57"/>
        <v>-22.5</v>
      </c>
      <c r="Q127" s="1">
        <f t="shared" si="57"/>
        <v>-16.96</v>
      </c>
      <c r="R127" s="1">
        <f t="shared" si="57"/>
        <v>-16.899999999999999</v>
      </c>
      <c r="S127" s="1">
        <f t="shared" si="57"/>
        <v>-16.75</v>
      </c>
      <c r="T127" s="1">
        <f t="shared" si="57"/>
        <v>-16.700000000000003</v>
      </c>
      <c r="U127" s="1">
        <f t="shared" si="57"/>
        <v>-16.72</v>
      </c>
      <c r="V127" s="1">
        <f t="shared" si="57"/>
        <v>-16.689999999999998</v>
      </c>
      <c r="W127" s="1">
        <f t="shared" si="57"/>
        <v>7.2199999999999989</v>
      </c>
      <c r="X127" s="1">
        <f t="shared" si="57"/>
        <v>26.03</v>
      </c>
      <c r="Y127" s="1">
        <f t="shared" si="57"/>
        <v>27.410000000000004</v>
      </c>
      <c r="Z127" s="1">
        <f t="shared" si="57"/>
        <v>24.65</v>
      </c>
      <c r="AA127" s="1">
        <f t="shared" si="57"/>
        <v>24.560000000000002</v>
      </c>
      <c r="AB127" s="1">
        <f t="shared" si="57"/>
        <v>26.799999999999997</v>
      </c>
      <c r="AC127" s="1">
        <f t="shared" si="57"/>
        <v>24.300000000000004</v>
      </c>
      <c r="AD127" s="1">
        <f t="shared" si="57"/>
        <v>23.959999999999994</v>
      </c>
      <c r="AE127" s="1">
        <f t="shared" si="57"/>
        <v>23.64</v>
      </c>
      <c r="AF127" s="1">
        <f t="shared" si="57"/>
        <v>23.97</v>
      </c>
      <c r="AG127" s="1">
        <f t="shared" si="57"/>
        <v>23.659999999999997</v>
      </c>
      <c r="AH127" s="1">
        <f t="shared" si="57"/>
        <v>23.880000000000003</v>
      </c>
      <c r="AI127" s="1">
        <f t="shared" si="57"/>
        <v>24.340000000000003</v>
      </c>
      <c r="AJ127" s="1">
        <f t="shared" si="57"/>
        <v>24.15</v>
      </c>
      <c r="AK127" s="1">
        <f t="shared" si="57"/>
        <v>23.659999999999997</v>
      </c>
      <c r="AL127" s="1">
        <f t="shared" si="57"/>
        <v>23.930000000000007</v>
      </c>
      <c r="AM127" s="1">
        <f t="shared" si="57"/>
        <v>25.229999999999997</v>
      </c>
      <c r="AN127" s="1">
        <f t="shared" si="57"/>
        <v>25.150000000000006</v>
      </c>
      <c r="AO127" s="1">
        <f t="shared" si="57"/>
        <v>24.82</v>
      </c>
      <c r="AP127" s="1">
        <f t="shared" si="57"/>
        <v>24.509999999999998</v>
      </c>
      <c r="AQ127" s="1">
        <f t="shared" si="57"/>
        <v>24.299999999999997</v>
      </c>
      <c r="AR127" s="1">
        <f t="shared" si="57"/>
        <v>24.15</v>
      </c>
      <c r="AS127" s="1">
        <f t="shared" si="57"/>
        <v>23.36</v>
      </c>
      <c r="AT127" s="1">
        <f t="shared" si="57"/>
        <v>17.990000000000002</v>
      </c>
      <c r="AU127" s="1">
        <f t="shared" si="57"/>
        <v>2.1899999999999977</v>
      </c>
      <c r="AV127" s="1">
        <f t="shared" si="57"/>
        <v>2.0200000000000031</v>
      </c>
      <c r="AW127" s="1">
        <f t="shared" si="57"/>
        <v>1.6299999999999955</v>
      </c>
      <c r="AX127" s="1">
        <f t="shared" si="57"/>
        <v>0.12000000000000455</v>
      </c>
      <c r="AY127" s="1">
        <f t="shared" si="57"/>
        <v>0.89999999999999858</v>
      </c>
      <c r="AZ127" s="1">
        <f t="shared" si="57"/>
        <v>1.1300000000000026</v>
      </c>
      <c r="BA127" s="1">
        <f t="shared" si="57"/>
        <v>-9.9999999999980105E-3</v>
      </c>
      <c r="BB127" s="1">
        <f t="shared" si="57"/>
        <v>-0.61999999999999744</v>
      </c>
      <c r="BC127" s="1">
        <f t="shared" si="57"/>
        <v>-3.5599999999999987</v>
      </c>
      <c r="BD127" s="1">
        <f t="shared" si="57"/>
        <v>-1.7600000000000016</v>
      </c>
      <c r="BE127" s="1">
        <f t="shared" si="57"/>
        <v>1.5200000000000031</v>
      </c>
      <c r="BF127" s="1">
        <f t="shared" si="57"/>
        <v>4.7999999999999972</v>
      </c>
      <c r="BG127" s="1">
        <f t="shared" si="57"/>
        <v>2.3400000000000034</v>
      </c>
      <c r="BH127" s="1">
        <f t="shared" si="57"/>
        <v>3.2000000000000028</v>
      </c>
      <c r="BI127" s="1">
        <f t="shared" si="57"/>
        <v>3.3800000000000026</v>
      </c>
      <c r="BJ127" s="1">
        <f t="shared" si="57"/>
        <v>1.7600000000000051</v>
      </c>
      <c r="BK127" s="1">
        <f t="shared" si="57"/>
        <v>-0.59999999999999787</v>
      </c>
      <c r="BL127" s="1">
        <f t="shared" si="57"/>
        <v>0.40999999999999659</v>
      </c>
      <c r="BM127" s="1">
        <f t="shared" si="57"/>
        <v>0.73000000000000398</v>
      </c>
      <c r="BN127" s="1">
        <f t="shared" si="57"/>
        <v>-4.07</v>
      </c>
      <c r="BO127" s="1">
        <f t="shared" ref="BO127:DZ127" si="58">BO63+BO64-32</f>
        <v>-4.84</v>
      </c>
      <c r="BP127" s="1">
        <f t="shared" si="58"/>
        <v>-0.91999999999999815</v>
      </c>
      <c r="BQ127" s="1">
        <f t="shared" si="58"/>
        <v>1</v>
      </c>
      <c r="BR127" s="1">
        <f t="shared" si="58"/>
        <v>3.9999999999999147E-2</v>
      </c>
      <c r="BS127" s="1">
        <f t="shared" si="58"/>
        <v>-4.0399999999999991</v>
      </c>
      <c r="BT127" s="1">
        <f t="shared" si="58"/>
        <v>-5.7800000000000011</v>
      </c>
      <c r="BU127" s="1">
        <f t="shared" si="58"/>
        <v>-6.9899999999999984</v>
      </c>
      <c r="BV127" s="1">
        <f t="shared" si="58"/>
        <v>-12.77</v>
      </c>
      <c r="BW127" s="1">
        <f t="shared" si="58"/>
        <v>-13.120000000000001</v>
      </c>
      <c r="BX127" s="1">
        <f t="shared" si="58"/>
        <v>-12.420000000000002</v>
      </c>
      <c r="BY127" s="1">
        <f t="shared" si="58"/>
        <v>-9.1700000000000017</v>
      </c>
      <c r="BZ127" s="1">
        <f t="shared" si="58"/>
        <v>-9.5799999999999983</v>
      </c>
      <c r="CA127" s="1">
        <f t="shared" si="58"/>
        <v>-9.379999999999999</v>
      </c>
      <c r="CB127" s="1">
        <f t="shared" si="58"/>
        <v>-8.8299999999999983</v>
      </c>
      <c r="CC127" s="1">
        <f t="shared" si="58"/>
        <v>-8.8299999999999983</v>
      </c>
      <c r="CD127" s="1">
        <f t="shared" si="58"/>
        <v>-20.689999999999998</v>
      </c>
      <c r="CE127" s="1">
        <f t="shared" si="58"/>
        <v>-20.7</v>
      </c>
      <c r="CF127" s="1">
        <f t="shared" si="58"/>
        <v>-20.439999999999998</v>
      </c>
      <c r="CG127" s="1">
        <f t="shared" si="58"/>
        <v>-20.39</v>
      </c>
      <c r="CH127" s="1">
        <f t="shared" si="58"/>
        <v>-20.3</v>
      </c>
      <c r="CI127" s="1">
        <f t="shared" si="58"/>
        <v>-22.02</v>
      </c>
      <c r="CJ127" s="1">
        <f t="shared" si="58"/>
        <v>-22.02</v>
      </c>
      <c r="CK127" s="1">
        <f t="shared" si="58"/>
        <v>-21.8</v>
      </c>
      <c r="CL127" s="1">
        <f t="shared" si="58"/>
        <v>-21.89</v>
      </c>
      <c r="CM127" s="1">
        <f t="shared" si="58"/>
        <v>-21.4</v>
      </c>
      <c r="CN127" s="1">
        <f t="shared" si="58"/>
        <v>-21.189999999999998</v>
      </c>
      <c r="CO127" s="1">
        <f t="shared" si="58"/>
        <v>-21</v>
      </c>
      <c r="CP127" s="1">
        <f t="shared" si="58"/>
        <v>-31.9</v>
      </c>
      <c r="CQ127" s="1">
        <f t="shared" si="58"/>
        <v>-32</v>
      </c>
      <c r="CR127" s="1">
        <f t="shared" si="58"/>
        <v>-32</v>
      </c>
      <c r="CS127" s="1">
        <f t="shared" si="58"/>
        <v>-32</v>
      </c>
      <c r="CT127" s="1">
        <f t="shared" si="58"/>
        <v>-32</v>
      </c>
      <c r="CU127" s="1">
        <f t="shared" si="58"/>
        <v>-32</v>
      </c>
      <c r="CV127" s="1">
        <f t="shared" si="58"/>
        <v>-32</v>
      </c>
      <c r="CW127" s="1">
        <f t="shared" si="58"/>
        <v>-32</v>
      </c>
      <c r="CX127" s="1">
        <f t="shared" si="58"/>
        <v>-32</v>
      </c>
      <c r="CY127" s="1">
        <f t="shared" si="58"/>
        <v>-32</v>
      </c>
      <c r="CZ127" s="1">
        <f t="shared" si="58"/>
        <v>-32</v>
      </c>
      <c r="DA127" s="1">
        <f t="shared" si="58"/>
        <v>-32</v>
      </c>
      <c r="DB127" s="1">
        <f t="shared" si="58"/>
        <v>-32</v>
      </c>
      <c r="DC127" s="1">
        <f t="shared" si="58"/>
        <v>-32</v>
      </c>
      <c r="DD127" s="1">
        <f t="shared" si="58"/>
        <v>-32</v>
      </c>
      <c r="DE127" s="1">
        <f t="shared" si="58"/>
        <v>-32</v>
      </c>
      <c r="DF127" s="1">
        <f t="shared" si="58"/>
        <v>-32</v>
      </c>
      <c r="DG127" s="1">
        <f t="shared" si="58"/>
        <v>-32</v>
      </c>
      <c r="DH127" s="1">
        <f t="shared" si="58"/>
        <v>-32</v>
      </c>
      <c r="DI127" s="1">
        <f t="shared" si="58"/>
        <v>-32</v>
      </c>
      <c r="DJ127" s="1">
        <f t="shared" si="58"/>
        <v>-30.85</v>
      </c>
      <c r="DK127" s="1">
        <f t="shared" si="58"/>
        <v>-24.98</v>
      </c>
      <c r="DL127" s="1">
        <f t="shared" si="58"/>
        <v>-17.369999999999997</v>
      </c>
      <c r="DM127" s="1">
        <f t="shared" si="58"/>
        <v>-17.36</v>
      </c>
      <c r="DN127" s="1">
        <f t="shared" si="58"/>
        <v>-17.45</v>
      </c>
      <c r="DO127" s="1">
        <f t="shared" si="58"/>
        <v>-17.45</v>
      </c>
      <c r="DP127" s="1">
        <f t="shared" si="58"/>
        <v>-17.53</v>
      </c>
      <c r="DQ127" s="1">
        <f t="shared" si="58"/>
        <v>-17.490000000000002</v>
      </c>
      <c r="DR127" s="1">
        <f t="shared" si="58"/>
        <v>-16.82</v>
      </c>
      <c r="DS127" s="1">
        <f t="shared" si="58"/>
        <v>-16.8</v>
      </c>
      <c r="DT127" s="1">
        <f t="shared" si="58"/>
        <v>-16.600000000000001</v>
      </c>
      <c r="DU127" s="1">
        <f t="shared" si="58"/>
        <v>-16.59</v>
      </c>
      <c r="DV127" s="1">
        <f t="shared" si="58"/>
        <v>-16.59</v>
      </c>
      <c r="DW127" s="1">
        <f t="shared" si="58"/>
        <v>-16.48</v>
      </c>
      <c r="DX127" s="1">
        <f t="shared" si="58"/>
        <v>-16.47</v>
      </c>
      <c r="DY127" s="1">
        <f t="shared" si="58"/>
        <v>-16.48</v>
      </c>
      <c r="DZ127" s="1">
        <f t="shared" si="58"/>
        <v>-16.600000000000001</v>
      </c>
      <c r="EA127" s="1">
        <f t="shared" ref="EA127:EX127" si="59">EA63+EA64-32</f>
        <v>-14.899999999999999</v>
      </c>
      <c r="EB127" s="1">
        <f t="shared" si="59"/>
        <v>-16.990000000000002</v>
      </c>
      <c r="EC127" s="1">
        <f t="shared" si="59"/>
        <v>-15.66</v>
      </c>
      <c r="ED127" s="1">
        <f t="shared" si="59"/>
        <v>-16.600000000000001</v>
      </c>
      <c r="EE127" s="1">
        <f t="shared" si="59"/>
        <v>-16.600000000000001</v>
      </c>
      <c r="EF127" s="1">
        <f t="shared" si="59"/>
        <v>-15.779999999999998</v>
      </c>
      <c r="EG127" s="1">
        <f t="shared" si="59"/>
        <v>-16.939999999999998</v>
      </c>
      <c r="EH127" s="1">
        <f t="shared" si="59"/>
        <v>-17.59</v>
      </c>
      <c r="EI127" s="1">
        <f t="shared" si="59"/>
        <v>-18.73</v>
      </c>
      <c r="EJ127" s="1">
        <f t="shared" si="59"/>
        <v>-18.700000000000003</v>
      </c>
      <c r="EK127" s="1">
        <f t="shared" si="59"/>
        <v>-18.490000000000002</v>
      </c>
      <c r="EL127" s="1">
        <f t="shared" si="59"/>
        <v>-18.93</v>
      </c>
      <c r="EM127" s="1">
        <f t="shared" si="59"/>
        <v>-19.270000000000003</v>
      </c>
      <c r="EN127" s="1">
        <f t="shared" si="59"/>
        <v>-28.96</v>
      </c>
      <c r="EO127" s="1">
        <f t="shared" si="59"/>
        <v>-32</v>
      </c>
      <c r="EP127" s="1">
        <f t="shared" si="59"/>
        <v>-32</v>
      </c>
      <c r="EQ127" s="1">
        <f t="shared" si="59"/>
        <v>-32</v>
      </c>
      <c r="ER127" s="1">
        <f t="shared" si="59"/>
        <v>-32</v>
      </c>
      <c r="ES127" s="1">
        <f t="shared" si="59"/>
        <v>-32</v>
      </c>
      <c r="ET127" s="1">
        <f t="shared" si="59"/>
        <v>-32</v>
      </c>
      <c r="EU127" s="1">
        <f t="shared" si="59"/>
        <v>-32</v>
      </c>
      <c r="EV127" s="1">
        <f t="shared" si="59"/>
        <v>-32</v>
      </c>
      <c r="EW127" s="1">
        <f t="shared" si="59"/>
        <v>-32</v>
      </c>
      <c r="EX127" s="1">
        <f t="shared" si="59"/>
        <v>-32</v>
      </c>
      <c r="EY127" s="1"/>
    </row>
    <row r="128" spans="1:155">
      <c r="A128" t="s">
        <v>100</v>
      </c>
      <c r="B128" s="1">
        <f>IF(AND(B87&gt;0,B63+B64&gt;32),IF(B63+B64-32&lt;0.83*B87,B63+B64-32,0.83*B87),0)</f>
        <v>0</v>
      </c>
      <c r="C128" s="1">
        <f t="shared" ref="C128:BN128" si="60">IF(AND(C87&gt;0,C63+C64&gt;32),IF(C63+C64-32&lt;0.83*C87,C63+C64-32,0.83*C87),0)</f>
        <v>0</v>
      </c>
      <c r="D128" s="1">
        <f t="shared" si="60"/>
        <v>0</v>
      </c>
      <c r="E128" s="1">
        <f t="shared" si="60"/>
        <v>0</v>
      </c>
      <c r="F128" s="1">
        <f t="shared" si="60"/>
        <v>0</v>
      </c>
      <c r="G128" s="1">
        <f t="shared" si="60"/>
        <v>0</v>
      </c>
      <c r="H128" s="1">
        <f t="shared" si="60"/>
        <v>0</v>
      </c>
      <c r="I128" s="1">
        <f t="shared" si="60"/>
        <v>0</v>
      </c>
      <c r="J128" s="1">
        <f t="shared" si="60"/>
        <v>0</v>
      </c>
      <c r="K128" s="1">
        <f t="shared" si="60"/>
        <v>0</v>
      </c>
      <c r="L128" s="1">
        <f t="shared" si="60"/>
        <v>0</v>
      </c>
      <c r="M128" s="1">
        <f t="shared" si="60"/>
        <v>0</v>
      </c>
      <c r="N128" s="1">
        <f t="shared" si="60"/>
        <v>0</v>
      </c>
      <c r="O128" s="1">
        <f t="shared" si="60"/>
        <v>0</v>
      </c>
      <c r="P128" s="1">
        <f t="shared" si="60"/>
        <v>0</v>
      </c>
      <c r="Q128" s="1">
        <f t="shared" si="60"/>
        <v>0</v>
      </c>
      <c r="R128" s="1">
        <f t="shared" si="60"/>
        <v>0</v>
      </c>
      <c r="S128" s="1">
        <f t="shared" si="60"/>
        <v>0</v>
      </c>
      <c r="T128" s="1">
        <f t="shared" si="60"/>
        <v>0</v>
      </c>
      <c r="U128" s="1">
        <f t="shared" si="60"/>
        <v>0</v>
      </c>
      <c r="V128" s="1">
        <f t="shared" si="60"/>
        <v>0</v>
      </c>
      <c r="W128" s="1">
        <f t="shared" si="60"/>
        <v>0</v>
      </c>
      <c r="X128" s="1">
        <f t="shared" si="60"/>
        <v>0</v>
      </c>
      <c r="Y128" s="1">
        <f t="shared" si="60"/>
        <v>27.410000000000004</v>
      </c>
      <c r="Z128" s="1">
        <f t="shared" si="60"/>
        <v>24.65</v>
      </c>
      <c r="AA128" s="1">
        <f t="shared" si="60"/>
        <v>24.560000000000002</v>
      </c>
      <c r="AB128" s="1">
        <f t="shared" si="60"/>
        <v>26.799999999999997</v>
      </c>
      <c r="AC128" s="1">
        <f t="shared" si="60"/>
        <v>24.300000000000004</v>
      </c>
      <c r="AD128" s="1">
        <f t="shared" si="60"/>
        <v>23.959999999999994</v>
      </c>
      <c r="AE128" s="1">
        <f t="shared" si="60"/>
        <v>23.64</v>
      </c>
      <c r="AF128" s="1">
        <f t="shared" si="60"/>
        <v>23.97</v>
      </c>
      <c r="AG128" s="1">
        <f t="shared" si="60"/>
        <v>23.659999999999997</v>
      </c>
      <c r="AH128" s="1">
        <f t="shared" si="60"/>
        <v>23.880000000000003</v>
      </c>
      <c r="AI128" s="1">
        <f t="shared" si="60"/>
        <v>24.340000000000003</v>
      </c>
      <c r="AJ128" s="1">
        <f t="shared" si="60"/>
        <v>24.15</v>
      </c>
      <c r="AK128" s="1">
        <f t="shared" si="60"/>
        <v>23.659999999999997</v>
      </c>
      <c r="AL128" s="1">
        <f t="shared" si="60"/>
        <v>23.930000000000007</v>
      </c>
      <c r="AM128" s="1">
        <f t="shared" si="60"/>
        <v>25.229999999999997</v>
      </c>
      <c r="AN128" s="1">
        <f t="shared" si="60"/>
        <v>25.150000000000006</v>
      </c>
      <c r="AO128" s="1">
        <f t="shared" si="60"/>
        <v>24.82</v>
      </c>
      <c r="AP128" s="1">
        <f t="shared" si="60"/>
        <v>24.509999999999998</v>
      </c>
      <c r="AQ128" s="1">
        <f t="shared" si="60"/>
        <v>24.299999999999997</v>
      </c>
      <c r="AR128" s="1">
        <f t="shared" si="60"/>
        <v>24.15</v>
      </c>
      <c r="AS128" s="1">
        <f t="shared" si="60"/>
        <v>23.36</v>
      </c>
      <c r="AT128" s="1">
        <f t="shared" si="60"/>
        <v>17.990000000000002</v>
      </c>
      <c r="AU128" s="1">
        <f t="shared" si="60"/>
        <v>2.1899999999999977</v>
      </c>
      <c r="AV128" s="1">
        <f t="shared" si="60"/>
        <v>2.0200000000000031</v>
      </c>
      <c r="AW128" s="1">
        <f t="shared" si="60"/>
        <v>1.6299999999999955</v>
      </c>
      <c r="AX128" s="1">
        <f t="shared" si="60"/>
        <v>0.12000000000000455</v>
      </c>
      <c r="AY128" s="1">
        <f t="shared" si="60"/>
        <v>0.89999999999999858</v>
      </c>
      <c r="AZ128" s="1">
        <f t="shared" si="60"/>
        <v>1.1300000000000026</v>
      </c>
      <c r="BA128" s="1">
        <f t="shared" si="60"/>
        <v>0</v>
      </c>
      <c r="BB128" s="1">
        <f t="shared" si="60"/>
        <v>0</v>
      </c>
      <c r="BC128" s="1">
        <f t="shared" si="60"/>
        <v>0</v>
      </c>
      <c r="BD128" s="1">
        <f t="shared" si="60"/>
        <v>0</v>
      </c>
      <c r="BE128" s="1">
        <f t="shared" si="60"/>
        <v>1.5200000000000031</v>
      </c>
      <c r="BF128" s="1">
        <f t="shared" si="60"/>
        <v>4.7999999999999972</v>
      </c>
      <c r="BG128" s="1">
        <f t="shared" si="60"/>
        <v>2.3400000000000034</v>
      </c>
      <c r="BH128" s="1">
        <f t="shared" si="60"/>
        <v>3.2000000000000028</v>
      </c>
      <c r="BI128" s="1">
        <f t="shared" si="60"/>
        <v>3.3800000000000026</v>
      </c>
      <c r="BJ128" s="1">
        <f t="shared" si="60"/>
        <v>1.7600000000000051</v>
      </c>
      <c r="BK128" s="1">
        <f t="shared" si="60"/>
        <v>0</v>
      </c>
      <c r="BL128" s="1">
        <f t="shared" si="60"/>
        <v>0.40999999999999659</v>
      </c>
      <c r="BM128" s="1">
        <f t="shared" si="60"/>
        <v>0.73000000000000398</v>
      </c>
      <c r="BN128" s="1">
        <f t="shared" si="60"/>
        <v>0</v>
      </c>
      <c r="BO128" s="1">
        <f t="shared" ref="BO128:DZ128" si="61">IF(AND(BO87&gt;0,BO63+BO64&gt;32),IF(BO63+BO64-32&lt;0.83*BO87,BO63+BO64-32,0.83*BO87),0)</f>
        <v>0</v>
      </c>
      <c r="BP128" s="1">
        <f t="shared" si="61"/>
        <v>0</v>
      </c>
      <c r="BQ128" s="1">
        <f t="shared" si="61"/>
        <v>0</v>
      </c>
      <c r="BR128" s="1">
        <f t="shared" si="61"/>
        <v>0</v>
      </c>
      <c r="BS128" s="1">
        <f t="shared" si="61"/>
        <v>0</v>
      </c>
      <c r="BT128" s="1">
        <f t="shared" si="61"/>
        <v>0</v>
      </c>
      <c r="BU128" s="1">
        <f t="shared" si="61"/>
        <v>0</v>
      </c>
      <c r="BV128" s="1">
        <f t="shared" si="61"/>
        <v>0</v>
      </c>
      <c r="BW128" s="1">
        <f t="shared" si="61"/>
        <v>0</v>
      </c>
      <c r="BX128" s="1">
        <f t="shared" si="61"/>
        <v>0</v>
      </c>
      <c r="BY128" s="1">
        <f t="shared" si="61"/>
        <v>0</v>
      </c>
      <c r="BZ128" s="1">
        <f t="shared" si="61"/>
        <v>0</v>
      </c>
      <c r="CA128" s="1">
        <f t="shared" si="61"/>
        <v>0</v>
      </c>
      <c r="CB128" s="1">
        <f t="shared" si="61"/>
        <v>0</v>
      </c>
      <c r="CC128" s="1">
        <f t="shared" si="61"/>
        <v>0</v>
      </c>
      <c r="CD128" s="1">
        <f t="shared" si="61"/>
        <v>0</v>
      </c>
      <c r="CE128" s="1">
        <f t="shared" si="61"/>
        <v>0</v>
      </c>
      <c r="CF128" s="1">
        <f t="shared" si="61"/>
        <v>0</v>
      </c>
      <c r="CG128" s="1">
        <f t="shared" si="61"/>
        <v>0</v>
      </c>
      <c r="CH128" s="1">
        <f t="shared" si="61"/>
        <v>0</v>
      </c>
      <c r="CI128" s="1">
        <f t="shared" si="61"/>
        <v>0</v>
      </c>
      <c r="CJ128" s="1">
        <f t="shared" si="61"/>
        <v>0</v>
      </c>
      <c r="CK128" s="1">
        <f t="shared" si="61"/>
        <v>0</v>
      </c>
      <c r="CL128" s="1">
        <f t="shared" si="61"/>
        <v>0</v>
      </c>
      <c r="CM128" s="1">
        <f t="shared" si="61"/>
        <v>0</v>
      </c>
      <c r="CN128" s="1">
        <f t="shared" si="61"/>
        <v>0</v>
      </c>
      <c r="CO128" s="1">
        <f t="shared" si="61"/>
        <v>0</v>
      </c>
      <c r="CP128" s="1">
        <f t="shared" si="61"/>
        <v>0</v>
      </c>
      <c r="CQ128" s="1">
        <f t="shared" si="61"/>
        <v>0</v>
      </c>
      <c r="CR128" s="1">
        <f t="shared" si="61"/>
        <v>0</v>
      </c>
      <c r="CS128" s="1">
        <f t="shared" si="61"/>
        <v>0</v>
      </c>
      <c r="CT128" s="1">
        <f t="shared" si="61"/>
        <v>0</v>
      </c>
      <c r="CU128" s="1">
        <f t="shared" si="61"/>
        <v>0</v>
      </c>
      <c r="CV128" s="1">
        <f t="shared" si="61"/>
        <v>0</v>
      </c>
      <c r="CW128" s="1">
        <f t="shared" si="61"/>
        <v>0</v>
      </c>
      <c r="CX128" s="1">
        <f t="shared" si="61"/>
        <v>0</v>
      </c>
      <c r="CY128" s="1">
        <f t="shared" si="61"/>
        <v>0</v>
      </c>
      <c r="CZ128" s="1">
        <f t="shared" si="61"/>
        <v>0</v>
      </c>
      <c r="DA128" s="1">
        <f t="shared" si="61"/>
        <v>0</v>
      </c>
      <c r="DB128" s="1">
        <f t="shared" si="61"/>
        <v>0</v>
      </c>
      <c r="DC128" s="1">
        <f t="shared" si="61"/>
        <v>0</v>
      </c>
      <c r="DD128" s="1">
        <f t="shared" si="61"/>
        <v>0</v>
      </c>
      <c r="DE128" s="1">
        <f t="shared" si="61"/>
        <v>0</v>
      </c>
      <c r="DF128" s="1">
        <f t="shared" si="61"/>
        <v>0</v>
      </c>
      <c r="DG128" s="1">
        <f t="shared" si="61"/>
        <v>0</v>
      </c>
      <c r="DH128" s="1">
        <f t="shared" si="61"/>
        <v>0</v>
      </c>
      <c r="DI128" s="1">
        <f t="shared" si="61"/>
        <v>0</v>
      </c>
      <c r="DJ128" s="1">
        <f t="shared" si="61"/>
        <v>0</v>
      </c>
      <c r="DK128" s="1">
        <f t="shared" si="61"/>
        <v>0</v>
      </c>
      <c r="DL128" s="1">
        <f t="shared" si="61"/>
        <v>0</v>
      </c>
      <c r="DM128" s="1">
        <f t="shared" si="61"/>
        <v>0</v>
      </c>
      <c r="DN128" s="1">
        <f t="shared" si="61"/>
        <v>0</v>
      </c>
      <c r="DO128" s="1">
        <f t="shared" si="61"/>
        <v>0</v>
      </c>
      <c r="DP128" s="1">
        <f t="shared" si="61"/>
        <v>0</v>
      </c>
      <c r="DQ128" s="1">
        <f t="shared" si="61"/>
        <v>0</v>
      </c>
      <c r="DR128" s="1">
        <f t="shared" si="61"/>
        <v>0</v>
      </c>
      <c r="DS128" s="1">
        <f t="shared" si="61"/>
        <v>0</v>
      </c>
      <c r="DT128" s="1">
        <f t="shared" si="61"/>
        <v>0</v>
      </c>
      <c r="DU128" s="1">
        <f t="shared" si="61"/>
        <v>0</v>
      </c>
      <c r="DV128" s="1">
        <f t="shared" si="61"/>
        <v>0</v>
      </c>
      <c r="DW128" s="1">
        <f t="shared" si="61"/>
        <v>0</v>
      </c>
      <c r="DX128" s="1">
        <f t="shared" si="61"/>
        <v>0</v>
      </c>
      <c r="DY128" s="1">
        <f t="shared" si="61"/>
        <v>0</v>
      </c>
      <c r="DZ128" s="1">
        <f t="shared" si="61"/>
        <v>0</v>
      </c>
      <c r="EA128" s="1">
        <f t="shared" ref="EA128:EX128" si="62">IF(AND(EA87&gt;0,EA63+EA64&gt;32),IF(EA63+EA64-32&lt;0.83*EA87,EA63+EA64-32,0.83*EA87),0)</f>
        <v>0</v>
      </c>
      <c r="EB128" s="1">
        <f t="shared" si="62"/>
        <v>0</v>
      </c>
      <c r="EC128" s="1">
        <f t="shared" si="62"/>
        <v>0</v>
      </c>
      <c r="ED128" s="1">
        <f t="shared" si="62"/>
        <v>0</v>
      </c>
      <c r="EE128" s="1">
        <f t="shared" si="62"/>
        <v>0</v>
      </c>
      <c r="EF128" s="1">
        <f t="shared" si="62"/>
        <v>0</v>
      </c>
      <c r="EG128" s="1">
        <f t="shared" si="62"/>
        <v>0</v>
      </c>
      <c r="EH128" s="1">
        <f t="shared" si="62"/>
        <v>0</v>
      </c>
      <c r="EI128" s="1">
        <f t="shared" si="62"/>
        <v>0</v>
      </c>
      <c r="EJ128" s="1">
        <f t="shared" si="62"/>
        <v>0</v>
      </c>
      <c r="EK128" s="1">
        <f t="shared" si="62"/>
        <v>0</v>
      </c>
      <c r="EL128" s="1">
        <f t="shared" si="62"/>
        <v>0</v>
      </c>
      <c r="EM128" s="1">
        <f t="shared" si="62"/>
        <v>0</v>
      </c>
      <c r="EN128" s="1">
        <f t="shared" si="62"/>
        <v>0</v>
      </c>
      <c r="EO128" s="1">
        <f t="shared" si="62"/>
        <v>0</v>
      </c>
      <c r="EP128" s="1">
        <f t="shared" si="62"/>
        <v>0</v>
      </c>
      <c r="EQ128" s="1">
        <f t="shared" si="62"/>
        <v>0</v>
      </c>
      <c r="ER128" s="1">
        <f t="shared" si="62"/>
        <v>0</v>
      </c>
      <c r="ES128" s="1">
        <f t="shared" si="62"/>
        <v>0</v>
      </c>
      <c r="ET128" s="1">
        <f t="shared" si="62"/>
        <v>0</v>
      </c>
      <c r="EU128" s="1">
        <f t="shared" si="62"/>
        <v>0</v>
      </c>
      <c r="EV128" s="1">
        <f t="shared" si="62"/>
        <v>0</v>
      </c>
      <c r="EW128" s="1">
        <f t="shared" si="62"/>
        <v>0</v>
      </c>
      <c r="EX128" s="1">
        <f t="shared" si="62"/>
        <v>0</v>
      </c>
      <c r="EY128" s="1"/>
    </row>
    <row r="129" spans="1:155">
      <c r="A129" t="s">
        <v>101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>
      <c r="A130" t="s">
        <v>102</v>
      </c>
      <c r="B130" s="1">
        <f t="shared" ref="B130:AG130" si="63">IF(B87&gt;0, IF(0.83*B87&gt;B128,0.83*B87-B128,0),0)</f>
        <v>0</v>
      </c>
      <c r="C130" s="1">
        <f t="shared" si="63"/>
        <v>0</v>
      </c>
      <c r="D130" s="1">
        <f t="shared" si="63"/>
        <v>0</v>
      </c>
      <c r="E130" s="1">
        <f t="shared" si="63"/>
        <v>0</v>
      </c>
      <c r="F130" s="1">
        <f t="shared" si="63"/>
        <v>0</v>
      </c>
      <c r="G130" s="1">
        <f t="shared" si="63"/>
        <v>0</v>
      </c>
      <c r="H130" s="1">
        <f t="shared" si="63"/>
        <v>0</v>
      </c>
      <c r="I130" s="1">
        <f t="shared" si="63"/>
        <v>0</v>
      </c>
      <c r="J130" s="1">
        <f t="shared" si="63"/>
        <v>0</v>
      </c>
      <c r="K130" s="1">
        <f t="shared" si="63"/>
        <v>0</v>
      </c>
      <c r="L130" s="1">
        <f t="shared" si="63"/>
        <v>0</v>
      </c>
      <c r="M130" s="1">
        <f t="shared" si="63"/>
        <v>0</v>
      </c>
      <c r="N130" s="1">
        <f t="shared" si="63"/>
        <v>0</v>
      </c>
      <c r="O130" s="1">
        <f t="shared" si="63"/>
        <v>0</v>
      </c>
      <c r="P130" s="1">
        <f t="shared" si="63"/>
        <v>0</v>
      </c>
      <c r="Q130" s="1">
        <f t="shared" si="63"/>
        <v>0</v>
      </c>
      <c r="R130" s="1">
        <f t="shared" si="63"/>
        <v>0</v>
      </c>
      <c r="S130" s="1">
        <f t="shared" si="63"/>
        <v>0</v>
      </c>
      <c r="T130" s="1">
        <f t="shared" si="63"/>
        <v>0</v>
      </c>
      <c r="U130" s="1">
        <f t="shared" si="63"/>
        <v>0</v>
      </c>
      <c r="V130" s="1">
        <f t="shared" si="63"/>
        <v>0</v>
      </c>
      <c r="W130" s="1">
        <f t="shared" si="63"/>
        <v>0</v>
      </c>
      <c r="X130" s="1">
        <f t="shared" si="63"/>
        <v>0</v>
      </c>
      <c r="Y130" s="1">
        <f t="shared" si="63"/>
        <v>136.93</v>
      </c>
      <c r="Z130" s="1">
        <f t="shared" si="63"/>
        <v>448.45</v>
      </c>
      <c r="AA130" s="1">
        <f t="shared" si="63"/>
        <v>470.11999999999995</v>
      </c>
      <c r="AB130" s="1">
        <f t="shared" si="63"/>
        <v>442.15</v>
      </c>
      <c r="AC130" s="1">
        <f t="shared" si="63"/>
        <v>438.01</v>
      </c>
      <c r="AD130" s="1">
        <f t="shared" si="63"/>
        <v>416.77</v>
      </c>
      <c r="AE130" s="1">
        <f t="shared" si="63"/>
        <v>485.97999999999996</v>
      </c>
      <c r="AF130" s="1">
        <f t="shared" si="63"/>
        <v>571.96999999999991</v>
      </c>
      <c r="AG130" s="1">
        <f t="shared" si="63"/>
        <v>623.74</v>
      </c>
      <c r="AH130" s="1">
        <f t="shared" ref="AH130:BM130" si="64">IF(AH87&gt;0, IF(0.83*AH87&gt;AH128,0.83*AH87-AH128,0),0)</f>
        <v>630.99</v>
      </c>
      <c r="AI130" s="1">
        <f t="shared" si="64"/>
        <v>559.15</v>
      </c>
      <c r="AJ130" s="1">
        <f t="shared" si="64"/>
        <v>482.15</v>
      </c>
      <c r="AK130" s="1">
        <f t="shared" si="64"/>
        <v>466.03999999999996</v>
      </c>
      <c r="AL130" s="1">
        <f t="shared" si="64"/>
        <v>430.90999999999997</v>
      </c>
      <c r="AM130" s="1">
        <f t="shared" si="64"/>
        <v>398.06999999999994</v>
      </c>
      <c r="AN130" s="1">
        <f t="shared" si="64"/>
        <v>354.15999999999997</v>
      </c>
      <c r="AO130" s="1">
        <f t="shared" si="64"/>
        <v>325.44</v>
      </c>
      <c r="AP130" s="1">
        <f t="shared" si="64"/>
        <v>328.24</v>
      </c>
      <c r="AQ130" s="1">
        <f t="shared" si="64"/>
        <v>328.45</v>
      </c>
      <c r="AR130" s="1">
        <f t="shared" si="64"/>
        <v>352.67</v>
      </c>
      <c r="AS130" s="1">
        <f t="shared" si="64"/>
        <v>404.91999999999996</v>
      </c>
      <c r="AT130" s="1">
        <f t="shared" si="64"/>
        <v>161.29</v>
      </c>
      <c r="AU130" s="1">
        <f t="shared" si="64"/>
        <v>5.280000000000002</v>
      </c>
      <c r="AV130" s="1">
        <f t="shared" si="64"/>
        <v>46.949999999999996</v>
      </c>
      <c r="AW130" s="1">
        <f t="shared" si="64"/>
        <v>78.05</v>
      </c>
      <c r="AX130" s="1">
        <f t="shared" si="64"/>
        <v>48.849999999999994</v>
      </c>
      <c r="AY130" s="1">
        <f t="shared" si="64"/>
        <v>43.92</v>
      </c>
      <c r="AZ130" s="1">
        <f t="shared" si="64"/>
        <v>49.499999999999993</v>
      </c>
      <c r="BA130" s="1">
        <f t="shared" si="64"/>
        <v>51.46</v>
      </c>
      <c r="BB130" s="1">
        <f t="shared" si="64"/>
        <v>41.5</v>
      </c>
      <c r="BC130" s="1">
        <f t="shared" si="64"/>
        <v>39.01</v>
      </c>
      <c r="BD130" s="1">
        <f t="shared" si="64"/>
        <v>41.5</v>
      </c>
      <c r="BE130" s="1">
        <f t="shared" si="64"/>
        <v>35.83</v>
      </c>
      <c r="BF130" s="1">
        <f t="shared" si="64"/>
        <v>24.25</v>
      </c>
      <c r="BG130" s="1">
        <f t="shared" si="64"/>
        <v>26.709999999999994</v>
      </c>
      <c r="BH130" s="1">
        <f t="shared" si="64"/>
        <v>25.019999999999996</v>
      </c>
      <c r="BI130" s="1">
        <f t="shared" si="64"/>
        <v>24.009999999999994</v>
      </c>
      <c r="BJ130" s="1">
        <f t="shared" si="64"/>
        <v>15.669999999999995</v>
      </c>
      <c r="BK130" s="1">
        <f t="shared" si="64"/>
        <v>4.9799999999999995</v>
      </c>
      <c r="BL130" s="1">
        <f t="shared" si="64"/>
        <v>2.9100000000000033</v>
      </c>
      <c r="BM130" s="1">
        <f t="shared" si="64"/>
        <v>4.2499999999999956</v>
      </c>
      <c r="BN130" s="1">
        <f t="shared" ref="BN130:CS130" si="65">IF(BN87&gt;0, IF(0.83*BN87&gt;BN128,0.83*BN87-BN128,0),0)</f>
        <v>0</v>
      </c>
      <c r="BO130" s="1">
        <f t="shared" si="65"/>
        <v>0</v>
      </c>
      <c r="BP130" s="1">
        <f t="shared" si="65"/>
        <v>0</v>
      </c>
      <c r="BQ130" s="1">
        <f t="shared" si="65"/>
        <v>0</v>
      </c>
      <c r="BR130" s="1">
        <f t="shared" si="65"/>
        <v>0</v>
      </c>
      <c r="BS130" s="1">
        <f t="shared" si="65"/>
        <v>0</v>
      </c>
      <c r="BT130" s="1">
        <f t="shared" si="65"/>
        <v>4.9799999999999995</v>
      </c>
      <c r="BU130" s="1">
        <f t="shared" si="65"/>
        <v>4.9799999999999995</v>
      </c>
      <c r="BV130" s="1">
        <f t="shared" si="65"/>
        <v>0</v>
      </c>
      <c r="BW130" s="1">
        <f t="shared" si="65"/>
        <v>0</v>
      </c>
      <c r="BX130" s="1">
        <f t="shared" si="65"/>
        <v>0</v>
      </c>
      <c r="BY130" s="1">
        <f t="shared" si="65"/>
        <v>0</v>
      </c>
      <c r="BZ130" s="1">
        <f t="shared" si="65"/>
        <v>0</v>
      </c>
      <c r="CA130" s="1">
        <f t="shared" si="65"/>
        <v>0</v>
      </c>
      <c r="CB130" s="1">
        <f t="shared" si="65"/>
        <v>0</v>
      </c>
      <c r="CC130" s="1">
        <f t="shared" si="65"/>
        <v>0</v>
      </c>
      <c r="CD130" s="1">
        <f t="shared" si="65"/>
        <v>0</v>
      </c>
      <c r="CE130" s="1">
        <f t="shared" si="65"/>
        <v>0</v>
      </c>
      <c r="CF130" s="1">
        <f t="shared" si="65"/>
        <v>6.64</v>
      </c>
      <c r="CG130" s="1">
        <f t="shared" si="65"/>
        <v>6.64</v>
      </c>
      <c r="CH130" s="1">
        <f t="shared" si="65"/>
        <v>5.81</v>
      </c>
      <c r="CI130" s="1">
        <f t="shared" si="65"/>
        <v>3.32</v>
      </c>
      <c r="CJ130" s="1">
        <f t="shared" si="65"/>
        <v>1.66</v>
      </c>
      <c r="CK130" s="1">
        <f t="shared" si="65"/>
        <v>2.4899999999999998</v>
      </c>
      <c r="CL130" s="1">
        <f t="shared" si="65"/>
        <v>0</v>
      </c>
      <c r="CM130" s="1">
        <f t="shared" si="65"/>
        <v>0</v>
      </c>
      <c r="CN130" s="1">
        <f t="shared" si="65"/>
        <v>0</v>
      </c>
      <c r="CO130" s="1">
        <f t="shared" si="65"/>
        <v>0</v>
      </c>
      <c r="CP130" s="1">
        <f t="shared" si="65"/>
        <v>0</v>
      </c>
      <c r="CQ130" s="1">
        <f t="shared" si="65"/>
        <v>0</v>
      </c>
      <c r="CR130" s="1">
        <f t="shared" si="65"/>
        <v>0</v>
      </c>
      <c r="CS130" s="1">
        <f t="shared" si="65"/>
        <v>2.4899999999999998</v>
      </c>
      <c r="CT130" s="1">
        <f t="shared" ref="CT130:DY130" si="66">IF(CT87&gt;0, IF(0.83*CT87&gt;CT128,0.83*CT87-CT128,0),0)</f>
        <v>3.32</v>
      </c>
      <c r="CU130" s="1">
        <f t="shared" si="66"/>
        <v>1.66</v>
      </c>
      <c r="CV130" s="1">
        <f t="shared" si="66"/>
        <v>4.1499999999999995</v>
      </c>
      <c r="CW130" s="1">
        <f t="shared" si="66"/>
        <v>4.1499999999999995</v>
      </c>
      <c r="CX130" s="1">
        <f t="shared" si="66"/>
        <v>3.32</v>
      </c>
      <c r="CY130" s="1">
        <f t="shared" si="66"/>
        <v>3.32</v>
      </c>
      <c r="CZ130" s="1">
        <f t="shared" si="66"/>
        <v>2.4899999999999998</v>
      </c>
      <c r="DA130" s="1">
        <f t="shared" si="66"/>
        <v>0.83</v>
      </c>
      <c r="DB130" s="1">
        <f t="shared" si="66"/>
        <v>2.4899999999999998</v>
      </c>
      <c r="DC130" s="1">
        <f t="shared" si="66"/>
        <v>2.4899999999999998</v>
      </c>
      <c r="DD130" s="1">
        <f t="shared" si="66"/>
        <v>1.66</v>
      </c>
      <c r="DE130" s="1">
        <f t="shared" si="66"/>
        <v>1.66</v>
      </c>
      <c r="DF130" s="1">
        <f t="shared" si="66"/>
        <v>2.4899999999999998</v>
      </c>
      <c r="DG130" s="1">
        <f t="shared" si="66"/>
        <v>0</v>
      </c>
      <c r="DH130" s="1">
        <f t="shared" si="66"/>
        <v>0</v>
      </c>
      <c r="DI130" s="1">
        <f t="shared" si="66"/>
        <v>0</v>
      </c>
      <c r="DJ130" s="1">
        <f t="shared" si="66"/>
        <v>0</v>
      </c>
      <c r="DK130" s="1">
        <f t="shared" si="66"/>
        <v>0</v>
      </c>
      <c r="DL130" s="1">
        <f t="shared" si="66"/>
        <v>0</v>
      </c>
      <c r="DM130" s="1">
        <f t="shared" si="66"/>
        <v>0</v>
      </c>
      <c r="DN130" s="1">
        <f t="shared" si="66"/>
        <v>0</v>
      </c>
      <c r="DO130" s="1">
        <f t="shared" si="66"/>
        <v>0</v>
      </c>
      <c r="DP130" s="1">
        <f t="shared" si="66"/>
        <v>0</v>
      </c>
      <c r="DQ130" s="1">
        <f t="shared" si="66"/>
        <v>0</v>
      </c>
      <c r="DR130" s="1">
        <f t="shared" si="66"/>
        <v>0</v>
      </c>
      <c r="DS130" s="1">
        <f t="shared" si="66"/>
        <v>0</v>
      </c>
      <c r="DT130" s="1">
        <f t="shared" si="66"/>
        <v>0</v>
      </c>
      <c r="DU130" s="1">
        <f t="shared" si="66"/>
        <v>0</v>
      </c>
      <c r="DV130" s="1">
        <f t="shared" si="66"/>
        <v>0</v>
      </c>
      <c r="DW130" s="1">
        <f t="shared" si="66"/>
        <v>1.66</v>
      </c>
      <c r="DX130" s="1">
        <f t="shared" si="66"/>
        <v>0</v>
      </c>
      <c r="DY130" s="1">
        <f t="shared" si="66"/>
        <v>0.83</v>
      </c>
      <c r="DZ130" s="1">
        <f t="shared" ref="DZ130:EX130" si="67">IF(DZ87&gt;0, IF(0.83*DZ87&gt;DZ128,0.83*DZ87-DZ128,0),0)</f>
        <v>0</v>
      </c>
      <c r="EA130" s="1">
        <f t="shared" si="67"/>
        <v>0</v>
      </c>
      <c r="EB130" s="1">
        <f t="shared" si="67"/>
        <v>0</v>
      </c>
      <c r="EC130" s="1">
        <f t="shared" si="67"/>
        <v>0</v>
      </c>
      <c r="ED130" s="1">
        <f t="shared" si="67"/>
        <v>0</v>
      </c>
      <c r="EE130" s="1">
        <f t="shared" si="67"/>
        <v>0</v>
      </c>
      <c r="EF130" s="1">
        <f t="shared" si="67"/>
        <v>0</v>
      </c>
      <c r="EG130" s="1">
        <f t="shared" si="67"/>
        <v>0</v>
      </c>
      <c r="EH130" s="1">
        <f t="shared" si="67"/>
        <v>0</v>
      </c>
      <c r="EI130" s="1">
        <f t="shared" si="67"/>
        <v>0</v>
      </c>
      <c r="EJ130" s="1">
        <f t="shared" si="67"/>
        <v>0</v>
      </c>
      <c r="EK130" s="1">
        <f t="shared" si="67"/>
        <v>0</v>
      </c>
      <c r="EL130" s="1">
        <f t="shared" si="67"/>
        <v>0</v>
      </c>
      <c r="EM130" s="1">
        <f t="shared" si="67"/>
        <v>0</v>
      </c>
      <c r="EN130" s="1">
        <f t="shared" si="67"/>
        <v>0</v>
      </c>
      <c r="EO130" s="1">
        <f t="shared" si="67"/>
        <v>0</v>
      </c>
      <c r="EP130" s="1">
        <f t="shared" si="67"/>
        <v>0</v>
      </c>
      <c r="EQ130" s="1">
        <f t="shared" si="67"/>
        <v>0</v>
      </c>
      <c r="ER130" s="1">
        <f t="shared" si="67"/>
        <v>0</v>
      </c>
      <c r="ES130" s="1">
        <f t="shared" si="67"/>
        <v>0</v>
      </c>
      <c r="ET130" s="1">
        <f t="shared" si="67"/>
        <v>0</v>
      </c>
      <c r="EU130" s="1">
        <f t="shared" si="67"/>
        <v>0</v>
      </c>
      <c r="EV130" s="1">
        <f t="shared" si="67"/>
        <v>0</v>
      </c>
      <c r="EW130" s="1">
        <f t="shared" si="67"/>
        <v>0</v>
      </c>
      <c r="EX130" s="1">
        <f t="shared" si="67"/>
        <v>0</v>
      </c>
      <c r="EY130" s="1"/>
    </row>
    <row r="131" spans="1:1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>
      <c r="A132" t="s">
        <v>103</v>
      </c>
      <c r="B132" s="1">
        <f>IF(B87&gt;0,0.17*B87,0)</f>
        <v>0</v>
      </c>
      <c r="C132" s="1">
        <f t="shared" ref="C132:BN132" si="68">IF(C87&gt;0,0.17*C87,0)</f>
        <v>0</v>
      </c>
      <c r="D132" s="1">
        <f t="shared" si="68"/>
        <v>0</v>
      </c>
      <c r="E132" s="1">
        <f t="shared" si="68"/>
        <v>0</v>
      </c>
      <c r="F132" s="1">
        <f t="shared" si="68"/>
        <v>0</v>
      </c>
      <c r="G132" s="1">
        <f t="shared" si="68"/>
        <v>0</v>
      </c>
      <c r="H132" s="1">
        <f t="shared" si="68"/>
        <v>0</v>
      </c>
      <c r="I132" s="1">
        <f t="shared" si="68"/>
        <v>0</v>
      </c>
      <c r="J132" s="1">
        <f t="shared" si="68"/>
        <v>0</v>
      </c>
      <c r="K132" s="1">
        <f t="shared" si="68"/>
        <v>0</v>
      </c>
      <c r="L132" s="1">
        <f t="shared" si="68"/>
        <v>0</v>
      </c>
      <c r="M132" s="1">
        <f t="shared" si="68"/>
        <v>0</v>
      </c>
      <c r="N132" s="1">
        <f t="shared" si="68"/>
        <v>0</v>
      </c>
      <c r="O132" s="1">
        <f t="shared" si="68"/>
        <v>0</v>
      </c>
      <c r="P132" s="1">
        <f t="shared" si="68"/>
        <v>0</v>
      </c>
      <c r="Q132" s="1">
        <f t="shared" si="68"/>
        <v>0</v>
      </c>
      <c r="R132" s="1">
        <f t="shared" si="68"/>
        <v>0</v>
      </c>
      <c r="S132" s="1">
        <f t="shared" si="68"/>
        <v>0</v>
      </c>
      <c r="T132" s="1">
        <f t="shared" si="68"/>
        <v>0</v>
      </c>
      <c r="U132" s="1">
        <f t="shared" si="68"/>
        <v>0</v>
      </c>
      <c r="V132" s="1">
        <f t="shared" si="68"/>
        <v>0</v>
      </c>
      <c r="W132" s="1">
        <f t="shared" si="68"/>
        <v>0</v>
      </c>
      <c r="X132" s="1">
        <f t="shared" si="68"/>
        <v>0</v>
      </c>
      <c r="Y132" s="1">
        <f t="shared" si="68"/>
        <v>33.660000000000004</v>
      </c>
      <c r="Z132" s="1">
        <f t="shared" si="68"/>
        <v>96.9</v>
      </c>
      <c r="AA132" s="1">
        <f t="shared" si="68"/>
        <v>101.32000000000001</v>
      </c>
      <c r="AB132" s="1">
        <f t="shared" si="68"/>
        <v>96.050000000000011</v>
      </c>
      <c r="AC132" s="1">
        <f t="shared" si="68"/>
        <v>94.690000000000012</v>
      </c>
      <c r="AD132" s="1">
        <f t="shared" si="68"/>
        <v>90.27000000000001</v>
      </c>
      <c r="AE132" s="1">
        <f t="shared" si="68"/>
        <v>104.38000000000001</v>
      </c>
      <c r="AF132" s="1">
        <f t="shared" si="68"/>
        <v>122.06</v>
      </c>
      <c r="AG132" s="1">
        <f t="shared" si="68"/>
        <v>132.60000000000002</v>
      </c>
      <c r="AH132" s="1">
        <f t="shared" si="68"/>
        <v>134.13</v>
      </c>
      <c r="AI132" s="1">
        <f t="shared" si="68"/>
        <v>119.51</v>
      </c>
      <c r="AJ132" s="1">
        <f t="shared" si="68"/>
        <v>103.7</v>
      </c>
      <c r="AK132" s="1">
        <f t="shared" si="68"/>
        <v>100.30000000000001</v>
      </c>
      <c r="AL132" s="1">
        <f t="shared" si="68"/>
        <v>93.160000000000011</v>
      </c>
      <c r="AM132" s="1">
        <f t="shared" si="68"/>
        <v>86.7</v>
      </c>
      <c r="AN132" s="1">
        <f t="shared" si="68"/>
        <v>77.690000000000012</v>
      </c>
      <c r="AO132" s="1">
        <f t="shared" si="68"/>
        <v>71.740000000000009</v>
      </c>
      <c r="AP132" s="1">
        <f t="shared" si="68"/>
        <v>72.25</v>
      </c>
      <c r="AQ132" s="1">
        <f t="shared" si="68"/>
        <v>72.25</v>
      </c>
      <c r="AR132" s="1">
        <f t="shared" si="68"/>
        <v>77.180000000000007</v>
      </c>
      <c r="AS132" s="1">
        <f t="shared" si="68"/>
        <v>87.720000000000013</v>
      </c>
      <c r="AT132" s="1">
        <f t="shared" si="68"/>
        <v>36.720000000000006</v>
      </c>
      <c r="AU132" s="1">
        <f t="shared" si="68"/>
        <v>1.53</v>
      </c>
      <c r="AV132" s="1">
        <f t="shared" si="68"/>
        <v>10.030000000000001</v>
      </c>
      <c r="AW132" s="1">
        <f t="shared" si="68"/>
        <v>16.32</v>
      </c>
      <c r="AX132" s="1">
        <f t="shared" si="68"/>
        <v>10.030000000000001</v>
      </c>
      <c r="AY132" s="1">
        <f t="shared" si="68"/>
        <v>9.1800000000000015</v>
      </c>
      <c r="AZ132" s="1">
        <f t="shared" si="68"/>
        <v>10.370000000000001</v>
      </c>
      <c r="BA132" s="1">
        <f t="shared" si="68"/>
        <v>10.540000000000001</v>
      </c>
      <c r="BB132" s="1">
        <f t="shared" si="68"/>
        <v>8.5</v>
      </c>
      <c r="BC132" s="1">
        <f t="shared" si="68"/>
        <v>7.99</v>
      </c>
      <c r="BD132" s="1">
        <f t="shared" si="68"/>
        <v>8.5</v>
      </c>
      <c r="BE132" s="1">
        <f t="shared" si="68"/>
        <v>7.65</v>
      </c>
      <c r="BF132" s="1">
        <f t="shared" si="68"/>
        <v>5.95</v>
      </c>
      <c r="BG132" s="1">
        <f t="shared" si="68"/>
        <v>5.95</v>
      </c>
      <c r="BH132" s="1">
        <f t="shared" si="68"/>
        <v>5.78</v>
      </c>
      <c r="BI132" s="1">
        <f t="shared" si="68"/>
        <v>5.61</v>
      </c>
      <c r="BJ132" s="1">
        <f t="shared" si="68"/>
        <v>3.5700000000000003</v>
      </c>
      <c r="BK132" s="1">
        <f t="shared" si="68"/>
        <v>1.02</v>
      </c>
      <c r="BL132" s="1">
        <f t="shared" si="68"/>
        <v>0.68</v>
      </c>
      <c r="BM132" s="1">
        <f t="shared" si="68"/>
        <v>1.02</v>
      </c>
      <c r="BN132" s="1">
        <f t="shared" si="68"/>
        <v>0</v>
      </c>
      <c r="BO132" s="1">
        <f t="shared" ref="BO132:DZ132" si="69">IF(BO87&gt;0,0.17*BO87,0)</f>
        <v>0</v>
      </c>
      <c r="BP132" s="1">
        <f t="shared" si="69"/>
        <v>0</v>
      </c>
      <c r="BQ132" s="1">
        <f t="shared" si="69"/>
        <v>0</v>
      </c>
      <c r="BR132" s="1">
        <f t="shared" si="69"/>
        <v>0</v>
      </c>
      <c r="BS132" s="1">
        <f t="shared" si="69"/>
        <v>0</v>
      </c>
      <c r="BT132" s="1">
        <f t="shared" si="69"/>
        <v>1.02</v>
      </c>
      <c r="BU132" s="1">
        <f t="shared" si="69"/>
        <v>1.02</v>
      </c>
      <c r="BV132" s="1">
        <f t="shared" si="69"/>
        <v>0</v>
      </c>
      <c r="BW132" s="1">
        <f t="shared" si="69"/>
        <v>0</v>
      </c>
      <c r="BX132" s="1">
        <f t="shared" si="69"/>
        <v>0</v>
      </c>
      <c r="BY132" s="1">
        <f t="shared" si="69"/>
        <v>0</v>
      </c>
      <c r="BZ132" s="1">
        <f t="shared" si="69"/>
        <v>0</v>
      </c>
      <c r="CA132" s="1">
        <f t="shared" si="69"/>
        <v>0</v>
      </c>
      <c r="CB132" s="1">
        <f t="shared" si="69"/>
        <v>0</v>
      </c>
      <c r="CC132" s="1">
        <f t="shared" si="69"/>
        <v>0</v>
      </c>
      <c r="CD132" s="1">
        <f t="shared" si="69"/>
        <v>0</v>
      </c>
      <c r="CE132" s="1">
        <f t="shared" si="69"/>
        <v>0</v>
      </c>
      <c r="CF132" s="1">
        <f t="shared" si="69"/>
        <v>1.36</v>
      </c>
      <c r="CG132" s="1">
        <f t="shared" si="69"/>
        <v>1.36</v>
      </c>
      <c r="CH132" s="1">
        <f t="shared" si="69"/>
        <v>1.1900000000000002</v>
      </c>
      <c r="CI132" s="1">
        <f t="shared" si="69"/>
        <v>0.68</v>
      </c>
      <c r="CJ132" s="1">
        <f t="shared" si="69"/>
        <v>0.34</v>
      </c>
      <c r="CK132" s="1">
        <f t="shared" si="69"/>
        <v>0.51</v>
      </c>
      <c r="CL132" s="1">
        <f t="shared" si="69"/>
        <v>0</v>
      </c>
      <c r="CM132" s="1">
        <f t="shared" si="69"/>
        <v>0</v>
      </c>
      <c r="CN132" s="1">
        <f t="shared" si="69"/>
        <v>0</v>
      </c>
      <c r="CO132" s="1">
        <f t="shared" si="69"/>
        <v>0</v>
      </c>
      <c r="CP132" s="1">
        <f t="shared" si="69"/>
        <v>0</v>
      </c>
      <c r="CQ132" s="1">
        <f t="shared" si="69"/>
        <v>0</v>
      </c>
      <c r="CR132" s="1">
        <f t="shared" si="69"/>
        <v>0</v>
      </c>
      <c r="CS132" s="1">
        <f t="shared" si="69"/>
        <v>0.51</v>
      </c>
      <c r="CT132" s="1">
        <f t="shared" si="69"/>
        <v>0.68</v>
      </c>
      <c r="CU132" s="1">
        <f t="shared" si="69"/>
        <v>0.34</v>
      </c>
      <c r="CV132" s="1">
        <f t="shared" si="69"/>
        <v>0.85000000000000009</v>
      </c>
      <c r="CW132" s="1">
        <f t="shared" si="69"/>
        <v>0.85000000000000009</v>
      </c>
      <c r="CX132" s="1">
        <f t="shared" si="69"/>
        <v>0.68</v>
      </c>
      <c r="CY132" s="1">
        <f t="shared" si="69"/>
        <v>0.68</v>
      </c>
      <c r="CZ132" s="1">
        <f t="shared" si="69"/>
        <v>0.51</v>
      </c>
      <c r="DA132" s="1">
        <f t="shared" si="69"/>
        <v>0.17</v>
      </c>
      <c r="DB132" s="1">
        <f t="shared" si="69"/>
        <v>0.51</v>
      </c>
      <c r="DC132" s="1">
        <f t="shared" si="69"/>
        <v>0.51</v>
      </c>
      <c r="DD132" s="1">
        <f t="shared" si="69"/>
        <v>0.34</v>
      </c>
      <c r="DE132" s="1">
        <f t="shared" si="69"/>
        <v>0.34</v>
      </c>
      <c r="DF132" s="1">
        <f t="shared" si="69"/>
        <v>0.51</v>
      </c>
      <c r="DG132" s="1">
        <f t="shared" si="69"/>
        <v>0</v>
      </c>
      <c r="DH132" s="1">
        <f t="shared" si="69"/>
        <v>0</v>
      </c>
      <c r="DI132" s="1">
        <f t="shared" si="69"/>
        <v>0</v>
      </c>
      <c r="DJ132" s="1">
        <f t="shared" si="69"/>
        <v>0</v>
      </c>
      <c r="DK132" s="1">
        <f t="shared" si="69"/>
        <v>0</v>
      </c>
      <c r="DL132" s="1">
        <f t="shared" si="69"/>
        <v>0</v>
      </c>
      <c r="DM132" s="1">
        <f t="shared" si="69"/>
        <v>0</v>
      </c>
      <c r="DN132" s="1">
        <f t="shared" si="69"/>
        <v>0</v>
      </c>
      <c r="DO132" s="1">
        <f t="shared" si="69"/>
        <v>0</v>
      </c>
      <c r="DP132" s="1">
        <f t="shared" si="69"/>
        <v>0</v>
      </c>
      <c r="DQ132" s="1">
        <f t="shared" si="69"/>
        <v>0</v>
      </c>
      <c r="DR132" s="1">
        <f t="shared" si="69"/>
        <v>0</v>
      </c>
      <c r="DS132" s="1">
        <f t="shared" si="69"/>
        <v>0</v>
      </c>
      <c r="DT132" s="1">
        <f t="shared" si="69"/>
        <v>0</v>
      </c>
      <c r="DU132" s="1">
        <f t="shared" si="69"/>
        <v>0</v>
      </c>
      <c r="DV132" s="1">
        <f t="shared" si="69"/>
        <v>0</v>
      </c>
      <c r="DW132" s="1">
        <f t="shared" si="69"/>
        <v>0.34</v>
      </c>
      <c r="DX132" s="1">
        <f t="shared" si="69"/>
        <v>0</v>
      </c>
      <c r="DY132" s="1">
        <f t="shared" si="69"/>
        <v>0.17</v>
      </c>
      <c r="DZ132" s="1">
        <f t="shared" si="69"/>
        <v>0</v>
      </c>
      <c r="EA132" s="1">
        <f t="shared" ref="EA132:EX132" si="70">IF(EA87&gt;0,0.17*EA87,0)</f>
        <v>0</v>
      </c>
      <c r="EB132" s="1">
        <f t="shared" si="70"/>
        <v>0</v>
      </c>
      <c r="EC132" s="1">
        <f t="shared" si="70"/>
        <v>0</v>
      </c>
      <c r="ED132" s="1">
        <f t="shared" si="70"/>
        <v>0</v>
      </c>
      <c r="EE132" s="1">
        <f t="shared" si="70"/>
        <v>0</v>
      </c>
      <c r="EF132" s="1">
        <f t="shared" si="70"/>
        <v>0</v>
      </c>
      <c r="EG132" s="1">
        <f t="shared" si="70"/>
        <v>0</v>
      </c>
      <c r="EH132" s="1">
        <f t="shared" si="70"/>
        <v>0</v>
      </c>
      <c r="EI132" s="1">
        <f t="shared" si="70"/>
        <v>0</v>
      </c>
      <c r="EJ132" s="1">
        <f t="shared" si="70"/>
        <v>0</v>
      </c>
      <c r="EK132" s="1">
        <f t="shared" si="70"/>
        <v>0</v>
      </c>
      <c r="EL132" s="1">
        <f t="shared" si="70"/>
        <v>0</v>
      </c>
      <c r="EM132" s="1">
        <f t="shared" si="70"/>
        <v>0</v>
      </c>
      <c r="EN132" s="1">
        <f t="shared" si="70"/>
        <v>0</v>
      </c>
      <c r="EO132" s="1">
        <f t="shared" si="70"/>
        <v>0</v>
      </c>
      <c r="EP132" s="1">
        <f t="shared" si="70"/>
        <v>0</v>
      </c>
      <c r="EQ132" s="1">
        <f t="shared" si="70"/>
        <v>0</v>
      </c>
      <c r="ER132" s="1">
        <f t="shared" si="70"/>
        <v>0</v>
      </c>
      <c r="ES132" s="1">
        <f t="shared" si="70"/>
        <v>0</v>
      </c>
      <c r="ET132" s="1">
        <f t="shared" si="70"/>
        <v>0</v>
      </c>
      <c r="EU132" s="1">
        <f t="shared" si="70"/>
        <v>0</v>
      </c>
      <c r="EV132" s="1">
        <f t="shared" si="70"/>
        <v>0</v>
      </c>
      <c r="EW132" s="1">
        <f t="shared" si="70"/>
        <v>0</v>
      </c>
      <c r="EX132" s="1">
        <f t="shared" si="70"/>
        <v>0</v>
      </c>
      <c r="EY132" s="1"/>
    </row>
    <row r="133" spans="1:1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7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differentFirst="1" alignWithMargins="0">
    <oddFooter>&amp;R&amp;"Arial,Bold"&amp;14Figure 2013.11 (cont.)</oddFooter>
    <firstFooter>&amp;R&amp;"Arial,Bold"&amp;14Figure 2013.11</firstFooter>
  </headerFooter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Sheet1</vt:lpstr>
      <vt:lpstr>Wyoming</vt:lpstr>
      <vt:lpstr>Utah</vt:lpstr>
      <vt:lpstr>Wyoming (old)</vt:lpstr>
      <vt:lpstr>Utah (old)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2014-04-14T22:42:54Z</cp:lastPrinted>
  <dcterms:created xsi:type="dcterms:W3CDTF">2007-04-14T17:46:43Z</dcterms:created>
  <dcterms:modified xsi:type="dcterms:W3CDTF">2014-04-14T22:43:06Z</dcterms:modified>
</cp:coreProperties>
</file>