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7115" windowHeight="9720"/>
  </bookViews>
  <sheets>
    <sheet name="Data" sheetId="1" r:id="rId1"/>
    <sheet name="Wyoming" sheetId="4" r:id="rId2"/>
    <sheet name="Utah" sheetId="7" r:id="rId3"/>
    <sheet name="Sheet2" sheetId="2" r:id="rId4"/>
    <sheet name="Sheet3" sheetId="3" r:id="rId5"/>
  </sheets>
  <definedNames>
    <definedName name="_xlnm.Print_Area" localSheetId="0">Data!$B$3:$EY$119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B127" i="1"/>
  <c r="C127"/>
  <c r="EY96"/>
  <c r="EY91"/>
  <c r="EY83" l="1"/>
  <c r="EY79"/>
  <c r="EY77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EY65" s="1"/>
  <c r="EY100"/>
  <c r="EX98"/>
  <c r="EX85"/>
  <c r="EX87"/>
  <c r="EX132" s="1"/>
  <c r="EW98"/>
  <c r="EW85"/>
  <c r="EW87"/>
  <c r="EV98"/>
  <c r="EV85"/>
  <c r="EV87"/>
  <c r="EV132" s="1"/>
  <c r="EU98"/>
  <c r="EU85"/>
  <c r="EU87"/>
  <c r="ET98"/>
  <c r="ET85"/>
  <c r="ET87"/>
  <c r="ET132" s="1"/>
  <c r="ES98"/>
  <c r="ES85"/>
  <c r="ES87"/>
  <c r="ER98"/>
  <c r="ER85"/>
  <c r="ER87"/>
  <c r="ER132" s="1"/>
  <c r="EQ98"/>
  <c r="EQ85"/>
  <c r="EQ87"/>
  <c r="EP98"/>
  <c r="EP85"/>
  <c r="EP87"/>
  <c r="EP132" s="1"/>
  <c r="EO98"/>
  <c r="EO85"/>
  <c r="EO87"/>
  <c r="EN98"/>
  <c r="EN85"/>
  <c r="EN87"/>
  <c r="EN132" s="1"/>
  <c r="EM98"/>
  <c r="EM85"/>
  <c r="EM87"/>
  <c r="EL98"/>
  <c r="EL85"/>
  <c r="EL87"/>
  <c r="EL132" s="1"/>
  <c r="EK98"/>
  <c r="EK85"/>
  <c r="EK87"/>
  <c r="EJ98"/>
  <c r="EJ85"/>
  <c r="EJ87"/>
  <c r="EJ132" s="1"/>
  <c r="EI98"/>
  <c r="EI85"/>
  <c r="EI87"/>
  <c r="EH98"/>
  <c r="EH85"/>
  <c r="EH87"/>
  <c r="EH132" s="1"/>
  <c r="EG98"/>
  <c r="EG85"/>
  <c r="EG87"/>
  <c r="EF98"/>
  <c r="EF85"/>
  <c r="EF87"/>
  <c r="EE98"/>
  <c r="EE85"/>
  <c r="EE87"/>
  <c r="ED98"/>
  <c r="ED85"/>
  <c r="ED87"/>
  <c r="EC98"/>
  <c r="EC85"/>
  <c r="EC87"/>
  <c r="EB98"/>
  <c r="EB85"/>
  <c r="EB87"/>
  <c r="EA98"/>
  <c r="EA85"/>
  <c r="EA87"/>
  <c r="DZ98"/>
  <c r="DZ85"/>
  <c r="DZ87"/>
  <c r="DY98"/>
  <c r="DY85"/>
  <c r="DY87"/>
  <c r="DX98"/>
  <c r="DX85"/>
  <c r="DX87"/>
  <c r="DW98"/>
  <c r="DW85"/>
  <c r="DW87"/>
  <c r="DV98"/>
  <c r="DV85"/>
  <c r="DV87"/>
  <c r="DU98"/>
  <c r="DU85"/>
  <c r="DU87"/>
  <c r="DT98"/>
  <c r="DT85"/>
  <c r="DT87"/>
  <c r="DS98"/>
  <c r="DS85"/>
  <c r="DS87"/>
  <c r="DR98"/>
  <c r="DR85"/>
  <c r="DR87"/>
  <c r="DQ98"/>
  <c r="DQ85"/>
  <c r="DQ87"/>
  <c r="DP98"/>
  <c r="DP85"/>
  <c r="DP87"/>
  <c r="DO98"/>
  <c r="DO85"/>
  <c r="DO87"/>
  <c r="DN98"/>
  <c r="DN85"/>
  <c r="DN87"/>
  <c r="DM98"/>
  <c r="DM85"/>
  <c r="DM87"/>
  <c r="DL98"/>
  <c r="DL85"/>
  <c r="DL87"/>
  <c r="DK98"/>
  <c r="DK85"/>
  <c r="DK87"/>
  <c r="DJ98"/>
  <c r="DJ85"/>
  <c r="DJ87"/>
  <c r="DI98"/>
  <c r="DI85"/>
  <c r="DI87"/>
  <c r="DH98"/>
  <c r="DH85"/>
  <c r="DH87"/>
  <c r="DG98"/>
  <c r="DG85"/>
  <c r="DG87"/>
  <c r="DG132" s="1"/>
  <c r="DF98"/>
  <c r="DF85"/>
  <c r="DF87"/>
  <c r="DE98"/>
  <c r="DE85"/>
  <c r="DE87"/>
  <c r="DD98"/>
  <c r="DD85"/>
  <c r="DD87"/>
  <c r="DC98"/>
  <c r="DC85"/>
  <c r="DC87"/>
  <c r="DC132" s="1"/>
  <c r="DB98"/>
  <c r="DB85"/>
  <c r="DB87"/>
  <c r="DA98"/>
  <c r="DA85"/>
  <c r="DA87"/>
  <c r="CZ98"/>
  <c r="CZ85"/>
  <c r="CZ87"/>
  <c r="CY98"/>
  <c r="CY85"/>
  <c r="CY87"/>
  <c r="CX98"/>
  <c r="CX85"/>
  <c r="CX87"/>
  <c r="CW98"/>
  <c r="CW85"/>
  <c r="CW87"/>
  <c r="CV98"/>
  <c r="CV85"/>
  <c r="CV87"/>
  <c r="CU98"/>
  <c r="CU85"/>
  <c r="CU87"/>
  <c r="CT98"/>
  <c r="CT85"/>
  <c r="CT87"/>
  <c r="CS98"/>
  <c r="CS85"/>
  <c r="CS87"/>
  <c r="CR98"/>
  <c r="CR85"/>
  <c r="CR87"/>
  <c r="CQ98"/>
  <c r="CQ85"/>
  <c r="CQ87"/>
  <c r="CP98"/>
  <c r="CP85"/>
  <c r="CP87"/>
  <c r="CO98"/>
  <c r="CO85"/>
  <c r="CO87"/>
  <c r="CN98"/>
  <c r="CN85"/>
  <c r="CN87"/>
  <c r="CM98"/>
  <c r="CM85"/>
  <c r="CM87"/>
  <c r="CL98"/>
  <c r="CL85"/>
  <c r="CL87"/>
  <c r="CK98"/>
  <c r="CK85"/>
  <c r="CK87"/>
  <c r="CJ98"/>
  <c r="CJ85"/>
  <c r="CJ87"/>
  <c r="CI98"/>
  <c r="CI85"/>
  <c r="CI87"/>
  <c r="CH98"/>
  <c r="CH85"/>
  <c r="CH87"/>
  <c r="CG98"/>
  <c r="CG85"/>
  <c r="CG87"/>
  <c r="CG132" s="1"/>
  <c r="CF98"/>
  <c r="CF85"/>
  <c r="CF87"/>
  <c r="CE98"/>
  <c r="CE85"/>
  <c r="CE87"/>
  <c r="CD98"/>
  <c r="CD85"/>
  <c r="CD87"/>
  <c r="CC98"/>
  <c r="CC85"/>
  <c r="CC87"/>
  <c r="CB98"/>
  <c r="CB85"/>
  <c r="CB87"/>
  <c r="CA98"/>
  <c r="CA85"/>
  <c r="CA87"/>
  <c r="BZ98"/>
  <c r="BZ85"/>
  <c r="BZ87"/>
  <c r="BY98"/>
  <c r="BY85"/>
  <c r="BY87"/>
  <c r="BX98"/>
  <c r="BX85"/>
  <c r="BX87"/>
  <c r="BW98"/>
  <c r="BW85"/>
  <c r="BW87"/>
  <c r="BV98"/>
  <c r="BV85"/>
  <c r="BV87"/>
  <c r="BU98"/>
  <c r="BU85"/>
  <c r="BU87"/>
  <c r="BT98"/>
  <c r="BT85"/>
  <c r="BT87"/>
  <c r="BS98"/>
  <c r="BS85"/>
  <c r="BS87"/>
  <c r="BR98"/>
  <c r="BR85"/>
  <c r="BR87"/>
  <c r="BQ98"/>
  <c r="BQ85"/>
  <c r="BQ87"/>
  <c r="BP98"/>
  <c r="BP85"/>
  <c r="BP87"/>
  <c r="BO98"/>
  <c r="BO85"/>
  <c r="BO87"/>
  <c r="BN98"/>
  <c r="BN85"/>
  <c r="BN87"/>
  <c r="BM98"/>
  <c r="BM85"/>
  <c r="BM87"/>
  <c r="BL98"/>
  <c r="BL85"/>
  <c r="BL87"/>
  <c r="BK98"/>
  <c r="BK85"/>
  <c r="BK87"/>
  <c r="BJ98"/>
  <c r="BJ85"/>
  <c r="BJ87"/>
  <c r="BI98"/>
  <c r="BI85"/>
  <c r="BI87"/>
  <c r="BH98"/>
  <c r="BH85"/>
  <c r="BH87"/>
  <c r="BG98"/>
  <c r="BG85"/>
  <c r="BG87"/>
  <c r="BF98"/>
  <c r="BF85"/>
  <c r="BF87"/>
  <c r="BE98"/>
  <c r="BE85"/>
  <c r="BE87"/>
  <c r="BD98"/>
  <c r="BD85"/>
  <c r="BD87"/>
  <c r="BC98"/>
  <c r="BC85"/>
  <c r="BC87"/>
  <c r="BB98"/>
  <c r="BB85"/>
  <c r="BB87"/>
  <c r="BA98"/>
  <c r="BA85"/>
  <c r="BA87"/>
  <c r="AZ98"/>
  <c r="AZ85"/>
  <c r="AZ87"/>
  <c r="AY98"/>
  <c r="AY85"/>
  <c r="AY87"/>
  <c r="AY132" s="1"/>
  <c r="AX98"/>
  <c r="AX85"/>
  <c r="AX87"/>
  <c r="AW98"/>
  <c r="AW85"/>
  <c r="AW87"/>
  <c r="AV98"/>
  <c r="AV85"/>
  <c r="AV87"/>
  <c r="AU98"/>
  <c r="AU85"/>
  <c r="AU87"/>
  <c r="AT98"/>
  <c r="AT85"/>
  <c r="AT87"/>
  <c r="AS98"/>
  <c r="AS85"/>
  <c r="AS87"/>
  <c r="AS132" s="1"/>
  <c r="AR98"/>
  <c r="AR85"/>
  <c r="AR87"/>
  <c r="AQ98"/>
  <c r="AQ85"/>
  <c r="AQ87"/>
  <c r="AP98"/>
  <c r="AP85"/>
  <c r="AP87"/>
  <c r="AO98"/>
  <c r="AO85"/>
  <c r="AO87"/>
  <c r="AO132" s="1"/>
  <c r="AN98"/>
  <c r="AN85"/>
  <c r="AN87"/>
  <c r="AM98"/>
  <c r="AM85"/>
  <c r="AM87"/>
  <c r="AM132" s="1"/>
  <c r="AL98"/>
  <c r="AL85"/>
  <c r="AL87"/>
  <c r="AK98"/>
  <c r="AK85"/>
  <c r="AK87"/>
  <c r="AJ98"/>
  <c r="AJ85"/>
  <c r="AJ87"/>
  <c r="AI98"/>
  <c r="AI85"/>
  <c r="AI87"/>
  <c r="AH98"/>
  <c r="AH85"/>
  <c r="AH87"/>
  <c r="AG98"/>
  <c r="AG85"/>
  <c r="AG87"/>
  <c r="AF98"/>
  <c r="AF85"/>
  <c r="AF87"/>
  <c r="AE98"/>
  <c r="AE85"/>
  <c r="AE87"/>
  <c r="AE128" s="1"/>
  <c r="AE130" s="1"/>
  <c r="AD98"/>
  <c r="AD85"/>
  <c r="AD87"/>
  <c r="AC98"/>
  <c r="AC85"/>
  <c r="AC87"/>
  <c r="AC132" s="1"/>
  <c r="AB98"/>
  <c r="AB85"/>
  <c r="AB87"/>
  <c r="AA98"/>
  <c r="AA85"/>
  <c r="AA87"/>
  <c r="AA132" s="1"/>
  <c r="Z98"/>
  <c r="Z85"/>
  <c r="Z87"/>
  <c r="Y98"/>
  <c r="Y85"/>
  <c r="Y87"/>
  <c r="Y128" s="1"/>
  <c r="Y130" s="1"/>
  <c r="X98"/>
  <c r="X85"/>
  <c r="X87"/>
  <c r="W98"/>
  <c r="W85"/>
  <c r="W87"/>
  <c r="W132" s="1"/>
  <c r="V98"/>
  <c r="V85"/>
  <c r="V87"/>
  <c r="U98"/>
  <c r="U85"/>
  <c r="U87"/>
  <c r="U132" s="1"/>
  <c r="T98"/>
  <c r="T85"/>
  <c r="T87"/>
  <c r="S98"/>
  <c r="S85"/>
  <c r="S87"/>
  <c r="S132" s="1"/>
  <c r="R98"/>
  <c r="R85"/>
  <c r="R87"/>
  <c r="Q98"/>
  <c r="Q85"/>
  <c r="Q87"/>
  <c r="P98"/>
  <c r="P85"/>
  <c r="P87"/>
  <c r="O98"/>
  <c r="O85"/>
  <c r="O87"/>
  <c r="N98"/>
  <c r="N85"/>
  <c r="N87"/>
  <c r="M98"/>
  <c r="M85"/>
  <c r="M87"/>
  <c r="L98"/>
  <c r="L85"/>
  <c r="L87"/>
  <c r="K98"/>
  <c r="K85"/>
  <c r="K87"/>
  <c r="J98"/>
  <c r="J85"/>
  <c r="J87"/>
  <c r="I98"/>
  <c r="I85"/>
  <c r="I87"/>
  <c r="H98"/>
  <c r="H85"/>
  <c r="H87"/>
  <c r="G98"/>
  <c r="G85"/>
  <c r="G87"/>
  <c r="F98"/>
  <c r="F85"/>
  <c r="F87"/>
  <c r="E98"/>
  <c r="E85"/>
  <c r="E87"/>
  <c r="E132" s="1"/>
  <c r="D98"/>
  <c r="D85"/>
  <c r="D87"/>
  <c r="C98"/>
  <c r="C85"/>
  <c r="C87"/>
  <c r="B98"/>
  <c r="B85"/>
  <c r="B87"/>
  <c r="EW132"/>
  <c r="EU132"/>
  <c r="ES132"/>
  <c r="EQ132"/>
  <c r="EO132"/>
  <c r="EM132"/>
  <c r="EK132"/>
  <c r="EI132"/>
  <c r="EF132"/>
  <c r="ED132"/>
  <c r="EB132"/>
  <c r="DZ132"/>
  <c r="DX132"/>
  <c r="DV132"/>
  <c r="DT132"/>
  <c r="DR132"/>
  <c r="DP132"/>
  <c r="DN132"/>
  <c r="DL132"/>
  <c r="DJ132"/>
  <c r="DH132"/>
  <c r="DF132"/>
  <c r="DD132"/>
  <c r="DB132"/>
  <c r="CZ132"/>
  <c r="CX132"/>
  <c r="CV132"/>
  <c r="CT132"/>
  <c r="CR132"/>
  <c r="CP132"/>
  <c r="CN132"/>
  <c r="CL132"/>
  <c r="CJ132"/>
  <c r="CH132"/>
  <c r="CF132"/>
  <c r="CD132"/>
  <c r="CB132"/>
  <c r="BZ132"/>
  <c r="BX132"/>
  <c r="BV132"/>
  <c r="BT132"/>
  <c r="BR132"/>
  <c r="BP132"/>
  <c r="BN132"/>
  <c r="BL132"/>
  <c r="BJ132"/>
  <c r="BG132"/>
  <c r="BD132"/>
  <c r="BA132"/>
  <c r="AW132"/>
  <c r="AV132"/>
  <c r="AU132"/>
  <c r="AQ132"/>
  <c r="AN132"/>
  <c r="AK132"/>
  <c r="AG132"/>
  <c r="AF132"/>
  <c r="AE132"/>
  <c r="AD132"/>
  <c r="AB132"/>
  <c r="Z132"/>
  <c r="X132"/>
  <c r="V132"/>
  <c r="T132"/>
  <c r="O132"/>
  <c r="L132"/>
  <c r="I132"/>
  <c r="D132"/>
  <c r="EQ128"/>
  <c r="EQ109" s="1"/>
  <c r="EK128"/>
  <c r="EK130" s="1"/>
  <c r="EI128"/>
  <c r="EI109" s="1"/>
  <c r="EH128"/>
  <c r="EF128"/>
  <c r="EF130" s="1"/>
  <c r="EE128"/>
  <c r="EE109" s="1"/>
  <c r="ED128"/>
  <c r="ED130" s="1"/>
  <c r="ED112" s="1"/>
  <c r="DX128"/>
  <c r="DX130" s="1"/>
  <c r="DV128"/>
  <c r="DV130" s="1"/>
  <c r="DV112" s="1"/>
  <c r="DT128"/>
  <c r="DT130" s="1"/>
  <c r="DR128"/>
  <c r="DR130" s="1"/>
  <c r="DP128"/>
  <c r="DP130" s="1"/>
  <c r="DN128"/>
  <c r="DN130" s="1"/>
  <c r="DB128"/>
  <c r="DB130" s="1"/>
  <c r="DB112" s="1"/>
  <c r="CZ128"/>
  <c r="CZ130" s="1"/>
  <c r="CZ112" s="1"/>
  <c r="CX128"/>
  <c r="CX130" s="1"/>
  <c r="CX112" s="1"/>
  <c r="CV128"/>
  <c r="CV130" s="1"/>
  <c r="CV112" s="1"/>
  <c r="CP128"/>
  <c r="CP130" s="1"/>
  <c r="CP112" s="1"/>
  <c r="CN128"/>
  <c r="CN130" s="1"/>
  <c r="CN112" s="1"/>
  <c r="CL128"/>
  <c r="CL130" s="1"/>
  <c r="CK128"/>
  <c r="CJ128"/>
  <c r="CJ130" s="1"/>
  <c r="CJ112" s="1"/>
  <c r="CH128"/>
  <c r="CH130" s="1"/>
  <c r="CG128"/>
  <c r="CG130" s="1"/>
  <c r="CF128"/>
  <c r="CF130" s="1"/>
  <c r="CA128"/>
  <c r="CA130" s="1"/>
  <c r="BZ128"/>
  <c r="BZ130" s="1"/>
  <c r="BY128"/>
  <c r="BY130" s="1"/>
  <c r="BX128"/>
  <c r="BX130" s="1"/>
  <c r="BW128"/>
  <c r="BW109" s="1"/>
  <c r="BV128"/>
  <c r="BV130" s="1"/>
  <c r="BV112" s="1"/>
  <c r="BU130"/>
  <c r="BT128"/>
  <c r="BT130" s="1"/>
  <c r="BS128"/>
  <c r="BS109" s="1"/>
  <c r="BR128"/>
  <c r="BR130"/>
  <c r="BQ128"/>
  <c r="BQ130" s="1"/>
  <c r="BQ112" s="1"/>
  <c r="BP128"/>
  <c r="BP130" s="1"/>
  <c r="BO128"/>
  <c r="BO130" s="1"/>
  <c r="BO112" s="1"/>
  <c r="BN128"/>
  <c r="BN130" s="1"/>
  <c r="BN112" s="1"/>
  <c r="BL128"/>
  <c r="BL130" s="1"/>
  <c r="BL112" s="1"/>
  <c r="BJ128"/>
  <c r="BJ130" s="1"/>
  <c r="BI128"/>
  <c r="BI130" s="1"/>
  <c r="BH128"/>
  <c r="BH130" s="1"/>
  <c r="BG128"/>
  <c r="BG130" s="1"/>
  <c r="BF128"/>
  <c r="BF130" s="1"/>
  <c r="BF112" s="1"/>
  <c r="BD128"/>
  <c r="BD130" s="1"/>
  <c r="BD112" s="1"/>
  <c r="BB128"/>
  <c r="BB130" s="1"/>
  <c r="BA128"/>
  <c r="AZ128"/>
  <c r="AZ130" s="1"/>
  <c r="AY128"/>
  <c r="AY130" s="1"/>
  <c r="AX128"/>
  <c r="AX130" s="1"/>
  <c r="AW128"/>
  <c r="AW130" s="1"/>
  <c r="AV128"/>
  <c r="AV130" s="1"/>
  <c r="AU128"/>
  <c r="AT128"/>
  <c r="AT130" s="1"/>
  <c r="AS128"/>
  <c r="AS130" s="1"/>
  <c r="AR128"/>
  <c r="AR130" s="1"/>
  <c r="AQ128"/>
  <c r="AP128"/>
  <c r="AP130" s="1"/>
  <c r="AO128"/>
  <c r="AO130" s="1"/>
  <c r="AN128"/>
  <c r="AN130" s="1"/>
  <c r="AM128"/>
  <c r="AM109" s="1"/>
  <c r="AL128"/>
  <c r="AL130" s="1"/>
  <c r="AK128"/>
  <c r="AJ128"/>
  <c r="AJ130" s="1"/>
  <c r="AI128"/>
  <c r="AI130" s="1"/>
  <c r="AH128"/>
  <c r="AH130" s="1"/>
  <c r="AG128"/>
  <c r="AG130" s="1"/>
  <c r="W128"/>
  <c r="W109" s="1"/>
  <c r="V128"/>
  <c r="V130"/>
  <c r="S128"/>
  <c r="S109" s="1"/>
  <c r="R128"/>
  <c r="Q128"/>
  <c r="Q130" s="1"/>
  <c r="P128"/>
  <c r="P130" s="1"/>
  <c r="O128"/>
  <c r="O109" s="1"/>
  <c r="N128"/>
  <c r="N130" s="1"/>
  <c r="M128"/>
  <c r="M109" s="1"/>
  <c r="D128"/>
  <c r="D130" s="1"/>
  <c r="EW128"/>
  <c r="EW109" s="1"/>
  <c r="EU128"/>
  <c r="EU109" s="1"/>
  <c r="ES128"/>
  <c r="ES109" s="1"/>
  <c r="EO128"/>
  <c r="EO109" s="1"/>
  <c r="EM128"/>
  <c r="EM109" s="1"/>
  <c r="EB128"/>
  <c r="EB109" s="1"/>
  <c r="DZ128"/>
  <c r="DZ130" s="1"/>
  <c r="DY128"/>
  <c r="DY109" s="1"/>
  <c r="DL128"/>
  <c r="DL130" s="1"/>
  <c r="DK128"/>
  <c r="DK109" s="1"/>
  <c r="DJ128"/>
  <c r="DJ130" s="1"/>
  <c r="DI128"/>
  <c r="DI109" s="1"/>
  <c r="DH128"/>
  <c r="DG128"/>
  <c r="DG109" s="1"/>
  <c r="DF128"/>
  <c r="DF130" s="1"/>
  <c r="DE128"/>
  <c r="DE109" s="1"/>
  <c r="DD128"/>
  <c r="DC128"/>
  <c r="DC130" s="1"/>
  <c r="DC112" s="1"/>
  <c r="CT128"/>
  <c r="CT130" s="1"/>
  <c r="CT112" s="1"/>
  <c r="CR128"/>
  <c r="CR130" s="1"/>
  <c r="CR112" s="1"/>
  <c r="CD128"/>
  <c r="CD130" s="1"/>
  <c r="CD112" s="1"/>
  <c r="CB128"/>
  <c r="CB130" s="1"/>
  <c r="AF128"/>
  <c r="AF130" s="1"/>
  <c r="AF112" s="1"/>
  <c r="AD128"/>
  <c r="AD130" s="1"/>
  <c r="AD112" s="1"/>
  <c r="AB128"/>
  <c r="AB130" s="1"/>
  <c r="Z128"/>
  <c r="Z130" s="1"/>
  <c r="Z112" s="1"/>
  <c r="X128"/>
  <c r="X130" s="1"/>
  <c r="U128"/>
  <c r="U109" s="1"/>
  <c r="T128"/>
  <c r="T130" s="1"/>
  <c r="L128"/>
  <c r="L109" s="1"/>
  <c r="J128"/>
  <c r="J130" s="1"/>
  <c r="I128"/>
  <c r="I109" s="1"/>
  <c r="H128"/>
  <c r="H130" s="1"/>
  <c r="G128"/>
  <c r="G130" s="1"/>
  <c r="F128"/>
  <c r="F130" s="1"/>
  <c r="E128"/>
  <c r="E109" s="1"/>
  <c r="EX127"/>
  <c r="EW127"/>
  <c r="EV127"/>
  <c r="EU127"/>
  <c r="ET127"/>
  <c r="ES127"/>
  <c r="ER127"/>
  <c r="EQ127"/>
  <c r="EP127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EK109"/>
  <c r="CX109"/>
  <c r="CV109"/>
  <c r="CT109"/>
  <c r="CK109"/>
  <c r="CF109"/>
  <c r="AF109"/>
  <c r="Y109"/>
  <c r="Q109"/>
  <c r="EW115"/>
  <c r="EU115"/>
  <c r="ES115"/>
  <c r="EQ115"/>
  <c r="EO115"/>
  <c r="EM115"/>
  <c r="EK115"/>
  <c r="EI115"/>
  <c r="DX115"/>
  <c r="DV115"/>
  <c r="DT115"/>
  <c r="DR115"/>
  <c r="DH115"/>
  <c r="DG115"/>
  <c r="DF115"/>
  <c r="DD115"/>
  <c r="DC115"/>
  <c r="DB115"/>
  <c r="CN115"/>
  <c r="CJ115"/>
  <c r="CG115"/>
  <c r="CF115"/>
  <c r="CB115"/>
  <c r="BU115"/>
  <c r="BR115"/>
  <c r="BP115"/>
  <c r="BN115"/>
  <c r="BL115"/>
  <c r="AY115"/>
  <c r="AV115"/>
  <c r="AS115"/>
  <c r="AO115"/>
  <c r="AN115"/>
  <c r="AM115"/>
  <c r="AF115"/>
  <c r="AD115"/>
  <c r="AB115"/>
  <c r="Z115"/>
  <c r="X115"/>
  <c r="V115"/>
  <c r="T115"/>
  <c r="L115"/>
  <c r="E115"/>
  <c r="D115"/>
  <c r="EX106"/>
  <c r="EW106"/>
  <c r="EV106"/>
  <c r="EU106"/>
  <c r="ET106"/>
  <c r="ES106"/>
  <c r="ER106"/>
  <c r="EQ106"/>
  <c r="EP106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EY97"/>
  <c r="EY95"/>
  <c r="EY94"/>
  <c r="EY93"/>
  <c r="EY92"/>
  <c r="EY90"/>
  <c r="EY84"/>
  <c r="EY82"/>
  <c r="EY81"/>
  <c r="EY80"/>
  <c r="EY78"/>
  <c r="EY76"/>
  <c r="EY75"/>
  <c r="EY74"/>
  <c r="EY73"/>
  <c r="EY72"/>
  <c r="EY71"/>
  <c r="EY68"/>
  <c r="EY67"/>
  <c r="EY64"/>
  <c r="EY63"/>
  <c r="EY62"/>
  <c r="EY61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8"/>
  <c r="EY27"/>
  <c r="EY26"/>
  <c r="EY25"/>
  <c r="EY24"/>
  <c r="EY23"/>
  <c r="EY22"/>
  <c r="EY21"/>
  <c r="EY20"/>
  <c r="EY19"/>
  <c r="EY18"/>
  <c r="EY17"/>
  <c r="EY16"/>
  <c r="EY15"/>
  <c r="EY14"/>
  <c r="EY13"/>
  <c r="EY12"/>
  <c r="EY11"/>
  <c r="EY7"/>
  <c r="EY8"/>
  <c r="BS112"/>
  <c r="N103"/>
  <c r="AY103"/>
  <c r="BP103"/>
  <c r="CA103"/>
  <c r="CQ103"/>
  <c r="CQ114" s="1"/>
  <c r="CY103"/>
  <c r="CY105" s="1"/>
  <c r="DL103"/>
  <c r="DL114" s="1"/>
  <c r="EC103"/>
  <c r="EC108" s="1"/>
  <c r="EG103"/>
  <c r="EG114" s="1"/>
  <c r="EW103"/>
  <c r="S115"/>
  <c r="G103"/>
  <c r="G105" s="1"/>
  <c r="X103"/>
  <c r="AG103"/>
  <c r="BM103"/>
  <c r="DC103"/>
  <c r="DC105" s="1"/>
  <c r="DG103"/>
  <c r="DG114" s="1"/>
  <c r="DU103"/>
  <c r="DU105" s="1"/>
  <c r="EI103"/>
  <c r="EI105" s="1"/>
  <c r="EN103"/>
  <c r="EN114" s="1"/>
  <c r="AO103"/>
  <c r="AQ103"/>
  <c r="BE103"/>
  <c r="BG103"/>
  <c r="BU103"/>
  <c r="BW103"/>
  <c r="F132"/>
  <c r="F115" s="1"/>
  <c r="H132"/>
  <c r="H115" s="1"/>
  <c r="J132"/>
  <c r="J115" s="1"/>
  <c r="N132"/>
  <c r="N115" s="1"/>
  <c r="P132"/>
  <c r="P115" s="1"/>
  <c r="R132"/>
  <c r="R115" s="1"/>
  <c r="AH132"/>
  <c r="AH115" s="1"/>
  <c r="AJ132"/>
  <c r="AJ115" s="1"/>
  <c r="AL132"/>
  <c r="AL115" s="1"/>
  <c r="AP132"/>
  <c r="AP115" s="1"/>
  <c r="AR132"/>
  <c r="AR115" s="1"/>
  <c r="AT132"/>
  <c r="AT115" s="1"/>
  <c r="AX132"/>
  <c r="AX115" s="1"/>
  <c r="AZ132"/>
  <c r="AZ115" s="1"/>
  <c r="BB132"/>
  <c r="BB115" s="1"/>
  <c r="BF132"/>
  <c r="BF115" s="1"/>
  <c r="BH132"/>
  <c r="BH115" s="1"/>
  <c r="Y103"/>
  <c r="W103"/>
  <c r="AE103"/>
  <c r="CU103"/>
  <c r="CU105" s="1"/>
  <c r="EQ103"/>
  <c r="EQ114" s="1"/>
  <c r="DG111"/>
  <c r="EQ130" l="1"/>
  <c r="EQ112" s="1"/>
  <c r="Y132"/>
  <c r="AS103"/>
  <c r="BT115"/>
  <c r="EK103"/>
  <c r="EK114" s="1"/>
  <c r="EU103"/>
  <c r="EU114" s="1"/>
  <c r="C130"/>
  <c r="C128"/>
  <c r="C132"/>
  <c r="C115" s="1"/>
  <c r="B128"/>
  <c r="B130"/>
  <c r="B112" s="1"/>
  <c r="B132"/>
  <c r="C109"/>
  <c r="B109"/>
  <c r="EB130"/>
  <c r="EB112" s="1"/>
  <c r="EI130"/>
  <c r="BX115"/>
  <c r="ED115"/>
  <c r="EF115"/>
  <c r="C103"/>
  <c r="C108" s="1"/>
  <c r="G112"/>
  <c r="Q112"/>
  <c r="AG112"/>
  <c r="AI112"/>
  <c r="AO112"/>
  <c r="AS112"/>
  <c r="AW112"/>
  <c r="AY112"/>
  <c r="BG112"/>
  <c r="BI112"/>
  <c r="BU112"/>
  <c r="BY112"/>
  <c r="CA112"/>
  <c r="CG112"/>
  <c r="D112"/>
  <c r="I103"/>
  <c r="Y112"/>
  <c r="AE112"/>
  <c r="I130"/>
  <c r="I112" s="1"/>
  <c r="L130"/>
  <c r="EM130"/>
  <c r="EM112" s="1"/>
  <c r="ES130"/>
  <c r="EW130"/>
  <c r="EW112" s="1"/>
  <c r="J112"/>
  <c r="P112"/>
  <c r="AQ115"/>
  <c r="BG115"/>
  <c r="DI130"/>
  <c r="EO130"/>
  <c r="EO112" s="1"/>
  <c r="EU130"/>
  <c r="EU112" s="1"/>
  <c r="AS109"/>
  <c r="AW103"/>
  <c r="BA103"/>
  <c r="DZ112"/>
  <c r="EF112"/>
  <c r="R103"/>
  <c r="T109"/>
  <c r="X109"/>
  <c r="AD103"/>
  <c r="AJ103"/>
  <c r="AR109"/>
  <c r="AT109"/>
  <c r="AV109"/>
  <c r="AX109"/>
  <c r="BD103"/>
  <c r="BH103"/>
  <c r="BJ103"/>
  <c r="BN109"/>
  <c r="BT109"/>
  <c r="CD103"/>
  <c r="CF103"/>
  <c r="CL103"/>
  <c r="CL108" s="1"/>
  <c r="CN103"/>
  <c r="CN114" s="1"/>
  <c r="DF109"/>
  <c r="DZ109"/>
  <c r="EF109"/>
  <c r="EW105"/>
  <c r="EW111"/>
  <c r="C112"/>
  <c r="EY87"/>
  <c r="E130"/>
  <c r="E112" s="1"/>
  <c r="E103"/>
  <c r="E105" s="1"/>
  <c r="G132"/>
  <c r="G115" s="1"/>
  <c r="K103"/>
  <c r="K132"/>
  <c r="K128"/>
  <c r="K115"/>
  <c r="M132"/>
  <c r="M130"/>
  <c r="M115"/>
  <c r="M112"/>
  <c r="O130"/>
  <c r="O112" s="1"/>
  <c r="O115"/>
  <c r="Q132"/>
  <c r="Q115" s="1"/>
  <c r="U115"/>
  <c r="U130"/>
  <c r="U103"/>
  <c r="AA128"/>
  <c r="AA109" s="1"/>
  <c r="AA103"/>
  <c r="AC128"/>
  <c r="AC130" s="1"/>
  <c r="AC112" s="1"/>
  <c r="AC103"/>
  <c r="AI132"/>
  <c r="AI115"/>
  <c r="AU103"/>
  <c r="AU115"/>
  <c r="BC132"/>
  <c r="BC128"/>
  <c r="BC115"/>
  <c r="BE132"/>
  <c r="BE115" s="1"/>
  <c r="BE128"/>
  <c r="BE130" s="1"/>
  <c r="BE112" s="1"/>
  <c r="BI103"/>
  <c r="BI132"/>
  <c r="BI115" s="1"/>
  <c r="BK132"/>
  <c r="BK128"/>
  <c r="BK115"/>
  <c r="BM132"/>
  <c r="BM128"/>
  <c r="BM130" s="1"/>
  <c r="BM112" s="1"/>
  <c r="BM115"/>
  <c r="BO132"/>
  <c r="BO115"/>
  <c r="BQ132"/>
  <c r="BQ115"/>
  <c r="BS103"/>
  <c r="BS132"/>
  <c r="BS130"/>
  <c r="BS115"/>
  <c r="BU132"/>
  <c r="BU128"/>
  <c r="BU109" s="1"/>
  <c r="BW132"/>
  <c r="BW130"/>
  <c r="BW112" s="1"/>
  <c r="BW115"/>
  <c r="BY132"/>
  <c r="BY115" s="1"/>
  <c r="BY103"/>
  <c r="CA132"/>
  <c r="CA115" s="1"/>
  <c r="CC103"/>
  <c r="CC132"/>
  <c r="CC128"/>
  <c r="CC109" s="1"/>
  <c r="CC115"/>
  <c r="CC130"/>
  <c r="CC112" s="1"/>
  <c r="CE132"/>
  <c r="CE115" s="1"/>
  <c r="CE128"/>
  <c r="CI132"/>
  <c r="CI128"/>
  <c r="CI115"/>
  <c r="CI103"/>
  <c r="CI105" s="1"/>
  <c r="CK132"/>
  <c r="CK130"/>
  <c r="CK112" s="1"/>
  <c r="CK115"/>
  <c r="CM132"/>
  <c r="CM115" s="1"/>
  <c r="CM128"/>
  <c r="CO132"/>
  <c r="CO115" s="1"/>
  <c r="CO128"/>
  <c r="CQ132"/>
  <c r="CQ128"/>
  <c r="CQ115"/>
  <c r="CS132"/>
  <c r="CS115" s="1"/>
  <c r="CS128"/>
  <c r="CS130" s="1"/>
  <c r="CS112" s="1"/>
  <c r="CS103"/>
  <c r="CS105" s="1"/>
  <c r="CU132"/>
  <c r="CU128"/>
  <c r="CU115"/>
  <c r="CW132"/>
  <c r="CW115" s="1"/>
  <c r="CW128"/>
  <c r="CW103"/>
  <c r="CW108" s="1"/>
  <c r="CY132"/>
  <c r="CY128"/>
  <c r="CY115"/>
  <c r="DA132"/>
  <c r="DA115" s="1"/>
  <c r="DA128"/>
  <c r="DA130" s="1"/>
  <c r="DA112" s="1"/>
  <c r="DA103"/>
  <c r="DA108" s="1"/>
  <c r="DE132"/>
  <c r="DE115" s="1"/>
  <c r="DE103"/>
  <c r="DE114" s="1"/>
  <c r="DI132"/>
  <c r="DI115" s="1"/>
  <c r="DI112"/>
  <c r="DK132"/>
  <c r="DK115" s="1"/>
  <c r="DM132"/>
  <c r="DM115" s="1"/>
  <c r="DM128"/>
  <c r="DO132"/>
  <c r="DO128"/>
  <c r="DO115"/>
  <c r="DQ132"/>
  <c r="DQ115" s="1"/>
  <c r="DQ128"/>
  <c r="DS132"/>
  <c r="DS115" s="1"/>
  <c r="DS128"/>
  <c r="DS103"/>
  <c r="DS114" s="1"/>
  <c r="DU132"/>
  <c r="DU115" s="1"/>
  <c r="DU128"/>
  <c r="DW132"/>
  <c r="DW115" s="1"/>
  <c r="DW128"/>
  <c r="DW103"/>
  <c r="DW114" s="1"/>
  <c r="DY132"/>
  <c r="DY115" s="1"/>
  <c r="DY130"/>
  <c r="DY112" s="1"/>
  <c r="EA132"/>
  <c r="EA128"/>
  <c r="EA115"/>
  <c r="EA103"/>
  <c r="EA105" s="1"/>
  <c r="EC132"/>
  <c r="EC115" s="1"/>
  <c r="EC128"/>
  <c r="EE132"/>
  <c r="EE130"/>
  <c r="EE115"/>
  <c r="EE103"/>
  <c r="EE114" s="1"/>
  <c r="EG132"/>
  <c r="EG115" s="1"/>
  <c r="EG128"/>
  <c r="AO109"/>
  <c r="AW109"/>
  <c r="EN128"/>
  <c r="EN130" s="1"/>
  <c r="EN112" s="1"/>
  <c r="ER128"/>
  <c r="ET128"/>
  <c r="EV128"/>
  <c r="EV109" s="1"/>
  <c r="EX128"/>
  <c r="EX109" s="1"/>
  <c r="EP128"/>
  <c r="EP109" s="1"/>
  <c r="EY85"/>
  <c r="EY98"/>
  <c r="EC105"/>
  <c r="EC114"/>
  <c r="AK130"/>
  <c r="AK112" s="1"/>
  <c r="AK109"/>
  <c r="AQ130"/>
  <c r="AQ109"/>
  <c r="AU130"/>
  <c r="AU112" s="1"/>
  <c r="AU109"/>
  <c r="BA130"/>
  <c r="BA112" s="1"/>
  <c r="BA109"/>
  <c r="EH130"/>
  <c r="EH112" s="1"/>
  <c r="EH115"/>
  <c r="EJ128"/>
  <c r="EJ130" s="1"/>
  <c r="EJ112" s="1"/>
  <c r="EJ115"/>
  <c r="EL128"/>
  <c r="EL115"/>
  <c r="EM103"/>
  <c r="EM114" s="1"/>
  <c r="EN115"/>
  <c r="EP115"/>
  <c r="ER130"/>
  <c r="ER112" s="1"/>
  <c r="ER115"/>
  <c r="ET130"/>
  <c r="ET115"/>
  <c r="ET112"/>
  <c r="EV115"/>
  <c r="EX130"/>
  <c r="EX115"/>
  <c r="EX112"/>
  <c r="Z103"/>
  <c r="Z109"/>
  <c r="AN109"/>
  <c r="AN103"/>
  <c r="AP109"/>
  <c r="AP103"/>
  <c r="BF109"/>
  <c r="BF103"/>
  <c r="BV109"/>
  <c r="BV103"/>
  <c r="BX109"/>
  <c r="BX103"/>
  <c r="DU111"/>
  <c r="DU114"/>
  <c r="CQ105"/>
  <c r="D109"/>
  <c r="N109"/>
  <c r="AB109"/>
  <c r="BR109"/>
  <c r="CZ109"/>
  <c r="DP103"/>
  <c r="DP114" s="1"/>
  <c r="DR103"/>
  <c r="DR108" s="1"/>
  <c r="EH109"/>
  <c r="DT103"/>
  <c r="DT114" s="1"/>
  <c r="DV103"/>
  <c r="DV114" s="1"/>
  <c r="DX103"/>
  <c r="DX114" s="1"/>
  <c r="ED109"/>
  <c r="EJ109"/>
  <c r="ER103"/>
  <c r="ER114" s="1"/>
  <c r="ET109"/>
  <c r="EV103"/>
  <c r="EV111" s="1"/>
  <c r="F112"/>
  <c r="H112"/>
  <c r="T112"/>
  <c r="X112"/>
  <c r="CB112"/>
  <c r="DF112"/>
  <c r="AH112"/>
  <c r="AJ112"/>
  <c r="AL112"/>
  <c r="AN112"/>
  <c r="AP112"/>
  <c r="AR112"/>
  <c r="AT112"/>
  <c r="AV112"/>
  <c r="AX112"/>
  <c r="AZ112"/>
  <c r="BB112"/>
  <c r="BH112"/>
  <c r="BJ112"/>
  <c r="BP112"/>
  <c r="BR112"/>
  <c r="BT112"/>
  <c r="BX112"/>
  <c r="BZ112"/>
  <c r="CF112"/>
  <c r="CH112"/>
  <c r="CL112"/>
  <c r="EE112"/>
  <c r="ES103"/>
  <c r="ES114" s="1"/>
  <c r="CL111"/>
  <c r="DR114"/>
  <c r="CU111"/>
  <c r="CY114"/>
  <c r="EN108"/>
  <c r="T103"/>
  <c r="B103"/>
  <c r="B108" s="1"/>
  <c r="G109"/>
  <c r="AI109"/>
  <c r="BI109"/>
  <c r="CA109"/>
  <c r="DD109"/>
  <c r="DH109"/>
  <c r="P109"/>
  <c r="R109"/>
  <c r="CR103"/>
  <c r="CR108" s="1"/>
  <c r="DU108"/>
  <c r="EN111"/>
  <c r="EI108"/>
  <c r="CZ103"/>
  <c r="CZ108" s="1"/>
  <c r="V112"/>
  <c r="AK103"/>
  <c r="R130"/>
  <c r="S130"/>
  <c r="S112" s="1"/>
  <c r="EY106"/>
  <c r="W130"/>
  <c r="AM130"/>
  <c r="DO103"/>
  <c r="DO111" s="1"/>
  <c r="CE103"/>
  <c r="CO103"/>
  <c r="CO114" s="1"/>
  <c r="EQ111"/>
  <c r="EG111"/>
  <c r="DC109"/>
  <c r="DD130"/>
  <c r="DD112" s="1"/>
  <c r="DH130"/>
  <c r="DH112" s="1"/>
  <c r="L112"/>
  <c r="N112"/>
  <c r="O103"/>
  <c r="U112"/>
  <c r="BD115"/>
  <c r="BO103"/>
  <c r="CD115"/>
  <c r="CH115"/>
  <c r="CM103"/>
  <c r="CM105" s="1"/>
  <c r="CP115"/>
  <c r="CZ115"/>
  <c r="DJ115"/>
  <c r="DN115"/>
  <c r="DP115"/>
  <c r="DE130"/>
  <c r="DE112" s="1"/>
  <c r="DG130"/>
  <c r="DG112" s="1"/>
  <c r="DK130"/>
  <c r="DK112" s="1"/>
  <c r="B115"/>
  <c r="W112"/>
  <c r="Y115"/>
  <c r="AA115"/>
  <c r="AC115"/>
  <c r="AG115"/>
  <c r="AM112"/>
  <c r="BA115"/>
  <c r="BC103"/>
  <c r="BJ115"/>
  <c r="BZ115"/>
  <c r="CR115"/>
  <c r="CT115"/>
  <c r="CV115"/>
  <c r="CV103"/>
  <c r="CV108" s="1"/>
  <c r="CX115"/>
  <c r="DJ112"/>
  <c r="DP112"/>
  <c r="DT112"/>
  <c r="ED103"/>
  <c r="ED108" s="1"/>
  <c r="V109"/>
  <c r="AD109"/>
  <c r="AH109"/>
  <c r="AJ109"/>
  <c r="AL109"/>
  <c r="BB109"/>
  <c r="BD109"/>
  <c r="BH109"/>
  <c r="BJ109"/>
  <c r="BL109"/>
  <c r="BP109"/>
  <c r="BZ109"/>
  <c r="CB109"/>
  <c r="CJ109"/>
  <c r="CL109"/>
  <c r="CN109"/>
  <c r="CP109"/>
  <c r="CR109"/>
  <c r="DB109"/>
  <c r="DJ109"/>
  <c r="DN109"/>
  <c r="DP109"/>
  <c r="DR109"/>
  <c r="DT109"/>
  <c r="DV109"/>
  <c r="DX109"/>
  <c r="DI103"/>
  <c r="DI114" s="1"/>
  <c r="DR112"/>
  <c r="DY103"/>
  <c r="DY114" s="1"/>
  <c r="R112"/>
  <c r="AB112"/>
  <c r="BB103"/>
  <c r="EK112"/>
  <c r="D103"/>
  <c r="D108" s="1"/>
  <c r="F103"/>
  <c r="F108" s="1"/>
  <c r="H103"/>
  <c r="H114" s="1"/>
  <c r="J103"/>
  <c r="L103"/>
  <c r="P103"/>
  <c r="AB103"/>
  <c r="AF103"/>
  <c r="AV103"/>
  <c r="AZ103"/>
  <c r="BN103"/>
  <c r="BR103"/>
  <c r="BT103"/>
  <c r="CH103"/>
  <c r="CT103"/>
  <c r="CT105" s="1"/>
  <c r="CX103"/>
  <c r="CX105" s="1"/>
  <c r="DD103"/>
  <c r="DD114" s="1"/>
  <c r="DF103"/>
  <c r="DF114" s="1"/>
  <c r="DH103"/>
  <c r="DH114" s="1"/>
  <c r="EB103"/>
  <c r="EB108" s="1"/>
  <c r="EF103"/>
  <c r="EF108" s="1"/>
  <c r="EH103"/>
  <c r="EH114" s="1"/>
  <c r="EJ103"/>
  <c r="EJ111" s="1"/>
  <c r="EL103"/>
  <c r="EL111" s="1"/>
  <c r="EP103"/>
  <c r="EP105" s="1"/>
  <c r="ET103"/>
  <c r="ET108" s="1"/>
  <c r="CU114"/>
  <c r="EK105"/>
  <c r="EE105"/>
  <c r="DL108"/>
  <c r="EA114"/>
  <c r="CU108"/>
  <c r="EQ105"/>
  <c r="EK111"/>
  <c r="CY111"/>
  <c r="DL105"/>
  <c r="CQ108"/>
  <c r="EF111"/>
  <c r="G111"/>
  <c r="DE108"/>
  <c r="DG105"/>
  <c r="EI111"/>
  <c r="C111"/>
  <c r="EC111"/>
  <c r="EN105"/>
  <c r="DL111"/>
  <c r="CL105"/>
  <c r="EW108"/>
  <c r="DC111"/>
  <c r="CP103"/>
  <c r="CP111" s="1"/>
  <c r="DB103"/>
  <c r="CJ103"/>
  <c r="CB103"/>
  <c r="BL103"/>
  <c r="V103"/>
  <c r="EG105"/>
  <c r="DA114"/>
  <c r="DN103"/>
  <c r="DN105" s="1"/>
  <c r="DJ103"/>
  <c r="DJ105" s="1"/>
  <c r="AL103"/>
  <c r="AH103"/>
  <c r="EX103"/>
  <c r="EX111" s="1"/>
  <c r="AZ109"/>
  <c r="CH109"/>
  <c r="F109"/>
  <c r="J109"/>
  <c r="DL109"/>
  <c r="ER109"/>
  <c r="AR103"/>
  <c r="DZ103"/>
  <c r="DZ114" s="1"/>
  <c r="EQ108"/>
  <c r="EW114"/>
  <c r="EG108"/>
  <c r="I115"/>
  <c r="Q103"/>
  <c r="S103"/>
  <c r="AE115"/>
  <c r="AK115"/>
  <c r="AQ112"/>
  <c r="AW115"/>
  <c r="BQ103"/>
  <c r="BZ103"/>
  <c r="CG103"/>
  <c r="CK103"/>
  <c r="DK103"/>
  <c r="DK114" s="1"/>
  <c r="DL112"/>
  <c r="DM103"/>
  <c r="DM111" s="1"/>
  <c r="DN112"/>
  <c r="DX112"/>
  <c r="EB115"/>
  <c r="EI112"/>
  <c r="ES112"/>
  <c r="M103"/>
  <c r="W115"/>
  <c r="AI103"/>
  <c r="AT103"/>
  <c r="AX103"/>
  <c r="BV115"/>
  <c r="CL115"/>
  <c r="DL115"/>
  <c r="DZ115"/>
  <c r="EO103"/>
  <c r="EO105" s="1"/>
  <c r="BK103"/>
  <c r="DQ103"/>
  <c r="DQ108" s="1"/>
  <c r="AM103"/>
  <c r="CS114"/>
  <c r="G114"/>
  <c r="DG108"/>
  <c r="DC108"/>
  <c r="CY108"/>
  <c r="EU108"/>
  <c r="EU105"/>
  <c r="G108"/>
  <c r="EU111"/>
  <c r="EA111"/>
  <c r="CQ111"/>
  <c r="EI114"/>
  <c r="DC114"/>
  <c r="H109"/>
  <c r="AE109"/>
  <c r="AG109"/>
  <c r="AY109"/>
  <c r="BG109"/>
  <c r="BO109"/>
  <c r="BQ109"/>
  <c r="BY109"/>
  <c r="CD109"/>
  <c r="CG109"/>
  <c r="DA109"/>
  <c r="DT108" l="1"/>
  <c r="DX111"/>
  <c r="EK108"/>
  <c r="EN109"/>
  <c r="C105"/>
  <c r="ER105"/>
  <c r="CR105"/>
  <c r="CR114"/>
  <c r="ER108"/>
  <c r="DS105"/>
  <c r="CR111"/>
  <c r="DP108"/>
  <c r="DV105"/>
  <c r="DO114"/>
  <c r="EV114"/>
  <c r="DS108"/>
  <c r="CN108"/>
  <c r="EG109"/>
  <c r="EG130"/>
  <c r="EG112" s="1"/>
  <c r="EA109"/>
  <c r="EA130"/>
  <c r="EA112" s="1"/>
  <c r="CE109"/>
  <c r="CE130"/>
  <c r="CE112" s="1"/>
  <c r="BK109"/>
  <c r="BK130"/>
  <c r="BK112" s="1"/>
  <c r="EL109"/>
  <c r="EL130"/>
  <c r="EL112" s="1"/>
  <c r="EC109"/>
  <c r="EC130"/>
  <c r="EC112" s="1"/>
  <c r="BC109"/>
  <c r="BC130"/>
  <c r="BC112" s="1"/>
  <c r="EP130"/>
  <c r="EP112" s="1"/>
  <c r="DI108"/>
  <c r="DR105"/>
  <c r="CN105"/>
  <c r="DS111"/>
  <c r="H105"/>
  <c r="EE108"/>
  <c r="ES108"/>
  <c r="DY105"/>
  <c r="E108"/>
  <c r="CS108"/>
  <c r="CT108"/>
  <c r="EA108"/>
  <c r="DE105"/>
  <c r="EE111"/>
  <c r="E114"/>
  <c r="DE111"/>
  <c r="DT111"/>
  <c r="CS111"/>
  <c r="E111"/>
  <c r="CL114"/>
  <c r="C114"/>
  <c r="EP114"/>
  <c r="DT105"/>
  <c r="ES111"/>
  <c r="DY111"/>
  <c r="DI111"/>
  <c r="EJ108"/>
  <c r="DH105"/>
  <c r="H108"/>
  <c r="BE109"/>
  <c r="AC109"/>
  <c r="EM108"/>
  <c r="ES105"/>
  <c r="EV108"/>
  <c r="EV105"/>
  <c r="DP111"/>
  <c r="DX105"/>
  <c r="ER111"/>
  <c r="CN111"/>
  <c r="DX108"/>
  <c r="AA130"/>
  <c r="AA112" s="1"/>
  <c r="DP105"/>
  <c r="EV130"/>
  <c r="EV112" s="1"/>
  <c r="K109"/>
  <c r="K130"/>
  <c r="K112" s="1"/>
  <c r="CY109"/>
  <c r="CY130"/>
  <c r="CY112" s="1"/>
  <c r="CM109"/>
  <c r="CM130"/>
  <c r="CM112" s="1"/>
  <c r="CI109"/>
  <c r="CI130"/>
  <c r="CI112" s="1"/>
  <c r="CS109"/>
  <c r="BM109"/>
  <c r="CI108"/>
  <c r="DV111"/>
  <c r="DW108"/>
  <c r="CO111"/>
  <c r="DV108"/>
  <c r="EM111"/>
  <c r="DF105"/>
  <c r="CI111"/>
  <c r="CI114"/>
  <c r="DR111"/>
  <c r="EM105"/>
  <c r="DW105"/>
  <c r="DW111"/>
  <c r="DS130"/>
  <c r="DS112" s="1"/>
  <c r="DS109"/>
  <c r="DQ130"/>
  <c r="DQ112" s="1"/>
  <c r="DQ109"/>
  <c r="CW130"/>
  <c r="CW112" s="1"/>
  <c r="CW109"/>
  <c r="DW130"/>
  <c r="DW112" s="1"/>
  <c r="DW109"/>
  <c r="DU130"/>
  <c r="DU112" s="1"/>
  <c r="DU109"/>
  <c r="DO130"/>
  <c r="DO112" s="1"/>
  <c r="DO109"/>
  <c r="DM130"/>
  <c r="DM112" s="1"/>
  <c r="DM109"/>
  <c r="DA105"/>
  <c r="DA111"/>
  <c r="CW111"/>
  <c r="CW105"/>
  <c r="CW114"/>
  <c r="CU130"/>
  <c r="CU112" s="1"/>
  <c r="CU109"/>
  <c r="CQ130"/>
  <c r="CQ112" s="1"/>
  <c r="CQ109"/>
  <c r="CO130"/>
  <c r="CO112" s="1"/>
  <c r="CO109"/>
  <c r="B114"/>
  <c r="B105"/>
  <c r="B111"/>
  <c r="EL105"/>
  <c r="ET105"/>
  <c r="CM108"/>
  <c r="DO108"/>
  <c r="EL108"/>
  <c r="EH105"/>
  <c r="CX108"/>
  <c r="CZ111"/>
  <c r="CP105"/>
  <c r="CM111"/>
  <c r="CO105"/>
  <c r="CZ105"/>
  <c r="ED105"/>
  <c r="EP108"/>
  <c r="EJ114"/>
  <c r="EF105"/>
  <c r="DH111"/>
  <c r="DD105"/>
  <c r="CT114"/>
  <c r="H111"/>
  <c r="D114"/>
  <c r="CZ114"/>
  <c r="ED114"/>
  <c r="DD111"/>
  <c r="EJ105"/>
  <c r="D105"/>
  <c r="DO105"/>
  <c r="DY108"/>
  <c r="DI105"/>
  <c r="CV105"/>
  <c r="EP111"/>
  <c r="EF114"/>
  <c r="DH108"/>
  <c r="DD108"/>
  <c r="CT111"/>
  <c r="D111"/>
  <c r="CV111"/>
  <c r="CV114"/>
  <c r="CK111"/>
  <c r="CK105"/>
  <c r="CJ111"/>
  <c r="CJ105"/>
  <c r="CM114"/>
  <c r="CO108"/>
  <c r="ET114"/>
  <c r="EB111"/>
  <c r="F114"/>
  <c r="ED111"/>
  <c r="DM105"/>
  <c r="DQ114"/>
  <c r="CK108"/>
  <c r="DZ105"/>
  <c r="EL114"/>
  <c r="EH111"/>
  <c r="EB105"/>
  <c r="DF111"/>
  <c r="CX114"/>
  <c r="F111"/>
  <c r="DQ105"/>
  <c r="EO114"/>
  <c r="DK111"/>
  <c r="DZ111"/>
  <c r="EY115"/>
  <c r="CK114"/>
  <c r="ET111"/>
  <c r="EH108"/>
  <c r="EB114"/>
  <c r="DF108"/>
  <c r="CX111"/>
  <c r="F105"/>
  <c r="DM114"/>
  <c r="DK108"/>
  <c r="DN108"/>
  <c r="DN114"/>
  <c r="DN111"/>
  <c r="DB108"/>
  <c r="DB105"/>
  <c r="DB114"/>
  <c r="DB111"/>
  <c r="EX114"/>
  <c r="EX108"/>
  <c r="EX105"/>
  <c r="DJ108"/>
  <c r="DJ111"/>
  <c r="DJ114"/>
  <c r="CJ114"/>
  <c r="CJ108"/>
  <c r="CP114"/>
  <c r="CP108"/>
  <c r="EY103"/>
  <c r="DM108"/>
  <c r="DK105"/>
  <c r="DZ108"/>
  <c r="DQ111"/>
  <c r="EO108"/>
  <c r="EO111"/>
  <c r="EY112" l="1"/>
  <c r="EY109"/>
  <c r="EY108"/>
  <c r="EY114"/>
  <c r="EY105"/>
  <c r="EY111"/>
</calcChain>
</file>

<file path=xl/sharedStrings.xml><?xml version="1.0" encoding="utf-8"?>
<sst xmlns="http://schemas.openxmlformats.org/spreadsheetml/2006/main" count="127" uniqueCount="114">
  <si>
    <t>May</t>
  </si>
  <si>
    <t>June</t>
  </si>
  <si>
    <t>July</t>
  </si>
  <si>
    <t>August</t>
  </si>
  <si>
    <t>September</t>
  </si>
  <si>
    <t>Total</t>
  </si>
  <si>
    <t>DAILY DISCHARGE IN CFS OF BEAR RIVER CANALS WITH COMPACT ALLOCATIONS IN THE UPPER DIVISION</t>
  </si>
  <si>
    <t>UPPER UTAH SECTION</t>
  </si>
  <si>
    <t xml:space="preserve"> Hovarka (E Fk)</t>
  </si>
  <si>
    <t xml:space="preserve"> Hatch (W Fk)</t>
  </si>
  <si>
    <t>UPPER WYOMING SECTION</t>
  </si>
  <si>
    <t xml:space="preserve"> Hilliard East Fork (E Fk)</t>
  </si>
  <si>
    <t xml:space="preserve"> Lannon &amp; Lone Mtn</t>
  </si>
  <si>
    <t xml:space="preserve"> Hilliard West Side</t>
  </si>
  <si>
    <t xml:space="preserve"> Bear (Bear R)</t>
  </si>
  <si>
    <t xml:space="preserve"> Tropic</t>
  </si>
  <si>
    <t xml:space="preserve"> Kreider Domestic Pump</t>
  </si>
  <si>
    <t xml:space="preserve"> Danielson</t>
  </si>
  <si>
    <t xml:space="preserve"> Crown &amp; Pine Grove</t>
  </si>
  <si>
    <t xml:space="preserve"> Lewis (D4)</t>
  </si>
  <si>
    <t xml:space="preserve"> Homer</t>
  </si>
  <si>
    <t xml:space="preserve"> Lewis and Blanchard</t>
  </si>
  <si>
    <t xml:space="preserve"> Myers No. 2</t>
  </si>
  <si>
    <t xml:space="preserve"> Hare</t>
  </si>
  <si>
    <t xml:space="preserve"> Coffman</t>
  </si>
  <si>
    <t xml:space="preserve"> Knoder</t>
  </si>
  <si>
    <t xml:space="preserve"> Myers No. 1</t>
  </si>
  <si>
    <t xml:space="preserve"> Myers Irr</t>
  </si>
  <si>
    <t xml:space="preserve"> Evanston Pipeline</t>
  </si>
  <si>
    <t xml:space="preserve"> Booth</t>
  </si>
  <si>
    <t xml:space="preserve"> Anel Irr</t>
  </si>
  <si>
    <t xml:space="preserve"> Cornelison</t>
  </si>
  <si>
    <t xml:space="preserve"> Ev Water Supply (and Anderson)</t>
  </si>
  <si>
    <t xml:space="preserve"> Knight No. 2 (and No. 1)</t>
  </si>
  <si>
    <t xml:space="preserve"> "State Hospital Ditch"</t>
  </si>
  <si>
    <t xml:space="preserve"> Evanston Water</t>
  </si>
  <si>
    <t xml:space="preserve"> Wilson Irr</t>
  </si>
  <si>
    <t xml:space="preserve"> Faulkner</t>
  </si>
  <si>
    <t xml:space="preserve"> Rocky Mtn &amp; Blyth (and Crompton)</t>
  </si>
  <si>
    <t xml:space="preserve"> B.E.A.R. Project PL</t>
  </si>
  <si>
    <t xml:space="preserve"> Fife Irr</t>
  </si>
  <si>
    <t xml:space="preserve"> Johnston &amp; Narramore</t>
  </si>
  <si>
    <t xml:space="preserve"> Fritzy</t>
  </si>
  <si>
    <t xml:space="preserve"> Bruce-Barton</t>
  </si>
  <si>
    <t xml:space="preserve"> A.W. Sims</t>
  </si>
  <si>
    <t xml:space="preserve"> Junction</t>
  </si>
  <si>
    <t xml:space="preserve"> Morganson</t>
  </si>
  <si>
    <t xml:space="preserve"> Fearne Irr (and Saxton-Thomas)</t>
  </si>
  <si>
    <t xml:space="preserve"> John Sims</t>
  </si>
  <si>
    <t xml:space="preserve"> Michael Sims</t>
  </si>
  <si>
    <t xml:space="preserve"> S. P.</t>
  </si>
  <si>
    <t xml:space="preserve"> Almy</t>
  </si>
  <si>
    <t xml:space="preserve"> Sims, Blight &amp; Turner</t>
  </si>
  <si>
    <t xml:space="preserve"> Bowns</t>
  </si>
  <si>
    <t xml:space="preserve"> Nixon West Side</t>
  </si>
  <si>
    <t xml:space="preserve"> Turner</t>
  </si>
  <si>
    <t xml:space="preserve"> Chapman (Headgate)</t>
  </si>
  <si>
    <t xml:space="preserve"> Morris Bros Irr (Lower)</t>
  </si>
  <si>
    <t xml:space="preserve"> Bowns &amp; Bruce</t>
  </si>
  <si>
    <t xml:space="preserve"> Olson No. 1 Pump</t>
  </si>
  <si>
    <t xml:space="preserve"> Tunnel</t>
  </si>
  <si>
    <t xml:space="preserve"> Francis-Lee</t>
  </si>
  <si>
    <t xml:space="preserve"> Bear River Canal</t>
  </si>
  <si>
    <t xml:space="preserve">  TOTAL UPPER WY DIV.</t>
  </si>
  <si>
    <t xml:space="preserve"> Whitney Storage</t>
  </si>
  <si>
    <t xml:space="preserve"> Sulphur Creek Storage</t>
  </si>
  <si>
    <t>LOWER UTAH</t>
  </si>
  <si>
    <t xml:space="preserve"> Neville</t>
  </si>
  <si>
    <t xml:space="preserve"> Randolph-Woodruff</t>
  </si>
  <si>
    <t xml:space="preserve"> Dykens</t>
  </si>
  <si>
    <t xml:space="preserve"> Randolph-Sage Creek</t>
  </si>
  <si>
    <t xml:space="preserve"> McMinn</t>
  </si>
  <si>
    <t xml:space="preserve"> Enberg</t>
  </si>
  <si>
    <t xml:space="preserve"> Adams Pump</t>
  </si>
  <si>
    <t xml:space="preserve">  TOTAL LOWER UT DIV.</t>
  </si>
  <si>
    <t>LOWER WYOMING</t>
  </si>
  <si>
    <t xml:space="preserve"> Johnson Pipelines</t>
  </si>
  <si>
    <t xml:space="preserve"> Weston Ranch Pump</t>
  </si>
  <si>
    <t xml:space="preserve"> McFarland</t>
  </si>
  <si>
    <t xml:space="preserve"> B.Q. Dam Slough (West)</t>
  </si>
  <si>
    <t xml:space="preserve"> B.Q. Dam East</t>
  </si>
  <si>
    <t xml:space="preserve"> Pixley Irr (East)</t>
  </si>
  <si>
    <t xml:space="preserve"> Pixley Irr (West)</t>
  </si>
  <si>
    <t xml:space="preserve">  TOTAL LOWER WY DIVERSIONS</t>
  </si>
  <si>
    <t>Bear River below Pixley Dam</t>
  </si>
  <si>
    <t xml:space="preserve">  Total Divertible Flow</t>
  </si>
  <si>
    <t xml:space="preserve">  Upper UT Allocation</t>
  </si>
  <si>
    <t xml:space="preserve">  Upper UT Divertible</t>
  </si>
  <si>
    <t xml:space="preserve">  Upper WY Allocation</t>
  </si>
  <si>
    <t xml:space="preserve">  Upper WY Divertible</t>
  </si>
  <si>
    <t xml:space="preserve">  Lower UT Allocation</t>
  </si>
  <si>
    <t xml:space="preserve">  Lower UT Divertible</t>
  </si>
  <si>
    <t xml:space="preserve">  Lower WY Allocation</t>
  </si>
  <si>
    <t xml:space="preserve">  Lower WY Divertible</t>
  </si>
  <si>
    <t xml:space="preserve">                     NOTE:</t>
  </si>
  <si>
    <t>"Chapman (Stateline)" is a second measurement of flows in the Chapman Canal.  As such, the values are not re-added into the Upper Wyoming total.  Whitney and Sulphur Creek Reservoirs supply storage</t>
  </si>
  <si>
    <t>to irrigators in the Upper Wyoming Section.  Woodruff Narrows storage is credited 83% to the Lower Utah Section, Bear River and Francis Lee Canal irrigators, and 17% to Wyoming irrigators.</t>
  </si>
  <si>
    <t>WOODRUFF NARROWS INFLOW</t>
  </si>
  <si>
    <t>WOODRUFF NARROWS OUTFLOW</t>
  </si>
  <si>
    <t>B.R. &amp; F.L. - 32</t>
  </si>
  <si>
    <t>STORAGE TO B.R. &amp; F.L.</t>
  </si>
  <si>
    <t>REMAINING FOR UT AFTER</t>
  </si>
  <si>
    <t>B.R. &amp; F.L. STORAGE</t>
  </si>
  <si>
    <t>STORAGE FOR WY</t>
  </si>
  <si>
    <t xml:space="preserve"> Woodruff Narrows Storage Release</t>
  </si>
  <si>
    <t xml:space="preserve"> Rees Land &amp; Livestock</t>
  </si>
  <si>
    <t xml:space="preserve"> Crawford-Thompson</t>
  </si>
  <si>
    <t xml:space="preserve"> Lazy P Ranch Pump</t>
  </si>
  <si>
    <t xml:space="preserve"> Hoffman Brothers Ranch Pump</t>
  </si>
  <si>
    <t xml:space="preserve"> BQ Westside</t>
  </si>
  <si>
    <t xml:space="preserve"> Burdette Weston Pump</t>
  </si>
  <si>
    <t xml:space="preserve"> C-12 Pipeline and Pivot</t>
  </si>
  <si>
    <t xml:space="preserve"> Chapman (Stateline, incl'd above)</t>
  </si>
  <si>
    <t xml:space="preserve"> McGraw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</si>
</sst>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ill="1"/>
    <xf numFmtId="0" fontId="5" fillId="0" borderId="0" xfId="0" applyFont="1" applyAlignment="1">
      <alignment horizontal="center"/>
    </xf>
    <xf numFmtId="0" fontId="6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" fontId="7" fillId="0" borderId="0" xfId="1" applyNumberFormat="1" applyFont="1"/>
    <xf numFmtId="0" fontId="1" fillId="0" borderId="0" xfId="3"/>
    <xf numFmtId="0" fontId="1" fillId="0" borderId="0" xfId="3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mruColors>
      <color rgb="FFCC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2011 - UPPER DIVISION
Upper Wyoming Section Diversion vs Allocation</a:t>
            </a:r>
          </a:p>
        </c:rich>
      </c:tx>
      <c:layout>
        <c:manualLayout>
          <c:xMode val="edge"/>
          <c:yMode val="edge"/>
          <c:x val="0.29625550660792954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852"/>
          <c:h val="0.70924369747899363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856.04937587711493</c:v>
                </c:pt>
                <c:pt idx="1">
                  <c:v>757.48311503034574</c:v>
                </c:pt>
                <c:pt idx="2">
                  <c:v>747.12244241658004</c:v>
                </c:pt>
                <c:pt idx="3">
                  <c:v>799.18082892687403</c:v>
                </c:pt>
                <c:pt idx="4">
                  <c:v>851.67004260520446</c:v>
                </c:pt>
                <c:pt idx="5">
                  <c:v>956.32289358751154</c:v>
                </c:pt>
                <c:pt idx="6">
                  <c:v>1067.1728820423518</c:v>
                </c:pt>
                <c:pt idx="7">
                  <c:v>1268.2028268478766</c:v>
                </c:pt>
                <c:pt idx="8">
                  <c:v>1738.4635356587332</c:v>
                </c:pt>
                <c:pt idx="9">
                  <c:v>1891.6614616464283</c:v>
                </c:pt>
                <c:pt idx="10">
                  <c:v>1561.2862247812664</c:v>
                </c:pt>
                <c:pt idx="11">
                  <c:v>1371.0064186893358</c:v>
                </c:pt>
                <c:pt idx="12">
                  <c:v>1413.3495274141846</c:v>
                </c:pt>
                <c:pt idx="13">
                  <c:v>1732.6110152229621</c:v>
                </c:pt>
                <c:pt idx="14">
                  <c:v>1982.0805368622744</c:v>
                </c:pt>
                <c:pt idx="15">
                  <c:v>2234.2347313204127</c:v>
                </c:pt>
                <c:pt idx="16">
                  <c:v>2700.2596918727304</c:v>
                </c:pt>
                <c:pt idx="17">
                  <c:v>2478.8310330425279</c:v>
                </c:pt>
                <c:pt idx="18">
                  <c:v>2400.0073539931918</c:v>
                </c:pt>
                <c:pt idx="19">
                  <c:v>2615.4426342203242</c:v>
                </c:pt>
                <c:pt idx="20">
                  <c:v>2695.329528401925</c:v>
                </c:pt>
                <c:pt idx="21">
                  <c:v>2387.5624891603829</c:v>
                </c:pt>
                <c:pt idx="22">
                  <c:v>2294.2318128480551</c:v>
                </c:pt>
                <c:pt idx="23">
                  <c:v>2514.1370606664782</c:v>
                </c:pt>
                <c:pt idx="24">
                  <c:v>2560.9016033928042</c:v>
                </c:pt>
                <c:pt idx="25">
                  <c:v>2493.8455686089137</c:v>
                </c:pt>
                <c:pt idx="26">
                  <c:v>2736.7428310042383</c:v>
                </c:pt>
                <c:pt idx="27">
                  <c:v>2774.1822307581178</c:v>
                </c:pt>
                <c:pt idx="28">
                  <c:v>2858.1858615284991</c:v>
                </c:pt>
                <c:pt idx="29">
                  <c:v>3117.8101881403454</c:v>
                </c:pt>
                <c:pt idx="30">
                  <c:v>3239.7617679322102</c:v>
                </c:pt>
                <c:pt idx="31">
                  <c:v>2903.2267097698114</c:v>
                </c:pt>
                <c:pt idx="32">
                  <c:v>2895.9498398508131</c:v>
                </c:pt>
                <c:pt idx="33">
                  <c:v>3065.7866061705372</c:v>
                </c:pt>
                <c:pt idx="34">
                  <c:v>3193.0773475455208</c:v>
                </c:pt>
                <c:pt idx="35">
                  <c:v>3287.3385054776318</c:v>
                </c:pt>
                <c:pt idx="36">
                  <c:v>3675.8996237490433</c:v>
                </c:pt>
                <c:pt idx="37">
                  <c:v>3970.9992481690633</c:v>
                </c:pt>
                <c:pt idx="38">
                  <c:v>4202.1348968195653</c:v>
                </c:pt>
                <c:pt idx="39">
                  <c:v>3966.8098645068903</c:v>
                </c:pt>
                <c:pt idx="40">
                  <c:v>3521.2820892339646</c:v>
                </c:pt>
                <c:pt idx="41">
                  <c:v>3185.7337182913438</c:v>
                </c:pt>
                <c:pt idx="42">
                  <c:v>3452.6830317497734</c:v>
                </c:pt>
                <c:pt idx="43">
                  <c:v>3804.8388892684916</c:v>
                </c:pt>
                <c:pt idx="44">
                  <c:v>3586.4758412058718</c:v>
                </c:pt>
                <c:pt idx="45">
                  <c:v>3530.3865273608758</c:v>
                </c:pt>
                <c:pt idx="46">
                  <c:v>3824.5060546501418</c:v>
                </c:pt>
                <c:pt idx="47">
                  <c:v>4070.2154355419907</c:v>
                </c:pt>
                <c:pt idx="48">
                  <c:v>3877.548691909773</c:v>
                </c:pt>
                <c:pt idx="49">
                  <c:v>3853.6133916098711</c:v>
                </c:pt>
                <c:pt idx="50">
                  <c:v>3927.0175821231205</c:v>
                </c:pt>
                <c:pt idx="51">
                  <c:v>3654.0911097003773</c:v>
                </c:pt>
                <c:pt idx="52">
                  <c:v>3623.2346797453565</c:v>
                </c:pt>
                <c:pt idx="53">
                  <c:v>3736.5540474376344</c:v>
                </c:pt>
                <c:pt idx="54">
                  <c:v>3822.4638785179923</c:v>
                </c:pt>
                <c:pt idx="55">
                  <c:v>4061.3140011289051</c:v>
                </c:pt>
                <c:pt idx="56">
                  <c:v>4113.4112973105475</c:v>
                </c:pt>
                <c:pt idx="57">
                  <c:v>3909.4681900772484</c:v>
                </c:pt>
                <c:pt idx="58">
                  <c:v>3663.590316966418</c:v>
                </c:pt>
                <c:pt idx="59">
                  <c:v>3700.2699051608001</c:v>
                </c:pt>
                <c:pt idx="60">
                  <c:v>3957.1379834993654</c:v>
                </c:pt>
                <c:pt idx="61">
                  <c:v>4553.2406390831966</c:v>
                </c:pt>
                <c:pt idx="62">
                  <c:v>4253.4734700326981</c:v>
                </c:pt>
                <c:pt idx="63">
                  <c:v>3829.9641253048158</c:v>
                </c:pt>
                <c:pt idx="64">
                  <c:v>3871.0383283015371</c:v>
                </c:pt>
                <c:pt idx="65">
                  <c:v>3910.0935427191862</c:v>
                </c:pt>
                <c:pt idx="66">
                  <c:v>3856.1719523959705</c:v>
                </c:pt>
                <c:pt idx="67">
                  <c:v>3950.3811400309032</c:v>
                </c:pt>
                <c:pt idx="68">
                  <c:v>3639.9150122671422</c:v>
                </c:pt>
                <c:pt idx="69">
                  <c:v>3491.4587318726317</c:v>
                </c:pt>
                <c:pt idx="70">
                  <c:v>3112.5488255489799</c:v>
                </c:pt>
                <c:pt idx="71">
                  <c:v>3114.6769770084461</c:v>
                </c:pt>
                <c:pt idx="72">
                  <c:v>3285.9805616341964</c:v>
                </c:pt>
                <c:pt idx="73">
                  <c:v>2791.8772887534724</c:v>
                </c:pt>
                <c:pt idx="74">
                  <c:v>2432.0096716246899</c:v>
                </c:pt>
                <c:pt idx="75">
                  <c:v>2218.1780660163336</c:v>
                </c:pt>
                <c:pt idx="76">
                  <c:v>2025.6086725182251</c:v>
                </c:pt>
                <c:pt idx="77">
                  <c:v>1930.1566044634728</c:v>
                </c:pt>
                <c:pt idx="78">
                  <c:v>2033.0039714286536</c:v>
                </c:pt>
                <c:pt idx="79">
                  <c:v>2034.3272306705369</c:v>
                </c:pt>
                <c:pt idx="80">
                  <c:v>1980.6620368201375</c:v>
                </c:pt>
                <c:pt idx="81">
                  <c:v>1784.2779887783993</c:v>
                </c:pt>
                <c:pt idx="82">
                  <c:v>1641.5114466540076</c:v>
                </c:pt>
                <c:pt idx="83">
                  <c:v>1504.4296650719534</c:v>
                </c:pt>
                <c:pt idx="84">
                  <c:v>1390.2902775571215</c:v>
                </c:pt>
                <c:pt idx="85">
                  <c:v>1239.5523881668764</c:v>
                </c:pt>
                <c:pt idx="86">
                  <c:v>1137.5953724150845</c:v>
                </c:pt>
                <c:pt idx="87">
                  <c:v>1097.6355966322733</c:v>
                </c:pt>
                <c:pt idx="88">
                  <c:v>1018.3140173057477</c:v>
                </c:pt>
                <c:pt idx="89">
                  <c:v>919.50017304360881</c:v>
                </c:pt>
                <c:pt idx="90">
                  <c:v>823.097254205068</c:v>
                </c:pt>
                <c:pt idx="91">
                  <c:v>772.63568746440865</c:v>
                </c:pt>
                <c:pt idx="92">
                  <c:v>748.23452294913386</c:v>
                </c:pt>
                <c:pt idx="93">
                  <c:v>793.64161152813881</c:v>
                </c:pt>
                <c:pt idx="94">
                  <c:v>841.69336168187124</c:v>
                </c:pt>
                <c:pt idx="95">
                  <c:v>770.98500688828108</c:v>
                </c:pt>
                <c:pt idx="96">
                  <c:v>715.41020457600951</c:v>
                </c:pt>
                <c:pt idx="97">
                  <c:v>673.4226783932645</c:v>
                </c:pt>
                <c:pt idx="98">
                  <c:v>645.97071584584603</c:v>
                </c:pt>
                <c:pt idx="99">
                  <c:v>604.57855345519488</c:v>
                </c:pt>
                <c:pt idx="100">
                  <c:v>569.02758180657679</c:v>
                </c:pt>
                <c:pt idx="101">
                  <c:v>543.03374599406175</c:v>
                </c:pt>
                <c:pt idx="102">
                  <c:v>506.64116765221559</c:v>
                </c:pt>
                <c:pt idx="103">
                  <c:v>481.18287965524769</c:v>
                </c:pt>
                <c:pt idx="104">
                  <c:v>457.37827233999508</c:v>
                </c:pt>
                <c:pt idx="105">
                  <c:v>456.71078182953011</c:v>
                </c:pt>
                <c:pt idx="106">
                  <c:v>490.44697152741219</c:v>
                </c:pt>
                <c:pt idx="107">
                  <c:v>499.7516535909653</c:v>
                </c:pt>
                <c:pt idx="108">
                  <c:v>456.91901835532775</c:v>
                </c:pt>
                <c:pt idx="109">
                  <c:v>412.16779012445784</c:v>
                </c:pt>
                <c:pt idx="110">
                  <c:v>448.92975172894745</c:v>
                </c:pt>
                <c:pt idx="111">
                  <c:v>475.70397624631488</c:v>
                </c:pt>
                <c:pt idx="112">
                  <c:v>465.40695569176432</c:v>
                </c:pt>
                <c:pt idx="113">
                  <c:v>428.80500087837981</c:v>
                </c:pt>
                <c:pt idx="114">
                  <c:v>391.29970358292258</c:v>
                </c:pt>
                <c:pt idx="115">
                  <c:v>394.4451978211149</c:v>
                </c:pt>
                <c:pt idx="116">
                  <c:v>385.36162391014932</c:v>
                </c:pt>
                <c:pt idx="117">
                  <c:v>383.61241989222083</c:v>
                </c:pt>
                <c:pt idx="118">
                  <c:v>384.24788442783392</c:v>
                </c:pt>
                <c:pt idx="119">
                  <c:v>401.6353964373078</c:v>
                </c:pt>
                <c:pt idx="120">
                  <c:v>461.6530300270141</c:v>
                </c:pt>
                <c:pt idx="121">
                  <c:v>433.3486505061519</c:v>
                </c:pt>
                <c:pt idx="122">
                  <c:v>388.43215961814974</c:v>
                </c:pt>
                <c:pt idx="123">
                  <c:v>380.82245319746244</c:v>
                </c:pt>
                <c:pt idx="124">
                  <c:v>351.78884251796069</c:v>
                </c:pt>
                <c:pt idx="125">
                  <c:v>343.5547790463296</c:v>
                </c:pt>
                <c:pt idx="126">
                  <c:v>331.54436146355755</c:v>
                </c:pt>
                <c:pt idx="127">
                  <c:v>329.96209914185687</c:v>
                </c:pt>
                <c:pt idx="128">
                  <c:v>320.61109487078966</c:v>
                </c:pt>
                <c:pt idx="129">
                  <c:v>341.6746832526689</c:v>
                </c:pt>
                <c:pt idx="130">
                  <c:v>325.12572678696836</c:v>
                </c:pt>
                <c:pt idx="131">
                  <c:v>325.6196196151343</c:v>
                </c:pt>
                <c:pt idx="132">
                  <c:v>343.21423385332497</c:v>
                </c:pt>
                <c:pt idx="133">
                  <c:v>333.76085414638294</c:v>
                </c:pt>
                <c:pt idx="134">
                  <c:v>319.08959988345362</c:v>
                </c:pt>
                <c:pt idx="135">
                  <c:v>302.137584757235</c:v>
                </c:pt>
                <c:pt idx="136">
                  <c:v>291.6326785741544</c:v>
                </c:pt>
                <c:pt idx="137">
                  <c:v>305.40756042847477</c:v>
                </c:pt>
                <c:pt idx="138">
                  <c:v>299.56667235483349</c:v>
                </c:pt>
                <c:pt idx="139">
                  <c:v>348.9824142211499</c:v>
                </c:pt>
                <c:pt idx="140">
                  <c:v>364.63257656833719</c:v>
                </c:pt>
                <c:pt idx="141">
                  <c:v>330.42185130338208</c:v>
                </c:pt>
                <c:pt idx="142">
                  <c:v>304.39644011403612</c:v>
                </c:pt>
                <c:pt idx="143">
                  <c:v>306.69447855817793</c:v>
                </c:pt>
                <c:pt idx="144">
                  <c:v>308.440173844708</c:v>
                </c:pt>
                <c:pt idx="145">
                  <c:v>298.22125000204181</c:v>
                </c:pt>
                <c:pt idx="146">
                  <c:v>289.8394504721129</c:v>
                </c:pt>
                <c:pt idx="147">
                  <c:v>293.17217540189949</c:v>
                </c:pt>
                <c:pt idx="148">
                  <c:v>300.0489131090859</c:v>
                </c:pt>
                <c:pt idx="149">
                  <c:v>278.35056335250636</c:v>
                </c:pt>
                <c:pt idx="150">
                  <c:v>258.77083670810839</c:v>
                </c:pt>
                <c:pt idx="151">
                  <c:v>240.56545486533651</c:v>
                </c:pt>
                <c:pt idx="152">
                  <c:v>244.45013957885863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25400">
              <a:solidFill>
                <a:srgbClr val="CC3399"/>
              </a:solidFill>
              <a:prstDash val="lgDashDotDot"/>
            </a:ln>
          </c:spPr>
          <c:marker>
            <c:symbol val="none"/>
          </c:marker>
          <c:val>
            <c:numRef>
              <c:f>Data!$B$108:$EX$108</c:f>
              <c:numCache>
                <c:formatCode>0</c:formatCode>
                <c:ptCount val="153"/>
                <c:pt idx="0">
                  <c:v>422.03234230741765</c:v>
                </c:pt>
                <c:pt idx="1">
                  <c:v>373.43917570996047</c:v>
                </c:pt>
                <c:pt idx="2">
                  <c:v>368.33136411137394</c:v>
                </c:pt>
                <c:pt idx="3">
                  <c:v>393.9961486609489</c:v>
                </c:pt>
                <c:pt idx="4">
                  <c:v>419.87333100436581</c:v>
                </c:pt>
                <c:pt idx="5">
                  <c:v>471.4671865386432</c:v>
                </c:pt>
                <c:pt idx="6">
                  <c:v>526.11623084687949</c:v>
                </c:pt>
                <c:pt idx="85">
                  <c:v>611.09932736627002</c:v>
                </c:pt>
                <c:pt idx="86">
                  <c:v>560.83451860063667</c:v>
                </c:pt>
                <c:pt idx="87">
                  <c:v>541.13434913971071</c:v>
                </c:pt>
                <c:pt idx="88">
                  <c:v>502.0288105317336</c:v>
                </c:pt>
                <c:pt idx="89">
                  <c:v>453.31358531049915</c:v>
                </c:pt>
                <c:pt idx="90">
                  <c:v>405.7869463230985</c:v>
                </c:pt>
                <c:pt idx="91">
                  <c:v>380.90939391995346</c:v>
                </c:pt>
                <c:pt idx="92">
                  <c:v>368.879619813923</c:v>
                </c:pt>
                <c:pt idx="93">
                  <c:v>391.26531448337244</c:v>
                </c:pt>
                <c:pt idx="94">
                  <c:v>414.95482730916251</c:v>
                </c:pt>
                <c:pt idx="95">
                  <c:v>380.09560839592257</c:v>
                </c:pt>
                <c:pt idx="96">
                  <c:v>352.69723085597269</c:v>
                </c:pt>
                <c:pt idx="97">
                  <c:v>331.99738044787938</c:v>
                </c:pt>
                <c:pt idx="98">
                  <c:v>318.46356291200209</c:v>
                </c:pt>
                <c:pt idx="99">
                  <c:v>298.05722685341107</c:v>
                </c:pt>
                <c:pt idx="100">
                  <c:v>280.53059783064236</c:v>
                </c:pt>
                <c:pt idx="101">
                  <c:v>267.71563677507243</c:v>
                </c:pt>
                <c:pt idx="102">
                  <c:v>249.77409565254229</c:v>
                </c:pt>
                <c:pt idx="103">
                  <c:v>237.22315967003712</c:v>
                </c:pt>
                <c:pt idx="104">
                  <c:v>225.48748826361756</c:v>
                </c:pt>
                <c:pt idx="105">
                  <c:v>225.15841544195834</c:v>
                </c:pt>
                <c:pt idx="106">
                  <c:v>241.7903569630142</c:v>
                </c:pt>
                <c:pt idx="107">
                  <c:v>246.3775652203459</c:v>
                </c:pt>
                <c:pt idx="108">
                  <c:v>225.26107604917658</c:v>
                </c:pt>
                <c:pt idx="109">
                  <c:v>203.19872053135771</c:v>
                </c:pt>
                <c:pt idx="110">
                  <c:v>221.32236760237109</c:v>
                </c:pt>
                <c:pt idx="111">
                  <c:v>234.52206028943323</c:v>
                </c:pt>
                <c:pt idx="112">
                  <c:v>229.44562915603981</c:v>
                </c:pt>
                <c:pt idx="113">
                  <c:v>211.40086543304125</c:v>
                </c:pt>
                <c:pt idx="114">
                  <c:v>192.91075386638082</c:v>
                </c:pt>
                <c:pt idx="115">
                  <c:v>194.46148252580966</c:v>
                </c:pt>
                <c:pt idx="116">
                  <c:v>189.9832805877036</c:v>
                </c:pt>
                <c:pt idx="117">
                  <c:v>189.12092300686487</c:v>
                </c:pt>
                <c:pt idx="118">
                  <c:v>189.43420702292212</c:v>
                </c:pt>
                <c:pt idx="119">
                  <c:v>198.00625044359273</c:v>
                </c:pt>
                <c:pt idx="120">
                  <c:v>227.59494380331796</c:v>
                </c:pt>
                <c:pt idx="121">
                  <c:v>213.64088469953288</c:v>
                </c:pt>
                <c:pt idx="122">
                  <c:v>191.49705469174782</c:v>
                </c:pt>
                <c:pt idx="123">
                  <c:v>187.74546942634899</c:v>
                </c:pt>
                <c:pt idx="124">
                  <c:v>173.43189936135462</c:v>
                </c:pt>
                <c:pt idx="125">
                  <c:v>169.37250606984048</c:v>
                </c:pt>
                <c:pt idx="126">
                  <c:v>163.45137020153388</c:v>
                </c:pt>
                <c:pt idx="127">
                  <c:v>162.67131487693544</c:v>
                </c:pt>
                <c:pt idx="128">
                  <c:v>158.06126977129929</c:v>
                </c:pt>
                <c:pt idx="129">
                  <c:v>168.44561884356577</c:v>
                </c:pt>
                <c:pt idx="130">
                  <c:v>160.28698330597541</c:v>
                </c:pt>
                <c:pt idx="131">
                  <c:v>160.5304724702612</c:v>
                </c:pt>
                <c:pt idx="132">
                  <c:v>169.2046172896892</c:v>
                </c:pt>
                <c:pt idx="133">
                  <c:v>164.54410109416679</c:v>
                </c:pt>
                <c:pt idx="134">
                  <c:v>157.31117274254262</c:v>
                </c:pt>
                <c:pt idx="135">
                  <c:v>148.95382928531686</c:v>
                </c:pt>
                <c:pt idx="136">
                  <c:v>143.7749105370581</c:v>
                </c:pt>
                <c:pt idx="137">
                  <c:v>150.56592729123807</c:v>
                </c:pt>
                <c:pt idx="138">
                  <c:v>147.6863694709329</c:v>
                </c:pt>
                <c:pt idx="139">
                  <c:v>172.04833021102689</c:v>
                </c:pt>
                <c:pt idx="140">
                  <c:v>179.76386024819024</c:v>
                </c:pt>
                <c:pt idx="141">
                  <c:v>162.89797269256738</c:v>
                </c:pt>
                <c:pt idx="142">
                  <c:v>150.0674449762198</c:v>
                </c:pt>
                <c:pt idx="143">
                  <c:v>151.20037792918171</c:v>
                </c:pt>
                <c:pt idx="144">
                  <c:v>152.06100570544103</c:v>
                </c:pt>
                <c:pt idx="145">
                  <c:v>147.02307625100661</c:v>
                </c:pt>
                <c:pt idx="146">
                  <c:v>142.89084908275166</c:v>
                </c:pt>
                <c:pt idx="147">
                  <c:v>144.53388247313646</c:v>
                </c:pt>
                <c:pt idx="148">
                  <c:v>147.92411416277935</c:v>
                </c:pt>
                <c:pt idx="149">
                  <c:v>137.22682773278564</c:v>
                </c:pt>
                <c:pt idx="150">
                  <c:v>127.57402249709743</c:v>
                </c:pt>
                <c:pt idx="151">
                  <c:v>118.59876924861089</c:v>
                </c:pt>
                <c:pt idx="152">
                  <c:v>120.5139188123773</c:v>
                </c:pt>
              </c:numCache>
            </c:numRef>
          </c:val>
        </c:ser>
        <c:ser>
          <c:idx val="2"/>
          <c:order val="2"/>
          <c:tx>
            <c:v>Upper Wyoming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Data!$B$109:$EX$109</c:f>
              <c:numCache>
                <c:formatCode>0</c:formatCode>
                <c:ptCount val="153"/>
                <c:pt idx="0">
                  <c:v>33.389375877114972</c:v>
                </c:pt>
                <c:pt idx="1">
                  <c:v>33.123115030345765</c:v>
                </c:pt>
                <c:pt idx="2">
                  <c:v>53.922442416579983</c:v>
                </c:pt>
                <c:pt idx="3">
                  <c:v>66.870828926873997</c:v>
                </c:pt>
                <c:pt idx="4">
                  <c:v>71.940042605204468</c:v>
                </c:pt>
                <c:pt idx="5">
                  <c:v>89.862893587511493</c:v>
                </c:pt>
                <c:pt idx="6">
                  <c:v>92.562882042351717</c:v>
                </c:pt>
                <c:pt idx="7">
                  <c:v>97.712826847876542</c:v>
                </c:pt>
                <c:pt idx="8">
                  <c:v>108.10353565873324</c:v>
                </c:pt>
                <c:pt idx="9">
                  <c:v>107.27146164642822</c:v>
                </c:pt>
                <c:pt idx="10">
                  <c:v>87.886224781266506</c:v>
                </c:pt>
                <c:pt idx="11">
                  <c:v>88.68641868933581</c:v>
                </c:pt>
                <c:pt idx="12">
                  <c:v>99.21952741418464</c:v>
                </c:pt>
                <c:pt idx="13">
                  <c:v>122.88101522296228</c:v>
                </c:pt>
                <c:pt idx="14">
                  <c:v>135.95053686227439</c:v>
                </c:pt>
                <c:pt idx="15">
                  <c:v>154.76473132041241</c:v>
                </c:pt>
                <c:pt idx="16">
                  <c:v>168.60969187273039</c:v>
                </c:pt>
                <c:pt idx="17">
                  <c:v>166.36103304252791</c:v>
                </c:pt>
                <c:pt idx="18">
                  <c:v>167.72735399319157</c:v>
                </c:pt>
                <c:pt idx="19">
                  <c:v>167.52263422032431</c:v>
                </c:pt>
                <c:pt idx="20">
                  <c:v>164.33952840192538</c:v>
                </c:pt>
                <c:pt idx="21">
                  <c:v>161.77248916038286</c:v>
                </c:pt>
                <c:pt idx="22">
                  <c:v>167.11181284805505</c:v>
                </c:pt>
                <c:pt idx="23">
                  <c:v>183.98706066647821</c:v>
                </c:pt>
                <c:pt idx="24">
                  <c:v>185.11160339280408</c:v>
                </c:pt>
                <c:pt idx="25">
                  <c:v>202.09556860891345</c:v>
                </c:pt>
                <c:pt idx="26">
                  <c:v>211.89283100423827</c:v>
                </c:pt>
                <c:pt idx="27">
                  <c:v>212.73223075811785</c:v>
                </c:pt>
                <c:pt idx="28">
                  <c:v>218.42586152849893</c:v>
                </c:pt>
                <c:pt idx="29">
                  <c:v>222.08018814034571</c:v>
                </c:pt>
                <c:pt idx="30">
                  <c:v>218.80176793221011</c:v>
                </c:pt>
                <c:pt idx="31">
                  <c:v>218.34670976981153</c:v>
                </c:pt>
                <c:pt idx="32">
                  <c:v>221.47983985081333</c:v>
                </c:pt>
                <c:pt idx="33">
                  <c:v>234.09660617053697</c:v>
                </c:pt>
                <c:pt idx="34">
                  <c:v>296.78734754552056</c:v>
                </c:pt>
                <c:pt idx="35">
                  <c:v>283.13850547763161</c:v>
                </c:pt>
                <c:pt idx="36">
                  <c:v>363.01962374904303</c:v>
                </c:pt>
                <c:pt idx="37">
                  <c:v>455.979248169063</c:v>
                </c:pt>
                <c:pt idx="38">
                  <c:v>495.11489681956505</c:v>
                </c:pt>
                <c:pt idx="39">
                  <c:v>497.71986450688996</c:v>
                </c:pt>
                <c:pt idx="40">
                  <c:v>453.91208923396442</c:v>
                </c:pt>
                <c:pt idx="41">
                  <c:v>383.09371829134398</c:v>
                </c:pt>
                <c:pt idx="42">
                  <c:v>455.30303174977337</c:v>
                </c:pt>
                <c:pt idx="43">
                  <c:v>535.21888926849169</c:v>
                </c:pt>
                <c:pt idx="44">
                  <c:v>474.2458412058719</c:v>
                </c:pt>
                <c:pt idx="45">
                  <c:v>502.81652736087591</c:v>
                </c:pt>
                <c:pt idx="46">
                  <c:v>587.33605465014193</c:v>
                </c:pt>
                <c:pt idx="47">
                  <c:v>626.89543554199076</c:v>
                </c:pt>
                <c:pt idx="48">
                  <c:v>514.82869190977294</c:v>
                </c:pt>
                <c:pt idx="49">
                  <c:v>470.23339160987109</c:v>
                </c:pt>
                <c:pt idx="50">
                  <c:v>506.66710784059666</c:v>
                </c:pt>
                <c:pt idx="51">
                  <c:v>428.31739166274053</c:v>
                </c:pt>
                <c:pt idx="52">
                  <c:v>434.19744809197147</c:v>
                </c:pt>
                <c:pt idx="53">
                  <c:v>536.47462425766878</c:v>
                </c:pt>
                <c:pt idx="54">
                  <c:v>582.93313124754775</c:v>
                </c:pt>
                <c:pt idx="55">
                  <c:v>648.54371937188455</c:v>
                </c:pt>
                <c:pt idx="56">
                  <c:v>664.78703134720718</c:v>
                </c:pt>
                <c:pt idx="57">
                  <c:v>684.43046461970675</c:v>
                </c:pt>
                <c:pt idx="58">
                  <c:v>577.20855403575274</c:v>
                </c:pt>
                <c:pt idx="59">
                  <c:v>601.07202499418224</c:v>
                </c:pt>
                <c:pt idx="60">
                  <c:v>717.98522653082637</c:v>
                </c:pt>
                <c:pt idx="61">
                  <c:v>770.27935112250805</c:v>
                </c:pt>
                <c:pt idx="62">
                  <c:v>697.57627879501308</c:v>
                </c:pt>
                <c:pt idx="63">
                  <c:v>624.21998673463747</c:v>
                </c:pt>
                <c:pt idx="64">
                  <c:v>613.6023501863242</c:v>
                </c:pt>
                <c:pt idx="65">
                  <c:v>659.29550928961567</c:v>
                </c:pt>
                <c:pt idx="66">
                  <c:v>646.18992925222722</c:v>
                </c:pt>
                <c:pt idx="67">
                  <c:v>666.9548365726655</c:v>
                </c:pt>
                <c:pt idx="68">
                  <c:v>626.31737802255304</c:v>
                </c:pt>
                <c:pt idx="69">
                  <c:v>599.72603272182619</c:v>
                </c:pt>
                <c:pt idx="70">
                  <c:v>493.80025381160067</c:v>
                </c:pt>
                <c:pt idx="71">
                  <c:v>541.77462055489309</c:v>
                </c:pt>
                <c:pt idx="72">
                  <c:v>501.65150899603009</c:v>
                </c:pt>
                <c:pt idx="73">
                  <c:v>438.94589960118117</c:v>
                </c:pt>
                <c:pt idx="74">
                  <c:v>421.16494517678223</c:v>
                </c:pt>
                <c:pt idx="75">
                  <c:v>404.18870169264511</c:v>
                </c:pt>
                <c:pt idx="76">
                  <c:v>401.01029193462148</c:v>
                </c:pt>
                <c:pt idx="77">
                  <c:v>385.20876200478295</c:v>
                </c:pt>
                <c:pt idx="78">
                  <c:v>416.65769385192306</c:v>
                </c:pt>
                <c:pt idx="79">
                  <c:v>444.56161540647918</c:v>
                </c:pt>
                <c:pt idx="80">
                  <c:v>472.08203682013749</c:v>
                </c:pt>
                <c:pt idx="81">
                  <c:v>431.5463263045425</c:v>
                </c:pt>
                <c:pt idx="82">
                  <c:v>440.6971783869887</c:v>
                </c:pt>
                <c:pt idx="83">
                  <c:v>437.01966507195334</c:v>
                </c:pt>
                <c:pt idx="84">
                  <c:v>427.98027755712138</c:v>
                </c:pt>
                <c:pt idx="85">
                  <c:v>409.44238816687647</c:v>
                </c:pt>
                <c:pt idx="86">
                  <c:v>434.31537241508454</c:v>
                </c:pt>
                <c:pt idx="87">
                  <c:v>429.01559663227323</c:v>
                </c:pt>
                <c:pt idx="88">
                  <c:v>396.11821099742434</c:v>
                </c:pt>
                <c:pt idx="89">
                  <c:v>374.27460089607814</c:v>
                </c:pt>
                <c:pt idx="90">
                  <c:v>358.26548507193206</c:v>
                </c:pt>
                <c:pt idx="91">
                  <c:v>349.09276102373326</c:v>
                </c:pt>
                <c:pt idx="92">
                  <c:v>325.58549278141516</c:v>
                </c:pt>
                <c:pt idx="93">
                  <c:v>322.69154528758224</c:v>
                </c:pt>
                <c:pt idx="94">
                  <c:v>310.84538257555653</c:v>
                </c:pt>
                <c:pt idx="95">
                  <c:v>271.45773388581813</c:v>
                </c:pt>
                <c:pt idx="96">
                  <c:v>263.78592001331441</c:v>
                </c:pt>
                <c:pt idx="97">
                  <c:v>263.72032260624906</c:v>
                </c:pt>
                <c:pt idx="98">
                  <c:v>253.37576993731409</c:v>
                </c:pt>
                <c:pt idx="99">
                  <c:v>248.01845805861066</c:v>
                </c:pt>
                <c:pt idx="100">
                  <c:v>246.33715789013112</c:v>
                </c:pt>
                <c:pt idx="101">
                  <c:v>243.94355712515514</c:v>
                </c:pt>
                <c:pt idx="102">
                  <c:v>231.3130800444751</c:v>
                </c:pt>
                <c:pt idx="103">
                  <c:v>221.63924730044869</c:v>
                </c:pt>
                <c:pt idx="104">
                  <c:v>217.02177363779558</c:v>
                </c:pt>
                <c:pt idx="105">
                  <c:v>215.4740640050297</c:v>
                </c:pt>
                <c:pt idx="106">
                  <c:v>232.23085129679018</c:v>
                </c:pt>
                <c:pt idx="107">
                  <c:v>249.07003545829394</c:v>
                </c:pt>
                <c:pt idx="108">
                  <c:v>226.03915591972356</c:v>
                </c:pt>
                <c:pt idx="109">
                  <c:v>212.45959474155651</c:v>
                </c:pt>
                <c:pt idx="110">
                  <c:v>208.21105800429825</c:v>
                </c:pt>
                <c:pt idx="111">
                  <c:v>216.31081325438956</c:v>
                </c:pt>
                <c:pt idx="112">
                  <c:v>205.52025414271694</c:v>
                </c:pt>
                <c:pt idx="113">
                  <c:v>182.71965184552329</c:v>
                </c:pt>
                <c:pt idx="114">
                  <c:v>179.40285783561694</c:v>
                </c:pt>
                <c:pt idx="115">
                  <c:v>196.12768424557783</c:v>
                </c:pt>
                <c:pt idx="116">
                  <c:v>206.97826336052921</c:v>
                </c:pt>
                <c:pt idx="117">
                  <c:v>213.28317620081546</c:v>
                </c:pt>
                <c:pt idx="118">
                  <c:v>213.64272143550807</c:v>
                </c:pt>
                <c:pt idx="119">
                  <c:v>214.36427799350221</c:v>
                </c:pt>
                <c:pt idx="120">
                  <c:v>231.19002809240735</c:v>
                </c:pt>
                <c:pt idx="121">
                  <c:v>219.22551274205645</c:v>
                </c:pt>
                <c:pt idx="122">
                  <c:v>202.58889435435952</c:v>
                </c:pt>
                <c:pt idx="123">
                  <c:v>206.2974537005849</c:v>
                </c:pt>
                <c:pt idx="124">
                  <c:v>196.38732599468815</c:v>
                </c:pt>
                <c:pt idx="125">
                  <c:v>188.31359928227334</c:v>
                </c:pt>
                <c:pt idx="126">
                  <c:v>178.73484516848691</c:v>
                </c:pt>
                <c:pt idx="127">
                  <c:v>173.27557812632654</c:v>
                </c:pt>
                <c:pt idx="128">
                  <c:v>182.47753324686377</c:v>
                </c:pt>
                <c:pt idx="129">
                  <c:v>183.05404514127176</c:v>
                </c:pt>
                <c:pt idx="130">
                  <c:v>165.16509880404098</c:v>
                </c:pt>
                <c:pt idx="131">
                  <c:v>161.59921526776324</c:v>
                </c:pt>
                <c:pt idx="132">
                  <c:v>175.03588996071764</c:v>
                </c:pt>
                <c:pt idx="133">
                  <c:v>170.71453505529794</c:v>
                </c:pt>
                <c:pt idx="134">
                  <c:v>160.99526994976543</c:v>
                </c:pt>
                <c:pt idx="135">
                  <c:v>155.80520834594364</c:v>
                </c:pt>
                <c:pt idx="136">
                  <c:v>157.99222005939606</c:v>
                </c:pt>
                <c:pt idx="137">
                  <c:v>169.08692214217871</c:v>
                </c:pt>
                <c:pt idx="138">
                  <c:v>155.16732992137662</c:v>
                </c:pt>
                <c:pt idx="139">
                  <c:v>189.47382685238193</c:v>
                </c:pt>
                <c:pt idx="140">
                  <c:v>184.94173161932599</c:v>
                </c:pt>
                <c:pt idx="141">
                  <c:v>160.67530073637761</c:v>
                </c:pt>
                <c:pt idx="142">
                  <c:v>165.03479376479567</c:v>
                </c:pt>
                <c:pt idx="143">
                  <c:v>161.53644856452036</c:v>
                </c:pt>
                <c:pt idx="144">
                  <c:v>159.30377707079037</c:v>
                </c:pt>
                <c:pt idx="145">
                  <c:v>157.10645090468375</c:v>
                </c:pt>
                <c:pt idx="146">
                  <c:v>150.74621351737272</c:v>
                </c:pt>
                <c:pt idx="147">
                  <c:v>146.10046506508462</c:v>
                </c:pt>
                <c:pt idx="148">
                  <c:v>152.8517001637062</c:v>
                </c:pt>
                <c:pt idx="149">
                  <c:v>148.17981358625639</c:v>
                </c:pt>
                <c:pt idx="150">
                  <c:v>138.60008694185842</c:v>
                </c:pt>
                <c:pt idx="151">
                  <c:v>123.39470509908652</c:v>
                </c:pt>
                <c:pt idx="152">
                  <c:v>129.27938981260866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56886784"/>
        <c:axId val="56888320"/>
      </c:lineChart>
      <c:catAx>
        <c:axId val="568867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88320"/>
        <c:crosses val="autoZero"/>
        <c:auto val="1"/>
        <c:lblAlgn val="ctr"/>
        <c:lblOffset val="100"/>
        <c:tickLblSkip val="1"/>
        <c:tickMarkSkip val="1"/>
      </c:catAx>
      <c:valAx>
        <c:axId val="56888320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324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86784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9471365638766496E-2"/>
          <c:y val="0.88739495798319346"/>
          <c:w val="0.87518355359765054"/>
          <c:h val="6.050420168067228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2011 - UPPER DIVISION
Lower Utah Section Diversion vs Allocation</a:t>
            </a:r>
          </a:p>
        </c:rich>
      </c:tx>
      <c:layout>
        <c:manualLayout>
          <c:xMode val="edge"/>
          <c:yMode val="edge"/>
          <c:x val="0.31607929515418604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436974789915969"/>
          <c:w val="0.85572687224669852"/>
          <c:h val="0.70924369747899363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Data!$B$103:$EX$103</c:f>
              <c:numCache>
                <c:formatCode>0</c:formatCode>
                <c:ptCount val="153"/>
                <c:pt idx="0">
                  <c:v>856.04937587711493</c:v>
                </c:pt>
                <c:pt idx="1">
                  <c:v>757.48311503034574</c:v>
                </c:pt>
                <c:pt idx="2">
                  <c:v>747.12244241658004</c:v>
                </c:pt>
                <c:pt idx="3">
                  <c:v>799.18082892687403</c:v>
                </c:pt>
                <c:pt idx="4">
                  <c:v>851.67004260520446</c:v>
                </c:pt>
                <c:pt idx="5">
                  <c:v>956.32289358751154</c:v>
                </c:pt>
                <c:pt idx="6">
                  <c:v>1067.1728820423518</c:v>
                </c:pt>
                <c:pt idx="7">
                  <c:v>1268.2028268478766</c:v>
                </c:pt>
                <c:pt idx="8">
                  <c:v>1738.4635356587332</c:v>
                </c:pt>
                <c:pt idx="9">
                  <c:v>1891.6614616464283</c:v>
                </c:pt>
                <c:pt idx="10">
                  <c:v>1561.2862247812664</c:v>
                </c:pt>
                <c:pt idx="11">
                  <c:v>1371.0064186893358</c:v>
                </c:pt>
                <c:pt idx="12">
                  <c:v>1413.3495274141846</c:v>
                </c:pt>
                <c:pt idx="13">
                  <c:v>1732.6110152229621</c:v>
                </c:pt>
                <c:pt idx="14">
                  <c:v>1982.0805368622744</c:v>
                </c:pt>
                <c:pt idx="15">
                  <c:v>2234.2347313204127</c:v>
                </c:pt>
                <c:pt idx="16">
                  <c:v>2700.2596918727304</c:v>
                </c:pt>
                <c:pt idx="17">
                  <c:v>2478.8310330425279</c:v>
                </c:pt>
                <c:pt idx="18">
                  <c:v>2400.0073539931918</c:v>
                </c:pt>
                <c:pt idx="19">
                  <c:v>2615.4426342203242</c:v>
                </c:pt>
                <c:pt idx="20">
                  <c:v>2695.329528401925</c:v>
                </c:pt>
                <c:pt idx="21">
                  <c:v>2387.5624891603829</c:v>
                </c:pt>
                <c:pt idx="22">
                  <c:v>2294.2318128480551</c:v>
                </c:pt>
                <c:pt idx="23">
                  <c:v>2514.1370606664782</c:v>
                </c:pt>
                <c:pt idx="24">
                  <c:v>2560.9016033928042</c:v>
                </c:pt>
                <c:pt idx="25">
                  <c:v>2493.8455686089137</c:v>
                </c:pt>
                <c:pt idx="26">
                  <c:v>2736.7428310042383</c:v>
                </c:pt>
                <c:pt idx="27">
                  <c:v>2774.1822307581178</c:v>
                </c:pt>
                <c:pt idx="28">
                  <c:v>2858.1858615284991</c:v>
                </c:pt>
                <c:pt idx="29">
                  <c:v>3117.8101881403454</c:v>
                </c:pt>
                <c:pt idx="30">
                  <c:v>3239.7617679322102</c:v>
                </c:pt>
                <c:pt idx="31">
                  <c:v>2903.2267097698114</c:v>
                </c:pt>
                <c:pt idx="32">
                  <c:v>2895.9498398508131</c:v>
                </c:pt>
                <c:pt idx="33">
                  <c:v>3065.7866061705372</c:v>
                </c:pt>
                <c:pt idx="34">
                  <c:v>3193.0773475455208</c:v>
                </c:pt>
                <c:pt idx="35">
                  <c:v>3287.3385054776318</c:v>
                </c:pt>
                <c:pt idx="36">
                  <c:v>3675.8996237490433</c:v>
                </c:pt>
                <c:pt idx="37">
                  <c:v>3970.9992481690633</c:v>
                </c:pt>
                <c:pt idx="38">
                  <c:v>4202.1348968195653</c:v>
                </c:pt>
                <c:pt idx="39">
                  <c:v>3966.8098645068903</c:v>
                </c:pt>
                <c:pt idx="40">
                  <c:v>3521.2820892339646</c:v>
                </c:pt>
                <c:pt idx="41">
                  <c:v>3185.7337182913438</c:v>
                </c:pt>
                <c:pt idx="42">
                  <c:v>3452.6830317497734</c:v>
                </c:pt>
                <c:pt idx="43">
                  <c:v>3804.8388892684916</c:v>
                </c:pt>
                <c:pt idx="44">
                  <c:v>3586.4758412058718</c:v>
                </c:pt>
                <c:pt idx="45">
                  <c:v>3530.3865273608758</c:v>
                </c:pt>
                <c:pt idx="46">
                  <c:v>3824.5060546501418</c:v>
                </c:pt>
                <c:pt idx="47">
                  <c:v>4070.2154355419907</c:v>
                </c:pt>
                <c:pt idx="48">
                  <c:v>3877.548691909773</c:v>
                </c:pt>
                <c:pt idx="49">
                  <c:v>3853.6133916098711</c:v>
                </c:pt>
                <c:pt idx="50">
                  <c:v>3927.0175821231205</c:v>
                </c:pt>
                <c:pt idx="51">
                  <c:v>3654.0911097003773</c:v>
                </c:pt>
                <c:pt idx="52">
                  <c:v>3623.2346797453565</c:v>
                </c:pt>
                <c:pt idx="53">
                  <c:v>3736.5540474376344</c:v>
                </c:pt>
                <c:pt idx="54">
                  <c:v>3822.4638785179923</c:v>
                </c:pt>
                <c:pt idx="55">
                  <c:v>4061.3140011289051</c:v>
                </c:pt>
                <c:pt idx="56">
                  <c:v>4113.4112973105475</c:v>
                </c:pt>
                <c:pt idx="57">
                  <c:v>3909.4681900772484</c:v>
                </c:pt>
                <c:pt idx="58">
                  <c:v>3663.590316966418</c:v>
                </c:pt>
                <c:pt idx="59">
                  <c:v>3700.2699051608001</c:v>
                </c:pt>
                <c:pt idx="60">
                  <c:v>3957.1379834993654</c:v>
                </c:pt>
                <c:pt idx="61">
                  <c:v>4553.2406390831966</c:v>
                </c:pt>
                <c:pt idx="62">
                  <c:v>4253.4734700326981</c:v>
                </c:pt>
                <c:pt idx="63">
                  <c:v>3829.9641253048158</c:v>
                </c:pt>
                <c:pt idx="64">
                  <c:v>3871.0383283015371</c:v>
                </c:pt>
                <c:pt idx="65">
                  <c:v>3910.0935427191862</c:v>
                </c:pt>
                <c:pt idx="66">
                  <c:v>3856.1719523959705</c:v>
                </c:pt>
                <c:pt idx="67">
                  <c:v>3950.3811400309032</c:v>
                </c:pt>
                <c:pt idx="68">
                  <c:v>3639.9150122671422</c:v>
                </c:pt>
                <c:pt idx="69">
                  <c:v>3491.4587318726317</c:v>
                </c:pt>
                <c:pt idx="70">
                  <c:v>3112.5488255489799</c:v>
                </c:pt>
                <c:pt idx="71">
                  <c:v>3114.6769770084461</c:v>
                </c:pt>
                <c:pt idx="72">
                  <c:v>3285.9805616341964</c:v>
                </c:pt>
                <c:pt idx="73">
                  <c:v>2791.8772887534724</c:v>
                </c:pt>
                <c:pt idx="74">
                  <c:v>2432.0096716246899</c:v>
                </c:pt>
                <c:pt idx="75">
                  <c:v>2218.1780660163336</c:v>
                </c:pt>
                <c:pt idx="76">
                  <c:v>2025.6086725182251</c:v>
                </c:pt>
                <c:pt idx="77">
                  <c:v>1930.1566044634728</c:v>
                </c:pt>
                <c:pt idx="78">
                  <c:v>2033.0039714286536</c:v>
                </c:pt>
                <c:pt idx="79">
                  <c:v>2034.3272306705369</c:v>
                </c:pt>
                <c:pt idx="80">
                  <c:v>1980.6620368201375</c:v>
                </c:pt>
                <c:pt idx="81">
                  <c:v>1784.2779887783993</c:v>
                </c:pt>
                <c:pt idx="82">
                  <c:v>1641.5114466540076</c:v>
                </c:pt>
                <c:pt idx="83">
                  <c:v>1504.4296650719534</c:v>
                </c:pt>
                <c:pt idx="84">
                  <c:v>1390.2902775571215</c:v>
                </c:pt>
                <c:pt idx="85">
                  <c:v>1239.5523881668764</c:v>
                </c:pt>
                <c:pt idx="86">
                  <c:v>1137.5953724150845</c:v>
                </c:pt>
                <c:pt idx="87">
                  <c:v>1097.6355966322733</c:v>
                </c:pt>
                <c:pt idx="88">
                  <c:v>1018.3140173057477</c:v>
                </c:pt>
                <c:pt idx="89">
                  <c:v>919.50017304360881</c:v>
                </c:pt>
                <c:pt idx="90">
                  <c:v>823.097254205068</c:v>
                </c:pt>
                <c:pt idx="91">
                  <c:v>772.63568746440865</c:v>
                </c:pt>
                <c:pt idx="92">
                  <c:v>748.23452294913386</c:v>
                </c:pt>
                <c:pt idx="93">
                  <c:v>793.64161152813881</c:v>
                </c:pt>
                <c:pt idx="94">
                  <c:v>841.69336168187124</c:v>
                </c:pt>
                <c:pt idx="95">
                  <c:v>770.98500688828108</c:v>
                </c:pt>
                <c:pt idx="96">
                  <c:v>715.41020457600951</c:v>
                </c:pt>
                <c:pt idx="97">
                  <c:v>673.4226783932645</c:v>
                </c:pt>
                <c:pt idx="98">
                  <c:v>645.97071584584603</c:v>
                </c:pt>
                <c:pt idx="99">
                  <c:v>604.57855345519488</c:v>
                </c:pt>
                <c:pt idx="100">
                  <c:v>569.02758180657679</c:v>
                </c:pt>
                <c:pt idx="101">
                  <c:v>543.03374599406175</c:v>
                </c:pt>
                <c:pt idx="102">
                  <c:v>506.64116765221559</c:v>
                </c:pt>
                <c:pt idx="103">
                  <c:v>481.18287965524769</c:v>
                </c:pt>
                <c:pt idx="104">
                  <c:v>457.37827233999508</c:v>
                </c:pt>
                <c:pt idx="105">
                  <c:v>456.71078182953011</c:v>
                </c:pt>
                <c:pt idx="106">
                  <c:v>490.44697152741219</c:v>
                </c:pt>
                <c:pt idx="107">
                  <c:v>499.7516535909653</c:v>
                </c:pt>
                <c:pt idx="108">
                  <c:v>456.91901835532775</c:v>
                </c:pt>
                <c:pt idx="109">
                  <c:v>412.16779012445784</c:v>
                </c:pt>
                <c:pt idx="110">
                  <c:v>448.92975172894745</c:v>
                </c:pt>
                <c:pt idx="111">
                  <c:v>475.70397624631488</c:v>
                </c:pt>
                <c:pt idx="112">
                  <c:v>465.40695569176432</c:v>
                </c:pt>
                <c:pt idx="113">
                  <c:v>428.80500087837981</c:v>
                </c:pt>
                <c:pt idx="114">
                  <c:v>391.29970358292258</c:v>
                </c:pt>
                <c:pt idx="115">
                  <c:v>394.4451978211149</c:v>
                </c:pt>
                <c:pt idx="116">
                  <c:v>385.36162391014932</c:v>
                </c:pt>
                <c:pt idx="117">
                  <c:v>383.61241989222083</c:v>
                </c:pt>
                <c:pt idx="118">
                  <c:v>384.24788442783392</c:v>
                </c:pt>
                <c:pt idx="119">
                  <c:v>401.6353964373078</c:v>
                </c:pt>
                <c:pt idx="120">
                  <c:v>461.6530300270141</c:v>
                </c:pt>
                <c:pt idx="121">
                  <c:v>433.3486505061519</c:v>
                </c:pt>
                <c:pt idx="122">
                  <c:v>388.43215961814974</c:v>
                </c:pt>
                <c:pt idx="123">
                  <c:v>380.82245319746244</c:v>
                </c:pt>
                <c:pt idx="124">
                  <c:v>351.78884251796069</c:v>
                </c:pt>
                <c:pt idx="125">
                  <c:v>343.5547790463296</c:v>
                </c:pt>
                <c:pt idx="126">
                  <c:v>331.54436146355755</c:v>
                </c:pt>
                <c:pt idx="127">
                  <c:v>329.96209914185687</c:v>
                </c:pt>
                <c:pt idx="128">
                  <c:v>320.61109487078966</c:v>
                </c:pt>
                <c:pt idx="129">
                  <c:v>341.6746832526689</c:v>
                </c:pt>
                <c:pt idx="130">
                  <c:v>325.12572678696836</c:v>
                </c:pt>
                <c:pt idx="131">
                  <c:v>325.6196196151343</c:v>
                </c:pt>
                <c:pt idx="132">
                  <c:v>343.21423385332497</c:v>
                </c:pt>
                <c:pt idx="133">
                  <c:v>333.76085414638294</c:v>
                </c:pt>
                <c:pt idx="134">
                  <c:v>319.08959988345362</c:v>
                </c:pt>
                <c:pt idx="135">
                  <c:v>302.137584757235</c:v>
                </c:pt>
                <c:pt idx="136">
                  <c:v>291.6326785741544</c:v>
                </c:pt>
                <c:pt idx="137">
                  <c:v>305.40756042847477</c:v>
                </c:pt>
                <c:pt idx="138">
                  <c:v>299.56667235483349</c:v>
                </c:pt>
                <c:pt idx="139">
                  <c:v>348.9824142211499</c:v>
                </c:pt>
                <c:pt idx="140">
                  <c:v>364.63257656833719</c:v>
                </c:pt>
                <c:pt idx="141">
                  <c:v>330.42185130338208</c:v>
                </c:pt>
                <c:pt idx="142">
                  <c:v>304.39644011403612</c:v>
                </c:pt>
                <c:pt idx="143">
                  <c:v>306.69447855817793</c:v>
                </c:pt>
                <c:pt idx="144">
                  <c:v>308.440173844708</c:v>
                </c:pt>
                <c:pt idx="145">
                  <c:v>298.22125000204181</c:v>
                </c:pt>
                <c:pt idx="146">
                  <c:v>289.8394504721129</c:v>
                </c:pt>
                <c:pt idx="147">
                  <c:v>293.17217540189949</c:v>
                </c:pt>
                <c:pt idx="148">
                  <c:v>300.0489131090859</c:v>
                </c:pt>
                <c:pt idx="149">
                  <c:v>278.35056335250636</c:v>
                </c:pt>
                <c:pt idx="150">
                  <c:v>258.77083670810839</c:v>
                </c:pt>
                <c:pt idx="151">
                  <c:v>240.56545486533651</c:v>
                </c:pt>
                <c:pt idx="152">
                  <c:v>244.45013957885863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Data!$B$111:$EX$111</c:f>
              <c:numCache>
                <c:formatCode>0</c:formatCode>
                <c:ptCount val="153"/>
                <c:pt idx="0">
                  <c:v>346.69999723023159</c:v>
                </c:pt>
                <c:pt idx="1">
                  <c:v>306.78066158729007</c:v>
                </c:pt>
                <c:pt idx="2">
                  <c:v>302.58458917871496</c:v>
                </c:pt>
                <c:pt idx="3">
                  <c:v>323.66823571538401</c:v>
                </c:pt>
                <c:pt idx="4">
                  <c:v>344.92636725510783</c:v>
                </c:pt>
                <c:pt idx="5">
                  <c:v>387.31077190294218</c:v>
                </c:pt>
                <c:pt idx="6">
                  <c:v>432.2050172271525</c:v>
                </c:pt>
                <c:pt idx="85">
                  <c:v>502.01871720758498</c:v>
                </c:pt>
                <c:pt idx="86">
                  <c:v>460.72612582810928</c:v>
                </c:pt>
                <c:pt idx="87">
                  <c:v>444.5424166360707</c:v>
                </c:pt>
                <c:pt idx="88">
                  <c:v>412.41717700882788</c:v>
                </c:pt>
                <c:pt idx="89">
                  <c:v>372.39757008266162</c:v>
                </c:pt>
                <c:pt idx="90">
                  <c:v>333.35438795305254</c:v>
                </c:pt>
                <c:pt idx="91">
                  <c:v>312.91745342308553</c:v>
                </c:pt>
                <c:pt idx="92">
                  <c:v>303.03498179439924</c:v>
                </c:pt>
                <c:pt idx="93">
                  <c:v>321.42485266889622</c:v>
                </c:pt>
                <c:pt idx="94">
                  <c:v>340.88581148115787</c:v>
                </c:pt>
                <c:pt idx="95">
                  <c:v>312.24892778975385</c:v>
                </c:pt>
                <c:pt idx="96">
                  <c:v>289.74113285328389</c:v>
                </c:pt>
                <c:pt idx="97">
                  <c:v>272.73618474927213</c:v>
                </c:pt>
                <c:pt idx="98">
                  <c:v>261.61813991756765</c:v>
                </c:pt>
                <c:pt idx="99">
                  <c:v>244.85431414935394</c:v>
                </c:pt>
                <c:pt idx="100">
                  <c:v>230.45617063166361</c:v>
                </c:pt>
                <c:pt idx="101">
                  <c:v>219.92866712759502</c:v>
                </c:pt>
                <c:pt idx="102">
                  <c:v>205.18967289914733</c:v>
                </c:pt>
                <c:pt idx="103">
                  <c:v>194.87906626037534</c:v>
                </c:pt>
                <c:pt idx="104">
                  <c:v>185.23820029769803</c:v>
                </c:pt>
                <c:pt idx="105">
                  <c:v>184.9678666409597</c:v>
                </c:pt>
                <c:pt idx="106">
                  <c:v>198.63102346860194</c:v>
                </c:pt>
                <c:pt idx="107">
                  <c:v>202.39941970434097</c:v>
                </c:pt>
                <c:pt idx="108">
                  <c:v>185.05220243390775</c:v>
                </c:pt>
                <c:pt idx="109">
                  <c:v>166.92795500040543</c:v>
                </c:pt>
                <c:pt idx="110">
                  <c:v>181.81654945022373</c:v>
                </c:pt>
                <c:pt idx="111">
                  <c:v>192.66011037975753</c:v>
                </c:pt>
                <c:pt idx="112">
                  <c:v>188.48981705516456</c:v>
                </c:pt>
                <c:pt idx="113">
                  <c:v>173.66602535574384</c:v>
                </c:pt>
                <c:pt idx="114">
                  <c:v>158.47637995108366</c:v>
                </c:pt>
                <c:pt idx="115">
                  <c:v>159.75030511755153</c:v>
                </c:pt>
                <c:pt idx="116">
                  <c:v>156.07145768361048</c:v>
                </c:pt>
                <c:pt idx="117">
                  <c:v>155.36303005634946</c:v>
                </c:pt>
                <c:pt idx="118">
                  <c:v>155.62039319327275</c:v>
                </c:pt>
                <c:pt idx="119">
                  <c:v>162.66233555710969</c:v>
                </c:pt>
                <c:pt idx="120">
                  <c:v>186.96947716094073</c:v>
                </c:pt>
                <c:pt idx="121">
                  <c:v>175.50620345499152</c:v>
                </c:pt>
                <c:pt idx="122">
                  <c:v>157.31502464535066</c:v>
                </c:pt>
                <c:pt idx="123">
                  <c:v>154.23309354497229</c:v>
                </c:pt>
                <c:pt idx="124">
                  <c:v>142.47448121977408</c:v>
                </c:pt>
                <c:pt idx="125">
                  <c:v>139.13968551376351</c:v>
                </c:pt>
                <c:pt idx="126">
                  <c:v>134.27546639274081</c:v>
                </c:pt>
                <c:pt idx="127">
                  <c:v>133.63465015245205</c:v>
                </c:pt>
                <c:pt idx="128">
                  <c:v>129.84749342266983</c:v>
                </c:pt>
                <c:pt idx="129">
                  <c:v>138.37824671733091</c:v>
                </c:pt>
                <c:pt idx="130">
                  <c:v>131.6759193487222</c:v>
                </c:pt>
                <c:pt idx="131">
                  <c:v>131.8759459441294</c:v>
                </c:pt>
                <c:pt idx="132">
                  <c:v>139.00176471059663</c:v>
                </c:pt>
                <c:pt idx="133">
                  <c:v>135.17314592928511</c:v>
                </c:pt>
                <c:pt idx="134">
                  <c:v>129.23128795279871</c:v>
                </c:pt>
                <c:pt idx="135">
                  <c:v>122.36572182668019</c:v>
                </c:pt>
                <c:pt idx="136">
                  <c:v>118.11123482253254</c:v>
                </c:pt>
                <c:pt idx="137">
                  <c:v>123.69006197353229</c:v>
                </c:pt>
                <c:pt idx="138">
                  <c:v>121.32450230370758</c:v>
                </c:pt>
                <c:pt idx="139">
                  <c:v>141.33787775956571</c:v>
                </c:pt>
                <c:pt idx="140">
                  <c:v>147.67619351017657</c:v>
                </c:pt>
                <c:pt idx="141">
                  <c:v>133.82084977786974</c:v>
                </c:pt>
                <c:pt idx="142">
                  <c:v>123.28055824618464</c:v>
                </c:pt>
                <c:pt idx="143">
                  <c:v>124.21126381606207</c:v>
                </c:pt>
                <c:pt idx="144">
                  <c:v>124.91827040710675</c:v>
                </c:pt>
                <c:pt idx="145">
                  <c:v>120.77960625082694</c:v>
                </c:pt>
                <c:pt idx="146">
                  <c:v>117.38497744120573</c:v>
                </c:pt>
                <c:pt idx="147">
                  <c:v>118.73473103776931</c:v>
                </c:pt>
                <c:pt idx="148">
                  <c:v>121.5198098091798</c:v>
                </c:pt>
                <c:pt idx="149">
                  <c:v>112.73197815776508</c:v>
                </c:pt>
                <c:pt idx="150">
                  <c:v>104.80218886678391</c:v>
                </c:pt>
                <c:pt idx="151">
                  <c:v>97.429009220461296</c:v>
                </c:pt>
                <c:pt idx="152">
                  <c:v>99.002306529437746</c:v>
                </c:pt>
              </c:numCache>
            </c:numRef>
          </c:val>
        </c:ser>
        <c:ser>
          <c:idx val="2"/>
          <c:order val="2"/>
          <c:tx>
            <c:v>Lower Utah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Data!$B$112:$EX$112</c:f>
              <c:numCache>
                <c:formatCode>0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91</c:v>
                </c:pt>
                <c:pt idx="10">
                  <c:v>32.600000000000009</c:v>
                </c:pt>
                <c:pt idx="11">
                  <c:v>0</c:v>
                </c:pt>
                <c:pt idx="12">
                  <c:v>0</c:v>
                </c:pt>
                <c:pt idx="13">
                  <c:v>169.7</c:v>
                </c:pt>
                <c:pt idx="14">
                  <c:v>165</c:v>
                </c:pt>
                <c:pt idx="15">
                  <c:v>209</c:v>
                </c:pt>
                <c:pt idx="16">
                  <c:v>312</c:v>
                </c:pt>
                <c:pt idx="17">
                  <c:v>374</c:v>
                </c:pt>
                <c:pt idx="18">
                  <c:v>474</c:v>
                </c:pt>
                <c:pt idx="19">
                  <c:v>502</c:v>
                </c:pt>
                <c:pt idx="20">
                  <c:v>517</c:v>
                </c:pt>
                <c:pt idx="21">
                  <c:v>564</c:v>
                </c:pt>
                <c:pt idx="22">
                  <c:v>567</c:v>
                </c:pt>
                <c:pt idx="23">
                  <c:v>580</c:v>
                </c:pt>
                <c:pt idx="24">
                  <c:v>582</c:v>
                </c:pt>
                <c:pt idx="25">
                  <c:v>584</c:v>
                </c:pt>
                <c:pt idx="26">
                  <c:v>688</c:v>
                </c:pt>
                <c:pt idx="27">
                  <c:v>727</c:v>
                </c:pt>
                <c:pt idx="28">
                  <c:v>768</c:v>
                </c:pt>
                <c:pt idx="29">
                  <c:v>814</c:v>
                </c:pt>
                <c:pt idx="30">
                  <c:v>819</c:v>
                </c:pt>
                <c:pt idx="31">
                  <c:v>813</c:v>
                </c:pt>
                <c:pt idx="32">
                  <c:v>796</c:v>
                </c:pt>
                <c:pt idx="33">
                  <c:v>777</c:v>
                </c:pt>
                <c:pt idx="34">
                  <c:v>765</c:v>
                </c:pt>
                <c:pt idx="35">
                  <c:v>818</c:v>
                </c:pt>
                <c:pt idx="36">
                  <c:v>941</c:v>
                </c:pt>
                <c:pt idx="37">
                  <c:v>955</c:v>
                </c:pt>
                <c:pt idx="38">
                  <c:v>979</c:v>
                </c:pt>
                <c:pt idx="39">
                  <c:v>1013</c:v>
                </c:pt>
                <c:pt idx="40">
                  <c:v>1097</c:v>
                </c:pt>
                <c:pt idx="41">
                  <c:v>1159.4000000000001</c:v>
                </c:pt>
                <c:pt idx="42">
                  <c:v>1316</c:v>
                </c:pt>
                <c:pt idx="43">
                  <c:v>1537</c:v>
                </c:pt>
                <c:pt idx="44">
                  <c:v>1367</c:v>
                </c:pt>
                <c:pt idx="45">
                  <c:v>1218.9000000000001</c:v>
                </c:pt>
                <c:pt idx="46">
                  <c:v>1285</c:v>
                </c:pt>
                <c:pt idx="47">
                  <c:v>1336</c:v>
                </c:pt>
                <c:pt idx="48">
                  <c:v>1346.9</c:v>
                </c:pt>
                <c:pt idx="49">
                  <c:v>1358.1</c:v>
                </c:pt>
                <c:pt idx="50">
                  <c:v>1369.1</c:v>
                </c:pt>
                <c:pt idx="51">
                  <c:v>1196.5999999999999</c:v>
                </c:pt>
                <c:pt idx="52">
                  <c:v>1125.9000000000001</c:v>
                </c:pt>
                <c:pt idx="53">
                  <c:v>1068</c:v>
                </c:pt>
                <c:pt idx="54">
                  <c:v>1028</c:v>
                </c:pt>
                <c:pt idx="55">
                  <c:v>1047</c:v>
                </c:pt>
                <c:pt idx="56">
                  <c:v>1131</c:v>
                </c:pt>
                <c:pt idx="57">
                  <c:v>1226</c:v>
                </c:pt>
                <c:pt idx="58">
                  <c:v>1227.9000000000001</c:v>
                </c:pt>
                <c:pt idx="59">
                  <c:v>1265.0999999999999</c:v>
                </c:pt>
                <c:pt idx="60">
                  <c:v>1305</c:v>
                </c:pt>
                <c:pt idx="61">
                  <c:v>1292</c:v>
                </c:pt>
                <c:pt idx="62">
                  <c:v>1355</c:v>
                </c:pt>
                <c:pt idx="63">
                  <c:v>1270.7</c:v>
                </c:pt>
                <c:pt idx="64">
                  <c:v>1315.3</c:v>
                </c:pt>
                <c:pt idx="65">
                  <c:v>1281</c:v>
                </c:pt>
                <c:pt idx="66">
                  <c:v>1245</c:v>
                </c:pt>
                <c:pt idx="67">
                  <c:v>1096</c:v>
                </c:pt>
                <c:pt idx="68">
                  <c:v>1008</c:v>
                </c:pt>
                <c:pt idx="69">
                  <c:v>966</c:v>
                </c:pt>
                <c:pt idx="70">
                  <c:v>730.9</c:v>
                </c:pt>
                <c:pt idx="71">
                  <c:v>546</c:v>
                </c:pt>
                <c:pt idx="72">
                  <c:v>403</c:v>
                </c:pt>
                <c:pt idx="73">
                  <c:v>269</c:v>
                </c:pt>
                <c:pt idx="74">
                  <c:v>185</c:v>
                </c:pt>
                <c:pt idx="75">
                  <c:v>71.099999999999994</c:v>
                </c:pt>
                <c:pt idx="76">
                  <c:v>0</c:v>
                </c:pt>
                <c:pt idx="77">
                  <c:v>0</c:v>
                </c:pt>
                <c:pt idx="78">
                  <c:v>48.36</c:v>
                </c:pt>
                <c:pt idx="79">
                  <c:v>41</c:v>
                </c:pt>
                <c:pt idx="80">
                  <c:v>25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24.27</c:v>
                </c:pt>
                <c:pt idx="88">
                  <c:v>44.72</c:v>
                </c:pt>
                <c:pt idx="89">
                  <c:v>52.1</c:v>
                </c:pt>
                <c:pt idx="90">
                  <c:v>32.14</c:v>
                </c:pt>
                <c:pt idx="91">
                  <c:v>27.310000000000002</c:v>
                </c:pt>
                <c:pt idx="92">
                  <c:v>34.46</c:v>
                </c:pt>
                <c:pt idx="93">
                  <c:v>67</c:v>
                </c:pt>
                <c:pt idx="94">
                  <c:v>109</c:v>
                </c:pt>
                <c:pt idx="95">
                  <c:v>106</c:v>
                </c:pt>
                <c:pt idx="96">
                  <c:v>98.53</c:v>
                </c:pt>
                <c:pt idx="97">
                  <c:v>72.460000000000008</c:v>
                </c:pt>
                <c:pt idx="98">
                  <c:v>59.99</c:v>
                </c:pt>
                <c:pt idx="99">
                  <c:v>37.35</c:v>
                </c:pt>
                <c:pt idx="100">
                  <c:v>13.86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16.510000000000002</c:v>
                </c:pt>
                <c:pt idx="111">
                  <c:v>20</c:v>
                </c:pt>
                <c:pt idx="112">
                  <c:v>19</c:v>
                </c:pt>
                <c:pt idx="113">
                  <c:v>18</c:v>
                </c:pt>
                <c:pt idx="114">
                  <c:v>15</c:v>
                </c:pt>
                <c:pt idx="115">
                  <c:v>11</c:v>
                </c:pt>
                <c:pt idx="116">
                  <c:v>10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11</c:v>
                </c:pt>
                <c:pt idx="129">
                  <c:v>23</c:v>
                </c:pt>
                <c:pt idx="130">
                  <c:v>25</c:v>
                </c:pt>
                <c:pt idx="131">
                  <c:v>28</c:v>
                </c:pt>
                <c:pt idx="132">
                  <c:v>30</c:v>
                </c:pt>
                <c:pt idx="133">
                  <c:v>27.660000000000004</c:v>
                </c:pt>
                <c:pt idx="134">
                  <c:v>18.400000000000002</c:v>
                </c:pt>
                <c:pt idx="135">
                  <c:v>7.3300000000000054</c:v>
                </c:pt>
                <c:pt idx="136">
                  <c:v>3.3700000000000045</c:v>
                </c:pt>
                <c:pt idx="137">
                  <c:v>1.3900000000000006</c:v>
                </c:pt>
                <c:pt idx="138">
                  <c:v>1.5600000000000023</c:v>
                </c:pt>
                <c:pt idx="139">
                  <c:v>12.370000000000005</c:v>
                </c:pt>
                <c:pt idx="140">
                  <c:v>28.310000000000002</c:v>
                </c:pt>
                <c:pt idx="141">
                  <c:v>21.690000000000005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Data!$B$121:$EX$121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</c:ser>
        <c:marker val="1"/>
        <c:axId val="63591936"/>
        <c:axId val="63593472"/>
      </c:lineChart>
      <c:catAx>
        <c:axId val="6359193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93472"/>
        <c:crosses val="autoZero"/>
        <c:auto val="1"/>
        <c:lblAlgn val="ctr"/>
        <c:lblOffset val="100"/>
        <c:tickLblSkip val="1"/>
        <c:tickMarkSkip val="1"/>
      </c:catAx>
      <c:valAx>
        <c:axId val="63593472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831932773109324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91936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7092511013215889E-2"/>
          <c:y val="0.88067226890756289"/>
          <c:w val="0.86343612334801767"/>
          <c:h val="7.170868347338935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38847" y="-28015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0.59233</cdr:x>
      <cdr:y>0.51726</cdr:y>
    </cdr:from>
    <cdr:to>
      <cdr:x>0.76799</cdr:x>
      <cdr:y>0.57206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2916" y="2931508"/>
          <a:ext cx="1519231" cy="31057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0.6909</cdr:x>
      <cdr:y>0.55935</cdr:y>
    </cdr:from>
    <cdr:to>
      <cdr:x>0.71915</cdr:x>
      <cdr:y>0.60535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75410" y="3170051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0.87259</cdr:x>
      <cdr:y>0.96392</cdr:y>
    </cdr:from>
    <cdr:to>
      <cdr:x>0.98471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46788" y="5462868"/>
          <a:ext cx="969672" cy="204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2011.9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0.64092</cdr:x>
      <cdr:y>0.51396</cdr:y>
    </cdr:from>
    <cdr:to>
      <cdr:x>0.81658</cdr:x>
      <cdr:y>0.56876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3138" y="2912831"/>
          <a:ext cx="1519231" cy="31057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0.74597</cdr:x>
      <cdr:y>0.55606</cdr:y>
    </cdr:from>
    <cdr:to>
      <cdr:x>0.77422</cdr:x>
      <cdr:y>0.60206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451659" y="3151376"/>
          <a:ext cx="244326" cy="2607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0.84543</cdr:x>
      <cdr:y>0.96556</cdr:y>
    </cdr:from>
    <cdr:to>
      <cdr:x>0.96618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311840" y="5481544"/>
          <a:ext cx="1044378" cy="195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Figure 2011.10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14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2.75"/>
  <cols>
    <col min="1" max="1" width="35" customWidth="1"/>
    <col min="2" max="154" width="5.7109375" customWidth="1"/>
    <col min="155" max="155" width="8.7109375" customWidth="1"/>
  </cols>
  <sheetData>
    <row r="1" spans="1:155" ht="15">
      <c r="A1" s="5">
        <v>2011</v>
      </c>
      <c r="H1" s="5" t="s">
        <v>6</v>
      </c>
      <c r="AM1" s="5" t="s">
        <v>6</v>
      </c>
      <c r="BQ1" s="5" t="s">
        <v>6</v>
      </c>
      <c r="CV1" s="5" t="s">
        <v>6</v>
      </c>
      <c r="EA1" s="5" t="s">
        <v>6</v>
      </c>
    </row>
    <row r="3" spans="1:155" ht="18">
      <c r="P3" s="4" t="s">
        <v>0</v>
      </c>
      <c r="AU3" s="4" t="s">
        <v>1</v>
      </c>
      <c r="BY3" s="4" t="s">
        <v>2</v>
      </c>
      <c r="DD3" s="4" t="s">
        <v>3</v>
      </c>
      <c r="EI3" s="4" t="s">
        <v>4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2" t="s">
        <v>5</v>
      </c>
    </row>
    <row r="6" spans="1:155">
      <c r="A6" t="s">
        <v>7</v>
      </c>
    </row>
    <row r="7" spans="1:155" s="6" customFormat="1">
      <c r="A7" s="6" t="s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8</v>
      </c>
      <c r="AU7" s="6">
        <v>13.3</v>
      </c>
      <c r="AV7" s="6">
        <v>13.3</v>
      </c>
      <c r="AW7" s="6">
        <v>13.3</v>
      </c>
      <c r="AX7" s="6">
        <v>13.3</v>
      </c>
      <c r="AY7" s="6">
        <v>13.3</v>
      </c>
      <c r="AZ7" s="6">
        <v>13.330474282523699</v>
      </c>
      <c r="BA7" s="6">
        <v>13.973718037636999</v>
      </c>
      <c r="BB7" s="6">
        <v>17.137231653385001</v>
      </c>
      <c r="BC7" s="6">
        <v>19.099423179965498</v>
      </c>
      <c r="BD7" s="6">
        <v>20.1507472704448</v>
      </c>
      <c r="BE7" s="6">
        <v>18.1902817570206</v>
      </c>
      <c r="BF7" s="6">
        <v>17.584265963340801</v>
      </c>
      <c r="BG7" s="6">
        <v>17.227725457541599</v>
      </c>
      <c r="BH7" s="6">
        <v>16.6717629306651</v>
      </c>
      <c r="BI7" s="6">
        <v>16.957880166617901</v>
      </c>
      <c r="BJ7" s="6">
        <v>18.8527569685392</v>
      </c>
      <c r="BK7" s="6">
        <v>18.0012879606893</v>
      </c>
      <c r="BL7" s="6">
        <v>17.357191237685399</v>
      </c>
      <c r="BM7" s="6">
        <v>16.7341385701787</v>
      </c>
      <c r="BN7" s="6">
        <v>15.425978115213001</v>
      </c>
      <c r="BO7" s="6">
        <v>15.2180334295705</v>
      </c>
      <c r="BP7" s="6">
        <v>15.9120231437435</v>
      </c>
      <c r="BQ7" s="6">
        <v>15.1863034582379</v>
      </c>
      <c r="BR7" s="6">
        <v>14.8276342445892</v>
      </c>
      <c r="BS7" s="6">
        <v>13.702699150805399</v>
      </c>
      <c r="BT7" s="6">
        <v>13.838571737379599</v>
      </c>
      <c r="BU7" s="6">
        <v>14.142356453553001</v>
      </c>
      <c r="BV7" s="6">
        <v>13.7190526381662</v>
      </c>
      <c r="BW7" s="6">
        <v>12.801389152291399</v>
      </c>
      <c r="BX7" s="6">
        <v>12.394726447907599</v>
      </c>
      <c r="BY7" s="6">
        <v>12.0993643236885</v>
      </c>
      <c r="BZ7" s="6">
        <v>11.7783805836036</v>
      </c>
      <c r="CA7" s="6">
        <v>11.527842458689999</v>
      </c>
      <c r="CB7" s="6">
        <v>11.296277576730599</v>
      </c>
      <c r="CC7" s="6">
        <v>11.2056152640577</v>
      </c>
      <c r="CD7" s="6">
        <v>11.31</v>
      </c>
      <c r="CE7" s="6">
        <v>10.8716624738568</v>
      </c>
      <c r="CF7" s="6">
        <v>1.0642682670188299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29.1658063083234</v>
      </c>
      <c r="CM7" s="6">
        <v>8.9455721475306191</v>
      </c>
      <c r="CN7" s="6">
        <v>8.6617691331359108</v>
      </c>
      <c r="CO7" s="6">
        <v>8.3829264406754707</v>
      </c>
      <c r="CP7" s="6">
        <v>8.1090301677187302</v>
      </c>
      <c r="CQ7" s="6">
        <v>7.84006624055655</v>
      </c>
      <c r="CR7" s="6">
        <v>5.4679791063147496</v>
      </c>
      <c r="CS7" s="6">
        <v>4.0972730024628499</v>
      </c>
      <c r="CT7" s="6">
        <v>4.2942845626950801</v>
      </c>
      <c r="CU7" s="6">
        <v>4.37235578701537</v>
      </c>
      <c r="CV7" s="6">
        <v>4.4649459085319902</v>
      </c>
      <c r="CW7" s="6">
        <v>4.7100953965842498</v>
      </c>
      <c r="CX7" s="6">
        <v>4.8104239164456501</v>
      </c>
      <c r="CY7" s="6">
        <v>4.93018886890661</v>
      </c>
      <c r="CZ7" s="6">
        <v>5.10808760774046</v>
      </c>
      <c r="DA7" s="6">
        <v>5.3736323547989899</v>
      </c>
      <c r="DB7" s="6">
        <v>5.6464987021994997</v>
      </c>
      <c r="DC7" s="6">
        <v>5.9267178245003702</v>
      </c>
      <c r="DD7" s="6">
        <v>11.286120230622</v>
      </c>
      <c r="DE7" s="6">
        <v>14.5916181326714</v>
      </c>
      <c r="DF7" s="6">
        <v>14.1698624356042</v>
      </c>
      <c r="DG7" s="6">
        <v>13.8881953829013</v>
      </c>
      <c r="DH7" s="6">
        <v>13.808693724649199</v>
      </c>
      <c r="DI7" s="6">
        <v>13.8731629919253</v>
      </c>
      <c r="DJ7" s="6">
        <v>13.8867015490474</v>
      </c>
      <c r="DK7" s="6">
        <v>11.085349032856501</v>
      </c>
      <c r="DL7" s="6">
        <v>9.02684574730565</v>
      </c>
      <c r="DM7" s="6">
        <v>8.7675135755371105</v>
      </c>
      <c r="DN7" s="6">
        <v>8.7433605496200997</v>
      </c>
      <c r="DO7" s="6">
        <v>8.7192436914053797</v>
      </c>
      <c r="DP7" s="6">
        <v>8.6951629923258604</v>
      </c>
      <c r="DQ7" s="6">
        <v>8.6711184438056303</v>
      </c>
      <c r="DR7" s="6">
        <v>8.8630019346067996</v>
      </c>
      <c r="DS7" s="6">
        <v>8.6231377640954001</v>
      </c>
      <c r="DT7" s="6">
        <v>8.5432652637902304</v>
      </c>
      <c r="DU7" s="6">
        <v>8.3249994968775596</v>
      </c>
      <c r="DV7" s="6">
        <v>8.3015165232725003</v>
      </c>
      <c r="DW7" s="6">
        <v>8.2411797640562199</v>
      </c>
      <c r="DX7" s="6">
        <v>8.0095162950706307</v>
      </c>
      <c r="DY7" s="6">
        <v>7.9865210155303199</v>
      </c>
      <c r="DZ7" s="6">
        <v>7.9635616239258997</v>
      </c>
      <c r="EA7" s="6">
        <v>7.9406381113971598</v>
      </c>
      <c r="EB7" s="6">
        <v>7.6706279829273498</v>
      </c>
      <c r="EC7" s="6">
        <v>7.4204043473710097</v>
      </c>
      <c r="ED7" s="6">
        <v>7.3983438926072802</v>
      </c>
      <c r="EE7" s="6">
        <v>7.3763190910849303</v>
      </c>
      <c r="EF7" s="6">
        <v>7.3543299336882102</v>
      </c>
      <c r="EG7" s="6">
        <v>7.3323764112913103</v>
      </c>
      <c r="EH7" s="6">
        <v>7.3104585147582997</v>
      </c>
      <c r="EI7" s="6">
        <v>7.4206382862960503</v>
      </c>
      <c r="EJ7" s="6">
        <v>7.4993424334568397</v>
      </c>
      <c r="EK7" s="6">
        <v>7.6085873687679504</v>
      </c>
      <c r="EL7" s="6">
        <v>7.6908449490112103</v>
      </c>
      <c r="EM7" s="6">
        <v>7.4465505670044703</v>
      </c>
      <c r="EN7" s="6">
        <v>7.3616463492404796</v>
      </c>
      <c r="EO7" s="6">
        <v>7.15802999365755</v>
      </c>
      <c r="EP7" s="6">
        <v>7.1363967739176202</v>
      </c>
      <c r="EQ7" s="6">
        <v>7.1147990973580404</v>
      </c>
      <c r="ER7" s="6">
        <v>7.0932369547401501</v>
      </c>
      <c r="ES7" s="6">
        <v>7.0717103368148999</v>
      </c>
      <c r="ET7" s="6">
        <v>6.1972129453796896</v>
      </c>
      <c r="EU7" s="6">
        <v>5.1707497662499602</v>
      </c>
      <c r="EV7" s="6">
        <v>5.1707497662499602</v>
      </c>
      <c r="EW7" s="6">
        <v>5.1707497662499602</v>
      </c>
      <c r="EX7" s="6">
        <v>5.1707497662499602</v>
      </c>
      <c r="EY7" s="6">
        <f>SUM(B7:EX7)</f>
        <v>1085.753859398747</v>
      </c>
    </row>
    <row r="8" spans="1:155" s="6" customFormat="1">
      <c r="A8" s="6" t="s">
        <v>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0.1</v>
      </c>
      <c r="T8" s="6">
        <v>0.3</v>
      </c>
      <c r="U8" s="6">
        <v>0.4</v>
      </c>
      <c r="V8" s="6">
        <v>0.5</v>
      </c>
      <c r="W8" s="6">
        <v>0.6</v>
      </c>
      <c r="X8" s="6">
        <v>0.7</v>
      </c>
      <c r="Y8" s="6">
        <v>0.9</v>
      </c>
      <c r="Z8" s="6">
        <v>1</v>
      </c>
      <c r="AA8" s="6">
        <v>0.9</v>
      </c>
      <c r="AB8" s="6">
        <v>0.7</v>
      </c>
      <c r="AC8" s="6">
        <v>0.5</v>
      </c>
      <c r="AD8" s="6">
        <v>0.4</v>
      </c>
      <c r="AE8" s="6">
        <v>0.2</v>
      </c>
      <c r="AF8" s="6">
        <v>0.1</v>
      </c>
      <c r="AG8" s="6">
        <v>0.1</v>
      </c>
      <c r="AH8" s="6">
        <v>0.1</v>
      </c>
      <c r="AI8" s="6">
        <v>0.1</v>
      </c>
      <c r="AJ8" s="6">
        <v>0.1</v>
      </c>
      <c r="AK8" s="6">
        <v>0.1</v>
      </c>
      <c r="AL8" s="6">
        <v>0.1</v>
      </c>
      <c r="AM8" s="6">
        <v>0.1</v>
      </c>
      <c r="AN8" s="6">
        <v>0.1</v>
      </c>
      <c r="AO8" s="6">
        <v>4</v>
      </c>
      <c r="AP8" s="6">
        <v>8</v>
      </c>
      <c r="AQ8" s="6">
        <v>8</v>
      </c>
      <c r="AR8" s="6">
        <v>8</v>
      </c>
      <c r="AS8" s="6">
        <v>8</v>
      </c>
      <c r="AT8" s="6">
        <v>7.4</v>
      </c>
      <c r="AU8" s="6">
        <v>6.8</v>
      </c>
      <c r="AV8" s="6">
        <v>6.2</v>
      </c>
      <c r="AW8" s="6">
        <v>5.6</v>
      </c>
      <c r="AX8" s="6">
        <v>5.0999999999999996</v>
      </c>
      <c r="AY8" s="6">
        <v>4.5</v>
      </c>
      <c r="AZ8" s="6">
        <v>3.9</v>
      </c>
      <c r="BA8" s="6">
        <v>4.0999999999999996</v>
      </c>
      <c r="BB8" s="6">
        <v>4.3</v>
      </c>
      <c r="BC8" s="6">
        <v>4.5</v>
      </c>
      <c r="BD8" s="6">
        <v>4.7</v>
      </c>
      <c r="BE8" s="6">
        <v>4.9000000000000004</v>
      </c>
      <c r="BF8" s="6">
        <v>5</v>
      </c>
      <c r="BG8" s="6">
        <v>5.2</v>
      </c>
      <c r="BH8" s="6">
        <v>5.0999999999999996</v>
      </c>
      <c r="BI8" s="6">
        <v>5</v>
      </c>
      <c r="BJ8" s="6">
        <v>4.9000000000000004</v>
      </c>
      <c r="BK8" s="6">
        <v>4.9000000000000004</v>
      </c>
      <c r="BL8" s="6">
        <v>4.8</v>
      </c>
      <c r="BM8" s="6">
        <v>4.7</v>
      </c>
      <c r="BN8" s="6">
        <v>4.5999999999999996</v>
      </c>
      <c r="BO8" s="6">
        <v>4.5</v>
      </c>
      <c r="BP8" s="6">
        <v>4.4000000000000004</v>
      </c>
      <c r="BQ8" s="6">
        <v>4.3</v>
      </c>
      <c r="BR8" s="6">
        <v>4.2</v>
      </c>
      <c r="BS8" s="6">
        <v>4.2</v>
      </c>
      <c r="BT8" s="6">
        <v>5</v>
      </c>
      <c r="BU8" s="6">
        <v>5.7</v>
      </c>
      <c r="BV8" s="6">
        <v>5.7</v>
      </c>
      <c r="BW8" s="6">
        <v>5.7</v>
      </c>
      <c r="BX8" s="6">
        <v>5.6</v>
      </c>
      <c r="BY8" s="6">
        <v>5.4</v>
      </c>
      <c r="BZ8" s="6">
        <v>5.2</v>
      </c>
      <c r="CA8" s="6">
        <v>5</v>
      </c>
      <c r="CB8" s="6">
        <v>4.9000000000000004</v>
      </c>
      <c r="CC8" s="6">
        <v>4.7</v>
      </c>
      <c r="CD8" s="6">
        <v>4.5</v>
      </c>
      <c r="CE8" s="6">
        <v>4.4000000000000004</v>
      </c>
      <c r="CF8" s="6">
        <v>4.2</v>
      </c>
      <c r="CG8" s="6">
        <v>4.2</v>
      </c>
      <c r="CH8" s="6">
        <v>4.3</v>
      </c>
      <c r="CI8" s="6">
        <v>4.4000000000000004</v>
      </c>
      <c r="CJ8" s="6">
        <v>4.5</v>
      </c>
      <c r="CK8" s="6">
        <v>4.5999999999999996</v>
      </c>
      <c r="CL8" s="6">
        <v>4.5999999999999996</v>
      </c>
      <c r="CM8" s="6">
        <v>4.5999999999999996</v>
      </c>
      <c r="CN8" s="6">
        <v>4.5</v>
      </c>
      <c r="CO8" s="6">
        <v>4.4000000000000004</v>
      </c>
      <c r="CP8" s="6">
        <v>4.3</v>
      </c>
      <c r="CQ8" s="6">
        <v>4.2</v>
      </c>
      <c r="CR8" s="6">
        <v>4.2</v>
      </c>
      <c r="CS8" s="6">
        <v>4.2</v>
      </c>
      <c r="CT8" s="6">
        <v>4.2</v>
      </c>
      <c r="CU8" s="6">
        <v>4.2</v>
      </c>
      <c r="CV8" s="6">
        <v>4.0999999999999996</v>
      </c>
      <c r="CW8" s="6">
        <v>4</v>
      </c>
      <c r="CX8" s="6">
        <v>3.9</v>
      </c>
      <c r="CY8" s="6">
        <v>3.8</v>
      </c>
      <c r="CZ8" s="6">
        <v>3.7</v>
      </c>
      <c r="DA8" s="6">
        <v>3.6</v>
      </c>
      <c r="DB8" s="6">
        <v>3.5</v>
      </c>
      <c r="DC8" s="6">
        <v>3.4</v>
      </c>
      <c r="DD8" s="6">
        <v>3.3</v>
      </c>
      <c r="DE8" s="6">
        <v>3.2</v>
      </c>
      <c r="DF8" s="6">
        <v>3.2</v>
      </c>
      <c r="DG8" s="6">
        <v>3.1</v>
      </c>
      <c r="DH8" s="6">
        <v>3.1</v>
      </c>
      <c r="DI8" s="6">
        <v>3.1</v>
      </c>
      <c r="DJ8" s="6">
        <v>3</v>
      </c>
      <c r="DK8" s="6">
        <v>3</v>
      </c>
      <c r="DL8" s="6">
        <v>3.1</v>
      </c>
      <c r="DM8" s="6">
        <v>3.2</v>
      </c>
      <c r="DN8" s="6">
        <v>3.3</v>
      </c>
      <c r="DO8" s="6">
        <v>3.4</v>
      </c>
      <c r="DP8" s="6">
        <v>3.5</v>
      </c>
      <c r="DQ8" s="6">
        <v>3.6</v>
      </c>
      <c r="DR8" s="6">
        <v>3.6</v>
      </c>
      <c r="DS8" s="6">
        <v>3.5</v>
      </c>
      <c r="DT8" s="6">
        <v>3.3</v>
      </c>
      <c r="DU8" s="6">
        <v>3.2</v>
      </c>
      <c r="DV8" s="6">
        <v>3.1</v>
      </c>
      <c r="DW8" s="6">
        <v>3</v>
      </c>
      <c r="DX8" s="6">
        <v>2.8</v>
      </c>
      <c r="DY8" s="6">
        <v>2.7</v>
      </c>
      <c r="DZ8" s="6">
        <v>2.7</v>
      </c>
      <c r="EA8" s="6">
        <v>2.7</v>
      </c>
      <c r="EB8" s="6">
        <v>2.7</v>
      </c>
      <c r="EC8" s="6">
        <v>2.7</v>
      </c>
      <c r="ED8" s="6">
        <v>2.7</v>
      </c>
      <c r="EE8" s="6">
        <v>2.8</v>
      </c>
      <c r="EF8" s="6">
        <v>2.8</v>
      </c>
      <c r="EG8" s="6">
        <v>2.9</v>
      </c>
      <c r="EH8" s="6">
        <v>2.9</v>
      </c>
      <c r="EI8" s="6">
        <v>2.9</v>
      </c>
      <c r="EJ8" s="6">
        <v>2.9</v>
      </c>
      <c r="EK8" s="6">
        <v>2.9</v>
      </c>
      <c r="EL8" s="6">
        <v>3</v>
      </c>
      <c r="EM8" s="6">
        <v>3.3</v>
      </c>
      <c r="EN8" s="6">
        <v>3</v>
      </c>
      <c r="EO8" s="6">
        <v>3</v>
      </c>
      <c r="EP8" s="6">
        <v>3</v>
      </c>
      <c r="EQ8" s="6">
        <v>3</v>
      </c>
      <c r="ER8" s="6">
        <v>3</v>
      </c>
      <c r="ES8" s="6">
        <v>3</v>
      </c>
      <c r="ET8" s="6">
        <v>3</v>
      </c>
      <c r="EU8" s="6">
        <v>3</v>
      </c>
      <c r="EV8" s="6">
        <v>3</v>
      </c>
      <c r="EW8" s="6">
        <v>3</v>
      </c>
      <c r="EX8" s="6">
        <v>3</v>
      </c>
      <c r="EY8" s="6">
        <f>SUM(B8:EX8)</f>
        <v>476.49999999999989</v>
      </c>
    </row>
    <row r="9" spans="1:15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6"/>
    </row>
    <row r="10" spans="1:155">
      <c r="A1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6"/>
    </row>
    <row r="11" spans="1:155">
      <c r="A11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9.7680000000000003E-2</v>
      </c>
      <c r="BT11" s="7">
        <v>9.6015000000000003E-2</v>
      </c>
      <c r="BU11" s="7">
        <v>0.40132303400000002</v>
      </c>
      <c r="BV11" s="7">
        <v>12.780086130000001</v>
      </c>
      <c r="BW11" s="7">
        <v>7.8375420230000001</v>
      </c>
      <c r="BX11" s="7">
        <v>4.2786315589999999</v>
      </c>
      <c r="BY11" s="7">
        <v>1.89020487</v>
      </c>
      <c r="BZ11" s="7">
        <v>8.1287760559999995</v>
      </c>
      <c r="CA11" s="7">
        <v>15.00268206</v>
      </c>
      <c r="CB11" s="7">
        <v>17.69328715</v>
      </c>
      <c r="CC11" s="7">
        <v>21.413021650000001</v>
      </c>
      <c r="CD11" s="7">
        <v>20.144622630000001</v>
      </c>
      <c r="CE11" s="7">
        <v>17.953378170000001</v>
      </c>
      <c r="CF11" s="7">
        <v>24.286762769999999</v>
      </c>
      <c r="CG11" s="7">
        <v>31.030557779999999</v>
      </c>
      <c r="CH11" s="7">
        <v>32.140273800000003</v>
      </c>
      <c r="CI11" s="7">
        <v>32.064572490000003</v>
      </c>
      <c r="CJ11" s="7">
        <v>32.385798250000001</v>
      </c>
      <c r="CK11" s="7">
        <v>32.122214159999999</v>
      </c>
      <c r="CL11" s="7">
        <v>30.929187150000001</v>
      </c>
      <c r="CM11" s="7">
        <v>29.88543275</v>
      </c>
      <c r="CN11" s="7">
        <v>29.637838689999999</v>
      </c>
      <c r="CO11" s="7">
        <v>29.6660833</v>
      </c>
      <c r="CP11" s="7">
        <v>29.599544609999999</v>
      </c>
      <c r="CQ11" s="7">
        <v>29.295245900000001</v>
      </c>
      <c r="CR11" s="7">
        <v>29.003451869999999</v>
      </c>
      <c r="CS11" s="7">
        <v>28.797998289999999</v>
      </c>
      <c r="CT11" s="7">
        <v>28.45710639</v>
      </c>
      <c r="CU11" s="7">
        <v>28.32276032</v>
      </c>
      <c r="CV11" s="7">
        <v>28.326205430000002</v>
      </c>
      <c r="CW11" s="7">
        <v>27.930369160000001</v>
      </c>
      <c r="CX11" s="7">
        <v>27.47991639</v>
      </c>
      <c r="CY11" s="7">
        <v>27.06705195</v>
      </c>
      <c r="CZ11" s="7">
        <v>26.59574533</v>
      </c>
      <c r="DA11" s="7">
        <v>26.017852059999999</v>
      </c>
      <c r="DB11" s="7">
        <v>25.41987293</v>
      </c>
      <c r="DC11" s="7">
        <v>25.55192658</v>
      </c>
      <c r="DD11" s="7">
        <v>26.368404160000001</v>
      </c>
      <c r="DE11" s="7">
        <v>23.61350874</v>
      </c>
      <c r="DF11" s="7">
        <v>21.994251909999999</v>
      </c>
      <c r="DG11" s="7">
        <v>21.071036119999999</v>
      </c>
      <c r="DH11" s="7">
        <v>20.630925749999999</v>
      </c>
      <c r="DI11" s="7">
        <v>20.62715536</v>
      </c>
      <c r="DJ11" s="7">
        <v>20.689974790000001</v>
      </c>
      <c r="DK11" s="7">
        <v>16.750577029999999</v>
      </c>
      <c r="DL11" s="7">
        <v>14.305855770000001</v>
      </c>
      <c r="DM11" s="7">
        <v>14.29242095</v>
      </c>
      <c r="DN11" s="7">
        <v>14.300590850000001</v>
      </c>
      <c r="DO11" s="7">
        <v>14.29829943</v>
      </c>
      <c r="DP11" s="7">
        <v>14.357882460000001</v>
      </c>
      <c r="DQ11" s="7">
        <v>14.38</v>
      </c>
      <c r="DR11" s="7">
        <v>11.80532051</v>
      </c>
      <c r="DS11" s="7">
        <v>9.1044790439999996</v>
      </c>
      <c r="DT11" s="7">
        <v>8.9994300149999997</v>
      </c>
      <c r="DU11" s="7">
        <v>8.9169438690000007</v>
      </c>
      <c r="DV11" s="7">
        <v>8.8464196239999993</v>
      </c>
      <c r="DW11" s="7">
        <v>8.8102843839999991</v>
      </c>
      <c r="DX11" s="7">
        <v>8.7410416909999995</v>
      </c>
      <c r="DY11" s="7">
        <v>8.7015901620000005</v>
      </c>
      <c r="DZ11" s="7">
        <v>8.8029519319999991</v>
      </c>
      <c r="EA11" s="7">
        <v>8.7585716530000006</v>
      </c>
      <c r="EB11" s="7">
        <v>8.6972909010000006</v>
      </c>
      <c r="EC11" s="7">
        <v>8.8510135909999992</v>
      </c>
      <c r="ED11" s="7">
        <v>8.7264334219999995</v>
      </c>
      <c r="EE11" s="7">
        <v>8.6350886649999996</v>
      </c>
      <c r="EF11" s="7">
        <v>8.647247686</v>
      </c>
      <c r="EG11" s="7">
        <v>8.6428975240000003</v>
      </c>
      <c r="EH11" s="7">
        <v>8.6033785500000004</v>
      </c>
      <c r="EI11" s="7">
        <v>8.6507236600000006</v>
      </c>
      <c r="EJ11" s="7">
        <v>8.5433372680000002</v>
      </c>
      <c r="EK11" s="7">
        <v>9.1445290610000001</v>
      </c>
      <c r="EL11" s="7">
        <v>8.9229243660000002</v>
      </c>
      <c r="EM11" s="7">
        <v>12.560528639999999</v>
      </c>
      <c r="EN11" s="7">
        <v>20.53700542</v>
      </c>
      <c r="EO11" s="7">
        <v>20.54</v>
      </c>
      <c r="EP11" s="7">
        <v>20.15127755</v>
      </c>
      <c r="EQ11" s="7">
        <v>19.869661659999998</v>
      </c>
      <c r="ER11" s="7">
        <v>19.67013803</v>
      </c>
      <c r="ES11" s="7">
        <v>19.63189212</v>
      </c>
      <c r="ET11" s="7">
        <v>19.74933038</v>
      </c>
      <c r="EU11" s="7">
        <v>20.190659849999999</v>
      </c>
      <c r="EV11" s="7">
        <v>19.83814224</v>
      </c>
      <c r="EW11" s="7">
        <v>19.573785000000001</v>
      </c>
      <c r="EX11" s="7">
        <v>19.382943610000002</v>
      </c>
      <c r="EY11" s="6">
        <f t="shared" ref="EY11:EY42" si="0">SUM(B11:EX11)</f>
        <v>1496.65916408</v>
      </c>
    </row>
    <row r="12" spans="1:155">
      <c r="A12" t="s">
        <v>12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1.295E-2</v>
      </c>
      <c r="M12" s="7">
        <v>0.77422500000000005</v>
      </c>
      <c r="N12" s="7">
        <v>1.7014791389999999</v>
      </c>
      <c r="O12" s="7">
        <v>1.9697831109999999</v>
      </c>
      <c r="P12" s="7">
        <v>1.991331221</v>
      </c>
      <c r="Q12" s="7">
        <v>2.0143593320000002</v>
      </c>
      <c r="R12" s="7">
        <v>1.9979824429999999</v>
      </c>
      <c r="S12" s="7">
        <v>1.974772116</v>
      </c>
      <c r="T12" s="7">
        <v>1.996667102</v>
      </c>
      <c r="U12" s="7">
        <v>2.0210017749999998</v>
      </c>
      <c r="V12" s="7">
        <v>2.0403298859999999</v>
      </c>
      <c r="W12" s="7">
        <v>2.0644679959999999</v>
      </c>
      <c r="X12" s="7">
        <v>2.086386107</v>
      </c>
      <c r="Y12" s="7">
        <v>2.1081192180000001</v>
      </c>
      <c r="Z12" s="7">
        <v>2.0791623289999999</v>
      </c>
      <c r="AA12" s="7">
        <v>2.0555704389999998</v>
      </c>
      <c r="AB12" s="7">
        <v>2.07989355</v>
      </c>
      <c r="AC12" s="7">
        <v>2.616273869</v>
      </c>
      <c r="AD12" s="7">
        <v>5.7272479430000001</v>
      </c>
      <c r="AE12" s="7">
        <v>5.7766121510000001</v>
      </c>
      <c r="AF12" s="7">
        <v>7.0760443390000001</v>
      </c>
      <c r="AG12" s="7">
        <v>8.4531381089999993</v>
      </c>
      <c r="AH12" s="7">
        <v>8.507283503</v>
      </c>
      <c r="AI12" s="7">
        <v>8.5702441609999997</v>
      </c>
      <c r="AJ12" s="7">
        <v>8.9092271420000007</v>
      </c>
      <c r="AK12" s="7">
        <v>11.13887064</v>
      </c>
      <c r="AL12" s="7">
        <v>14.57470474</v>
      </c>
      <c r="AM12" s="7">
        <v>14.89886214</v>
      </c>
      <c r="AN12" s="7">
        <v>14.434825289999999</v>
      </c>
      <c r="AO12" s="7">
        <v>14.55357523</v>
      </c>
      <c r="AP12" s="7">
        <v>11.45418272</v>
      </c>
      <c r="AQ12" s="7">
        <v>13.43694372</v>
      </c>
      <c r="AR12" s="7">
        <v>17.318744899999999</v>
      </c>
      <c r="AS12" s="7">
        <v>15.80333665</v>
      </c>
      <c r="AT12" s="7">
        <v>16.26136404</v>
      </c>
      <c r="AU12" s="7">
        <v>17.19824298</v>
      </c>
      <c r="AV12" s="7">
        <v>12.023690589999999</v>
      </c>
      <c r="AW12" s="7">
        <v>9.8671477999999997</v>
      </c>
      <c r="AX12" s="7">
        <v>7.8929177959999999</v>
      </c>
      <c r="AY12" s="7">
        <v>7.480431952</v>
      </c>
      <c r="AZ12" s="7">
        <v>7.9005597420000004</v>
      </c>
      <c r="BA12" s="7">
        <v>9.099849743</v>
      </c>
      <c r="BB12" s="7">
        <v>11.36121354</v>
      </c>
      <c r="BC12" s="7">
        <v>13.420938059999999</v>
      </c>
      <c r="BD12" s="7">
        <v>10.16050823</v>
      </c>
      <c r="BE12" s="7">
        <v>9.3523995380000002</v>
      </c>
      <c r="BF12" s="7">
        <v>8.656771913</v>
      </c>
      <c r="BG12" s="7">
        <v>11.564835800000001</v>
      </c>
      <c r="BH12" s="7">
        <v>16.90590233</v>
      </c>
      <c r="BI12" s="7">
        <v>18.463152149999999</v>
      </c>
      <c r="BJ12" s="7">
        <v>17.544499940000001</v>
      </c>
      <c r="BK12" s="7">
        <v>11.54699074</v>
      </c>
      <c r="BL12" s="7">
        <v>12.408978230000001</v>
      </c>
      <c r="BM12" s="7">
        <v>18.642639920000001</v>
      </c>
      <c r="BN12" s="7">
        <v>17.94101285</v>
      </c>
      <c r="BO12" s="7">
        <v>15.18425311</v>
      </c>
      <c r="BP12" s="7">
        <v>20.508200890000001</v>
      </c>
      <c r="BQ12" s="7">
        <v>16.116557839999999</v>
      </c>
      <c r="BR12" s="7">
        <v>12.80060168</v>
      </c>
      <c r="BS12" s="7">
        <v>7.5537088370000003</v>
      </c>
      <c r="BT12" s="7">
        <v>6.9237262810000004</v>
      </c>
      <c r="BU12" s="7">
        <v>9.4126261660000008</v>
      </c>
      <c r="BV12" s="7">
        <v>6.3187425270000004</v>
      </c>
      <c r="BW12" s="7">
        <v>8.6641935510000003</v>
      </c>
      <c r="BX12" s="7">
        <v>12.06727044</v>
      </c>
      <c r="BY12" s="7">
        <v>12.01237351</v>
      </c>
      <c r="BZ12" s="7">
        <v>19.33553989</v>
      </c>
      <c r="CA12" s="7">
        <v>23.0198404</v>
      </c>
      <c r="CB12" s="7">
        <v>23.264171900000001</v>
      </c>
      <c r="CC12" s="7">
        <v>22.567068750000001</v>
      </c>
      <c r="CD12" s="7">
        <v>22.054399400000001</v>
      </c>
      <c r="CE12" s="7">
        <v>20.071812749999999</v>
      </c>
      <c r="CF12" s="7">
        <v>15.23216835</v>
      </c>
      <c r="CG12" s="7">
        <v>15.30050645</v>
      </c>
      <c r="CH12" s="7">
        <v>13.738548</v>
      </c>
      <c r="CI12" s="7">
        <v>15.10442039</v>
      </c>
      <c r="CJ12" s="7">
        <v>21.480199469999999</v>
      </c>
      <c r="CK12" s="7">
        <v>18.579534750000001</v>
      </c>
      <c r="CL12" s="7">
        <v>15.576863469999999</v>
      </c>
      <c r="CM12" s="7">
        <v>12.75904785</v>
      </c>
      <c r="CN12" s="7">
        <v>11.2597457</v>
      </c>
      <c r="CO12" s="7">
        <v>10.299006200000001</v>
      </c>
      <c r="CP12" s="7">
        <v>10.051626499999999</v>
      </c>
      <c r="CQ12" s="7">
        <v>9.5226432330000002</v>
      </c>
      <c r="CR12" s="7">
        <v>8.4706656670000005</v>
      </c>
      <c r="CS12" s="7">
        <v>7.2826191729999996</v>
      </c>
      <c r="CT12" s="7">
        <v>6.2432572640000004</v>
      </c>
      <c r="CU12" s="7">
        <v>5.0072633800000004</v>
      </c>
      <c r="CV12" s="7">
        <v>3.9793427540000001</v>
      </c>
      <c r="CW12" s="7">
        <v>3.311892007</v>
      </c>
      <c r="CX12" s="7">
        <v>2.5996659100000001</v>
      </c>
      <c r="CY12" s="7">
        <v>2.1124659929999998</v>
      </c>
      <c r="CZ12" s="7">
        <v>1.8067884110000001</v>
      </c>
      <c r="DA12" s="7">
        <v>1.4842758279999999</v>
      </c>
      <c r="DB12" s="7">
        <v>1.2032032450000001</v>
      </c>
      <c r="DC12" s="7">
        <v>0.98188566200000005</v>
      </c>
      <c r="DD12" s="7">
        <v>1.2091930790000001</v>
      </c>
      <c r="DE12" s="7">
        <v>2.4844590659999999</v>
      </c>
      <c r="DF12" s="7">
        <v>3.0903533830000001</v>
      </c>
      <c r="DG12" s="7">
        <v>2.5425073139999999</v>
      </c>
      <c r="DH12" s="7">
        <v>2.1830243359999999</v>
      </c>
      <c r="DI12" s="7">
        <v>2.0494300000000001</v>
      </c>
      <c r="DJ12" s="7">
        <v>1.9230750000000001</v>
      </c>
      <c r="DK12" s="7">
        <v>1.78446375</v>
      </c>
      <c r="DL12" s="7">
        <v>1.8612850000000001</v>
      </c>
      <c r="DM12" s="7">
        <v>1.90032</v>
      </c>
      <c r="DN12" s="7">
        <v>1.9069799999999999</v>
      </c>
      <c r="DO12" s="7">
        <v>1.96211</v>
      </c>
      <c r="DP12" s="7">
        <v>2.2425640809999998</v>
      </c>
      <c r="DQ12" s="7">
        <v>2.2965422919999998</v>
      </c>
      <c r="DR12" s="7">
        <v>3.2902939259999999</v>
      </c>
      <c r="DS12" s="7">
        <v>2.1941195599999999</v>
      </c>
      <c r="DT12" s="7">
        <v>1.9497150000000001</v>
      </c>
      <c r="DU12" s="7">
        <v>1.76305</v>
      </c>
      <c r="DV12" s="7">
        <v>2.5054300029999999</v>
      </c>
      <c r="DW12" s="7">
        <v>2.293139928</v>
      </c>
      <c r="DX12" s="7">
        <v>3.7242122649999998</v>
      </c>
      <c r="DY12" s="7">
        <v>2.2753823959999999</v>
      </c>
      <c r="DZ12" s="7">
        <v>2.3956892860000001</v>
      </c>
      <c r="EA12" s="7">
        <v>5.2578965990000004</v>
      </c>
      <c r="EB12" s="7">
        <v>4.7072756829999998</v>
      </c>
      <c r="EC12" s="7">
        <v>2.6159168749999999</v>
      </c>
      <c r="ED12" s="7">
        <v>2.6143349429999998</v>
      </c>
      <c r="EE12" s="7">
        <v>2.6109084829999998</v>
      </c>
      <c r="EF12" s="7">
        <v>2.6096644109999998</v>
      </c>
      <c r="EG12" s="7">
        <v>2.5867830440000001</v>
      </c>
      <c r="EH12" s="7">
        <v>2.5043282059999998</v>
      </c>
      <c r="EI12" s="7">
        <v>2.4028398590000002</v>
      </c>
      <c r="EJ12" s="7">
        <v>2.3014739359999998</v>
      </c>
      <c r="EK12" s="7">
        <v>3.9920102200000001</v>
      </c>
      <c r="EL12" s="7">
        <v>4.3788543679999998</v>
      </c>
      <c r="EM12" s="7">
        <v>5.3597929329999996</v>
      </c>
      <c r="EN12" s="7">
        <v>5.1631653819999999</v>
      </c>
      <c r="EO12" s="7">
        <v>4.9466101389999997</v>
      </c>
      <c r="EP12" s="7">
        <v>3.7435797239999999</v>
      </c>
      <c r="EQ12" s="7">
        <v>2.8212185650000001</v>
      </c>
      <c r="ER12" s="7">
        <v>5.4547831020000004</v>
      </c>
      <c r="ES12" s="7">
        <v>4.8111211059999999</v>
      </c>
      <c r="ET12" s="7">
        <v>3.1776035089999999</v>
      </c>
      <c r="EU12" s="7">
        <v>3.8123571869999999</v>
      </c>
      <c r="EV12" s="7">
        <v>3.9611197480000002</v>
      </c>
      <c r="EW12" s="7">
        <v>8.7606851139999993</v>
      </c>
      <c r="EX12" s="7">
        <v>8.7596826369999992</v>
      </c>
      <c r="EY12" s="6">
        <f t="shared" si="0"/>
        <v>1102.3567149120008</v>
      </c>
    </row>
    <row r="13" spans="1:155">
      <c r="A13" t="s">
        <v>13</v>
      </c>
      <c r="B13" s="7">
        <v>0.5</v>
      </c>
      <c r="C13" s="7">
        <v>0.5</v>
      </c>
      <c r="D13" s="7">
        <v>0.5</v>
      </c>
      <c r="E13" s="7">
        <v>0.5</v>
      </c>
      <c r="F13" s="7">
        <v>0.5</v>
      </c>
      <c r="G13" s="7">
        <v>0.5</v>
      </c>
      <c r="H13" s="7">
        <v>0.50430300299999997</v>
      </c>
      <c r="I13" s="7">
        <v>0.64936850000000002</v>
      </c>
      <c r="J13" s="7">
        <v>0.77541516700000002</v>
      </c>
      <c r="K13" s="7">
        <v>0.64310933299999995</v>
      </c>
      <c r="L13" s="7">
        <v>0.55286633299999999</v>
      </c>
      <c r="M13" s="7">
        <v>0.53347956699999999</v>
      </c>
      <c r="N13" s="7">
        <v>1.0583404890000001</v>
      </c>
      <c r="O13" s="7">
        <v>1.0709711669999999</v>
      </c>
      <c r="P13" s="7">
        <v>1.070588833</v>
      </c>
      <c r="Q13" s="7">
        <v>1.070601167</v>
      </c>
      <c r="R13" s="7">
        <v>1.031239333</v>
      </c>
      <c r="S13" s="7">
        <v>0.99419000000000002</v>
      </c>
      <c r="T13" s="7">
        <v>0.99216111500000004</v>
      </c>
      <c r="U13" s="7">
        <v>0.92635055099999997</v>
      </c>
      <c r="V13" s="7">
        <v>0.89596116699999995</v>
      </c>
      <c r="W13" s="7">
        <v>0.90258416699999999</v>
      </c>
      <c r="X13" s="7">
        <v>0.93888111500000004</v>
      </c>
      <c r="Y13" s="7">
        <v>0.93425005100000003</v>
      </c>
      <c r="Z13" s="7">
        <v>0.92998883300000001</v>
      </c>
      <c r="AA13" s="7">
        <v>0.93740111500000001</v>
      </c>
      <c r="AB13" s="7">
        <v>0.93425005100000003</v>
      </c>
      <c r="AC13" s="7">
        <v>0.93498999999999999</v>
      </c>
      <c r="AD13" s="7">
        <v>0.93388000000000004</v>
      </c>
      <c r="AE13" s="7">
        <v>0.93535999999999997</v>
      </c>
      <c r="AF13" s="7">
        <v>0.88230816700000003</v>
      </c>
      <c r="AG13" s="7">
        <v>0.87983528200000005</v>
      </c>
      <c r="AH13" s="7">
        <v>0.914257718</v>
      </c>
      <c r="AI13" s="7">
        <v>0.92537000000000003</v>
      </c>
      <c r="AJ13" s="7">
        <v>0.92572766699999998</v>
      </c>
      <c r="AK13" s="7">
        <v>0.90572911499999997</v>
      </c>
      <c r="AL13" s="7">
        <v>0.59896221800000005</v>
      </c>
      <c r="AM13" s="7">
        <v>0.54631116700000004</v>
      </c>
      <c r="AN13" s="7">
        <v>0.54222883300000002</v>
      </c>
      <c r="AO13" s="7">
        <v>0.54816116699999995</v>
      </c>
      <c r="AP13" s="7">
        <v>0.54296883299999998</v>
      </c>
      <c r="AQ13" s="7">
        <v>0.54464000000000001</v>
      </c>
      <c r="AR13" s="7">
        <v>0.54722999999999999</v>
      </c>
      <c r="AS13" s="7">
        <v>0.54446116700000002</v>
      </c>
      <c r="AT13" s="7">
        <v>0.54315994899999998</v>
      </c>
      <c r="AU13" s="7">
        <v>0.54185888500000001</v>
      </c>
      <c r="AV13" s="7">
        <v>1.6094518179999999</v>
      </c>
      <c r="AW13" s="7">
        <v>2.7792973239999998</v>
      </c>
      <c r="AX13" s="7">
        <v>10.50432421</v>
      </c>
      <c r="AY13" s="7">
        <v>17.74046835</v>
      </c>
      <c r="AZ13" s="7">
        <v>23.43044622</v>
      </c>
      <c r="BA13" s="7">
        <v>23.928024839999999</v>
      </c>
      <c r="BB13" s="7">
        <v>20.82662865</v>
      </c>
      <c r="BC13" s="7">
        <v>15.10233521</v>
      </c>
      <c r="BD13" s="7">
        <v>6.721689671</v>
      </c>
      <c r="BE13" s="7">
        <v>5.8738618679999997</v>
      </c>
      <c r="BF13" s="7">
        <v>20.03900397</v>
      </c>
      <c r="BG13" s="7">
        <v>24.022271530000001</v>
      </c>
      <c r="BH13" s="7">
        <v>21.40993984</v>
      </c>
      <c r="BI13" s="7">
        <v>26.789621360000002</v>
      </c>
      <c r="BJ13" s="7">
        <v>20.798004339999999</v>
      </c>
      <c r="BK13" s="7">
        <v>4.8079797710000003</v>
      </c>
      <c r="BL13" s="7">
        <v>10.95709036</v>
      </c>
      <c r="BM13" s="7">
        <v>20.576278590000001</v>
      </c>
      <c r="BN13" s="7">
        <v>28.379531830000001</v>
      </c>
      <c r="BO13" s="7">
        <v>27.519743080000001</v>
      </c>
      <c r="BP13" s="7">
        <v>29.145373500000002</v>
      </c>
      <c r="BQ13" s="7">
        <v>28.00921482</v>
      </c>
      <c r="BR13" s="7">
        <v>25.53082143</v>
      </c>
      <c r="BS13" s="7">
        <v>26.42923862</v>
      </c>
      <c r="BT13" s="7">
        <v>26.488935990000002</v>
      </c>
      <c r="BU13" s="7">
        <v>27.632571179999999</v>
      </c>
      <c r="BV13" s="7">
        <v>29.883448550000001</v>
      </c>
      <c r="BW13" s="7">
        <v>34.872844030000003</v>
      </c>
      <c r="BX13" s="7">
        <v>39.886598759999998</v>
      </c>
      <c r="BY13" s="7">
        <v>36.950909359999997</v>
      </c>
      <c r="BZ13" s="7">
        <v>30.099136770000001</v>
      </c>
      <c r="CA13" s="7">
        <v>24.459930709999998</v>
      </c>
      <c r="CB13" s="7">
        <v>26.59722408</v>
      </c>
      <c r="CC13" s="7">
        <v>24.919290820000001</v>
      </c>
      <c r="CD13" s="7">
        <v>23.50122957</v>
      </c>
      <c r="CE13" s="7">
        <v>13.60034941</v>
      </c>
      <c r="CF13" s="7">
        <v>41.589189310000002</v>
      </c>
      <c r="CG13" s="7">
        <v>43.264457239999999</v>
      </c>
      <c r="CH13" s="7">
        <v>38.342854959999997</v>
      </c>
      <c r="CI13" s="7">
        <v>35.082516060000003</v>
      </c>
      <c r="CJ13" s="7">
        <v>28.4827668</v>
      </c>
      <c r="CK13" s="7">
        <v>30.5607711</v>
      </c>
      <c r="CL13" s="7">
        <v>26.49361553</v>
      </c>
      <c r="CM13" s="7">
        <v>23.688062599999999</v>
      </c>
      <c r="CN13" s="7">
        <v>21.437643720000001</v>
      </c>
      <c r="CO13" s="7">
        <v>19.94411964</v>
      </c>
      <c r="CP13" s="7">
        <v>15.85597402</v>
      </c>
      <c r="CQ13" s="7">
        <v>4.2419921580000004</v>
      </c>
      <c r="CR13" s="7">
        <v>4.2478664520000002</v>
      </c>
      <c r="CS13" s="7">
        <v>4.2410412969999998</v>
      </c>
      <c r="CT13" s="7">
        <v>4.2413073880000001</v>
      </c>
      <c r="CU13" s="7">
        <v>4.2259571200000003</v>
      </c>
      <c r="CV13" s="7">
        <v>4.1913533279999999</v>
      </c>
      <c r="CW13" s="7">
        <v>4.1627033109999996</v>
      </c>
      <c r="CX13" s="7">
        <v>4.110394501</v>
      </c>
      <c r="CY13" s="7">
        <v>3.7789443619999998</v>
      </c>
      <c r="CZ13" s="7">
        <v>3.6037646169999999</v>
      </c>
      <c r="DA13" s="7">
        <v>3.56</v>
      </c>
      <c r="DB13" s="7">
        <v>3.31993479</v>
      </c>
      <c r="DC13" s="7">
        <v>3.2159021710000002</v>
      </c>
      <c r="DD13" s="7">
        <v>3.4708975519999998</v>
      </c>
      <c r="DE13" s="7">
        <v>4.0781798260000004</v>
      </c>
      <c r="DF13" s="7">
        <v>3.8891405379999999</v>
      </c>
      <c r="DG13" s="7">
        <v>3.2315982349999999</v>
      </c>
      <c r="DH13" s="7">
        <v>2.7669872959999999</v>
      </c>
      <c r="DI13" s="7">
        <v>2.6569321270000001</v>
      </c>
      <c r="DJ13" s="7">
        <v>2.6112732279999999</v>
      </c>
      <c r="DK13" s="7">
        <v>2.3173194389999998</v>
      </c>
      <c r="DL13" s="7">
        <v>2.50872187</v>
      </c>
      <c r="DM13" s="7">
        <v>2.2689647599999998</v>
      </c>
      <c r="DN13" s="7">
        <v>2.276238609</v>
      </c>
      <c r="DO13" s="7">
        <v>5.1452758210000002</v>
      </c>
      <c r="DP13" s="7">
        <v>7.5125147779999999</v>
      </c>
      <c r="DQ13" s="7">
        <v>7.5216173480000004</v>
      </c>
      <c r="DR13" s="7">
        <v>7.5366739999999997</v>
      </c>
      <c r="DS13" s="7">
        <v>7.5346905739999999</v>
      </c>
      <c r="DT13" s="7">
        <v>8</v>
      </c>
      <c r="DU13" s="7">
        <v>7.5095578989999998</v>
      </c>
      <c r="DV13" s="7">
        <v>7.5030141510000004</v>
      </c>
      <c r="DW13" s="7">
        <v>7.4964101339999996</v>
      </c>
      <c r="DX13" s="7">
        <v>7.3667890800000002</v>
      </c>
      <c r="DY13" s="7">
        <v>7.2021385799999997</v>
      </c>
      <c r="DZ13" s="7">
        <v>7.2133233460000001</v>
      </c>
      <c r="EA13" s="7">
        <v>7.2349988029999999</v>
      </c>
      <c r="EB13" s="7">
        <v>7.1739124079999996</v>
      </c>
      <c r="EC13" s="7">
        <v>7.1161490770000002</v>
      </c>
      <c r="ED13" s="7">
        <v>7.1322639240000001</v>
      </c>
      <c r="EE13" s="7">
        <v>7.1326261119999996</v>
      </c>
      <c r="EF13" s="7">
        <v>7.1347063589999999</v>
      </c>
      <c r="EG13" s="7">
        <v>7.1509014999999998</v>
      </c>
      <c r="EH13" s="7">
        <v>7.0871067630000004</v>
      </c>
      <c r="EI13" s="7">
        <v>7.0140726400000002</v>
      </c>
      <c r="EJ13" s="7">
        <v>6.8994792460000003</v>
      </c>
      <c r="EK13" s="7">
        <v>16.473690149999999</v>
      </c>
      <c r="EL13" s="7">
        <v>20.725334459999999</v>
      </c>
      <c r="EM13" s="7">
        <v>29.068683360000001</v>
      </c>
      <c r="EN13" s="7">
        <v>27.345479569999998</v>
      </c>
      <c r="EO13" s="7">
        <v>26.28003674</v>
      </c>
      <c r="EP13" s="7">
        <v>25.37502709</v>
      </c>
      <c r="EQ13" s="7">
        <v>25.068898879999999</v>
      </c>
      <c r="ER13" s="7">
        <v>24.756404620000001</v>
      </c>
      <c r="ES13" s="7">
        <v>24.556390440000001</v>
      </c>
      <c r="ET13" s="7">
        <v>24.164647160000001</v>
      </c>
      <c r="EU13" s="7">
        <v>23.943443800000001</v>
      </c>
      <c r="EV13" s="7">
        <v>23.918031809999999</v>
      </c>
      <c r="EW13" s="7">
        <v>16.393614299999999</v>
      </c>
      <c r="EX13" s="7">
        <v>6.4484997310000001</v>
      </c>
      <c r="EY13" s="6">
        <f t="shared" si="0"/>
        <v>1698.0026422660001</v>
      </c>
    </row>
    <row r="14" spans="1:155">
      <c r="A14" t="s">
        <v>14</v>
      </c>
      <c r="B14" s="7">
        <v>1.5</v>
      </c>
      <c r="C14" s="7">
        <v>1.5</v>
      </c>
      <c r="D14" s="7">
        <v>1.54151448055783</v>
      </c>
      <c r="E14" s="7">
        <v>1.56404716379772</v>
      </c>
      <c r="F14" s="7">
        <v>1.5876035691514401</v>
      </c>
      <c r="G14" s="7">
        <v>1.6111599745051699</v>
      </c>
      <c r="H14" s="7">
        <v>1.6347163798588999</v>
      </c>
      <c r="I14" s="7">
        <v>1.6510540352120699</v>
      </c>
      <c r="J14" s="7">
        <v>1.45002710723321</v>
      </c>
      <c r="K14" s="7">
        <v>1.39738559592009</v>
      </c>
      <c r="L14" s="7">
        <v>1.4209420012738201</v>
      </c>
      <c r="M14" s="7">
        <v>1.4444984066275399</v>
      </c>
      <c r="N14" s="7">
        <v>1.3292943953144201</v>
      </c>
      <c r="O14" s="7">
        <v>1.3376112173350001</v>
      </c>
      <c r="P14" s="7">
        <v>1.1927301226887299</v>
      </c>
      <c r="Q14" s="7">
        <v>0.941974028042458</v>
      </c>
      <c r="R14" s="7">
        <v>0.71929085006303695</v>
      </c>
      <c r="S14" s="7">
        <v>0.51505558874991497</v>
      </c>
      <c r="T14" s="7">
        <v>0.43273699410364103</v>
      </c>
      <c r="U14" s="7">
        <v>0.400949649457369</v>
      </c>
      <c r="V14" s="7">
        <v>0.42450605481109899</v>
      </c>
      <c r="W14" s="7">
        <v>0.44806246016482598</v>
      </c>
      <c r="X14" s="7">
        <v>0.47161886551855597</v>
      </c>
      <c r="Y14" s="7">
        <v>0.49517527087228203</v>
      </c>
      <c r="Z14" s="7">
        <v>0.51873167622601002</v>
      </c>
      <c r="AA14" s="7">
        <v>0.54228808157974095</v>
      </c>
      <c r="AB14" s="7">
        <v>0.565844486933468</v>
      </c>
      <c r="AC14" s="7">
        <v>0.58940089228719805</v>
      </c>
      <c r="AD14" s="7">
        <v>0.61295729764092299</v>
      </c>
      <c r="AE14" s="7">
        <v>0.63651370299465104</v>
      </c>
      <c r="AF14" s="7">
        <v>0.66007010834838198</v>
      </c>
      <c r="AG14" s="7">
        <v>0.68362651370210903</v>
      </c>
      <c r="AH14" s="7">
        <v>0.70718291905583897</v>
      </c>
      <c r="AI14" s="7">
        <v>0.73073932440956502</v>
      </c>
      <c r="AJ14" s="7">
        <v>0.75429572976329495</v>
      </c>
      <c r="AK14" s="7">
        <v>0.415270189730096</v>
      </c>
      <c r="AL14" s="7">
        <v>0.67660589310215702</v>
      </c>
      <c r="AM14" s="7">
        <v>0.46901177374555902</v>
      </c>
      <c r="AN14" s="7">
        <v>0.55658432105517297</v>
      </c>
      <c r="AO14" s="7">
        <v>0.60084436836375199</v>
      </c>
      <c r="AP14" s="7">
        <v>0.61943774900704895</v>
      </c>
      <c r="AQ14" s="7">
        <v>0.84737487964989999</v>
      </c>
      <c r="AR14" s="7">
        <v>3.3383442674058199</v>
      </c>
      <c r="AS14" s="7">
        <v>11.284174429689701</v>
      </c>
      <c r="AT14" s="7">
        <v>27.078356242311699</v>
      </c>
      <c r="AU14" s="7">
        <v>18.7407398527086</v>
      </c>
      <c r="AV14" s="7">
        <v>0.75463393479755203</v>
      </c>
      <c r="AW14" s="7">
        <v>28.325640823871399</v>
      </c>
      <c r="AX14" s="7">
        <v>46.2899431443306</v>
      </c>
      <c r="AY14" s="7">
        <v>33.982343036159797</v>
      </c>
      <c r="AZ14" s="7">
        <v>55.2443998012333</v>
      </c>
      <c r="BA14" s="7">
        <v>54.490172070862201</v>
      </c>
      <c r="BB14" s="7">
        <v>61.821437882478698</v>
      </c>
      <c r="BC14" s="7">
        <v>72.494733235333896</v>
      </c>
      <c r="BD14" s="7">
        <v>51.2483063511891</v>
      </c>
      <c r="BE14" s="7">
        <v>49.753027601715999</v>
      </c>
      <c r="BF14" s="7">
        <v>45.521267178404401</v>
      </c>
      <c r="BG14" s="7">
        <v>57.150352551410897</v>
      </c>
      <c r="BH14" s="7">
        <v>59.523485639142798</v>
      </c>
      <c r="BI14" s="7">
        <v>57.8225023030272</v>
      </c>
      <c r="BJ14" s="7">
        <v>49.131391394390803</v>
      </c>
      <c r="BK14" s="7">
        <v>59.278896422293997</v>
      </c>
      <c r="BL14" s="7">
        <v>60.219725861414602</v>
      </c>
      <c r="BM14" s="7">
        <v>63.016153714537701</v>
      </c>
      <c r="BN14" s="7">
        <v>48.198396041720699</v>
      </c>
      <c r="BO14" s="7">
        <v>44.490832658935403</v>
      </c>
      <c r="BP14" s="7">
        <v>65.954089648059707</v>
      </c>
      <c r="BQ14" s="7">
        <v>58.815305228667299</v>
      </c>
      <c r="BR14" s="7">
        <v>59.518667439147301</v>
      </c>
      <c r="BS14" s="7">
        <v>55.280134884669103</v>
      </c>
      <c r="BT14" s="7">
        <v>54.4956476813527</v>
      </c>
      <c r="BU14" s="7">
        <v>52.4631313044245</v>
      </c>
      <c r="BV14" s="7">
        <v>52.574641304931497</v>
      </c>
      <c r="BW14" s="7">
        <v>53.947071959869099</v>
      </c>
      <c r="BX14" s="7">
        <v>51.462858923963601</v>
      </c>
      <c r="BY14" s="7">
        <v>47.708482409467301</v>
      </c>
      <c r="BZ14" s="7">
        <v>41.937597001089003</v>
      </c>
      <c r="CA14" s="7">
        <v>37.286257492756903</v>
      </c>
      <c r="CB14" s="7">
        <v>39.070928870969503</v>
      </c>
      <c r="CC14" s="7">
        <v>59.099700399457703</v>
      </c>
      <c r="CD14" s="7">
        <v>72.195819014436495</v>
      </c>
      <c r="CE14" s="7">
        <v>66.974429542867597</v>
      </c>
      <c r="CF14" s="7">
        <v>59.972915598222997</v>
      </c>
      <c r="CG14" s="7">
        <v>60.156882085808903</v>
      </c>
      <c r="CH14" s="7">
        <v>69.580764026986898</v>
      </c>
      <c r="CI14" s="7">
        <v>72.489172018199397</v>
      </c>
      <c r="CJ14" s="7">
        <v>82.276092262362496</v>
      </c>
      <c r="CK14" s="7">
        <v>77.333508356441996</v>
      </c>
      <c r="CL14" s="7">
        <v>67.603175743882204</v>
      </c>
      <c r="CM14" s="7">
        <v>60.682929675273698</v>
      </c>
      <c r="CN14" s="7">
        <v>58.286370083893502</v>
      </c>
      <c r="CO14" s="7">
        <v>56.824532129754701</v>
      </c>
      <c r="CP14" s="7">
        <v>37.0679677039574</v>
      </c>
      <c r="CQ14" s="7">
        <v>17.844174463342299</v>
      </c>
      <c r="CR14" s="7">
        <v>12.2641153128467</v>
      </c>
      <c r="CS14" s="7">
        <v>14.0861491592959</v>
      </c>
      <c r="CT14" s="7">
        <v>13.976565982424001</v>
      </c>
      <c r="CU14" s="7">
        <v>10.632945235764</v>
      </c>
      <c r="CV14" s="7">
        <v>10.6283990257563</v>
      </c>
      <c r="CW14" s="7">
        <v>10.682474679857499</v>
      </c>
      <c r="CX14" s="7">
        <v>10.736653854998201</v>
      </c>
      <c r="CY14" s="7">
        <v>12.4106427057236</v>
      </c>
      <c r="CZ14" s="7">
        <v>13.535942524635599</v>
      </c>
      <c r="DA14" s="7">
        <v>13.5680831907216</v>
      </c>
      <c r="DB14" s="7">
        <v>13.4527632929044</v>
      </c>
      <c r="DC14" s="7">
        <v>13.5118616168287</v>
      </c>
      <c r="DD14" s="7">
        <v>13.5700935207591</v>
      </c>
      <c r="DE14" s="7">
        <v>13.376561587937299</v>
      </c>
      <c r="DF14" s="7">
        <v>13.318595193586299</v>
      </c>
      <c r="DG14" s="7">
        <v>13.377470654459</v>
      </c>
      <c r="DH14" s="7">
        <v>13.436444082983501</v>
      </c>
      <c r="DI14" s="7">
        <v>13.495515373599</v>
      </c>
      <c r="DJ14" s="7">
        <v>13.4910970975192</v>
      </c>
      <c r="DK14" s="7">
        <v>13.2435873735817</v>
      </c>
      <c r="DL14" s="7">
        <v>13.302337631738901</v>
      </c>
      <c r="DM14" s="7">
        <v>13.361185992876299</v>
      </c>
      <c r="DN14" s="7">
        <v>13.4201323509169</v>
      </c>
      <c r="DO14" s="7">
        <v>13.4791766001882</v>
      </c>
      <c r="DP14" s="7">
        <v>13.5383186354202</v>
      </c>
      <c r="DQ14" s="7">
        <v>13.5</v>
      </c>
      <c r="DR14" s="7">
        <v>17.794039905470601</v>
      </c>
      <c r="DS14" s="7">
        <v>19.905544863038099</v>
      </c>
      <c r="DT14" s="7">
        <v>19.447234861550498</v>
      </c>
      <c r="DU14" s="7">
        <v>18.941807246199101</v>
      </c>
      <c r="DV14" s="7">
        <v>18.310173522134701</v>
      </c>
      <c r="DW14" s="7">
        <v>18.3079928045026</v>
      </c>
      <c r="DX14" s="7">
        <v>17.871374619970101</v>
      </c>
      <c r="DY14" s="7">
        <v>17.210897982829501</v>
      </c>
      <c r="DZ14" s="7">
        <v>17.695130703050999</v>
      </c>
      <c r="EA14" s="7">
        <v>18.0090471380365</v>
      </c>
      <c r="EB14" s="7">
        <v>17.284970819523899</v>
      </c>
      <c r="EC14" s="7">
        <v>17.853616599155</v>
      </c>
      <c r="ED14" s="7">
        <v>17.947488737707399</v>
      </c>
      <c r="EE14" s="7">
        <v>17.706495777118199</v>
      </c>
      <c r="EF14" s="7">
        <v>17.772117320640799</v>
      </c>
      <c r="EG14" s="7">
        <v>17.913383765553998</v>
      </c>
      <c r="EH14" s="7">
        <v>17.859748406106501</v>
      </c>
      <c r="EI14" s="7">
        <v>18.278615691910002</v>
      </c>
      <c r="EJ14" s="7">
        <v>17.5919727671521</v>
      </c>
      <c r="EK14" s="7">
        <v>21.323734319664698</v>
      </c>
      <c r="EL14" s="7">
        <v>21.252750643383301</v>
      </c>
      <c r="EM14" s="7">
        <v>30.447261499512699</v>
      </c>
      <c r="EN14" s="7">
        <v>29.7997634399335</v>
      </c>
      <c r="EO14" s="7">
        <v>29.1162301252151</v>
      </c>
      <c r="EP14" s="7">
        <v>27.988655133429202</v>
      </c>
      <c r="EQ14" s="7">
        <v>27.838983790704599</v>
      </c>
      <c r="ER14" s="7">
        <v>27.408350685366901</v>
      </c>
      <c r="ES14" s="7">
        <v>27.199194311332999</v>
      </c>
      <c r="ET14" s="7">
        <v>26.9176359862584</v>
      </c>
      <c r="EU14" s="7">
        <v>27.393230947485002</v>
      </c>
      <c r="EV14" s="7">
        <v>27.388191034857101</v>
      </c>
      <c r="EW14" s="7">
        <v>17.085030331544999</v>
      </c>
      <c r="EX14" s="7">
        <v>4.6311871149465604</v>
      </c>
      <c r="EY14" s="6">
        <f t="shared" si="0"/>
        <v>3713.1902033850843</v>
      </c>
    </row>
    <row r="15" spans="1:155">
      <c r="A15" t="s">
        <v>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0.49359374999944</v>
      </c>
      <c r="O15" s="7">
        <v>0.77371874999999002</v>
      </c>
      <c r="P15" s="7">
        <v>0.79194374999998995</v>
      </c>
      <c r="Q15" s="7">
        <v>0.82046250000006904</v>
      </c>
      <c r="R15" s="7">
        <v>0.83565000000001</v>
      </c>
      <c r="S15" s="7">
        <v>0.85336875000001</v>
      </c>
      <c r="T15" s="7">
        <v>0.85387499999997996</v>
      </c>
      <c r="U15" s="7">
        <v>0.85370624999999001</v>
      </c>
      <c r="V15" s="7">
        <v>0.85050000000000003</v>
      </c>
      <c r="W15" s="7">
        <v>0.84779999999998001</v>
      </c>
      <c r="X15" s="7">
        <v>0.85050000000000003</v>
      </c>
      <c r="Y15" s="7">
        <v>0.85050000000000003</v>
      </c>
      <c r="Z15" s="7">
        <v>0.86686875000001995</v>
      </c>
      <c r="AA15" s="7">
        <v>0.87733125000000001</v>
      </c>
      <c r="AB15" s="7">
        <v>0.87733124999997103</v>
      </c>
      <c r="AC15" s="7">
        <v>0.87581249999999999</v>
      </c>
      <c r="AD15" s="7">
        <v>0.87648749999998998</v>
      </c>
      <c r="AE15" s="7">
        <v>0.87716249999997997</v>
      </c>
      <c r="AF15" s="7">
        <v>0.87614999999995102</v>
      </c>
      <c r="AG15" s="7">
        <v>0.87648749999998998</v>
      </c>
      <c r="AH15" s="7">
        <v>0.88273125000003905</v>
      </c>
      <c r="AI15" s="7">
        <v>0.89488124999997998</v>
      </c>
      <c r="AJ15" s="7">
        <v>0.90990000000002003</v>
      </c>
      <c r="AK15" s="7">
        <v>0.93740624999998001</v>
      </c>
      <c r="AL15" s="7">
        <v>0.97368749999999005</v>
      </c>
      <c r="AM15" s="7">
        <v>0.97267499999998996</v>
      </c>
      <c r="AN15" s="7">
        <v>0.97942500000000998</v>
      </c>
      <c r="AO15" s="7">
        <v>1.0006875000000699</v>
      </c>
      <c r="AP15" s="7">
        <v>1.0018687500000301</v>
      </c>
      <c r="AQ15" s="7">
        <v>1.00220625000001</v>
      </c>
      <c r="AR15" s="7">
        <v>1.00102500000002</v>
      </c>
      <c r="AS15" s="7">
        <v>1.01064375000002</v>
      </c>
      <c r="AT15" s="7">
        <v>1.02616875000003</v>
      </c>
      <c r="AU15" s="7">
        <v>1.62050624999782</v>
      </c>
      <c r="AV15" s="7">
        <v>2.835</v>
      </c>
      <c r="AW15" s="7">
        <v>2.835</v>
      </c>
      <c r="AX15" s="7">
        <v>2.835</v>
      </c>
      <c r="AY15" s="7">
        <v>2.835</v>
      </c>
      <c r="AZ15" s="7">
        <v>4.2867651225112802</v>
      </c>
      <c r="BA15" s="7">
        <v>3.47970087242645</v>
      </c>
      <c r="BB15" s="7">
        <v>3.4974487553363902</v>
      </c>
      <c r="BC15" s="7">
        <v>3.5420278882464502</v>
      </c>
      <c r="BD15" s="7">
        <v>3.50206327115608</v>
      </c>
      <c r="BE15" s="7">
        <v>3.2194361540660599</v>
      </c>
      <c r="BF15" s="7">
        <v>2.9887840369758401</v>
      </c>
      <c r="BG15" s="7">
        <v>11.3315814062444</v>
      </c>
      <c r="BH15" s="7">
        <v>2.8365187500000002</v>
      </c>
      <c r="BI15" s="7">
        <v>2.84546249999998</v>
      </c>
      <c r="BJ15" s="7">
        <v>2.98198125000008</v>
      </c>
      <c r="BK15" s="7">
        <v>2.79618750000005</v>
      </c>
      <c r="BL15" s="7">
        <v>2.6750249999998199</v>
      </c>
      <c r="BM15" s="7">
        <v>2.6871750000000598</v>
      </c>
      <c r="BN15" s="7">
        <v>2.70928124999989</v>
      </c>
      <c r="BO15" s="7">
        <v>2.7764437499999599</v>
      </c>
      <c r="BP15" s="7">
        <v>2.0327624999998699</v>
      </c>
      <c r="BQ15" s="7">
        <v>2.6146125000000402</v>
      </c>
      <c r="BR15" s="7">
        <v>2.5582499999999602</v>
      </c>
      <c r="BS15" s="7">
        <v>2.5088062499999801</v>
      </c>
      <c r="BT15" s="7">
        <v>2.4382687500000202</v>
      </c>
      <c r="BU15" s="7">
        <v>2.4387749999999899</v>
      </c>
      <c r="BV15" s="7">
        <v>2.4175124999999902</v>
      </c>
      <c r="BW15" s="7">
        <v>2.3702624999999999</v>
      </c>
      <c r="BX15" s="7">
        <v>2.3516999999999899</v>
      </c>
      <c r="BY15" s="7">
        <v>2.3972624999996399</v>
      </c>
      <c r="BZ15" s="7">
        <v>2.4529500000000799</v>
      </c>
      <c r="CA15" s="7">
        <v>2.3226749999999998</v>
      </c>
      <c r="CB15" s="7">
        <v>2.3128875000000702</v>
      </c>
      <c r="CC15" s="7">
        <v>4.1206069396714504</v>
      </c>
      <c r="CD15" s="7">
        <v>5.6873365061665497</v>
      </c>
      <c r="CE15" s="7">
        <v>5.4160649007614303</v>
      </c>
      <c r="CF15" s="7">
        <v>4.8927507300016497</v>
      </c>
      <c r="CG15" s="7">
        <v>4.6025450416224603</v>
      </c>
      <c r="CH15" s="7">
        <v>4.6862053586155401</v>
      </c>
      <c r="CI15" s="7">
        <v>4.0608822984117401</v>
      </c>
      <c r="CJ15" s="7">
        <v>3.5648437500000401</v>
      </c>
      <c r="CK15" s="7">
        <v>3.5606249999997801</v>
      </c>
      <c r="CL15" s="7">
        <v>3.7799999999999199</v>
      </c>
      <c r="CM15" s="7">
        <v>3.62829375000012</v>
      </c>
      <c r="CN15" s="7">
        <v>3.3164437500000301</v>
      </c>
      <c r="CO15" s="7">
        <v>3.1095562500000198</v>
      </c>
      <c r="CP15" s="7">
        <v>3.7907617402617002</v>
      </c>
      <c r="CQ15" s="7">
        <v>4.4892580382870202</v>
      </c>
      <c r="CR15" s="7">
        <v>4.4400404370247504</v>
      </c>
      <c r="CS15" s="7">
        <v>3.85818409152784</v>
      </c>
      <c r="CT15" s="7">
        <v>3.81</v>
      </c>
      <c r="CU15" s="7">
        <v>2.79449999999997</v>
      </c>
      <c r="CV15" s="7">
        <v>2.7698625000000501</v>
      </c>
      <c r="CW15" s="7">
        <v>2.7509625000000302</v>
      </c>
      <c r="CX15" s="7">
        <v>2.7450562500000202</v>
      </c>
      <c r="CY15" s="7">
        <v>2.7384750000000202</v>
      </c>
      <c r="CZ15" s="7">
        <v>2.7388124999999999</v>
      </c>
      <c r="DA15" s="7">
        <v>2.7391500000000102</v>
      </c>
      <c r="DB15" s="7">
        <v>2.7389812499999899</v>
      </c>
      <c r="DC15" s="7">
        <v>2.7305437500000398</v>
      </c>
      <c r="DD15" s="7">
        <v>2.7187312499999901</v>
      </c>
      <c r="DE15" s="7">
        <v>2.6915624999999799</v>
      </c>
      <c r="DF15" s="7">
        <v>2.6810999999999998</v>
      </c>
      <c r="DG15" s="7">
        <v>2.6746874999999601</v>
      </c>
      <c r="DH15" s="7">
        <v>2.6763749999999802</v>
      </c>
      <c r="DI15" s="7">
        <v>2.6755312500000001</v>
      </c>
      <c r="DJ15" s="7">
        <v>2.6755312499999699</v>
      </c>
      <c r="DK15" s="7">
        <v>2.5915186291448702</v>
      </c>
      <c r="DL15" s="7">
        <v>2.43634344863161</v>
      </c>
      <c r="DM15" s="7">
        <v>2.4343546488725099</v>
      </c>
      <c r="DN15" s="7">
        <v>2.4321970991134201</v>
      </c>
      <c r="DO15" s="7">
        <v>2.4302082993543199</v>
      </c>
      <c r="DP15" s="7">
        <v>2.4228194995951799</v>
      </c>
      <c r="DQ15" s="7">
        <v>2.4157681998361</v>
      </c>
      <c r="DR15" s="7">
        <v>2.3845856500769602</v>
      </c>
      <c r="DS15" s="7">
        <v>2.3650468503178801</v>
      </c>
      <c r="DT15" s="7">
        <v>2.3630580505587799</v>
      </c>
      <c r="DU15" s="7">
        <v>2.3600567507996799</v>
      </c>
      <c r="DV15" s="7">
        <v>2.3570554510405501</v>
      </c>
      <c r="DW15" s="7">
        <v>2.37</v>
      </c>
      <c r="DX15" s="7">
        <v>2.35223410152236</v>
      </c>
      <c r="DY15" s="7">
        <v>2.35092030176328</v>
      </c>
      <c r="DZ15" s="7">
        <v>2.3460627520041699</v>
      </c>
      <c r="EA15" s="7">
        <v>2.3442427022450301</v>
      </c>
      <c r="EB15" s="7">
        <v>2.3355039024859598</v>
      </c>
      <c r="EC15" s="7">
        <v>2.3257526027268698</v>
      </c>
      <c r="ED15" s="7">
        <v>2.32292005296779</v>
      </c>
      <c r="EE15" s="7">
        <v>2.3204250032086899</v>
      </c>
      <c r="EF15" s="7">
        <v>2.31826745344957</v>
      </c>
      <c r="EG15" s="7">
        <v>2.3171224036904801</v>
      </c>
      <c r="EH15" s="7">
        <v>2.31462735393138</v>
      </c>
      <c r="EI15" s="7">
        <v>2.31905105417228</v>
      </c>
      <c r="EJ15" s="7">
        <v>2.32009975441321</v>
      </c>
      <c r="EK15" s="7">
        <v>2.3165922046540501</v>
      </c>
      <c r="EL15" s="7">
        <v>2.31612215489492</v>
      </c>
      <c r="EM15" s="7">
        <v>2.3002958551358601</v>
      </c>
      <c r="EN15" s="7">
        <v>2.2861570553767798</v>
      </c>
      <c r="EO15" s="7">
        <v>2.2826495056176501</v>
      </c>
      <c r="EP15" s="7">
        <v>2.2798169558585402</v>
      </c>
      <c r="EQ15" s="7">
        <v>2.2773219060994401</v>
      </c>
      <c r="ER15" s="7">
        <v>2.2762559406099601</v>
      </c>
      <c r="ES15" s="7">
        <v>2.2799999999999998</v>
      </c>
      <c r="ET15" s="7">
        <v>2.2799999999999998</v>
      </c>
      <c r="EU15" s="7">
        <v>2.2799999999999998</v>
      </c>
      <c r="EV15" s="7">
        <v>2.2799999999999998</v>
      </c>
      <c r="EW15" s="7">
        <v>2.2799999999999998</v>
      </c>
      <c r="EX15" s="7">
        <v>2.2799999999999998</v>
      </c>
      <c r="EY15" s="6">
        <f t="shared" si="0"/>
        <v>343.62538468348191</v>
      </c>
    </row>
    <row r="16" spans="1:155">
      <c r="A16" t="s">
        <v>16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0.1</v>
      </c>
      <c r="K16" s="7">
        <v>0.1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0.1</v>
      </c>
      <c r="R16" s="7">
        <v>0.1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0.1</v>
      </c>
      <c r="Z16" s="7">
        <v>0.1</v>
      </c>
      <c r="AA16" s="7">
        <v>0</v>
      </c>
      <c r="AB16" s="7">
        <v>0</v>
      </c>
      <c r="AC16" s="7">
        <v>0</v>
      </c>
      <c r="AD16" s="7">
        <v>0</v>
      </c>
      <c r="AE16" s="7">
        <v>0.1</v>
      </c>
      <c r="AF16" s="7">
        <v>0.1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0.1</v>
      </c>
      <c r="AM16" s="7">
        <v>0.1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0.1</v>
      </c>
      <c r="AT16" s="7">
        <v>0.1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0.1</v>
      </c>
      <c r="BA16" s="7">
        <v>0.1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0.1</v>
      </c>
      <c r="BH16" s="7">
        <v>0.1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0.1</v>
      </c>
      <c r="BO16" s="7">
        <v>0.1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0.1</v>
      </c>
      <c r="BV16" s="7">
        <v>0.1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0.1</v>
      </c>
      <c r="CC16" s="7">
        <v>0.1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0.1</v>
      </c>
      <c r="CJ16" s="7">
        <v>0.1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0.1</v>
      </c>
      <c r="CQ16" s="7">
        <v>0.1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0.1</v>
      </c>
      <c r="CX16" s="7">
        <v>0.1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0.1</v>
      </c>
      <c r="DE16" s="7">
        <v>0.1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0.1</v>
      </c>
      <c r="DL16" s="7">
        <v>0.1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0.1</v>
      </c>
      <c r="DS16" s="7">
        <v>0.1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0.1</v>
      </c>
      <c r="DZ16" s="7">
        <v>0.1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0.1</v>
      </c>
      <c r="EG16" s="7">
        <v>0.1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0.1</v>
      </c>
      <c r="EN16" s="7">
        <v>0.1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0.1</v>
      </c>
      <c r="EU16" s="7">
        <v>0.1</v>
      </c>
      <c r="EV16" s="7">
        <v>0</v>
      </c>
      <c r="EW16" s="7">
        <v>0</v>
      </c>
      <c r="EX16" s="7">
        <v>0</v>
      </c>
      <c r="EY16" s="6">
        <f t="shared" si="0"/>
        <v>4.2000000000000011</v>
      </c>
    </row>
    <row r="17" spans="1:155">
      <c r="A17" t="s">
        <v>17</v>
      </c>
      <c r="B17" s="7">
        <v>0.59210526315789502</v>
      </c>
      <c r="C17" s="7">
        <v>0.59210526315789502</v>
      </c>
      <c r="D17" s="7">
        <v>0.59210526315789502</v>
      </c>
      <c r="E17" s="7">
        <v>0.59210526315789502</v>
      </c>
      <c r="F17" s="7">
        <v>0.59210526315789502</v>
      </c>
      <c r="G17" s="7">
        <v>0.59210526315789502</v>
      </c>
      <c r="H17" s="7">
        <v>0.282346491227911</v>
      </c>
      <c r="I17" s="7">
        <v>0.46052631578947301</v>
      </c>
      <c r="J17" s="7">
        <v>0.43448464912288598</v>
      </c>
      <c r="K17" s="7">
        <v>0.394736842105262</v>
      </c>
      <c r="L17" s="7">
        <v>0.394736842105262</v>
      </c>
      <c r="M17" s="7">
        <v>0.394736842105262</v>
      </c>
      <c r="N17" s="7">
        <v>0.40021929824553298</v>
      </c>
      <c r="O17" s="7">
        <v>0.405701754386044</v>
      </c>
      <c r="P17" s="7">
        <v>0.41803728070159402</v>
      </c>
      <c r="Q17" s="7">
        <v>0.46052631578947301</v>
      </c>
      <c r="R17" s="7">
        <v>1.0859649625599599</v>
      </c>
      <c r="S17" s="7">
        <v>0.21494017236944099</v>
      </c>
      <c r="T17" s="7">
        <v>0.24506317462872201</v>
      </c>
      <c r="U17" s="7">
        <v>0.27518617688797897</v>
      </c>
      <c r="V17" s="7">
        <v>0.30530917914724698</v>
      </c>
      <c r="W17" s="7">
        <v>0.3354321814065</v>
      </c>
      <c r="X17" s="7">
        <v>0.36555518366578099</v>
      </c>
      <c r="Y17" s="7">
        <v>0.39567818592503001</v>
      </c>
      <c r="Z17" s="7">
        <v>0.44361917064060602</v>
      </c>
      <c r="AA17" s="7">
        <v>0.52171366412776199</v>
      </c>
      <c r="AB17" s="7">
        <v>0.55183666638704199</v>
      </c>
      <c r="AC17" s="7">
        <v>0.97669651075299901</v>
      </c>
      <c r="AD17" s="7">
        <v>2.3445388112563701</v>
      </c>
      <c r="AE17" s="7">
        <v>2.2513065503577199</v>
      </c>
      <c r="AF17" s="7">
        <v>2.2224931491083102</v>
      </c>
      <c r="AG17" s="7">
        <v>2.3554122039991499</v>
      </c>
      <c r="AH17" s="7">
        <v>2.3992413466094602</v>
      </c>
      <c r="AI17" s="7">
        <v>2.3046384716755601</v>
      </c>
      <c r="AJ17" s="7">
        <v>2.3004961230577199</v>
      </c>
      <c r="AK17" s="7">
        <v>2.26071780952728</v>
      </c>
      <c r="AL17" s="7">
        <v>1.9989000223128599</v>
      </c>
      <c r="AM17" s="7">
        <v>1.9001853052739399</v>
      </c>
      <c r="AN17" s="7">
        <v>1.9001547987613701</v>
      </c>
      <c r="AO17" s="7">
        <v>1.8877887659329899</v>
      </c>
      <c r="AP17" s="7">
        <v>1.84801045240279</v>
      </c>
      <c r="AQ17" s="7">
        <v>3.3096194766202198</v>
      </c>
      <c r="AR17" s="7">
        <v>11.582613707949299</v>
      </c>
      <c r="AS17" s="7">
        <v>11.4071624733233</v>
      </c>
      <c r="AT17" s="7">
        <v>12.0032270595679</v>
      </c>
      <c r="AU17" s="7">
        <v>12.192053803437</v>
      </c>
      <c r="AV17" s="7">
        <v>12.223304379002601</v>
      </c>
      <c r="AW17" s="7">
        <v>11.8158619211963</v>
      </c>
      <c r="AX17" s="7">
        <v>11.750747206826601</v>
      </c>
      <c r="AY17" s="7">
        <v>11.6399748038622</v>
      </c>
      <c r="AZ17" s="7">
        <v>15.994902745639701</v>
      </c>
      <c r="BA17" s="7">
        <v>9.2650290688939592</v>
      </c>
      <c r="BB17" s="7">
        <v>10.7032988777633</v>
      </c>
      <c r="BC17" s="7">
        <v>11.8921500787347</v>
      </c>
      <c r="BD17" s="7">
        <v>12.587552432742999</v>
      </c>
      <c r="BE17" s="7">
        <v>9.7327941451412698</v>
      </c>
      <c r="BF17" s="7">
        <v>8.3781667357312308</v>
      </c>
      <c r="BG17" s="7">
        <v>10.345904587303</v>
      </c>
      <c r="BH17" s="7">
        <v>12.019803038369499</v>
      </c>
      <c r="BI17" s="7">
        <v>8.8727474379900801</v>
      </c>
      <c r="BJ17" s="7">
        <v>8.8727474379900801</v>
      </c>
      <c r="BK17" s="7">
        <v>8.8727474379900801</v>
      </c>
      <c r="BL17" s="7">
        <v>8.8727474379900801</v>
      </c>
      <c r="BM17" s="7">
        <v>8.8727474379900801</v>
      </c>
      <c r="BN17" s="7">
        <v>8.8727474379900801</v>
      </c>
      <c r="BO17" s="7">
        <v>8.8727474379900801</v>
      </c>
      <c r="BP17" s="7">
        <v>8.8727474379900801</v>
      </c>
      <c r="BQ17" s="7">
        <v>8.8727474379900801</v>
      </c>
      <c r="BR17" s="7">
        <v>8.7886567251183703</v>
      </c>
      <c r="BS17" s="7">
        <v>9.2632390096025894</v>
      </c>
      <c r="BT17" s="7">
        <v>11.4416282721235</v>
      </c>
      <c r="BU17" s="7">
        <v>8.5937461535787492</v>
      </c>
      <c r="BV17" s="7">
        <v>7.8290396923027696</v>
      </c>
      <c r="BW17" s="7">
        <v>7.6344959288457304</v>
      </c>
      <c r="BX17" s="7">
        <v>6.5639200819347199</v>
      </c>
      <c r="BY17" s="7">
        <v>5.3896130029068399</v>
      </c>
      <c r="BZ17" s="7">
        <v>5.2382434001293197</v>
      </c>
      <c r="CA17" s="7">
        <v>5.2214951785387598</v>
      </c>
      <c r="CB17" s="7">
        <v>5.8102610104452497</v>
      </c>
      <c r="CC17" s="7">
        <v>5.5657368322168903</v>
      </c>
      <c r="CD17" s="7">
        <v>5.3794813750008998</v>
      </c>
      <c r="CE17" s="7">
        <v>5.0829844058150302</v>
      </c>
      <c r="CF17" s="7">
        <v>3.2557354628279001</v>
      </c>
      <c r="CG17" s="7">
        <v>1.2063953488372501</v>
      </c>
      <c r="CH17" s="7">
        <v>0.86138310893524705</v>
      </c>
      <c r="CI17" s="7">
        <v>0.78182374541017097</v>
      </c>
      <c r="CJ17" s="7">
        <v>0.66388718890269405</v>
      </c>
      <c r="CK17" s="7">
        <v>0.58706905344787297</v>
      </c>
      <c r="CL17" s="7">
        <v>0.51847460220330799</v>
      </c>
      <c r="CM17" s="7">
        <v>0.463586291309802</v>
      </c>
      <c r="CN17" s="7">
        <v>0.38402692778470199</v>
      </c>
      <c r="CO17" s="7">
        <v>0.30446756425962601</v>
      </c>
      <c r="CP17" s="7">
        <v>0.224908200734518</v>
      </c>
      <c r="CQ17" s="7">
        <v>0.142607609139179</v>
      </c>
      <c r="CR17" s="7">
        <v>0.11822342921328</v>
      </c>
      <c r="CS17" s="7">
        <v>0.13157894736842099</v>
      </c>
      <c r="CT17" s="7">
        <v>0.13157894736842099</v>
      </c>
      <c r="CU17" s="7">
        <v>0.13157894736842099</v>
      </c>
      <c r="CV17" s="7">
        <v>0.13157894736842099</v>
      </c>
      <c r="CW17" s="7">
        <v>0.13157894736842099</v>
      </c>
      <c r="CX17" s="7">
        <v>0.13157894736842099</v>
      </c>
      <c r="CY17" s="7">
        <v>0.13157894736842099</v>
      </c>
      <c r="CZ17" s="7">
        <v>0.13157894736842099</v>
      </c>
      <c r="DA17" s="7">
        <v>0.13157894736842099</v>
      </c>
      <c r="DB17" s="7">
        <v>0.13157894736842099</v>
      </c>
      <c r="DC17" s="7">
        <v>9.4572368421052697E-2</v>
      </c>
      <c r="DD17" s="7">
        <v>6.5789473684210606E-2</v>
      </c>
      <c r="DE17" s="7">
        <v>6.5789473684210606E-2</v>
      </c>
      <c r="DF17" s="7">
        <v>6.5789473684210606E-2</v>
      </c>
      <c r="DG17" s="7">
        <v>6.5789473684210606E-2</v>
      </c>
      <c r="DH17" s="7">
        <v>6.5789473684210606E-2</v>
      </c>
      <c r="DI17" s="7">
        <v>6.5789473684210606E-2</v>
      </c>
      <c r="DJ17" s="7">
        <v>6.5789473684210606E-2</v>
      </c>
      <c r="DK17" s="7">
        <v>6.5789473684210606E-2</v>
      </c>
      <c r="DL17" s="7">
        <v>6.5789473684210606E-2</v>
      </c>
      <c r="DM17" s="7">
        <v>6.5789473684210606E-2</v>
      </c>
      <c r="DN17" s="7">
        <v>9.1831140350797494E-2</v>
      </c>
      <c r="DO17" s="7">
        <v>0.12883771929840501</v>
      </c>
      <c r="DP17" s="7">
        <v>0.12883771929840501</v>
      </c>
      <c r="DQ17" s="7">
        <v>0.12198464912288701</v>
      </c>
      <c r="DR17" s="7">
        <v>6.5789473684210606E-2</v>
      </c>
      <c r="DS17" s="7">
        <v>6.5789473684210606E-2</v>
      </c>
      <c r="DT17" s="7">
        <v>6.5789473684210606E-2</v>
      </c>
      <c r="DU17" s="7">
        <v>9.1831140350797494E-2</v>
      </c>
      <c r="DV17" s="7">
        <v>0.13157894736842099</v>
      </c>
      <c r="DW17" s="7">
        <v>0.13157894736842099</v>
      </c>
      <c r="DX17" s="7">
        <v>0.13157894736842099</v>
      </c>
      <c r="DY17" s="7">
        <v>0.13157894736842099</v>
      </c>
      <c r="DZ17" s="7">
        <v>0.13157894736842099</v>
      </c>
      <c r="EA17" s="7">
        <v>0.13157894736842099</v>
      </c>
      <c r="EB17" s="7">
        <v>0.13157894736842099</v>
      </c>
      <c r="EC17" s="7">
        <v>0.13157894736842099</v>
      </c>
      <c r="ED17" s="7">
        <v>0.13157894736842099</v>
      </c>
      <c r="EE17" s="7">
        <v>0.13157894736842099</v>
      </c>
      <c r="EF17" s="7">
        <v>0.13157894736842099</v>
      </c>
      <c r="EG17" s="7">
        <v>0.13157894736842099</v>
      </c>
      <c r="EH17" s="7">
        <v>0.13157894736842099</v>
      </c>
      <c r="EI17" s="7">
        <v>0.13157894736842099</v>
      </c>
      <c r="EJ17" s="7">
        <v>0.13157894736842099</v>
      </c>
      <c r="EK17" s="7">
        <v>8.6348684210526397E-2</v>
      </c>
      <c r="EL17" s="7">
        <v>6.5789473684210606E-2</v>
      </c>
      <c r="EM17" s="7">
        <v>6.5789473684210606E-2</v>
      </c>
      <c r="EN17" s="7">
        <v>0.09</v>
      </c>
      <c r="EO17" s="7">
        <v>0.13</v>
      </c>
      <c r="EP17" s="7">
        <v>0.13157894736842099</v>
      </c>
      <c r="EQ17" s="7">
        <v>0.13157894736842099</v>
      </c>
      <c r="ER17" s="7">
        <v>0.13157894736842099</v>
      </c>
      <c r="ES17" s="7">
        <v>0.13157894736842099</v>
      </c>
      <c r="ET17" s="7">
        <v>0.13157894736842099</v>
      </c>
      <c r="EU17" s="7">
        <v>0.13157894736842099</v>
      </c>
      <c r="EV17" s="7">
        <v>0.13157894736842099</v>
      </c>
      <c r="EW17" s="7">
        <v>0.13157894736842099</v>
      </c>
      <c r="EX17" s="7">
        <v>0.13157894736842099</v>
      </c>
      <c r="EY17" s="6">
        <f t="shared" si="0"/>
        <v>433.72835607172465</v>
      </c>
    </row>
    <row r="18" spans="1:155">
      <c r="A18" t="s">
        <v>18</v>
      </c>
      <c r="B18" s="7">
        <v>0.69</v>
      </c>
      <c r="C18" s="7">
        <v>0.7</v>
      </c>
      <c r="D18" s="7">
        <v>0.69</v>
      </c>
      <c r="E18" s="7">
        <v>0.7</v>
      </c>
      <c r="F18" s="7">
        <v>0.83</v>
      </c>
      <c r="G18" s="7">
        <v>1.04</v>
      </c>
      <c r="H18" s="7">
        <v>1.1299999999999999</v>
      </c>
      <c r="I18" s="7">
        <v>1.1200000000000001</v>
      </c>
      <c r="J18" s="7">
        <v>1.1100000000000001</v>
      </c>
      <c r="K18" s="7">
        <v>1.03</v>
      </c>
      <c r="L18" s="7">
        <v>1.02</v>
      </c>
      <c r="M18" s="7">
        <v>1.05</v>
      </c>
      <c r="N18" s="7">
        <v>1.1599999999999999</v>
      </c>
      <c r="O18" s="7">
        <v>1.17</v>
      </c>
      <c r="P18" s="7">
        <v>1.17</v>
      </c>
      <c r="Q18" s="7">
        <v>1.03</v>
      </c>
      <c r="R18" s="7">
        <v>2.15</v>
      </c>
      <c r="S18" s="7">
        <v>3.52</v>
      </c>
      <c r="T18" s="7">
        <v>3.99</v>
      </c>
      <c r="U18" s="7">
        <v>4.41</v>
      </c>
      <c r="V18" s="7">
        <v>4.6399999999999997</v>
      </c>
      <c r="W18" s="7">
        <v>5.15</v>
      </c>
      <c r="X18" s="7">
        <v>5.75</v>
      </c>
      <c r="Y18" s="7">
        <v>6.31</v>
      </c>
      <c r="Z18" s="7">
        <v>6.5</v>
      </c>
      <c r="AA18" s="7">
        <v>6.81</v>
      </c>
      <c r="AB18" s="7">
        <v>6.9</v>
      </c>
      <c r="AC18" s="7">
        <v>6.75</v>
      </c>
      <c r="AD18" s="7">
        <v>6.65</v>
      </c>
      <c r="AE18" s="7">
        <v>6.61</v>
      </c>
      <c r="AF18" s="7">
        <v>6.5</v>
      </c>
      <c r="AG18" s="7">
        <v>6.72</v>
      </c>
      <c r="AH18" s="7">
        <v>6.73</v>
      </c>
      <c r="AI18" s="7">
        <v>6.62</v>
      </c>
      <c r="AJ18" s="7">
        <v>6.71</v>
      </c>
      <c r="AK18" s="7">
        <v>6.53</v>
      </c>
      <c r="AL18" s="7">
        <v>6.21</v>
      </c>
      <c r="AM18" s="7">
        <v>6.76</v>
      </c>
      <c r="AN18" s="7">
        <v>7.71</v>
      </c>
      <c r="AO18" s="7">
        <v>7.59</v>
      </c>
      <c r="AP18" s="7">
        <v>7.24</v>
      </c>
      <c r="AQ18" s="7">
        <v>7.28</v>
      </c>
      <c r="AR18" s="7">
        <v>7.48</v>
      </c>
      <c r="AS18" s="7">
        <v>7.27</v>
      </c>
      <c r="AT18" s="7">
        <v>7.29</v>
      </c>
      <c r="AU18" s="7">
        <v>7.76</v>
      </c>
      <c r="AV18" s="7">
        <v>7.99</v>
      </c>
      <c r="AW18" s="7">
        <v>7.9</v>
      </c>
      <c r="AX18" s="7">
        <v>11.74</v>
      </c>
      <c r="AY18" s="7">
        <v>15.48</v>
      </c>
      <c r="AZ18" s="7">
        <v>14.51</v>
      </c>
      <c r="BA18" s="7">
        <v>13.93</v>
      </c>
      <c r="BB18" s="7">
        <v>14.71</v>
      </c>
      <c r="BC18" s="7">
        <v>15.69</v>
      </c>
      <c r="BD18" s="7">
        <v>15.59</v>
      </c>
      <c r="BE18" s="7">
        <v>13.8</v>
      </c>
      <c r="BF18" s="7">
        <v>12.77</v>
      </c>
      <c r="BG18" s="7">
        <v>21.52</v>
      </c>
      <c r="BH18" s="7">
        <v>31.55</v>
      </c>
      <c r="BI18" s="7">
        <v>32.229999999999997</v>
      </c>
      <c r="BJ18" s="7">
        <v>27.02</v>
      </c>
      <c r="BK18" s="7">
        <v>18.420000000000002</v>
      </c>
      <c r="BL18" s="7">
        <v>17.100000000000001</v>
      </c>
      <c r="BM18" s="7">
        <v>16.579999999999998</v>
      </c>
      <c r="BN18" s="7">
        <v>16.14</v>
      </c>
      <c r="BO18" s="7">
        <v>14.97</v>
      </c>
      <c r="BP18" s="7">
        <v>16.25</v>
      </c>
      <c r="BQ18" s="7">
        <v>8.84</v>
      </c>
      <c r="BR18" s="7">
        <v>8.31</v>
      </c>
      <c r="BS18" s="7">
        <v>9.02</v>
      </c>
      <c r="BT18" s="7">
        <v>12.93</v>
      </c>
      <c r="BU18" s="7">
        <v>9.7899999999999991</v>
      </c>
      <c r="BV18" s="7">
        <v>9.0500000000000007</v>
      </c>
      <c r="BW18" s="7">
        <v>8.16</v>
      </c>
      <c r="BX18" s="7">
        <v>8.07</v>
      </c>
      <c r="BY18" s="7">
        <v>13.5</v>
      </c>
      <c r="BZ18" s="7">
        <v>21.22</v>
      </c>
      <c r="CA18" s="7">
        <v>19.05</v>
      </c>
      <c r="CB18" s="7">
        <v>19.88</v>
      </c>
      <c r="CC18" s="7">
        <v>14.53</v>
      </c>
      <c r="CD18" s="7">
        <v>10.81</v>
      </c>
      <c r="CE18" s="7">
        <v>10.09</v>
      </c>
      <c r="CF18" s="7">
        <v>9.9600000000000009</v>
      </c>
      <c r="CG18" s="7">
        <v>8.8000000000000007</v>
      </c>
      <c r="CH18" s="7">
        <v>8.01</v>
      </c>
      <c r="CI18" s="7">
        <v>7.37</v>
      </c>
      <c r="CJ18" s="7">
        <v>7.68</v>
      </c>
      <c r="CK18" s="7">
        <v>7.22</v>
      </c>
      <c r="CL18" s="7">
        <v>6.49</v>
      </c>
      <c r="CM18" s="7">
        <v>7.25</v>
      </c>
      <c r="CN18" s="7">
        <v>9.24</v>
      </c>
      <c r="CO18" s="7">
        <v>8.41</v>
      </c>
      <c r="CP18" s="7">
        <v>7.9</v>
      </c>
      <c r="CQ18" s="7">
        <v>11.74</v>
      </c>
      <c r="CR18" s="7">
        <v>10.59</v>
      </c>
      <c r="CS18" s="7">
        <v>9.01</v>
      </c>
      <c r="CT18" s="7">
        <v>8.2100000000000009</v>
      </c>
      <c r="CU18" s="7">
        <v>6.89</v>
      </c>
      <c r="CV18" s="7">
        <v>2.9</v>
      </c>
      <c r="CW18" s="7">
        <v>2.0699999999999998</v>
      </c>
      <c r="CX18" s="7">
        <v>4.51</v>
      </c>
      <c r="CY18" s="7">
        <v>4.0999999999999996</v>
      </c>
      <c r="CZ18" s="7">
        <v>3.72</v>
      </c>
      <c r="DA18" s="7">
        <v>3.46</v>
      </c>
      <c r="DB18" s="7">
        <v>3.24</v>
      </c>
      <c r="DC18" s="7">
        <v>3.09</v>
      </c>
      <c r="DD18" s="7">
        <v>3.5</v>
      </c>
      <c r="DE18" s="7">
        <v>3.17</v>
      </c>
      <c r="DF18" s="7">
        <v>2.82</v>
      </c>
      <c r="DG18" s="7">
        <v>2.5499999999999998</v>
      </c>
      <c r="DH18" s="7">
        <v>2.62</v>
      </c>
      <c r="DI18" s="7">
        <v>3.27</v>
      </c>
      <c r="DJ18" s="7">
        <v>3.28</v>
      </c>
      <c r="DK18" s="7">
        <v>3.14</v>
      </c>
      <c r="DL18" s="7">
        <v>3.24</v>
      </c>
      <c r="DM18" s="7">
        <v>3.12</v>
      </c>
      <c r="DN18" s="7">
        <v>3.18</v>
      </c>
      <c r="DO18" s="7">
        <v>3.11</v>
      </c>
      <c r="DP18" s="7">
        <v>3.46</v>
      </c>
      <c r="DQ18" s="7">
        <v>3.66</v>
      </c>
      <c r="DR18" s="7">
        <v>4.58</v>
      </c>
      <c r="DS18" s="7">
        <v>2.97</v>
      </c>
      <c r="DT18" s="7">
        <v>2.63</v>
      </c>
      <c r="DU18" s="7">
        <v>2.86</v>
      </c>
      <c r="DV18" s="7">
        <v>3.03</v>
      </c>
      <c r="DW18" s="7">
        <v>2.93</v>
      </c>
      <c r="DX18" s="7">
        <v>2.78</v>
      </c>
      <c r="DY18" s="7">
        <v>2.59</v>
      </c>
      <c r="DZ18" s="7">
        <v>2.6</v>
      </c>
      <c r="EA18" s="7">
        <v>2.64</v>
      </c>
      <c r="EB18" s="7">
        <v>2.5099999999999998</v>
      </c>
      <c r="EC18" s="7">
        <v>2.52</v>
      </c>
      <c r="ED18" s="7">
        <v>2.5</v>
      </c>
      <c r="EE18" s="7">
        <v>2.44</v>
      </c>
      <c r="EF18" s="7">
        <v>2.42</v>
      </c>
      <c r="EG18" s="7">
        <v>2.38</v>
      </c>
      <c r="EH18" s="7">
        <v>2.3199999999999998</v>
      </c>
      <c r="EI18" s="7">
        <v>2.37</v>
      </c>
      <c r="EJ18" s="7">
        <v>2.2799999999999998</v>
      </c>
      <c r="EK18" s="7">
        <v>3.56</v>
      </c>
      <c r="EL18" s="7">
        <v>3.24</v>
      </c>
      <c r="EM18" s="7">
        <v>5.66</v>
      </c>
      <c r="EN18" s="7">
        <v>5.35</v>
      </c>
      <c r="EO18" s="7">
        <v>5.16</v>
      </c>
      <c r="EP18" s="7">
        <v>4.8899999999999997</v>
      </c>
      <c r="EQ18" s="7">
        <v>4.8099999999999996</v>
      </c>
      <c r="ER18" s="7">
        <v>4.7699999999999996</v>
      </c>
      <c r="ES18" s="7">
        <v>4.74</v>
      </c>
      <c r="ET18" s="7">
        <v>4.68</v>
      </c>
      <c r="EU18" s="7">
        <v>4.93</v>
      </c>
      <c r="EV18" s="7">
        <v>5.0199999999999996</v>
      </c>
      <c r="EW18" s="7">
        <v>5.19</v>
      </c>
      <c r="EX18" s="7">
        <v>4.4000000000000004</v>
      </c>
      <c r="EY18" s="6">
        <f t="shared" si="0"/>
        <v>1067.05</v>
      </c>
    </row>
    <row r="19" spans="1:155">
      <c r="A19" s="8" t="s">
        <v>113</v>
      </c>
      <c r="B19" s="7">
        <v>0.3</v>
      </c>
      <c r="C19" s="7">
        <v>0.3</v>
      </c>
      <c r="D19" s="7">
        <v>0.3</v>
      </c>
      <c r="E19" s="7">
        <v>0.3</v>
      </c>
      <c r="F19" s="7">
        <v>0.3</v>
      </c>
      <c r="G19" s="7">
        <v>0.3</v>
      </c>
      <c r="H19" s="7">
        <v>0.3</v>
      </c>
      <c r="I19" s="7">
        <v>0.3</v>
      </c>
      <c r="J19" s="7">
        <v>0.35520000000000002</v>
      </c>
      <c r="K19" s="7">
        <v>0.35520000000000002</v>
      </c>
      <c r="L19" s="7">
        <v>0.33301293706308999</v>
      </c>
      <c r="M19" s="7">
        <v>0.28130349650363501</v>
      </c>
      <c r="N19" s="7">
        <v>0.29620699300721498</v>
      </c>
      <c r="O19" s="7">
        <v>0.311110489510807</v>
      </c>
      <c r="P19" s="7">
        <v>0.338963986014022</v>
      </c>
      <c r="Q19" s="7">
        <v>0.340917482517968</v>
      </c>
      <c r="R19" s="7">
        <v>0.168634615385302</v>
      </c>
      <c r="S19" s="7">
        <v>0</v>
      </c>
      <c r="T19" s="7">
        <v>0</v>
      </c>
      <c r="U19" s="7">
        <v>3.1963350794868002E-4</v>
      </c>
      <c r="V19" s="7">
        <v>0.12557722513195499</v>
      </c>
      <c r="W19" s="7">
        <v>0.21293403141509501</v>
      </c>
      <c r="X19" s="7">
        <v>0.29104083769813099</v>
      </c>
      <c r="Y19" s="7">
        <v>0.36914764398120298</v>
      </c>
      <c r="Z19" s="7">
        <v>0.37289607329963598</v>
      </c>
      <c r="AA19" s="7">
        <v>3.3711491416800001</v>
      </c>
      <c r="AB19" s="7">
        <v>6.6621323560002397</v>
      </c>
      <c r="AC19" s="7">
        <v>6.6509349951588197</v>
      </c>
      <c r="AD19" s="7">
        <v>6.7350999874057598</v>
      </c>
      <c r="AE19" s="7">
        <v>6.99457905955322</v>
      </c>
      <c r="AF19" s="7">
        <v>8.0076261025385502</v>
      </c>
      <c r="AG19" s="7">
        <v>7.1003921641536696</v>
      </c>
      <c r="AH19" s="7">
        <v>5.6592870599316898</v>
      </c>
      <c r="AI19" s="7">
        <v>4.6657747111535102</v>
      </c>
      <c r="AJ19" s="7">
        <v>3.38262815513098</v>
      </c>
      <c r="AK19" s="7">
        <v>1.46880717199697</v>
      </c>
      <c r="AL19" s="7">
        <v>4.9332894134008596</v>
      </c>
      <c r="AM19" s="7">
        <v>12.63</v>
      </c>
      <c r="AN19" s="7">
        <v>18.727387157969801</v>
      </c>
      <c r="AO19" s="7">
        <v>18.9602174249511</v>
      </c>
      <c r="AP19" s="7">
        <v>17.918614059648199</v>
      </c>
      <c r="AQ19" s="7">
        <v>19.061587216869199</v>
      </c>
      <c r="AR19" s="7">
        <v>20.475684239330398</v>
      </c>
      <c r="AS19" s="7">
        <v>28.404575842203599</v>
      </c>
      <c r="AT19" s="7">
        <v>35.951396810210099</v>
      </c>
      <c r="AU19" s="7">
        <v>37.709852654409801</v>
      </c>
      <c r="AV19" s="7">
        <v>34.121849230884898</v>
      </c>
      <c r="AW19" s="7">
        <v>33.678224756714499</v>
      </c>
      <c r="AX19" s="7">
        <v>31.835184085594999</v>
      </c>
      <c r="AY19" s="7">
        <v>32.267464746340202</v>
      </c>
      <c r="AZ19" s="7">
        <v>29.2027080954261</v>
      </c>
      <c r="BA19" s="7">
        <v>26.957436361763701</v>
      </c>
      <c r="BB19" s="7">
        <v>27.4545185771319</v>
      </c>
      <c r="BC19" s="7">
        <v>22.796460187958299</v>
      </c>
      <c r="BD19" s="7">
        <v>5.8767660213890602</v>
      </c>
      <c r="BE19" s="7">
        <v>0.66398361010816298</v>
      </c>
      <c r="BF19" s="7">
        <v>0</v>
      </c>
      <c r="BG19" s="7">
        <v>4.1366973012037596</v>
      </c>
      <c r="BH19" s="7">
        <v>7.13128374811944</v>
      </c>
      <c r="BI19" s="7">
        <v>23.684916790769702</v>
      </c>
      <c r="BJ19" s="7">
        <v>39.896971202063703</v>
      </c>
      <c r="BK19" s="7">
        <v>36.879381890658401</v>
      </c>
      <c r="BL19" s="7">
        <v>36.220016901957102</v>
      </c>
      <c r="BM19" s="7">
        <v>36.9747576014719</v>
      </c>
      <c r="BN19" s="7">
        <v>38.551954783023199</v>
      </c>
      <c r="BO19" s="7">
        <v>31.388937517941901</v>
      </c>
      <c r="BP19" s="7">
        <v>11.348739433813201</v>
      </c>
      <c r="BQ19" s="7">
        <v>10.9656399001884</v>
      </c>
      <c r="BR19" s="7">
        <v>5.9028610919628299</v>
      </c>
      <c r="BS19" s="7">
        <v>0.49560138023861899</v>
      </c>
      <c r="BT19" s="7">
        <v>2.0525797288770402</v>
      </c>
      <c r="BU19" s="7">
        <v>1.4578000000021401</v>
      </c>
      <c r="BV19" s="7">
        <v>0.77594285714869604</v>
      </c>
      <c r="BW19" s="7">
        <v>3.7044276449575002</v>
      </c>
      <c r="BX19" s="7">
        <v>11.2351327708377</v>
      </c>
      <c r="BY19" s="7">
        <v>9.1222285083778605</v>
      </c>
      <c r="BZ19" s="7">
        <v>9.4920621687665605</v>
      </c>
      <c r="CA19" s="7">
        <v>12.645229828175101</v>
      </c>
      <c r="CB19" s="7">
        <v>14.1411344622827</v>
      </c>
      <c r="CC19" s="7">
        <v>14.674432736208299</v>
      </c>
      <c r="CD19" s="7">
        <v>14.4818175634189</v>
      </c>
      <c r="CE19" s="7">
        <v>14.9060872227725</v>
      </c>
      <c r="CF19" s="7">
        <v>16.8517029495789</v>
      </c>
      <c r="CG19" s="7">
        <v>15.4086225799467</v>
      </c>
      <c r="CH19" s="7">
        <v>14.3647791895445</v>
      </c>
      <c r="CI19" s="7">
        <v>14.6442497065457</v>
      </c>
      <c r="CJ19" s="7">
        <v>16.1922278054837</v>
      </c>
      <c r="CK19" s="7">
        <v>15.6499095739373</v>
      </c>
      <c r="CL19" s="7">
        <v>14.963048240613499</v>
      </c>
      <c r="CM19" s="7">
        <v>14.502306025427</v>
      </c>
      <c r="CN19" s="7">
        <v>14.373123347165301</v>
      </c>
      <c r="CO19" s="7">
        <v>14.595891988493999</v>
      </c>
      <c r="CP19" s="7">
        <v>16.372222283669501</v>
      </c>
      <c r="CQ19" s="7">
        <v>13.995879733227101</v>
      </c>
      <c r="CR19" s="7">
        <v>7.4078779383525601</v>
      </c>
      <c r="CS19" s="7">
        <v>7.05928197767411</v>
      </c>
      <c r="CT19" s="7">
        <v>7.5478187746826002</v>
      </c>
      <c r="CU19" s="7">
        <v>10.5520327575852</v>
      </c>
      <c r="CV19" s="7">
        <v>9.7817528862833303</v>
      </c>
      <c r="CW19" s="7">
        <v>9.2266790888593508</v>
      </c>
      <c r="CX19" s="7">
        <v>8.5624757021695608</v>
      </c>
      <c r="CY19" s="7">
        <v>7.9357554794184404</v>
      </c>
      <c r="CZ19" s="7">
        <v>7.3676738789222496</v>
      </c>
      <c r="DA19" s="7">
        <v>6.9225613505775803</v>
      </c>
      <c r="DB19" s="7">
        <v>6.44416717746246</v>
      </c>
      <c r="DC19" s="7">
        <v>6.0931058922796701</v>
      </c>
      <c r="DD19" s="7">
        <v>7.0931938288943899</v>
      </c>
      <c r="DE19" s="7">
        <v>9.2668540000100492</v>
      </c>
      <c r="DF19" s="7">
        <v>8.3142261210562793</v>
      </c>
      <c r="DG19" s="7">
        <v>7.6732748259919097</v>
      </c>
      <c r="DH19" s="7">
        <v>7.3100236776357601</v>
      </c>
      <c r="DI19" s="7">
        <v>7.0875481025786904</v>
      </c>
      <c r="DJ19" s="7">
        <v>7.0071779923884501</v>
      </c>
      <c r="DK19" s="7">
        <v>6.7103226522572701</v>
      </c>
      <c r="DL19" s="7">
        <v>6.9309286417117599</v>
      </c>
      <c r="DM19" s="7">
        <v>6.6777120837962602</v>
      </c>
      <c r="DN19" s="7">
        <v>6.73084833518271</v>
      </c>
      <c r="DO19" s="7">
        <v>6.5251462748754303</v>
      </c>
      <c r="DP19" s="7">
        <v>6.9817787439293104</v>
      </c>
      <c r="DQ19" s="7">
        <v>7.0231510926728404</v>
      </c>
      <c r="DR19" s="7">
        <v>9.1027679476747707</v>
      </c>
      <c r="DS19" s="7">
        <v>7.6641135810060597</v>
      </c>
      <c r="DT19" s="7">
        <v>6.6555906043670099</v>
      </c>
      <c r="DU19" s="7">
        <v>6.7354449907158003</v>
      </c>
      <c r="DV19" s="7">
        <v>6.7612542264443096</v>
      </c>
      <c r="DW19" s="7">
        <v>6.33516841207196</v>
      </c>
      <c r="DX19" s="7">
        <v>5.74535774478682</v>
      </c>
      <c r="DY19" s="7">
        <v>5.0719549477086296</v>
      </c>
      <c r="DZ19" s="7">
        <v>5.3551345736631299</v>
      </c>
      <c r="EA19" s="7">
        <v>5.5539433044574498</v>
      </c>
      <c r="EB19" s="7">
        <v>5.0602334168836496</v>
      </c>
      <c r="EC19" s="7">
        <v>5.2091985636977398</v>
      </c>
      <c r="ED19" s="7">
        <v>5.1999349882049302</v>
      </c>
      <c r="EE19" s="7">
        <v>5.0125728192641201</v>
      </c>
      <c r="EF19" s="7">
        <v>4.9296923095779901</v>
      </c>
      <c r="EG19" s="7">
        <v>4.9770209896307698</v>
      </c>
      <c r="EH19" s="7">
        <v>4.8963666107286299</v>
      </c>
      <c r="EI19" s="7">
        <v>5.06067597364002</v>
      </c>
      <c r="EJ19" s="7">
        <v>4.71894827812869</v>
      </c>
      <c r="EK19" s="7">
        <v>6.5342638832895004</v>
      </c>
      <c r="EL19" s="7">
        <v>6.2512521295228298</v>
      </c>
      <c r="EM19" s="7">
        <v>8.4854371132425594</v>
      </c>
      <c r="EN19" s="7">
        <v>8.11836574192378</v>
      </c>
      <c r="EO19" s="7">
        <v>7.8692407907560398</v>
      </c>
      <c r="EP19" s="7">
        <v>7.5202700084603196</v>
      </c>
      <c r="EQ19" s="7">
        <v>7.3049896269735903</v>
      </c>
      <c r="ER19" s="7">
        <v>7.3049896269735903</v>
      </c>
      <c r="ES19" s="7">
        <v>7.2642193411495501</v>
      </c>
      <c r="ET19" s="7">
        <v>7.0875481025786904</v>
      </c>
      <c r="EU19" s="7">
        <v>7.1917388330181797</v>
      </c>
      <c r="EV19" s="7">
        <v>7.2551592776328304</v>
      </c>
      <c r="EW19" s="7">
        <v>7.2388807495294998</v>
      </c>
      <c r="EX19" s="7">
        <v>6.2652756992762999</v>
      </c>
      <c r="EY19" s="6">
        <f t="shared" si="0"/>
        <v>1509.0290497851429</v>
      </c>
    </row>
    <row r="20" spans="1:155">
      <c r="A20" t="s">
        <v>19</v>
      </c>
      <c r="B20" s="7">
        <v>4.1123037872321104</v>
      </c>
      <c r="C20" s="7">
        <v>4.1109154175586502</v>
      </c>
      <c r="D20" s="7">
        <v>4.11187291388506</v>
      </c>
      <c r="E20" s="7">
        <v>4.1129500972524804</v>
      </c>
      <c r="F20" s="7">
        <v>4.1091519947252699</v>
      </c>
      <c r="G20" s="7">
        <v>4.1129500972523703</v>
      </c>
      <c r="H20" s="7">
        <v>3.2046357471713698</v>
      </c>
      <c r="I20" s="7">
        <v>2.2326136363624198</v>
      </c>
      <c r="J20" s="7">
        <v>1.9031249999998401</v>
      </c>
      <c r="K20" s="7">
        <v>1.5156818181820699</v>
      </c>
      <c r="L20" s="7">
        <v>1.2889285714287</v>
      </c>
      <c r="M20" s="7">
        <v>1.2127941176469399</v>
      </c>
      <c r="N20" s="7">
        <v>1.2181578947368701</v>
      </c>
      <c r="O20" s="7">
        <v>1.2419117647056399</v>
      </c>
      <c r="P20" s="7">
        <v>1.21381578947354</v>
      </c>
      <c r="Q20" s="7">
        <v>0.63791666666752</v>
      </c>
      <c r="R20" s="7">
        <v>0.62911764706196005</v>
      </c>
      <c r="S20" s="7">
        <v>0.85749999999965998</v>
      </c>
      <c r="T20" s="7">
        <v>1.53477272726449</v>
      </c>
      <c r="U20" s="7">
        <v>1.6678571428570399</v>
      </c>
      <c r="V20" s="7">
        <v>1.36642857142656</v>
      </c>
      <c r="W20" s="7">
        <v>0.84357142857171996</v>
      </c>
      <c r="X20" s="7">
        <v>0.77294117647064298</v>
      </c>
      <c r="Y20" s="7">
        <v>0.80156250000004103</v>
      </c>
      <c r="Z20" s="7">
        <v>0.906176470588548</v>
      </c>
      <c r="AA20" s="7">
        <v>0.85987500000005201</v>
      </c>
      <c r="AB20" s="7">
        <v>0.83911764705933101</v>
      </c>
      <c r="AC20" s="7">
        <v>0.74624999999991803</v>
      </c>
      <c r="AD20" s="7">
        <v>1.0299999999931599</v>
      </c>
      <c r="AE20" s="7">
        <v>1.97499999999229</v>
      </c>
      <c r="AF20" s="7">
        <v>1.4850000000032699</v>
      </c>
      <c r="AG20" s="7">
        <v>1.4</v>
      </c>
      <c r="AH20" s="7">
        <v>1.92166666666584</v>
      </c>
      <c r="AI20" s="7">
        <v>1.8349999999998501</v>
      </c>
      <c r="AJ20" s="7">
        <v>1.86149999999992</v>
      </c>
      <c r="AK20" s="7">
        <v>1.9967307692301499</v>
      </c>
      <c r="AL20" s="7">
        <v>1.4693749999927299</v>
      </c>
      <c r="AM20" s="7">
        <v>1.17833333333345</v>
      </c>
      <c r="AN20" s="7">
        <v>1.0275000000007899</v>
      </c>
      <c r="AO20" s="7">
        <v>0.88249999999975703</v>
      </c>
      <c r="AP20" s="7">
        <v>0.86833333333357599</v>
      </c>
      <c r="AQ20" s="7">
        <v>0.85660714285713602</v>
      </c>
      <c r="AR20" s="7">
        <v>0.96312499999789902</v>
      </c>
      <c r="AS20" s="7">
        <v>1.3190624999995499</v>
      </c>
      <c r="AT20" s="7">
        <v>1.27446428571432</v>
      </c>
      <c r="AU20" s="7">
        <v>1.26</v>
      </c>
      <c r="AV20" s="7">
        <v>1.2</v>
      </c>
      <c r="AW20" s="7">
        <v>1.2078409090908899</v>
      </c>
      <c r="AX20" s="7">
        <v>1.18941176470615</v>
      </c>
      <c r="AY20" s="7">
        <v>1.0923529411763799</v>
      </c>
      <c r="AZ20" s="7">
        <v>1.0965789473684</v>
      </c>
      <c r="BA20" s="7">
        <v>1.0975000000000401</v>
      </c>
      <c r="BB20" s="7">
        <v>1.0234090909087801</v>
      </c>
      <c r="BC20" s="7">
        <v>0.92624999999991098</v>
      </c>
      <c r="BD20" s="7">
        <v>1.1600000000042201</v>
      </c>
      <c r="BE20" s="7">
        <v>1.3087500000000001</v>
      </c>
      <c r="BF20" s="7">
        <v>1.2820833333334301</v>
      </c>
      <c r="BG20" s="7">
        <v>1.2281250000000801</v>
      </c>
      <c r="BH20" s="7">
        <v>1.2641666666662099</v>
      </c>
      <c r="BI20" s="7">
        <v>1.3087500000000001</v>
      </c>
      <c r="BJ20" s="7">
        <v>4.6460714648191903</v>
      </c>
      <c r="BK20" s="7">
        <v>4.6793819769981999</v>
      </c>
      <c r="BL20" s="7">
        <v>4.6844757307416396</v>
      </c>
      <c r="BM20" s="7">
        <v>4.68702260761353</v>
      </c>
      <c r="BN20" s="7">
        <v>4.6932092534346497</v>
      </c>
      <c r="BO20" s="7">
        <v>4.6910253920651099</v>
      </c>
      <c r="BP20" s="7">
        <v>4.6910248426976997</v>
      </c>
      <c r="BQ20" s="7">
        <v>4.6932087040673096</v>
      </c>
      <c r="BR20" s="7">
        <v>10.910956799712601</v>
      </c>
      <c r="BS20" s="7">
        <v>19.118161369702101</v>
      </c>
      <c r="BT20" s="7">
        <v>20.447625486261899</v>
      </c>
      <c r="BU20" s="7">
        <v>19.812932451277</v>
      </c>
      <c r="BV20" s="7">
        <v>19.326062603031598</v>
      </c>
      <c r="BW20" s="7">
        <v>16.678543232520202</v>
      </c>
      <c r="BX20" s="7">
        <v>13.4164633026034</v>
      </c>
      <c r="BY20" s="7">
        <v>8.1714573510529398</v>
      </c>
      <c r="BZ20" s="7">
        <v>2.7324999999999098</v>
      </c>
      <c r="CA20" s="7">
        <v>1.8428124999998501</v>
      </c>
      <c r="CB20" s="7">
        <v>2.0215625000000399</v>
      </c>
      <c r="CC20" s="7">
        <v>3.9157927542926498</v>
      </c>
      <c r="CD20" s="7">
        <v>4.3034671728268403</v>
      </c>
      <c r="CE20" s="7">
        <v>1.81843749999996</v>
      </c>
      <c r="CF20" s="7">
        <v>2.4749703728610002</v>
      </c>
      <c r="CG20" s="7">
        <v>2.53468749999996</v>
      </c>
      <c r="CH20" s="7">
        <v>2.7256827069120901</v>
      </c>
      <c r="CI20" s="7">
        <v>2.38871376681554</v>
      </c>
      <c r="CJ20" s="7">
        <v>4.3755938801680898</v>
      </c>
      <c r="CK20" s="7">
        <v>3.7384089042475899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3.6280908175108202</v>
      </c>
      <c r="CS20" s="7">
        <v>7.7078127171893298</v>
      </c>
      <c r="CT20" s="7">
        <v>6.4707049193870896</v>
      </c>
      <c r="CU20" s="7">
        <v>5.32026210313854</v>
      </c>
      <c r="CV20" s="7">
        <v>4.8455281196698499</v>
      </c>
      <c r="CW20" s="7">
        <v>4.6892154384748999</v>
      </c>
      <c r="CX20" s="7">
        <v>4.1942804367977899</v>
      </c>
      <c r="CY20" s="7">
        <v>3.6956263394636699</v>
      </c>
      <c r="CZ20" s="7">
        <v>3.0119566535366999</v>
      </c>
      <c r="DA20" s="7">
        <v>2.5886352848101799</v>
      </c>
      <c r="DB20" s="7">
        <v>2.6308979430381201</v>
      </c>
      <c r="DC20" s="7">
        <v>2.61253560126596</v>
      </c>
      <c r="DD20" s="7">
        <v>2.6835482594938398</v>
      </c>
      <c r="DE20" s="7">
        <v>2.5642484177217399</v>
      </c>
      <c r="DF20" s="7">
        <v>2.1902610759494299</v>
      </c>
      <c r="DG20" s="7">
        <v>1.9672112341771799</v>
      </c>
      <c r="DH20" s="7">
        <v>2.0285363924052202</v>
      </c>
      <c r="DI20" s="7">
        <v>2.1086115506330501</v>
      </c>
      <c r="DJ20" s="7">
        <v>2.1908742088608699</v>
      </c>
      <c r="DK20" s="7">
        <v>2.2500118670887601</v>
      </c>
      <c r="DL20" s="7">
        <v>2.3210245253165702</v>
      </c>
      <c r="DM20" s="7">
        <v>2.40672468354447</v>
      </c>
      <c r="DN20" s="7">
        <v>2.46742484177227</v>
      </c>
      <c r="DO20" s="7">
        <v>2.0515440338322599</v>
      </c>
      <c r="DP20" s="7">
        <v>2.4148303600201699</v>
      </c>
      <c r="DQ20" s="7">
        <v>3.66984055738103</v>
      </c>
      <c r="DR20" s="7">
        <v>5.2638241734582998</v>
      </c>
      <c r="DS20" s="7">
        <v>4.5232445746867498</v>
      </c>
      <c r="DT20" s="7">
        <v>3.7285862519589998</v>
      </c>
      <c r="DU20" s="7">
        <v>2.9197298147775399</v>
      </c>
      <c r="DV20" s="7">
        <v>2.06626629147202</v>
      </c>
      <c r="DW20" s="7">
        <v>2.00469490521728</v>
      </c>
      <c r="DX20" s="7">
        <v>1.7022650574235201</v>
      </c>
      <c r="DY20" s="7">
        <v>1.10810638714733</v>
      </c>
      <c r="DZ20" s="7">
        <v>0.99940928683393104</v>
      </c>
      <c r="EA20" s="7">
        <v>1.1372746865204699</v>
      </c>
      <c r="EB20" s="7">
        <v>0.99295258620678895</v>
      </c>
      <c r="EC20" s="7">
        <v>0.77081798589366501</v>
      </c>
      <c r="ED20" s="7">
        <v>0.841183385580205</v>
      </c>
      <c r="EE20" s="7">
        <v>0.85279878526656405</v>
      </c>
      <c r="EF20" s="7">
        <v>0.84503918495323405</v>
      </c>
      <c r="EG20" s="7">
        <v>0.80727958463947003</v>
      </c>
      <c r="EH20" s="7">
        <v>0.42639498432656597</v>
      </c>
      <c r="EI20" s="7">
        <v>0.41019788401275398</v>
      </c>
      <c r="EJ20" s="7">
        <v>0.30900078369940398</v>
      </c>
      <c r="EK20" s="7">
        <v>2.81790484737154</v>
      </c>
      <c r="EL20" s="7">
        <v>3.7899269125425601</v>
      </c>
      <c r="EM20" s="7">
        <v>3.40761840767617</v>
      </c>
      <c r="EN20" s="7">
        <v>3.8097951679398201</v>
      </c>
      <c r="EO20" s="7">
        <v>3.8094999571206101</v>
      </c>
      <c r="EP20" s="7">
        <v>3.7778634255220598</v>
      </c>
      <c r="EQ20" s="7">
        <v>3.6795760339944898</v>
      </c>
      <c r="ER20" s="7">
        <v>3.5795245391969002</v>
      </c>
      <c r="ES20" s="7">
        <v>3.5955196343720401</v>
      </c>
      <c r="ET20" s="7">
        <v>3.6062069536245298</v>
      </c>
      <c r="EU20" s="7">
        <v>3.6105191441504001</v>
      </c>
      <c r="EV20" s="7">
        <v>3.62617401817239</v>
      </c>
      <c r="EW20" s="7">
        <v>3.6427017749026902</v>
      </c>
      <c r="EX20" s="7">
        <v>2.6596399903468599</v>
      </c>
      <c r="EY20" s="6">
        <f t="shared" si="0"/>
        <v>459.20634022015901</v>
      </c>
    </row>
    <row r="21" spans="1:155">
      <c r="A21" t="s">
        <v>20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2</v>
      </c>
      <c r="AV21" s="7">
        <v>3</v>
      </c>
      <c r="AW21" s="7">
        <v>3</v>
      </c>
      <c r="AX21" s="7">
        <v>3</v>
      </c>
      <c r="AY21" s="7">
        <v>3</v>
      </c>
      <c r="AZ21" s="7">
        <v>3</v>
      </c>
      <c r="BA21" s="7">
        <v>3</v>
      </c>
      <c r="BB21" s="7">
        <v>3</v>
      </c>
      <c r="BC21" s="7">
        <v>3</v>
      </c>
      <c r="BD21" s="7">
        <v>3</v>
      </c>
      <c r="BE21" s="7">
        <v>3</v>
      </c>
      <c r="BF21" s="7">
        <v>3</v>
      </c>
      <c r="BG21" s="7">
        <v>3</v>
      </c>
      <c r="BH21" s="7">
        <v>3</v>
      </c>
      <c r="BI21" s="7">
        <v>3</v>
      </c>
      <c r="BJ21" s="7">
        <v>2.9</v>
      </c>
      <c r="BK21" s="7">
        <v>2.9</v>
      </c>
      <c r="BL21" s="7">
        <v>2.8</v>
      </c>
      <c r="BM21" s="7">
        <v>2.8</v>
      </c>
      <c r="BN21" s="7">
        <v>2.7</v>
      </c>
      <c r="BO21" s="7">
        <v>2.6</v>
      </c>
      <c r="BP21" s="7">
        <v>2.6</v>
      </c>
      <c r="BQ21" s="7">
        <v>2.5</v>
      </c>
      <c r="BR21" s="7">
        <v>2.5</v>
      </c>
      <c r="BS21" s="7">
        <v>2.6</v>
      </c>
      <c r="BT21" s="7">
        <v>2.7</v>
      </c>
      <c r="BU21" s="7">
        <v>2.8</v>
      </c>
      <c r="BV21" s="7">
        <v>2.9</v>
      </c>
      <c r="BW21" s="7">
        <v>3</v>
      </c>
      <c r="BX21" s="7">
        <v>3</v>
      </c>
      <c r="BY21" s="7">
        <v>2.9</v>
      </c>
      <c r="BZ21" s="7">
        <v>2.8</v>
      </c>
      <c r="CA21" s="7">
        <v>2.7</v>
      </c>
      <c r="CB21" s="7">
        <v>2.6</v>
      </c>
      <c r="CC21" s="7">
        <v>2.5</v>
      </c>
      <c r="CD21" s="7">
        <v>2.5</v>
      </c>
      <c r="CE21" s="7">
        <v>2.5</v>
      </c>
      <c r="CF21" s="7">
        <v>2.5</v>
      </c>
      <c r="CG21" s="7">
        <v>2.5</v>
      </c>
      <c r="CH21" s="7">
        <v>2.5</v>
      </c>
      <c r="CI21" s="7">
        <v>2.5</v>
      </c>
      <c r="CJ21" s="7">
        <v>2.5</v>
      </c>
      <c r="CK21" s="7">
        <v>2.5</v>
      </c>
      <c r="CL21" s="7">
        <v>2.5</v>
      </c>
      <c r="CM21" s="7">
        <v>2.5</v>
      </c>
      <c r="CN21" s="7">
        <v>2.6</v>
      </c>
      <c r="CO21" s="7">
        <v>2.7</v>
      </c>
      <c r="CP21" s="7">
        <v>2.8</v>
      </c>
      <c r="CQ21" s="7">
        <v>2.9</v>
      </c>
      <c r="CR21" s="7">
        <v>3</v>
      </c>
      <c r="CS21" s="7">
        <v>2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2</v>
      </c>
      <c r="DB21" s="7">
        <v>3</v>
      </c>
      <c r="DC21" s="7">
        <v>3</v>
      </c>
      <c r="DD21" s="7">
        <v>3</v>
      </c>
      <c r="DE21" s="7">
        <v>2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6">
        <f t="shared" si="0"/>
        <v>152.80000000000001</v>
      </c>
    </row>
    <row r="22" spans="1:155">
      <c r="A22" t="s">
        <v>21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2</v>
      </c>
      <c r="AS22" s="7">
        <v>4</v>
      </c>
      <c r="AT22" s="7">
        <v>4</v>
      </c>
      <c r="AU22" s="7">
        <v>4</v>
      </c>
      <c r="AV22" s="7">
        <v>4</v>
      </c>
      <c r="AW22" s="7">
        <v>4</v>
      </c>
      <c r="AX22" s="7">
        <v>4</v>
      </c>
      <c r="AY22" s="7">
        <v>4</v>
      </c>
      <c r="AZ22" s="7">
        <v>4</v>
      </c>
      <c r="BA22" s="7">
        <v>4.0999999999999996</v>
      </c>
      <c r="BB22" s="7">
        <v>4.2</v>
      </c>
      <c r="BC22" s="7">
        <v>4.2</v>
      </c>
      <c r="BD22" s="7">
        <v>4.3</v>
      </c>
      <c r="BE22" s="7">
        <v>4.4000000000000004</v>
      </c>
      <c r="BF22" s="7">
        <v>4.5</v>
      </c>
      <c r="BG22" s="7">
        <v>4.5999999999999996</v>
      </c>
      <c r="BH22" s="7">
        <v>4.5999999999999996</v>
      </c>
      <c r="BI22" s="7">
        <v>4.7</v>
      </c>
      <c r="BJ22" s="7">
        <v>4.8</v>
      </c>
      <c r="BK22" s="7">
        <v>4.9000000000000004</v>
      </c>
      <c r="BL22" s="7">
        <v>5</v>
      </c>
      <c r="BM22" s="7">
        <v>4.9000000000000004</v>
      </c>
      <c r="BN22" s="7">
        <v>4.8</v>
      </c>
      <c r="BO22" s="7">
        <v>4.5999999999999996</v>
      </c>
      <c r="BP22" s="7">
        <v>4.5</v>
      </c>
      <c r="BQ22" s="7">
        <v>4.5</v>
      </c>
      <c r="BR22" s="7">
        <v>4.5</v>
      </c>
      <c r="BS22" s="7">
        <v>4.5</v>
      </c>
      <c r="BT22" s="7">
        <v>4.5</v>
      </c>
      <c r="BU22" s="7">
        <v>4.5</v>
      </c>
      <c r="BV22" s="7">
        <v>4.4000000000000004</v>
      </c>
      <c r="BW22" s="7">
        <v>4.2</v>
      </c>
      <c r="BX22" s="7">
        <v>4.0999999999999996</v>
      </c>
      <c r="BY22" s="7">
        <v>4</v>
      </c>
      <c r="BZ22" s="7">
        <v>3.9</v>
      </c>
      <c r="CA22" s="7">
        <v>3.8</v>
      </c>
      <c r="CB22" s="7">
        <v>3.7</v>
      </c>
      <c r="CC22" s="7">
        <v>3.6</v>
      </c>
      <c r="CD22" s="7">
        <v>3.5</v>
      </c>
      <c r="CE22" s="7">
        <v>3.7</v>
      </c>
      <c r="CF22" s="7">
        <v>4</v>
      </c>
      <c r="CG22" s="7">
        <v>4.3</v>
      </c>
      <c r="CH22" s="7">
        <v>4.5</v>
      </c>
      <c r="CI22" s="7">
        <v>4.7</v>
      </c>
      <c r="CJ22" s="7">
        <v>5</v>
      </c>
      <c r="CK22" s="7">
        <v>4.9000000000000004</v>
      </c>
      <c r="CL22" s="7">
        <v>4.8</v>
      </c>
      <c r="CM22" s="7">
        <v>4.7</v>
      </c>
      <c r="CN22" s="7">
        <v>4.5999999999999996</v>
      </c>
      <c r="CO22" s="7">
        <v>4.5</v>
      </c>
      <c r="CP22" s="7">
        <v>4.4000000000000004</v>
      </c>
      <c r="CQ22" s="7">
        <v>4.3</v>
      </c>
      <c r="CR22" s="7">
        <v>4.2</v>
      </c>
      <c r="CS22" s="7">
        <v>4.0999999999999996</v>
      </c>
      <c r="CT22" s="7">
        <v>4</v>
      </c>
      <c r="CU22" s="7">
        <v>3.9</v>
      </c>
      <c r="CV22" s="7">
        <v>3.8</v>
      </c>
      <c r="CW22" s="7">
        <v>3.7</v>
      </c>
      <c r="CX22" s="7">
        <v>3.6</v>
      </c>
      <c r="CY22" s="7">
        <v>3.5</v>
      </c>
      <c r="CZ22" s="7">
        <v>3.5</v>
      </c>
      <c r="DA22" s="7">
        <v>3.5</v>
      </c>
      <c r="DB22" s="7">
        <v>3.4</v>
      </c>
      <c r="DC22" s="7">
        <v>3.4</v>
      </c>
      <c r="DD22" s="7">
        <v>3.4</v>
      </c>
      <c r="DE22" s="7">
        <v>3.3</v>
      </c>
      <c r="DF22" s="7">
        <v>3.3</v>
      </c>
      <c r="DG22" s="7">
        <v>3.3</v>
      </c>
      <c r="DH22" s="7">
        <v>3.2</v>
      </c>
      <c r="DI22" s="7">
        <v>3.2</v>
      </c>
      <c r="DJ22" s="7">
        <v>3.2</v>
      </c>
      <c r="DK22" s="7">
        <v>3.1</v>
      </c>
      <c r="DL22" s="7">
        <v>3.1</v>
      </c>
      <c r="DM22" s="7">
        <v>3.1</v>
      </c>
      <c r="DN22" s="7">
        <v>3</v>
      </c>
      <c r="DO22" s="7">
        <v>3</v>
      </c>
      <c r="DP22" s="7">
        <v>2.6</v>
      </c>
      <c r="DQ22" s="7">
        <v>2.2999999999999998</v>
      </c>
      <c r="DR22" s="7">
        <v>2</v>
      </c>
      <c r="DS22" s="7">
        <v>1.8</v>
      </c>
      <c r="DT22" s="7">
        <v>1.6</v>
      </c>
      <c r="DU22" s="7">
        <v>1.4</v>
      </c>
      <c r="DV22" s="7">
        <v>1.2</v>
      </c>
      <c r="DW22" s="7">
        <v>1</v>
      </c>
      <c r="DX22" s="7">
        <v>1</v>
      </c>
      <c r="DY22" s="7">
        <v>0.9</v>
      </c>
      <c r="DZ22" s="7">
        <v>0.8</v>
      </c>
      <c r="EA22" s="7">
        <v>0.7</v>
      </c>
      <c r="EB22" s="7">
        <v>0.6</v>
      </c>
      <c r="EC22" s="7">
        <v>0.5</v>
      </c>
      <c r="ED22" s="7">
        <v>0.5</v>
      </c>
      <c r="EE22" s="7">
        <v>0.5</v>
      </c>
      <c r="EF22" s="7">
        <v>0.5</v>
      </c>
      <c r="EG22" s="7">
        <v>1.5</v>
      </c>
      <c r="EH22" s="7">
        <v>2.6</v>
      </c>
      <c r="EI22" s="7">
        <v>2.6</v>
      </c>
      <c r="EJ22" s="7">
        <v>2.6</v>
      </c>
      <c r="EK22" s="7">
        <v>2.6</v>
      </c>
      <c r="EL22" s="7">
        <v>2.6</v>
      </c>
      <c r="EM22" s="7">
        <v>2.6</v>
      </c>
      <c r="EN22" s="7">
        <v>2.6</v>
      </c>
      <c r="EO22" s="7">
        <v>2.6</v>
      </c>
      <c r="EP22" s="7">
        <v>2.6</v>
      </c>
      <c r="EQ22" s="7">
        <v>2.6</v>
      </c>
      <c r="ER22" s="7">
        <v>2.6</v>
      </c>
      <c r="ES22" s="7">
        <v>2.6</v>
      </c>
      <c r="ET22" s="7">
        <v>2.6</v>
      </c>
      <c r="EU22" s="7">
        <v>2.6</v>
      </c>
      <c r="EV22" s="7">
        <v>2.6</v>
      </c>
      <c r="EW22" s="7">
        <v>2.6</v>
      </c>
      <c r="EX22" s="7">
        <v>2.6</v>
      </c>
      <c r="EY22" s="6">
        <f t="shared" si="0"/>
        <v>371.60000000000042</v>
      </c>
    </row>
    <row r="23" spans="1:155">
      <c r="A23" t="s">
        <v>22</v>
      </c>
      <c r="B23" s="7">
        <v>8.4374999999508992E-3</v>
      </c>
      <c r="C23" s="7">
        <v>2.5312500000000001E-3</v>
      </c>
      <c r="D23" s="7">
        <v>1.5187499999852701E-2</v>
      </c>
      <c r="E23" s="7">
        <v>1.09687500000982E-2</v>
      </c>
      <c r="F23" s="7">
        <v>1.6874999999017799E-3</v>
      </c>
      <c r="G23" s="7">
        <v>1.1812499999901801E-2</v>
      </c>
      <c r="H23" s="7">
        <v>3.3749999999508899E-3</v>
      </c>
      <c r="I23" s="7">
        <v>6.7500000000491204E-3</v>
      </c>
      <c r="J23" s="7">
        <v>6.7500000000491204E-3</v>
      </c>
      <c r="K23" s="7">
        <v>1.6874999999017799E-3</v>
      </c>
      <c r="L23" s="7">
        <v>2.5312500000736701E-2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5.1156666910611401E-5</v>
      </c>
      <c r="AU23" s="7">
        <v>4.5663950356161401E-2</v>
      </c>
      <c r="AV23" s="7">
        <v>0.132080811044722</v>
      </c>
      <c r="AW23" s="7">
        <v>0.21849767173378101</v>
      </c>
      <c r="AX23" s="7">
        <v>0.30491453242205402</v>
      </c>
      <c r="AY23" s="7">
        <v>0.39133139311126702</v>
      </c>
      <c r="AZ23" s="7">
        <v>0.477748253800173</v>
      </c>
      <c r="BA23" s="7">
        <v>0.56416511448856099</v>
      </c>
      <c r="BB23" s="7">
        <v>1.5037696087755701</v>
      </c>
      <c r="BC23" s="7">
        <v>3.22607457758961</v>
      </c>
      <c r="BD23" s="7">
        <v>3.8367249898414899</v>
      </c>
      <c r="BE23" s="7">
        <v>3.80595032860501</v>
      </c>
      <c r="BF23" s="7">
        <v>3.9757373601000601</v>
      </c>
      <c r="BG23" s="7">
        <v>3.9299187476131401</v>
      </c>
      <c r="BH23" s="7">
        <v>3.9726069827708201</v>
      </c>
      <c r="BI23" s="7">
        <v>3.1724404189655</v>
      </c>
      <c r="BJ23" s="7">
        <v>2.2871293672864801</v>
      </c>
      <c r="BK23" s="7">
        <v>2.2381543848396199</v>
      </c>
      <c r="BL23" s="7">
        <v>1.98770563677176</v>
      </c>
      <c r="BM23" s="7">
        <v>1.82002925672706</v>
      </c>
      <c r="BN23" s="7">
        <v>1.80420430424472</v>
      </c>
      <c r="BO23" s="7">
        <v>1.56552137085555</v>
      </c>
      <c r="BP23" s="7">
        <v>1.6772719604150299</v>
      </c>
      <c r="BQ23" s="7">
        <v>1.5718063587650699</v>
      </c>
      <c r="BR23" s="7">
        <v>1.3779314869732699</v>
      </c>
      <c r="BS23" s="7">
        <v>1.0575051469252701</v>
      </c>
      <c r="BT23" s="7">
        <v>0.94450745212585496</v>
      </c>
      <c r="BU23" s="7">
        <v>1.23287431673251</v>
      </c>
      <c r="BV23" s="7">
        <v>1.1584581658952</v>
      </c>
      <c r="BW23" s="7">
        <v>0.98411354995679401</v>
      </c>
      <c r="BX23" s="7">
        <v>2.18748367723353</v>
      </c>
      <c r="BY23" s="7">
        <v>3.2876066935616102</v>
      </c>
      <c r="BZ23" s="7">
        <v>3.1596284214959902</v>
      </c>
      <c r="CA23" s="7">
        <v>2.9565846353565601</v>
      </c>
      <c r="CB23" s="7">
        <v>2.9692005556597998</v>
      </c>
      <c r="CC23" s="7">
        <v>2.9839191293468001</v>
      </c>
      <c r="CD23" s="7">
        <v>2.9643093865022001</v>
      </c>
      <c r="CE23" s="7">
        <v>4.8364440582891302</v>
      </c>
      <c r="CF23" s="7">
        <v>6.4677478495095704</v>
      </c>
      <c r="CG23" s="7">
        <v>5.8347091049952597</v>
      </c>
      <c r="CH23" s="7">
        <v>4.7068716430699302</v>
      </c>
      <c r="CI23" s="7">
        <v>3.77811792973338</v>
      </c>
      <c r="CJ23" s="7">
        <v>4.2206754166131901</v>
      </c>
      <c r="CK23" s="7">
        <v>3.6171096889758099</v>
      </c>
      <c r="CL23" s="7">
        <v>2.9328305424975398</v>
      </c>
      <c r="CM23" s="7">
        <v>1.82971623064317</v>
      </c>
      <c r="CN23" s="7">
        <v>1.2028968684659</v>
      </c>
      <c r="CO23" s="7">
        <v>1.04139765733932</v>
      </c>
      <c r="CP23" s="7">
        <v>1.3523093667113899</v>
      </c>
      <c r="CQ23" s="7">
        <v>2.9460713684370599</v>
      </c>
      <c r="CR23" s="7">
        <v>2.7829587716017801</v>
      </c>
      <c r="CS23" s="7">
        <v>2.2775084709258802</v>
      </c>
      <c r="CT23" s="7">
        <v>2.80254501991406</v>
      </c>
      <c r="CU23" s="7">
        <v>2.1675522019731801</v>
      </c>
      <c r="CV23" s="7">
        <v>1.4193369446822499</v>
      </c>
      <c r="CW23" s="7">
        <v>1.12508521262935</v>
      </c>
      <c r="CX23" s="7">
        <v>3.2894182751152399</v>
      </c>
      <c r="CY23" s="7">
        <v>5.75489427662973</v>
      </c>
      <c r="CZ23" s="7">
        <v>5.4677342442004697</v>
      </c>
      <c r="DA23" s="7">
        <v>5.1320018725788996</v>
      </c>
      <c r="DB23" s="7">
        <v>4.8462889426122597</v>
      </c>
      <c r="DC23" s="7">
        <v>4.57157084190227</v>
      </c>
      <c r="DD23" s="7">
        <v>5.0250388524377003</v>
      </c>
      <c r="DE23" s="7">
        <v>4.7297784851946298</v>
      </c>
      <c r="DF23" s="7">
        <v>3.8611019505676398</v>
      </c>
      <c r="DG23" s="7">
        <v>3.2882746007099901</v>
      </c>
      <c r="DH23" s="7">
        <v>2.94630775025629</v>
      </c>
      <c r="DI23" s="7">
        <v>2.7709719978360798</v>
      </c>
      <c r="DJ23" s="7">
        <v>2.7422720095286399</v>
      </c>
      <c r="DK23" s="7">
        <v>2.2502631918880098</v>
      </c>
      <c r="DL23" s="7">
        <v>2.2400323502591899</v>
      </c>
      <c r="DM23" s="7">
        <v>2.1994421623460698</v>
      </c>
      <c r="DN23" s="7">
        <v>2.07572140082475</v>
      </c>
      <c r="DO23" s="7">
        <v>1.9741675859838901</v>
      </c>
      <c r="DP23" s="7">
        <v>2.1288562828994801</v>
      </c>
      <c r="DQ23" s="7">
        <v>2.25317033313658</v>
      </c>
      <c r="DR23" s="7">
        <v>3.3249563288400101</v>
      </c>
      <c r="DS23" s="7">
        <v>1.5382086015893901</v>
      </c>
      <c r="DT23" s="7">
        <v>0.64619196428563497</v>
      </c>
      <c r="DU23" s="7">
        <v>0.54711160714276996</v>
      </c>
      <c r="DV23" s="7">
        <v>0.48352734374960099</v>
      </c>
      <c r="DW23" s="7">
        <v>0.44304910714211798</v>
      </c>
      <c r="DX23" s="7">
        <v>0.44870698051881902</v>
      </c>
      <c r="DY23" s="7">
        <v>0.47122002550946501</v>
      </c>
      <c r="DZ23" s="7">
        <v>0.49944642857057697</v>
      </c>
      <c r="EA23" s="7">
        <v>0.51075573979517597</v>
      </c>
      <c r="EB23" s="7">
        <v>0.53140178571355701</v>
      </c>
      <c r="EC23" s="7">
        <v>0.61380803571354603</v>
      </c>
      <c r="ED23" s="7">
        <v>0.69589859693803802</v>
      </c>
      <c r="EE23" s="7">
        <v>0.71725178571353398</v>
      </c>
      <c r="EF23" s="7">
        <v>0.73775892857069603</v>
      </c>
      <c r="EG23" s="7">
        <v>0.75968035714211202</v>
      </c>
      <c r="EH23" s="7">
        <v>0.78042857142782096</v>
      </c>
      <c r="EI23" s="7">
        <v>0.79606238729596102</v>
      </c>
      <c r="EJ23" s="7">
        <v>0.81809043946254201</v>
      </c>
      <c r="EK23" s="7">
        <v>1.2677437259517199</v>
      </c>
      <c r="EL23" s="7">
        <v>1.10482623479891</v>
      </c>
      <c r="EM23" s="7">
        <v>2.0681351020277798</v>
      </c>
      <c r="EN23" s="7">
        <v>2.27761076903223</v>
      </c>
      <c r="EO23" s="7">
        <v>2.0563298723604202</v>
      </c>
      <c r="EP23" s="7">
        <v>1.4767766432665099</v>
      </c>
      <c r="EQ23" s="7">
        <v>1.2654029915687699</v>
      </c>
      <c r="ER23" s="7">
        <v>1.15020383437645</v>
      </c>
      <c r="ES23" s="7">
        <v>1.14868837557736</v>
      </c>
      <c r="ET23" s="7">
        <v>1.14868837557736</v>
      </c>
      <c r="EU23" s="7">
        <v>1.08888744031662</v>
      </c>
      <c r="EV23" s="7">
        <v>1.0775737498620701</v>
      </c>
      <c r="EW23" s="7">
        <v>1.0775737498620701</v>
      </c>
      <c r="EX23" s="7">
        <v>1.0775737498620701</v>
      </c>
      <c r="EY23" s="6">
        <f t="shared" si="0"/>
        <v>233.40688253903255</v>
      </c>
    </row>
    <row r="24" spans="1:155">
      <c r="A24" t="s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0.1</v>
      </c>
      <c r="AO24" s="7">
        <v>0.2</v>
      </c>
      <c r="AP24" s="7">
        <v>0.3</v>
      </c>
      <c r="AQ24" s="7">
        <v>0.3</v>
      </c>
      <c r="AR24" s="7">
        <v>0.4</v>
      </c>
      <c r="AS24" s="7">
        <v>0.4</v>
      </c>
      <c r="AT24" s="7">
        <v>0.5</v>
      </c>
      <c r="AU24" s="7">
        <v>0.5</v>
      </c>
      <c r="AV24" s="7">
        <v>0.5</v>
      </c>
      <c r="AW24" s="7">
        <v>0.5</v>
      </c>
      <c r="AX24" s="7">
        <v>0.4</v>
      </c>
      <c r="AY24" s="7">
        <v>0.3</v>
      </c>
      <c r="AZ24" s="7">
        <v>0.2</v>
      </c>
      <c r="BA24" s="7">
        <v>0.1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6">
        <f t="shared" si="0"/>
        <v>4.7</v>
      </c>
    </row>
    <row r="25" spans="1:155">
      <c r="A25" t="s">
        <v>24</v>
      </c>
      <c r="B25" s="7">
        <v>0.2</v>
      </c>
      <c r="C25" s="7">
        <v>0.2</v>
      </c>
      <c r="D25" s="7">
        <v>0.2</v>
      </c>
      <c r="E25" s="7">
        <v>0.2</v>
      </c>
      <c r="F25" s="7">
        <v>0.25195000000024098</v>
      </c>
      <c r="G25" s="7">
        <v>0.36791666666690698</v>
      </c>
      <c r="H25" s="7">
        <v>0.39907500000009499</v>
      </c>
      <c r="I25" s="7">
        <v>0.721614606848898</v>
      </c>
      <c r="J25" s="7">
        <v>0.71961651797508397</v>
      </c>
      <c r="K25" s="7">
        <v>0.386300000000116</v>
      </c>
      <c r="L25" s="7">
        <v>0.393500000000092</v>
      </c>
      <c r="M25" s="7">
        <v>0.37257500000006799</v>
      </c>
      <c r="N25" s="7">
        <v>0.36102499999995502</v>
      </c>
      <c r="O25" s="7">
        <v>0.37030833333332502</v>
      </c>
      <c r="P25" s="7">
        <v>0.40661874999936198</v>
      </c>
      <c r="Q25" s="7">
        <v>0.36666666666669701</v>
      </c>
      <c r="R25" s="7">
        <v>0.471449017686978</v>
      </c>
      <c r="S25" s="7">
        <v>0.48385416666669701</v>
      </c>
      <c r="T25" s="7">
        <v>0.47499999999999998</v>
      </c>
      <c r="U25" s="7">
        <v>0.58895829726418503</v>
      </c>
      <c r="V25" s="7">
        <v>0.50555080660565699</v>
      </c>
      <c r="W25" s="7">
        <v>0.43437500000000001</v>
      </c>
      <c r="X25" s="7">
        <v>0.4</v>
      </c>
      <c r="Y25" s="7">
        <v>0.4</v>
      </c>
      <c r="Z25" s="7">
        <v>0.37968750000000001</v>
      </c>
      <c r="AA25" s="7">
        <v>0.4140625</v>
      </c>
      <c r="AB25" s="7">
        <v>0.73820740184776401</v>
      </c>
      <c r="AC25" s="7">
        <v>0.66354512955056799</v>
      </c>
      <c r="AD25" s="7">
        <v>0.66660407927002996</v>
      </c>
      <c r="AE25" s="7">
        <v>0.62877556170896098</v>
      </c>
      <c r="AF25" s="7">
        <v>0.43802083333321201</v>
      </c>
      <c r="AG25" s="7">
        <v>0.36666666666660602</v>
      </c>
      <c r="AH25" s="7">
        <v>0.54286274909071097</v>
      </c>
      <c r="AI25" s="7">
        <v>0.52803952246110797</v>
      </c>
      <c r="AJ25" s="7">
        <v>0.50492684705262403</v>
      </c>
      <c r="AK25" s="7">
        <v>0.56981915704763397</v>
      </c>
      <c r="AL25" s="7">
        <v>4.8063838554924097</v>
      </c>
      <c r="AM25" s="7">
        <v>5.6017373754552899</v>
      </c>
      <c r="AN25" s="7">
        <v>3.9249034593291401</v>
      </c>
      <c r="AO25" s="7">
        <v>4.7908150178767199</v>
      </c>
      <c r="AP25" s="7">
        <v>2.4829656183608901</v>
      </c>
      <c r="AQ25" s="7">
        <v>4.7826943715577599</v>
      </c>
      <c r="AR25" s="7">
        <v>6.0042042930771604</v>
      </c>
      <c r="AS25" s="7">
        <v>5.0530702420724296</v>
      </c>
      <c r="AT25" s="7">
        <v>5.0757422901454197</v>
      </c>
      <c r="AU25" s="7">
        <v>7.2206088597415601</v>
      </c>
      <c r="AV25" s="7">
        <v>8.1201458958762895</v>
      </c>
      <c r="AW25" s="7">
        <v>7.2109848933160903</v>
      </c>
      <c r="AX25" s="7">
        <v>3.45362874452369</v>
      </c>
      <c r="AY25" s="7">
        <v>3.1344269483002098</v>
      </c>
      <c r="AZ25" s="7">
        <v>1.43757564431089</v>
      </c>
      <c r="BA25" s="7">
        <v>0</v>
      </c>
      <c r="BB25" s="7">
        <v>0.43547368363459599</v>
      </c>
      <c r="BC25" s="7">
        <v>3.4526033703554999</v>
      </c>
      <c r="BD25" s="7">
        <v>7.36876454134923</v>
      </c>
      <c r="BE25" s="7">
        <v>8.0517764558703107</v>
      </c>
      <c r="BF25" s="7">
        <v>7.6951745643228397</v>
      </c>
      <c r="BG25" s="7">
        <v>6.4008891044756702</v>
      </c>
      <c r="BH25" s="7">
        <v>5.3455048765748598</v>
      </c>
      <c r="BI25" s="7">
        <v>7.3881453357465796</v>
      </c>
      <c r="BJ25" s="7">
        <v>6.4418699552101897</v>
      </c>
      <c r="BK25" s="7">
        <v>5.9095619141674698</v>
      </c>
      <c r="BL25" s="7">
        <v>5.9095619141674698</v>
      </c>
      <c r="BM25" s="7">
        <v>5.9095619141674698</v>
      </c>
      <c r="BN25" s="7">
        <v>5.9095619141674698</v>
      </c>
      <c r="BO25" s="7">
        <v>5.9095619141674698</v>
      </c>
      <c r="BP25" s="7">
        <v>5.9095619141674698</v>
      </c>
      <c r="BQ25" s="7">
        <v>5.9095619141674698</v>
      </c>
      <c r="BR25" s="7">
        <v>5.9095619141674698</v>
      </c>
      <c r="BS25" s="7">
        <v>5.9095619141674698</v>
      </c>
      <c r="BT25" s="7">
        <v>5.9095619141674698</v>
      </c>
      <c r="BU25" s="7">
        <v>4.6715276067258298</v>
      </c>
      <c r="BV25" s="7">
        <v>1.17236421767696</v>
      </c>
      <c r="BW25" s="7">
        <v>0.31302083333330299</v>
      </c>
      <c r="BX25" s="7">
        <v>0.61546876413857099</v>
      </c>
      <c r="BY25" s="7">
        <v>1.05970002714846</v>
      </c>
      <c r="BZ25" s="7">
        <v>1.05970002714846</v>
      </c>
      <c r="CA25" s="7">
        <v>1.05970002714846</v>
      </c>
      <c r="CB25" s="7">
        <v>1.05970002714846</v>
      </c>
      <c r="CC25" s="7">
        <v>2.1473546390516098</v>
      </c>
      <c r="CD25" s="7">
        <v>3.77642243791106</v>
      </c>
      <c r="CE25" s="7">
        <v>3.7340082311579601</v>
      </c>
      <c r="CF25" s="7">
        <v>3.5855649346647098</v>
      </c>
      <c r="CG25" s="7">
        <v>3.2720854141970599</v>
      </c>
      <c r="CH25" s="7">
        <v>3.0671485742585598</v>
      </c>
      <c r="CI25" s="7">
        <v>2.94347796510589</v>
      </c>
      <c r="CJ25" s="7">
        <v>2.9767118094777199</v>
      </c>
      <c r="CK25" s="7">
        <v>3.0156744114449698</v>
      </c>
      <c r="CL25" s="7">
        <v>2.9188813436266901</v>
      </c>
      <c r="CM25" s="7">
        <v>2.8126878897647698</v>
      </c>
      <c r="CN25" s="7">
        <v>2.80549913813589</v>
      </c>
      <c r="CO25" s="7">
        <v>2.7749475585359602</v>
      </c>
      <c r="CP25" s="7">
        <v>2.7517950563832301</v>
      </c>
      <c r="CQ25" s="7">
        <v>2.8337632911423101</v>
      </c>
      <c r="CR25" s="7">
        <v>2.8033208017974802</v>
      </c>
      <c r="CS25" s="7">
        <v>2.7595030843641299</v>
      </c>
      <c r="CT25" s="7">
        <v>2.70309197016108</v>
      </c>
      <c r="CU25" s="7">
        <v>2.6582626511859502</v>
      </c>
      <c r="CV25" s="7">
        <v>2.9290599992331199</v>
      </c>
      <c r="CW25" s="7">
        <v>2.8829625344235401</v>
      </c>
      <c r="CX25" s="7">
        <v>2.84754098553366</v>
      </c>
      <c r="CY25" s="7">
        <v>2.80312716178278</v>
      </c>
      <c r="CZ25" s="7">
        <v>2.6133258056380702</v>
      </c>
      <c r="DA25" s="7">
        <v>2.4244368468228301</v>
      </c>
      <c r="DB25" s="7">
        <v>2.16964669626375</v>
      </c>
      <c r="DC25" s="7">
        <v>1.89678167605812</v>
      </c>
      <c r="DD25" s="7">
        <v>1.89476338586441</v>
      </c>
      <c r="DE25" s="7">
        <v>1.8402941789162699</v>
      </c>
      <c r="DF25" s="7">
        <v>1.0603476678711199</v>
      </c>
      <c r="DG25" s="7">
        <v>0.70049951167554203</v>
      </c>
      <c r="DH25" s="7">
        <v>0.35580463355234299</v>
      </c>
      <c r="DI25" s="7">
        <v>0.25429959902369198</v>
      </c>
      <c r="DJ25" s="7">
        <v>0.27676551032462798</v>
      </c>
      <c r="DK25" s="7">
        <v>0.22579977336121401</v>
      </c>
      <c r="DL25" s="7">
        <v>0.22404986053001899</v>
      </c>
      <c r="DM25" s="7">
        <v>0.22698744769882601</v>
      </c>
      <c r="DN25" s="7">
        <v>0.23148753486763299</v>
      </c>
      <c r="DO25" s="7">
        <v>0.11775845536965</v>
      </c>
      <c r="DP25" s="7">
        <v>6.7571042538455195E-2</v>
      </c>
      <c r="DQ25" s="7">
        <v>7.2071129707263801E-2</v>
      </c>
      <c r="DR25" s="7">
        <v>2.2760251067347701</v>
      </c>
      <c r="DS25" s="7">
        <v>0.56728505806565299</v>
      </c>
      <c r="DT25" s="7">
        <v>0.32727756928749002</v>
      </c>
      <c r="DU25" s="7">
        <v>2.9989719600468798</v>
      </c>
      <c r="DV25" s="7">
        <v>2.95604658222465</v>
      </c>
      <c r="DW25" s="7">
        <v>2.9252370795312501</v>
      </c>
      <c r="DX25" s="7">
        <v>1.8686797628254399</v>
      </c>
      <c r="DY25" s="7">
        <v>0.48504751207201502</v>
      </c>
      <c r="DZ25" s="7">
        <v>0.89426043006438605</v>
      </c>
      <c r="EA25" s="7">
        <v>2.2450508004459602</v>
      </c>
      <c r="EB25" s="7">
        <v>0.45626056976216001</v>
      </c>
      <c r="EC25" s="7">
        <v>0.26319976993854999</v>
      </c>
      <c r="ED25" s="7">
        <v>0.211809815950977</v>
      </c>
      <c r="EE25" s="7">
        <v>0.20260736196321999</v>
      </c>
      <c r="EF25" s="7">
        <v>0.193404907975468</v>
      </c>
      <c r="EG25" s="7">
        <v>0.18420245398771701</v>
      </c>
      <c r="EH25" s="7">
        <v>0.16260864008175299</v>
      </c>
      <c r="EI25" s="7">
        <v>0.125</v>
      </c>
      <c r="EJ25" s="7">
        <v>0.1046875</v>
      </c>
      <c r="EK25" s="7">
        <v>0.31438456378915802</v>
      </c>
      <c r="EL25" s="7">
        <v>0.43788024028629602</v>
      </c>
      <c r="EM25" s="7">
        <v>0.40765076019740099</v>
      </c>
      <c r="EN25" s="7">
        <v>0.72993130026722097</v>
      </c>
      <c r="EO25" s="7">
        <v>0.77519474472163197</v>
      </c>
      <c r="EP25" s="7">
        <v>0.82170845554472405</v>
      </c>
      <c r="EQ25" s="7">
        <v>0.85240326744825501</v>
      </c>
      <c r="ER25" s="7">
        <v>0.79970576988241904</v>
      </c>
      <c r="ES25" s="7">
        <v>0.79000138671085296</v>
      </c>
      <c r="ET25" s="7">
        <v>0.77916450185637198</v>
      </c>
      <c r="EU25" s="7">
        <v>0.86339063613089695</v>
      </c>
      <c r="EV25" s="7">
        <v>1.0603532759620999</v>
      </c>
      <c r="EW25" s="7">
        <v>1.1592907396680601</v>
      </c>
      <c r="EX25" s="7">
        <v>1.0935937211898601</v>
      </c>
      <c r="EY25" s="6">
        <f t="shared" si="0"/>
        <v>326.69236073090019</v>
      </c>
    </row>
    <row r="26" spans="1:155">
      <c r="A26" t="s">
        <v>25</v>
      </c>
      <c r="B26" s="7">
        <v>0.78829620256493804</v>
      </c>
      <c r="C26" s="7">
        <v>0.358750746341022</v>
      </c>
      <c r="D26" s="7">
        <v>7.3124999999852697E-2</v>
      </c>
      <c r="E26" s="7">
        <v>3.3552631578958297E-2</v>
      </c>
      <c r="F26" s="7">
        <v>2.6562500000036401E-2</v>
      </c>
      <c r="G26" s="7">
        <v>0.1059375</v>
      </c>
      <c r="H26" s="7">
        <v>0.153740706341846</v>
      </c>
      <c r="I26" s="7">
        <v>0.34289785298394598</v>
      </c>
      <c r="J26" s="7">
        <v>1.3889525118066199</v>
      </c>
      <c r="K26" s="7">
        <v>1.45780042047773</v>
      </c>
      <c r="L26" s="7">
        <v>0.83417465510627598</v>
      </c>
      <c r="M26" s="7">
        <v>0.47163315372869102</v>
      </c>
      <c r="N26" s="7">
        <v>0.93520966554937202</v>
      </c>
      <c r="O26" s="7">
        <v>1.75056149434954</v>
      </c>
      <c r="P26" s="7">
        <v>2.3107639699136699</v>
      </c>
      <c r="Q26" s="7">
        <v>2.5653200988376899</v>
      </c>
      <c r="R26" s="7">
        <v>2.4476677923744301</v>
      </c>
      <c r="S26" s="7">
        <v>1.76812161941253</v>
      </c>
      <c r="T26" s="7">
        <v>3.37488102856936</v>
      </c>
      <c r="U26" s="7">
        <v>3.4468167437813202</v>
      </c>
      <c r="V26" s="7">
        <v>1.84230813047575</v>
      </c>
      <c r="W26" s="7">
        <v>0.42125296375043297</v>
      </c>
      <c r="X26" s="7">
        <v>0.37535996811095401</v>
      </c>
      <c r="Y26" s="7">
        <v>0.62732059348011304</v>
      </c>
      <c r="Z26" s="7">
        <v>0.40769879568065198</v>
      </c>
      <c r="AA26" s="7">
        <v>0.61498885163155903</v>
      </c>
      <c r="AB26" s="7">
        <v>0.83094480760587797</v>
      </c>
      <c r="AC26" s="7">
        <v>0.78394596528979699</v>
      </c>
      <c r="AD26" s="7">
        <v>2.6907958939300198</v>
      </c>
      <c r="AE26" s="7">
        <v>2.63723647344227</v>
      </c>
      <c r="AF26" s="7">
        <v>1.0438971386735001</v>
      </c>
      <c r="AG26" s="7">
        <v>0.69611224007054395</v>
      </c>
      <c r="AH26" s="7">
        <v>0.80434379108507303</v>
      </c>
      <c r="AI26" s="7">
        <v>0.82755804200914096</v>
      </c>
      <c r="AJ26" s="7">
        <v>0.83026905395593897</v>
      </c>
      <c r="AK26" s="7">
        <v>0.96344272014381704</v>
      </c>
      <c r="AL26" s="7">
        <v>1.53693378777332</v>
      </c>
      <c r="AM26" s="7">
        <v>2.9702634483010399</v>
      </c>
      <c r="AN26" s="7">
        <v>4.4546765930295003</v>
      </c>
      <c r="AO26" s="7">
        <v>3.11145743111061</v>
      </c>
      <c r="AP26" s="7">
        <v>1.2687451824118401</v>
      </c>
      <c r="AQ26" s="7">
        <v>1.3023621147609099</v>
      </c>
      <c r="AR26" s="7">
        <v>2.3196570005135402</v>
      </c>
      <c r="AS26" s="7">
        <v>2.3482390325934999</v>
      </c>
      <c r="AT26" s="7">
        <v>2.4730531266811302</v>
      </c>
      <c r="AU26" s="7">
        <v>2.43862676362868</v>
      </c>
      <c r="AV26" s="7">
        <v>2.7846604046386898</v>
      </c>
      <c r="AW26" s="7">
        <v>2.7510573294690501</v>
      </c>
      <c r="AX26" s="7">
        <v>1.5748207968236501</v>
      </c>
      <c r="AY26" s="7">
        <v>1.7865810413966099</v>
      </c>
      <c r="AZ26" s="7">
        <v>2.1750722275146601</v>
      </c>
      <c r="BA26" s="7">
        <v>0.92264016263306503</v>
      </c>
      <c r="BB26" s="7">
        <v>2.1022425003019598</v>
      </c>
      <c r="BC26" s="7">
        <v>4.1150835587959502</v>
      </c>
      <c r="BD26" s="7">
        <v>4.3399231957593098</v>
      </c>
      <c r="BE26" s="7">
        <v>4.6812860617697396</v>
      </c>
      <c r="BF26" s="7">
        <v>4.28149788564928</v>
      </c>
      <c r="BG26" s="7">
        <v>4.1439654872631104</v>
      </c>
      <c r="BH26" s="7">
        <v>4.0916408405885303</v>
      </c>
      <c r="BI26" s="7">
        <v>4.6310287869899103</v>
      </c>
      <c r="BJ26" s="7">
        <v>7.7395119812144699</v>
      </c>
      <c r="BK26" s="7">
        <v>5.2628093349553096</v>
      </c>
      <c r="BL26" s="7">
        <v>1.4145564000447699</v>
      </c>
      <c r="BM26" s="7">
        <v>1.0703885127478101</v>
      </c>
      <c r="BN26" s="7">
        <v>2.65090796679634</v>
      </c>
      <c r="BO26" s="7">
        <v>4.3410546511244696</v>
      </c>
      <c r="BP26" s="7">
        <v>6.0290387907259104</v>
      </c>
      <c r="BQ26" s="7">
        <v>5.2802890772231903</v>
      </c>
      <c r="BR26" s="7">
        <v>5.9472783884935199</v>
      </c>
      <c r="BS26" s="7">
        <v>3.25484294505089</v>
      </c>
      <c r="BT26" s="7">
        <v>2.8657223970264201</v>
      </c>
      <c r="BU26" s="7">
        <v>3.1344853322773401</v>
      </c>
      <c r="BV26" s="7">
        <v>1.8252645173813999</v>
      </c>
      <c r="BW26" s="7">
        <v>0.53221554310119101</v>
      </c>
      <c r="BX26" s="7">
        <v>0.66197697515828402</v>
      </c>
      <c r="BY26" s="7">
        <v>4.1858913172593804</v>
      </c>
      <c r="BZ26" s="7">
        <v>5.48380441908047</v>
      </c>
      <c r="CA26" s="7">
        <v>5.8095131097652404</v>
      </c>
      <c r="CB26" s="7">
        <v>5.7831120850759996</v>
      </c>
      <c r="CC26" s="7">
        <v>5.4542936338265999</v>
      </c>
      <c r="CD26" s="7">
        <v>4.9843560748834799</v>
      </c>
      <c r="CE26" s="7">
        <v>4.3098628641275898</v>
      </c>
      <c r="CF26" s="7">
        <v>4.0593145671878297</v>
      </c>
      <c r="CG26" s="7">
        <v>3.96859623671783</v>
      </c>
      <c r="CH26" s="7">
        <v>3.8241844688778399</v>
      </c>
      <c r="CI26" s="7">
        <v>3.44651391417846</v>
      </c>
      <c r="CJ26" s="7">
        <v>3.9201920655810301</v>
      </c>
      <c r="CK26" s="7">
        <v>4.2086354121384604</v>
      </c>
      <c r="CL26" s="7">
        <v>3.8859329370356699</v>
      </c>
      <c r="CM26" s="7">
        <v>4.5519887317202699</v>
      </c>
      <c r="CN26" s="7">
        <v>7.9017757441809602</v>
      </c>
      <c r="CO26" s="7">
        <v>9.0998838097102794</v>
      </c>
      <c r="CP26" s="7">
        <v>8.3616026590000292</v>
      </c>
      <c r="CQ26" s="7">
        <v>9.1172534977456792</v>
      </c>
      <c r="CR26" s="7">
        <v>8.5666334079182693</v>
      </c>
      <c r="CS26" s="7">
        <v>7.8058752042166697</v>
      </c>
      <c r="CT26" s="7">
        <v>3.08929459237905</v>
      </c>
      <c r="CU26" s="7">
        <v>0.53725858960936101</v>
      </c>
      <c r="CV26" s="7">
        <v>0.42014407456301001</v>
      </c>
      <c r="CW26" s="7">
        <v>0.86229201354333695</v>
      </c>
      <c r="CX26" s="7">
        <v>3.2923247619138301</v>
      </c>
      <c r="CY26" s="7">
        <v>4.2665007153746899</v>
      </c>
      <c r="CZ26" s="7">
        <v>4.03941200987214</v>
      </c>
      <c r="DA26" s="7">
        <v>3.6148774912441901</v>
      </c>
      <c r="DB26" s="7">
        <v>3.1399018774700198</v>
      </c>
      <c r="DC26" s="7">
        <v>3.1401574693432401</v>
      </c>
      <c r="DD26" s="7">
        <v>3.9871833134422898</v>
      </c>
      <c r="DE26" s="7">
        <v>3.4450091587495701</v>
      </c>
      <c r="DF26" s="7">
        <v>2.07959748725371</v>
      </c>
      <c r="DG26" s="7">
        <v>1.3494975763228201</v>
      </c>
      <c r="DH26" s="7">
        <v>1.52569354275588</v>
      </c>
      <c r="DI26" s="7">
        <v>4.1082906020416496</v>
      </c>
      <c r="DJ26" s="7">
        <v>4.2463197347954198</v>
      </c>
      <c r="DK26" s="7">
        <v>4.0058517232987496</v>
      </c>
      <c r="DL26" s="7">
        <v>4.0661311788811103</v>
      </c>
      <c r="DM26" s="7">
        <v>3.6776497712623302</v>
      </c>
      <c r="DN26" s="7">
        <v>3.23808033796365</v>
      </c>
      <c r="DO26" s="7">
        <v>3.1931017833322999</v>
      </c>
      <c r="DP26" s="7">
        <v>3.4093959487516301</v>
      </c>
      <c r="DQ26" s="7">
        <v>3.4970922291458599</v>
      </c>
      <c r="DR26" s="7">
        <v>3.6536678044806998</v>
      </c>
      <c r="DS26" s="7">
        <v>2.0356634870907699</v>
      </c>
      <c r="DT26" s="7">
        <v>1.3888635641479501</v>
      </c>
      <c r="DU26" s="7">
        <v>1.3037019301203501</v>
      </c>
      <c r="DV26" s="7">
        <v>1.1419364123273901</v>
      </c>
      <c r="DW26" s="7">
        <v>0.89195022883352004</v>
      </c>
      <c r="DX26" s="7">
        <v>0.72799296498477495</v>
      </c>
      <c r="DY26" s="7">
        <v>0.63803286828416095</v>
      </c>
      <c r="DZ26" s="7">
        <v>0.61176547619444199</v>
      </c>
      <c r="EA26" s="7">
        <v>0.58870633662360405</v>
      </c>
      <c r="EB26" s="7">
        <v>0.889291904208656</v>
      </c>
      <c r="EC26" s="7">
        <v>1.6602453378676301</v>
      </c>
      <c r="ED26" s="7">
        <v>1.4102213095637599</v>
      </c>
      <c r="EE26" s="7">
        <v>1.4424003000168999</v>
      </c>
      <c r="EF26" s="7">
        <v>1.3233946562147201</v>
      </c>
      <c r="EG26" s="7">
        <v>1.4746282755166</v>
      </c>
      <c r="EH26" s="7">
        <v>1.4395882372893301</v>
      </c>
      <c r="EI26" s="7">
        <v>1.5355594846442999</v>
      </c>
      <c r="EJ26" s="7">
        <v>1.2801139442202001</v>
      </c>
      <c r="EK26" s="7">
        <v>2.41713033687271</v>
      </c>
      <c r="EL26" s="7">
        <v>3.69784508461633</v>
      </c>
      <c r="EM26" s="7">
        <v>1.1203191246000801</v>
      </c>
      <c r="EN26" s="7">
        <v>1.3461359406520299</v>
      </c>
      <c r="EO26" s="7">
        <v>0.87629900491495505</v>
      </c>
      <c r="EP26" s="7">
        <v>0.70187642172639597</v>
      </c>
      <c r="EQ26" s="7">
        <v>0.73678245299865397</v>
      </c>
      <c r="ER26" s="7">
        <v>1.1053771483405299</v>
      </c>
      <c r="ES26" s="7">
        <v>1.27104388911417</v>
      </c>
      <c r="ET26" s="7">
        <v>1.35946932267127</v>
      </c>
      <c r="EU26" s="7">
        <v>1.4314065488949701</v>
      </c>
      <c r="EV26" s="7">
        <v>1.1777215059256501</v>
      </c>
      <c r="EW26" s="7">
        <v>0.61443398036663699</v>
      </c>
      <c r="EX26" s="7">
        <v>0.52622954351873996</v>
      </c>
      <c r="EY26" s="6">
        <f t="shared" si="0"/>
        <v>396.42816826815294</v>
      </c>
    </row>
    <row r="27" spans="1:155">
      <c r="A27" t="s">
        <v>26</v>
      </c>
      <c r="B27" s="7">
        <v>1.8</v>
      </c>
      <c r="C27" s="7">
        <v>1.8</v>
      </c>
      <c r="D27" s="7">
        <v>1.8</v>
      </c>
      <c r="E27" s="7">
        <v>1.8</v>
      </c>
      <c r="F27" s="7">
        <v>1.8140137025204499</v>
      </c>
      <c r="G27" s="7">
        <v>1.9637911614888199</v>
      </c>
      <c r="H27" s="7">
        <v>2.2017221237914799</v>
      </c>
      <c r="I27" s="7">
        <v>2.9956670516246202</v>
      </c>
      <c r="J27" s="7">
        <v>3.3023511510714201</v>
      </c>
      <c r="K27" s="7">
        <v>2.91276498386783</v>
      </c>
      <c r="L27" s="7">
        <v>2.7605587533895899</v>
      </c>
      <c r="M27" s="7">
        <v>2.8095662311506699</v>
      </c>
      <c r="N27" s="7">
        <v>2.8121086497617598</v>
      </c>
      <c r="O27" s="7">
        <v>3.1697823459538199</v>
      </c>
      <c r="P27" s="7">
        <v>3.3789860980759499</v>
      </c>
      <c r="Q27" s="7">
        <v>3.64268671370422</v>
      </c>
      <c r="R27" s="7">
        <v>3.3238363403617601</v>
      </c>
      <c r="S27" s="7">
        <v>2.9333625071201399</v>
      </c>
      <c r="T27" s="7">
        <v>2.9551462840394001</v>
      </c>
      <c r="U27" s="7">
        <v>2.8044194786645198</v>
      </c>
      <c r="V27" s="7">
        <v>2.56191859099413</v>
      </c>
      <c r="W27" s="7">
        <v>2.5680071705998699</v>
      </c>
      <c r="X27" s="7">
        <v>2.9457194655633199</v>
      </c>
      <c r="Y27" s="7">
        <v>2.9891337448386599</v>
      </c>
      <c r="Z27" s="7">
        <v>2.7651651730930999</v>
      </c>
      <c r="AA27" s="7">
        <v>2.9952943546131099</v>
      </c>
      <c r="AB27" s="7">
        <v>3.0156235812621399</v>
      </c>
      <c r="AC27" s="7">
        <v>2.8432526163190799</v>
      </c>
      <c r="AD27" s="7">
        <v>2.9041731477560901</v>
      </c>
      <c r="AE27" s="7">
        <v>2.78130272070978</v>
      </c>
      <c r="AF27" s="7">
        <v>2.44751869568187</v>
      </c>
      <c r="AG27" s="7">
        <v>2.6685730006647801</v>
      </c>
      <c r="AH27" s="7">
        <v>3.0772824543662001</v>
      </c>
      <c r="AI27" s="7">
        <v>3.1473073572829202</v>
      </c>
      <c r="AJ27" s="7">
        <v>3.20494569203955</v>
      </c>
      <c r="AK27" s="7">
        <v>3.28345148454531</v>
      </c>
      <c r="AL27" s="7">
        <v>4.3788081867926198</v>
      </c>
      <c r="AM27" s="7">
        <v>9.5389228077078894</v>
      </c>
      <c r="AN27" s="7">
        <v>8.21161191882317</v>
      </c>
      <c r="AO27" s="7">
        <v>10.373091424382901</v>
      </c>
      <c r="AP27" s="7">
        <v>2.09319104353006</v>
      </c>
      <c r="AQ27" s="7">
        <v>3.1150184235150098</v>
      </c>
      <c r="AR27" s="7">
        <v>11.5856297002462</v>
      </c>
      <c r="AS27" s="7">
        <v>7.7215360962336099</v>
      </c>
      <c r="AT27" s="7">
        <v>7.8236923698249798</v>
      </c>
      <c r="AU27" s="7">
        <v>12.2774137755871</v>
      </c>
      <c r="AV27" s="7">
        <v>15.617961925391199</v>
      </c>
      <c r="AW27" s="7">
        <v>15.748537015930999</v>
      </c>
      <c r="AX27" s="7">
        <v>6.6566590963452201</v>
      </c>
      <c r="AY27" s="7">
        <v>6.4566966186138899</v>
      </c>
      <c r="AZ27" s="7">
        <v>3.74026025329246</v>
      </c>
      <c r="BA27" s="7">
        <v>2.1856297513543299</v>
      </c>
      <c r="BB27" s="7">
        <v>4.0034466875832004</v>
      </c>
      <c r="BC27" s="7">
        <v>8.6315840158951502</v>
      </c>
      <c r="BD27" s="7">
        <v>14.9463037157147</v>
      </c>
      <c r="BE27" s="7">
        <v>17.465740944667601</v>
      </c>
      <c r="BF27" s="7">
        <v>16.1166166212871</v>
      </c>
      <c r="BG27" s="7">
        <v>13.237272327701</v>
      </c>
      <c r="BH27" s="7">
        <v>11.6233153194497</v>
      </c>
      <c r="BI27" s="7">
        <v>14.2075138395052</v>
      </c>
      <c r="BJ27" s="7">
        <v>16.4799909596397</v>
      </c>
      <c r="BK27" s="7">
        <v>13.947246969845301</v>
      </c>
      <c r="BL27" s="7">
        <v>11.7506323429244</v>
      </c>
      <c r="BM27" s="7">
        <v>9.0938105371690607</v>
      </c>
      <c r="BN27" s="7">
        <v>9.7618966593097802</v>
      </c>
      <c r="BO27" s="7">
        <v>2.42004040500185</v>
      </c>
      <c r="BP27" s="7">
        <v>8.3761880462825697</v>
      </c>
      <c r="BQ27" s="7">
        <v>4.96633299770299</v>
      </c>
      <c r="BR27" s="7">
        <v>3.4489536334198001</v>
      </c>
      <c r="BS27" s="7">
        <v>0.411281955486069</v>
      </c>
      <c r="BT27" s="7">
        <v>0.33535506268520898</v>
      </c>
      <c r="BU27" s="7">
        <v>2.1875937557458802</v>
      </c>
      <c r="BV27" s="7">
        <v>0.36057826717431002</v>
      </c>
      <c r="BW27" s="7">
        <v>0.31396729760658498</v>
      </c>
      <c r="BX27" s="7">
        <v>2.6629631351379999</v>
      </c>
      <c r="BY27" s="7">
        <v>6.7479819667042902</v>
      </c>
      <c r="BZ27" s="7">
        <v>5.1296470172929496</v>
      </c>
      <c r="CA27" s="7">
        <v>4.1917619037171798</v>
      </c>
      <c r="CB27" s="7">
        <v>6.8062511995928299</v>
      </c>
      <c r="CC27" s="7">
        <v>6.7906333227128899</v>
      </c>
      <c r="CD27" s="7">
        <v>6.5663604012760901</v>
      </c>
      <c r="CE27" s="7">
        <v>5.3708340053694199</v>
      </c>
      <c r="CF27" s="7">
        <v>4.2675597909276499</v>
      </c>
      <c r="CG27" s="7">
        <v>4.7610361737672697</v>
      </c>
      <c r="CH27" s="7">
        <v>3.1141201145525601</v>
      </c>
      <c r="CI27" s="7">
        <v>3.3689924343390798</v>
      </c>
      <c r="CJ27" s="7">
        <v>4.2312518291709704</v>
      </c>
      <c r="CK27" s="7">
        <v>3.10119839752794</v>
      </c>
      <c r="CL27" s="7">
        <v>2.79579394220133</v>
      </c>
      <c r="CM27" s="7">
        <v>2.1807634346228202</v>
      </c>
      <c r="CN27" s="7">
        <v>1.62931048748994</v>
      </c>
      <c r="CO27" s="7">
        <v>1.3606447183877901</v>
      </c>
      <c r="CP27" s="7">
        <v>1.5792985749336901</v>
      </c>
      <c r="CQ27" s="7">
        <v>2.26638476217195</v>
      </c>
      <c r="CR27" s="7">
        <v>2.2262488413467398</v>
      </c>
      <c r="CS27" s="7">
        <v>1.72147757768165</v>
      </c>
      <c r="CT27" s="7">
        <v>1.50805126492601</v>
      </c>
      <c r="CU27" s="7">
        <v>1.0926673596281899</v>
      </c>
      <c r="CV27" s="7">
        <v>0.41688564110990101</v>
      </c>
      <c r="CW27" s="7">
        <v>0.24711739003145999</v>
      </c>
      <c r="CX27" s="7">
        <v>0.212767800881832</v>
      </c>
      <c r="CY27" s="7">
        <v>0.13737397605516999</v>
      </c>
      <c r="CZ27" s="7">
        <v>8.1250984561808098E-2</v>
      </c>
      <c r="DA27" s="7">
        <v>5.8982159735143098E-2</v>
      </c>
      <c r="DB27" s="7">
        <v>4.2963334908478201E-2</v>
      </c>
      <c r="DC27" s="7">
        <v>8.2152843415025198E-2</v>
      </c>
      <c r="DD27" s="7">
        <v>0.32792958356930502</v>
      </c>
      <c r="DE27" s="7">
        <v>0.23445986702751101</v>
      </c>
      <c r="DF27" s="7">
        <v>0.16274220226824199</v>
      </c>
      <c r="DG27" s="7">
        <v>0.182140044108274</v>
      </c>
      <c r="DH27" s="7">
        <v>0.15205871928160899</v>
      </c>
      <c r="DI27" s="7">
        <v>0.126664894454944</v>
      </c>
      <c r="DJ27" s="7">
        <v>0.1288752362949</v>
      </c>
      <c r="DK27" s="7">
        <v>0.12118974480163799</v>
      </c>
      <c r="DL27" s="7">
        <v>0.110900086641488</v>
      </c>
      <c r="DM27" s="7">
        <v>0.21154792848151999</v>
      </c>
      <c r="DN27" s="7">
        <v>0.21063327032146101</v>
      </c>
      <c r="DO27" s="7">
        <v>0.213364445494796</v>
      </c>
      <c r="DP27" s="7">
        <v>0.228361534014073</v>
      </c>
      <c r="DQ27" s="7">
        <v>0.23085652620492</v>
      </c>
      <c r="DR27" s="7">
        <v>0.72115371963966501</v>
      </c>
      <c r="DS27" s="7">
        <v>0.33921784367577501</v>
      </c>
      <c r="DT27" s="7">
        <v>0.192754888268138</v>
      </c>
      <c r="DU27" s="7">
        <v>0.14228060986957899</v>
      </c>
      <c r="DV27" s="7">
        <v>0.14232716480441099</v>
      </c>
      <c r="DW27" s="7">
        <v>0.13351955307255101</v>
      </c>
      <c r="DX27" s="7">
        <v>0.12575360800738</v>
      </c>
      <c r="DY27" s="7">
        <v>0.12527932960882401</v>
      </c>
      <c r="DZ27" s="7">
        <v>0.12793005121026499</v>
      </c>
      <c r="EA27" s="7">
        <v>0.12537243947839999</v>
      </c>
      <c r="EB27" s="7">
        <v>0.14052316107993401</v>
      </c>
      <c r="EC27" s="7">
        <v>0.172605302220355</v>
      </c>
      <c r="ED27" s="7">
        <v>0.27543738489844799</v>
      </c>
      <c r="EE27" s="7">
        <v>0.28811940394459101</v>
      </c>
      <c r="EF27" s="7">
        <v>0.29781225277588202</v>
      </c>
      <c r="EG27" s="7">
        <v>0.31401388043616901</v>
      </c>
      <c r="EH27" s="7">
        <v>0.32495600817529002</v>
      </c>
      <c r="EI27" s="7">
        <v>0.34796666492961198</v>
      </c>
      <c r="EJ27" s="7">
        <v>0.32367870301930901</v>
      </c>
      <c r="EK27" s="7">
        <v>0.59497476647194203</v>
      </c>
      <c r="EL27" s="7">
        <v>0.83288025303643198</v>
      </c>
      <c r="EM27" s="7">
        <v>0.857957692394553</v>
      </c>
      <c r="EN27" s="7">
        <v>1.03518437737913</v>
      </c>
      <c r="EO27" s="7">
        <v>1.0183990987018099</v>
      </c>
      <c r="EP27" s="7">
        <v>0.91859654859023498</v>
      </c>
      <c r="EQ27" s="7">
        <v>0.88224647260772104</v>
      </c>
      <c r="ER27" s="7">
        <v>0.78899935655741005</v>
      </c>
      <c r="ES27" s="7">
        <v>0.78684399300004704</v>
      </c>
      <c r="ET27" s="7">
        <v>0.76744572098415398</v>
      </c>
      <c r="EU27" s="7">
        <v>0.78522713292407198</v>
      </c>
      <c r="EV27" s="7">
        <v>0.61918662876757802</v>
      </c>
      <c r="EW27" s="7">
        <v>0.43092871155020801</v>
      </c>
      <c r="EX27" s="7">
        <v>0.35975954276790101</v>
      </c>
      <c r="EY27" s="6">
        <f t="shared" si="0"/>
        <v>515.52153873027567</v>
      </c>
    </row>
    <row r="28" spans="1:155">
      <c r="A28" t="s">
        <v>27</v>
      </c>
      <c r="B28" s="7">
        <v>0.719946144191973</v>
      </c>
      <c r="C28" s="7">
        <v>0.747294757955002</v>
      </c>
      <c r="D28" s="7">
        <v>0.80715084804763104</v>
      </c>
      <c r="E28" s="7">
        <v>0.77553995722317204</v>
      </c>
      <c r="F28" s="7">
        <v>0.80861000069351696</v>
      </c>
      <c r="G28" s="7">
        <v>0.82839196218376998</v>
      </c>
      <c r="H28" s="7">
        <v>0.89429357570006396</v>
      </c>
      <c r="I28" s="7">
        <v>1.0177415422055101</v>
      </c>
      <c r="J28" s="7">
        <v>1.0438906829330099</v>
      </c>
      <c r="K28" s="7">
        <v>0.96203934826258997</v>
      </c>
      <c r="L28" s="7">
        <v>0.92676837447292404</v>
      </c>
      <c r="M28" s="7">
        <v>0.89827720024816704</v>
      </c>
      <c r="N28" s="7">
        <v>0.88687342213937803</v>
      </c>
      <c r="O28" s="7">
        <v>0.89170145763471298</v>
      </c>
      <c r="P28" s="7">
        <v>1.0481866047072901</v>
      </c>
      <c r="Q28" s="7">
        <v>0.82072303109837896</v>
      </c>
      <c r="R28" s="7">
        <v>0.56308805039961696</v>
      </c>
      <c r="S28" s="7">
        <v>0.14822916666666999</v>
      </c>
      <c r="T28" s="7">
        <v>0.14833333333332999</v>
      </c>
      <c r="U28" s="7">
        <v>0.13963541666667001</v>
      </c>
      <c r="V28" s="7">
        <v>0.13656249999999101</v>
      </c>
      <c r="W28" s="7">
        <v>0.13348958333333</v>
      </c>
      <c r="X28" s="7">
        <v>0.13140624999999101</v>
      </c>
      <c r="Y28" s="7">
        <v>0.11244791666665201</v>
      </c>
      <c r="Z28" s="7">
        <v>0.112187499999991</v>
      </c>
      <c r="AA28" s="7">
        <v>0.11260416666667</v>
      </c>
      <c r="AB28" s="7">
        <v>0.113229166666679</v>
      </c>
      <c r="AC28" s="7">
        <v>0.10869791666667</v>
      </c>
      <c r="AD28" s="7">
        <v>0.10942708333333</v>
      </c>
      <c r="AE28" s="7">
        <v>0.107916666666661</v>
      </c>
      <c r="AF28" s="7">
        <v>0.107552083333321</v>
      </c>
      <c r="AG28" s="7">
        <v>0.10947916666666101</v>
      </c>
      <c r="AH28" s="7">
        <v>0.10536458333333</v>
      </c>
      <c r="AI28" s="7">
        <v>0.10036458333333</v>
      </c>
      <c r="AJ28" s="7">
        <v>0.1</v>
      </c>
      <c r="AK28" s="7">
        <v>9.9635416666660606E-2</v>
      </c>
      <c r="AL28" s="7">
        <v>9.8750000000000004E-2</v>
      </c>
      <c r="AM28" s="7">
        <v>0.09</v>
      </c>
      <c r="AN28" s="7">
        <v>9.3020833333330305E-2</v>
      </c>
      <c r="AO28" s="7">
        <v>9.3333333333330298E-2</v>
      </c>
      <c r="AP28" s="7">
        <v>9.3281249999990906E-2</v>
      </c>
      <c r="AQ28" s="7">
        <v>9.3177083333339406E-2</v>
      </c>
      <c r="AR28" s="7">
        <v>9.2916666666660597E-2</v>
      </c>
      <c r="AS28" s="7">
        <v>9.2708333333330298E-2</v>
      </c>
      <c r="AT28" s="7">
        <v>9.2604166666669693E-2</v>
      </c>
      <c r="AU28" s="7">
        <v>9.2812500000000006E-2</v>
      </c>
      <c r="AV28" s="7">
        <v>9.2708333333321194E-2</v>
      </c>
      <c r="AW28" s="7">
        <v>9.2916666666660597E-2</v>
      </c>
      <c r="AX28" s="7">
        <v>9.3385416666660601E-2</v>
      </c>
      <c r="AY28" s="7">
        <v>9.39062500000091E-2</v>
      </c>
      <c r="AZ28" s="7">
        <v>9.375E-2</v>
      </c>
      <c r="BA28" s="7">
        <v>9.2916666666660597E-2</v>
      </c>
      <c r="BB28" s="7">
        <v>9.1354166666660602E-2</v>
      </c>
      <c r="BC28" s="7">
        <v>9.3281249999999996E-2</v>
      </c>
      <c r="BD28" s="7">
        <v>9.3958333333339403E-2</v>
      </c>
      <c r="BE28" s="7">
        <v>9.8906250000000001E-2</v>
      </c>
      <c r="BF28" s="7">
        <v>9.9270833333330394E-2</v>
      </c>
      <c r="BG28" s="7">
        <v>9.9531250000000099E-2</v>
      </c>
      <c r="BH28" s="7">
        <v>9.9843749999999995E-2</v>
      </c>
      <c r="BI28" s="7">
        <v>0.10520833333333</v>
      </c>
      <c r="BJ28" s="7">
        <v>0.112291666666661</v>
      </c>
      <c r="BK28" s="7">
        <v>0.11354166666667</v>
      </c>
      <c r="BL28" s="7">
        <v>0.112708333333321</v>
      </c>
      <c r="BM28" s="7">
        <v>0.11260416666667</v>
      </c>
      <c r="BN28" s="7">
        <v>0.11328125</v>
      </c>
      <c r="BO28" s="7">
        <v>0.112239583333339</v>
      </c>
      <c r="BP28" s="7">
        <v>0.11182291666667001</v>
      </c>
      <c r="BQ28" s="7">
        <v>0.111197916666661</v>
      </c>
      <c r="BR28" s="7">
        <v>0.11067708333333</v>
      </c>
      <c r="BS28" s="7">
        <v>0.11135416666666099</v>
      </c>
      <c r="BT28" s="7">
        <v>0.11192708333333</v>
      </c>
      <c r="BU28" s="7">
        <v>0.1059375</v>
      </c>
      <c r="BV28" s="7">
        <v>0.107187499999991</v>
      </c>
      <c r="BW28" s="7">
        <v>0.10739583333333901</v>
      </c>
      <c r="BX28" s="7">
        <v>0.10703124999999999</v>
      </c>
      <c r="BY28" s="7">
        <v>0.10781250000000001</v>
      </c>
      <c r="BZ28" s="7">
        <v>0.10859375</v>
      </c>
      <c r="CA28" s="7">
        <v>0.111770833333321</v>
      </c>
      <c r="CB28" s="7">
        <v>0.11213541666666101</v>
      </c>
      <c r="CC28" s="7">
        <v>0.110937499999991</v>
      </c>
      <c r="CD28" s="7">
        <v>0.11161458333333001</v>
      </c>
      <c r="CE28" s="7">
        <v>0.11213541666666101</v>
      </c>
      <c r="CF28" s="7">
        <v>0.11177083333333</v>
      </c>
      <c r="CG28" s="7">
        <v>1.6194490183327499</v>
      </c>
      <c r="CH28" s="7">
        <v>3.62620914153909</v>
      </c>
      <c r="CI28" s="7">
        <v>2.8015874779499699</v>
      </c>
      <c r="CJ28" s="7">
        <v>3.0438501106436502</v>
      </c>
      <c r="CK28" s="7">
        <v>2.4031365568773002</v>
      </c>
      <c r="CL28" s="7">
        <v>1.5401529521586601</v>
      </c>
      <c r="CM28" s="7">
        <v>0.14369791666666101</v>
      </c>
      <c r="CN28" s="7">
        <v>0.140625</v>
      </c>
      <c r="CO28" s="7">
        <v>0.136666666666661</v>
      </c>
      <c r="CP28" s="7">
        <v>0.13671874999999101</v>
      </c>
      <c r="CQ28" s="7">
        <v>9.9583333333366705E-2</v>
      </c>
      <c r="CR28" s="7">
        <v>9.5625000000009105E-2</v>
      </c>
      <c r="CS28" s="7">
        <v>9.5364583333330297E-2</v>
      </c>
      <c r="CT28" s="7">
        <v>9.5416666666669703E-2</v>
      </c>
      <c r="CU28" s="7">
        <v>9.5052083333330303E-2</v>
      </c>
      <c r="CV28" s="7">
        <v>9.4947916666669699E-2</v>
      </c>
      <c r="CW28" s="7">
        <v>9.4895833333330307E-2</v>
      </c>
      <c r="CX28" s="7">
        <v>9.5000000000000001E-2</v>
      </c>
      <c r="CY28" s="7">
        <v>9.52083333333303E-2</v>
      </c>
      <c r="CZ28" s="7">
        <v>9.4895833333330307E-2</v>
      </c>
      <c r="DA28" s="7">
        <v>9.52083333333303E-2</v>
      </c>
      <c r="DB28" s="7">
        <v>9.5208333333339404E-2</v>
      </c>
      <c r="DC28" s="7">
        <v>9.6145833333330294E-2</v>
      </c>
      <c r="DD28" s="7">
        <v>9.6458333333330301E-2</v>
      </c>
      <c r="DE28" s="7">
        <v>8.9218749999981806E-2</v>
      </c>
      <c r="DF28" s="7">
        <v>9.2083333333330297E-2</v>
      </c>
      <c r="DG28" s="7">
        <v>9.5208333333339404E-2</v>
      </c>
      <c r="DH28" s="7">
        <v>8.9531250000000007E-2</v>
      </c>
      <c r="DI28" s="7">
        <v>8.8229166666660599E-2</v>
      </c>
      <c r="DJ28" s="7">
        <v>0.27593146944152003</v>
      </c>
      <c r="DK28" s="7">
        <v>0.13515625000000001</v>
      </c>
      <c r="DL28" s="7">
        <v>0.13312499999999999</v>
      </c>
      <c r="DM28" s="7">
        <v>0.13119791666666999</v>
      </c>
      <c r="DN28" s="7">
        <v>0.13046874999999999</v>
      </c>
      <c r="DO28" s="7">
        <v>0.126614583333339</v>
      </c>
      <c r="DP28" s="7">
        <v>0.123437499999991</v>
      </c>
      <c r="DQ28" s="7">
        <v>0.11989583333333</v>
      </c>
      <c r="DR28" s="7">
        <v>0.119322916666679</v>
      </c>
      <c r="DS28" s="7">
        <v>0.10776041666666999</v>
      </c>
      <c r="DT28" s="7">
        <v>9.7968749999999993E-2</v>
      </c>
      <c r="DU28" s="7">
        <v>9.5989583333330297E-2</v>
      </c>
      <c r="DV28" s="7">
        <v>9.7031249999999999E-2</v>
      </c>
      <c r="DW28" s="7">
        <v>9.9947916666660697E-2</v>
      </c>
      <c r="DX28" s="7">
        <v>0.10067708333333</v>
      </c>
      <c r="DY28" s="7">
        <v>0.100052083333321</v>
      </c>
      <c r="DZ28" s="7">
        <v>0.100104166666661</v>
      </c>
      <c r="EA28" s="7">
        <v>0.10166666666667</v>
      </c>
      <c r="EB28" s="7">
        <v>0.10197916666666999</v>
      </c>
      <c r="EC28" s="7">
        <v>9.7395833333348503E-2</v>
      </c>
      <c r="ED28" s="7">
        <v>9.4791666666660598E-2</v>
      </c>
      <c r="EE28" s="7">
        <v>9.5156249999999998E-2</v>
      </c>
      <c r="EF28" s="7">
        <v>9.5989583333330297E-2</v>
      </c>
      <c r="EG28" s="7">
        <v>9.5937499999999995E-2</v>
      </c>
      <c r="EH28" s="7">
        <v>9.6718750000000006E-2</v>
      </c>
      <c r="EI28" s="7">
        <v>9.6666666666669704E-2</v>
      </c>
      <c r="EJ28" s="7">
        <v>9.7239583333330298E-2</v>
      </c>
      <c r="EK28" s="7">
        <v>0.39975093122343502</v>
      </c>
      <c r="EL28" s="7">
        <v>1.1165146324220201</v>
      </c>
      <c r="EM28" s="7">
        <v>1.1025186280274999</v>
      </c>
      <c r="EN28" s="7">
        <v>1.1469698134422199</v>
      </c>
      <c r="EO28" s="7">
        <v>1.0158782060317699</v>
      </c>
      <c r="EP28" s="7">
        <v>0.94087334108940202</v>
      </c>
      <c r="EQ28" s="7">
        <v>0.85624907523006</v>
      </c>
      <c r="ER28" s="7">
        <v>0.82928373811432898</v>
      </c>
      <c r="ES28" s="7">
        <v>0.83176899204801602</v>
      </c>
      <c r="ET28" s="7">
        <v>0.82973542992920302</v>
      </c>
      <c r="EU28" s="7">
        <v>0.89344372954134099</v>
      </c>
      <c r="EV28" s="7">
        <v>0.92882761019555804</v>
      </c>
      <c r="EW28" s="7">
        <v>0.89064194596386004</v>
      </c>
      <c r="EX28" s="7">
        <v>0.90302870535513502</v>
      </c>
      <c r="EY28" s="6">
        <f t="shared" si="0"/>
        <v>54.837672632319979</v>
      </c>
    </row>
    <row r="29" spans="1:155">
      <c r="A29" t="s">
        <v>28</v>
      </c>
      <c r="B29" s="7">
        <v>2.9</v>
      </c>
      <c r="C29" s="7">
        <v>3.2</v>
      </c>
      <c r="D29" s="7">
        <v>3.2</v>
      </c>
      <c r="E29" s="7">
        <v>3.4</v>
      </c>
      <c r="F29" s="7">
        <v>3.7</v>
      </c>
      <c r="G29" s="7">
        <v>3.6</v>
      </c>
      <c r="H29" s="7">
        <v>3.6</v>
      </c>
      <c r="I29" s="7">
        <v>3.4</v>
      </c>
      <c r="J29" s="7">
        <v>3.4</v>
      </c>
      <c r="K29" s="7">
        <v>3.1</v>
      </c>
      <c r="L29" s="7">
        <v>3.1</v>
      </c>
      <c r="M29" s="7">
        <v>3.1</v>
      </c>
      <c r="N29" s="7">
        <v>3.7</v>
      </c>
      <c r="O29" s="7">
        <v>3.7</v>
      </c>
      <c r="P29" s="7">
        <v>3.7</v>
      </c>
      <c r="Q29" s="7">
        <v>3.5</v>
      </c>
      <c r="R29" s="7">
        <v>3.5</v>
      </c>
      <c r="S29" s="7">
        <v>3.2</v>
      </c>
      <c r="T29" s="7">
        <v>3.2</v>
      </c>
      <c r="U29" s="7">
        <v>3.2</v>
      </c>
      <c r="V29" s="7">
        <v>3.2</v>
      </c>
      <c r="W29" s="7">
        <v>3.2</v>
      </c>
      <c r="X29" s="7">
        <v>3.2</v>
      </c>
      <c r="Y29" s="7">
        <v>3.3</v>
      </c>
      <c r="Z29" s="7">
        <v>3.5</v>
      </c>
      <c r="AA29" s="7">
        <v>3.7</v>
      </c>
      <c r="AB29" s="7">
        <v>3.3</v>
      </c>
      <c r="AC29" s="7">
        <v>3.3</v>
      </c>
      <c r="AD29" s="7">
        <v>3.3</v>
      </c>
      <c r="AE29" s="7">
        <v>3.2</v>
      </c>
      <c r="AF29" s="7">
        <v>3.2</v>
      </c>
      <c r="AG29" s="7">
        <v>3.5</v>
      </c>
      <c r="AH29" s="7">
        <v>4.0999999999999996</v>
      </c>
      <c r="AI29" s="7">
        <v>3.7</v>
      </c>
      <c r="AJ29" s="7">
        <v>3.7</v>
      </c>
      <c r="AK29" s="7">
        <v>3.7</v>
      </c>
      <c r="AL29" s="7">
        <v>4.0999999999999996</v>
      </c>
      <c r="AM29" s="7">
        <v>5.4</v>
      </c>
      <c r="AN29" s="7">
        <v>5.5</v>
      </c>
      <c r="AO29" s="7">
        <v>4.7</v>
      </c>
      <c r="AP29" s="7">
        <v>5.0999999999999996</v>
      </c>
      <c r="AQ29" s="7">
        <v>4.7</v>
      </c>
      <c r="AR29" s="7">
        <v>5.4</v>
      </c>
      <c r="AS29" s="7">
        <v>6.1</v>
      </c>
      <c r="AT29" s="7">
        <v>6.1</v>
      </c>
      <c r="AU29" s="7">
        <v>5.4</v>
      </c>
      <c r="AV29" s="7">
        <v>6.3</v>
      </c>
      <c r="AW29" s="7">
        <v>6.5</v>
      </c>
      <c r="AX29" s="7">
        <v>6.3</v>
      </c>
      <c r="AY29" s="7">
        <v>6.5</v>
      </c>
      <c r="AZ29" s="7">
        <v>5.5</v>
      </c>
      <c r="BA29" s="7">
        <v>5.4</v>
      </c>
      <c r="BB29" s="7">
        <v>5.5</v>
      </c>
      <c r="BC29" s="7">
        <v>7.1</v>
      </c>
      <c r="BD29" s="7">
        <v>8.5</v>
      </c>
      <c r="BE29" s="7">
        <v>8.5</v>
      </c>
      <c r="BF29" s="7">
        <v>8.5</v>
      </c>
      <c r="BG29" s="7">
        <v>8.1999999999999993</v>
      </c>
      <c r="BH29" s="7">
        <v>9.1</v>
      </c>
      <c r="BI29" s="7">
        <v>10.5</v>
      </c>
      <c r="BJ29" s="7">
        <v>9.6999999999999993</v>
      </c>
      <c r="BK29" s="7">
        <v>8.3000000000000007</v>
      </c>
      <c r="BL29" s="7">
        <v>9.6</v>
      </c>
      <c r="BM29" s="7">
        <v>10</v>
      </c>
      <c r="BN29" s="7">
        <v>9.4</v>
      </c>
      <c r="BO29" s="7">
        <v>10.3</v>
      </c>
      <c r="BP29" s="7">
        <v>9.6999999999999993</v>
      </c>
      <c r="BQ29" s="7">
        <v>9.6</v>
      </c>
      <c r="BR29" s="7">
        <v>9.4</v>
      </c>
      <c r="BS29" s="7">
        <v>9.6999999999999993</v>
      </c>
      <c r="BT29" s="7">
        <v>8.6</v>
      </c>
      <c r="BU29" s="7">
        <v>8.5</v>
      </c>
      <c r="BV29" s="7">
        <v>8.5</v>
      </c>
      <c r="BW29" s="7">
        <v>8.8000000000000007</v>
      </c>
      <c r="BX29" s="7">
        <v>8.8000000000000007</v>
      </c>
      <c r="BY29" s="7">
        <v>8.8000000000000007</v>
      </c>
      <c r="BZ29" s="7">
        <v>8.8000000000000007</v>
      </c>
      <c r="CA29" s="7">
        <v>9.6999999999999993</v>
      </c>
      <c r="CB29" s="7">
        <v>10.3</v>
      </c>
      <c r="CC29" s="7">
        <v>9.6999999999999993</v>
      </c>
      <c r="CD29" s="7">
        <v>9.4</v>
      </c>
      <c r="CE29" s="7">
        <v>9.3000000000000007</v>
      </c>
      <c r="CF29" s="7">
        <v>9.4</v>
      </c>
      <c r="CG29" s="7">
        <v>10.3</v>
      </c>
      <c r="CH29" s="7">
        <v>10.3</v>
      </c>
      <c r="CI29" s="7">
        <v>10.199999999999999</v>
      </c>
      <c r="CJ29" s="7">
        <v>10.5</v>
      </c>
      <c r="CK29" s="7">
        <v>10.5</v>
      </c>
      <c r="CL29" s="7">
        <v>9.3000000000000007</v>
      </c>
      <c r="CM29" s="7">
        <v>10.8</v>
      </c>
      <c r="CN29" s="7">
        <v>10.5</v>
      </c>
      <c r="CO29" s="7">
        <v>10</v>
      </c>
      <c r="CP29" s="7">
        <v>9.6</v>
      </c>
      <c r="CQ29" s="7">
        <v>8.4</v>
      </c>
      <c r="CR29" s="7">
        <v>8.6</v>
      </c>
      <c r="CS29" s="7">
        <v>8.6</v>
      </c>
      <c r="CT29" s="7">
        <v>8.6</v>
      </c>
      <c r="CU29" s="7">
        <v>8.6</v>
      </c>
      <c r="CV29" s="7">
        <v>8.6</v>
      </c>
      <c r="CW29" s="7">
        <v>8.6</v>
      </c>
      <c r="CX29" s="7">
        <v>9.4</v>
      </c>
      <c r="CY29" s="7">
        <v>10.199999999999999</v>
      </c>
      <c r="CZ29" s="7">
        <v>10.199999999999999</v>
      </c>
      <c r="DA29" s="7">
        <v>10.199999999999999</v>
      </c>
      <c r="DB29" s="7">
        <v>10.199999999999999</v>
      </c>
      <c r="DC29" s="7">
        <v>9.3000000000000007</v>
      </c>
      <c r="DD29" s="7">
        <v>9.1</v>
      </c>
      <c r="DE29" s="7">
        <v>9.3000000000000007</v>
      </c>
      <c r="DF29" s="7">
        <v>9.3000000000000007</v>
      </c>
      <c r="DG29" s="7">
        <v>8.9</v>
      </c>
      <c r="DH29" s="7">
        <v>9.1</v>
      </c>
      <c r="DI29" s="7">
        <v>9.6999999999999993</v>
      </c>
      <c r="DJ29" s="7">
        <v>9.6</v>
      </c>
      <c r="DK29" s="7">
        <v>8.9</v>
      </c>
      <c r="DL29" s="7">
        <v>9.1</v>
      </c>
      <c r="DM29" s="7">
        <v>9.4</v>
      </c>
      <c r="DN29" s="7">
        <v>9.4</v>
      </c>
      <c r="DO29" s="7">
        <v>9.6999999999999993</v>
      </c>
      <c r="DP29" s="7">
        <v>9.1</v>
      </c>
      <c r="DQ29" s="7">
        <v>8.9</v>
      </c>
      <c r="DR29" s="7">
        <v>8</v>
      </c>
      <c r="DS29" s="7">
        <v>8</v>
      </c>
      <c r="DT29" s="7">
        <v>7.9</v>
      </c>
      <c r="DU29" s="7">
        <v>7.5</v>
      </c>
      <c r="DV29" s="7">
        <v>8.1999999999999993</v>
      </c>
      <c r="DW29" s="7">
        <v>8.8000000000000007</v>
      </c>
      <c r="DX29" s="7">
        <v>8.8000000000000007</v>
      </c>
      <c r="DY29" s="7">
        <v>8.8000000000000007</v>
      </c>
      <c r="DZ29" s="7">
        <v>8.1999999999999993</v>
      </c>
      <c r="EA29" s="7">
        <v>7.7</v>
      </c>
      <c r="EB29" s="7">
        <v>7.2</v>
      </c>
      <c r="EC29" s="7">
        <v>7.2</v>
      </c>
      <c r="ED29" s="7">
        <v>7.4</v>
      </c>
      <c r="EE29" s="7">
        <v>7.9</v>
      </c>
      <c r="EF29" s="7">
        <v>7.1</v>
      </c>
      <c r="EG29" s="7">
        <v>7.1</v>
      </c>
      <c r="EH29" s="7">
        <v>7.1</v>
      </c>
      <c r="EI29" s="7">
        <v>6.6</v>
      </c>
      <c r="EJ29" s="7">
        <v>6</v>
      </c>
      <c r="EK29" s="7">
        <v>5.5</v>
      </c>
      <c r="EL29" s="7">
        <v>5.0999999999999996</v>
      </c>
      <c r="EM29" s="7">
        <v>5.0999999999999996</v>
      </c>
      <c r="EN29" s="7">
        <v>5.0999999999999996</v>
      </c>
      <c r="EO29" s="7">
        <v>5.0999999999999996</v>
      </c>
      <c r="EP29" s="7">
        <v>5.0999999999999996</v>
      </c>
      <c r="EQ29" s="7">
        <v>6</v>
      </c>
      <c r="ER29" s="7">
        <v>6</v>
      </c>
      <c r="ES29" s="7">
        <v>5.8</v>
      </c>
      <c r="ET29" s="7">
        <v>5.8</v>
      </c>
      <c r="EU29" s="7">
        <v>5.8</v>
      </c>
      <c r="EV29" s="7">
        <v>6.3</v>
      </c>
      <c r="EW29" s="7">
        <v>6.5</v>
      </c>
      <c r="EX29" s="7">
        <v>6</v>
      </c>
      <c r="EY29" s="6">
        <f t="shared" si="0"/>
        <v>1067.4000000000003</v>
      </c>
    </row>
    <row r="30" spans="1:155">
      <c r="A30" t="s">
        <v>29</v>
      </c>
      <c r="B30" s="7">
        <v>1.90353632129169</v>
      </c>
      <c r="C30" s="7">
        <v>1.8983516861726599</v>
      </c>
      <c r="D30" s="7">
        <v>1.9504983262211899</v>
      </c>
      <c r="E30" s="7">
        <v>1.92963967020178</v>
      </c>
      <c r="F30" s="7">
        <v>1.9158540150641401</v>
      </c>
      <c r="G30" s="7">
        <v>1.9139710107221299</v>
      </c>
      <c r="H30" s="7">
        <v>1.90878101418206</v>
      </c>
      <c r="I30" s="7">
        <v>1.83243335294129</v>
      </c>
      <c r="J30" s="7">
        <v>1.9803183488848199</v>
      </c>
      <c r="K30" s="7">
        <v>1.7296589347584701</v>
      </c>
      <c r="L30" s="7">
        <v>1.6062922285024299</v>
      </c>
      <c r="M30" s="7">
        <v>1.3440058359587901</v>
      </c>
      <c r="N30" s="7">
        <v>1.20086268130393</v>
      </c>
      <c r="O30" s="7">
        <v>1.2725034930149599</v>
      </c>
      <c r="P30" s="7">
        <v>1.62504955175481</v>
      </c>
      <c r="Q30" s="7">
        <v>1.95525504214844</v>
      </c>
      <c r="R30" s="7">
        <v>1.83382241476019</v>
      </c>
      <c r="S30" s="7">
        <v>1.9881893407008</v>
      </c>
      <c r="T30" s="7">
        <v>2.8332352264437102</v>
      </c>
      <c r="U30" s="7">
        <v>2.6567449568806198</v>
      </c>
      <c r="V30" s="7">
        <v>2.5198654629650301</v>
      </c>
      <c r="W30" s="7">
        <v>2.3959442027800399</v>
      </c>
      <c r="X30" s="7">
        <v>2.5520928082486298</v>
      </c>
      <c r="Y30" s="7">
        <v>2.7049759860284199</v>
      </c>
      <c r="Z30" s="7">
        <v>2.5952259538614402</v>
      </c>
      <c r="AA30" s="7">
        <v>2.6334370133647198</v>
      </c>
      <c r="AB30" s="7">
        <v>2.53068130704593</v>
      </c>
      <c r="AC30" s="7">
        <v>2.5380442729935702</v>
      </c>
      <c r="AD30" s="7">
        <v>2.9576777848668301</v>
      </c>
      <c r="AE30" s="7">
        <v>2.8402431067384999</v>
      </c>
      <c r="AF30" s="7">
        <v>2.4918844354228602</v>
      </c>
      <c r="AG30" s="7">
        <v>2.40606793886599</v>
      </c>
      <c r="AH30" s="7">
        <v>2.8293167724275201</v>
      </c>
      <c r="AI30" s="7">
        <v>6.44431237405687</v>
      </c>
      <c r="AJ30" s="7">
        <v>48.702626939609303</v>
      </c>
      <c r="AK30" s="7">
        <v>11.698106390620801</v>
      </c>
      <c r="AL30" s="7">
        <v>19.0485845732609</v>
      </c>
      <c r="AM30" s="7">
        <v>23.05</v>
      </c>
      <c r="AN30" s="7">
        <v>24.061221441745499</v>
      </c>
      <c r="AO30" s="7">
        <v>26.957026923972801</v>
      </c>
      <c r="AP30" s="7">
        <v>30.204605319789501</v>
      </c>
      <c r="AQ30" s="7">
        <v>30.693478384863699</v>
      </c>
      <c r="AR30" s="7">
        <v>32.162117607686604</v>
      </c>
      <c r="AS30" s="7">
        <v>32.088231753061002</v>
      </c>
      <c r="AT30" s="7">
        <v>31.96</v>
      </c>
      <c r="AU30" s="7">
        <v>33.021127882756197</v>
      </c>
      <c r="AV30" s="7">
        <v>34.178046338399803</v>
      </c>
      <c r="AW30" s="7">
        <v>33.556339714071903</v>
      </c>
      <c r="AX30" s="7">
        <v>32.410643385531401</v>
      </c>
      <c r="AY30" s="7">
        <v>32.463729595310298</v>
      </c>
      <c r="AZ30" s="7">
        <v>32.106726767911802</v>
      </c>
      <c r="BA30" s="7">
        <v>27.389101773989001</v>
      </c>
      <c r="BB30" s="7">
        <v>27.690582793984099</v>
      </c>
      <c r="BC30" s="7">
        <v>29.698374567415101</v>
      </c>
      <c r="BD30" s="7">
        <v>35.036429258064999</v>
      </c>
      <c r="BE30" s="7">
        <v>32.1844368860693</v>
      </c>
      <c r="BF30" s="7">
        <v>32.614542818101903</v>
      </c>
      <c r="BG30" s="7">
        <v>31.442548704500101</v>
      </c>
      <c r="BH30" s="7">
        <v>34.032716093885298</v>
      </c>
      <c r="BI30" s="7">
        <v>34.988874560978999</v>
      </c>
      <c r="BJ30" s="7">
        <v>35.698824185625099</v>
      </c>
      <c r="BK30" s="7">
        <v>35.034323434345097</v>
      </c>
      <c r="BL30" s="7">
        <v>31.7443487609371</v>
      </c>
      <c r="BM30" s="7">
        <v>32.627361254277702</v>
      </c>
      <c r="BN30" s="7">
        <v>35.0721071411567</v>
      </c>
      <c r="BO30" s="7">
        <v>35.992288920187598</v>
      </c>
      <c r="BP30" s="7">
        <v>33.636700729847597</v>
      </c>
      <c r="BQ30" s="7">
        <v>30.8164774184946</v>
      </c>
      <c r="BR30" s="7">
        <v>30.550821593488699</v>
      </c>
      <c r="BS30" s="7">
        <v>30.700649414144401</v>
      </c>
      <c r="BT30" s="7">
        <v>29.856650156610399</v>
      </c>
      <c r="BU30" s="7">
        <v>36.841974830864302</v>
      </c>
      <c r="BV30" s="7">
        <v>33.739010897592301</v>
      </c>
      <c r="BW30" s="7">
        <v>29.768660032103799</v>
      </c>
      <c r="BX30" s="7">
        <v>27.302532734224599</v>
      </c>
      <c r="BY30" s="7">
        <v>21.2592503651897</v>
      </c>
      <c r="BZ30" s="7">
        <v>15.680452531529999</v>
      </c>
      <c r="CA30" s="7">
        <v>11.9422375158194</v>
      </c>
      <c r="CB30" s="7">
        <v>14.4741363484099</v>
      </c>
      <c r="CC30" s="7">
        <v>4.4103540084159496</v>
      </c>
      <c r="CD30" s="7">
        <v>26.711640022024199</v>
      </c>
      <c r="CE30" s="7">
        <v>26.711640022024199</v>
      </c>
      <c r="CF30" s="7">
        <v>26.1727220953778</v>
      </c>
      <c r="CG30" s="7">
        <v>26.711640022024199</v>
      </c>
      <c r="CH30" s="7">
        <v>26.711640022024199</v>
      </c>
      <c r="CI30" s="7">
        <v>19.8136461782188</v>
      </c>
      <c r="CJ30" s="7">
        <v>26.213307825342198</v>
      </c>
      <c r="CK30" s="7">
        <v>32.157226136595</v>
      </c>
      <c r="CL30" s="7">
        <v>35.795904907402402</v>
      </c>
      <c r="CM30" s="7">
        <v>34.832818562084398</v>
      </c>
      <c r="CN30" s="7">
        <v>32.634343809460297</v>
      </c>
      <c r="CO30" s="7">
        <v>32.222938683328003</v>
      </c>
      <c r="CP30" s="7">
        <v>32.594414828186402</v>
      </c>
      <c r="CQ30" s="7">
        <v>37.554250516315498</v>
      </c>
      <c r="CR30" s="7">
        <v>41.245326568864698</v>
      </c>
      <c r="CS30" s="7">
        <v>39.880000000000003</v>
      </c>
      <c r="CT30" s="7">
        <v>38.881660734763798</v>
      </c>
      <c r="CU30" s="7">
        <v>37.021015891533096</v>
      </c>
      <c r="CV30" s="7">
        <v>35.363084627177003</v>
      </c>
      <c r="CW30" s="7">
        <v>34.171333031895102</v>
      </c>
      <c r="CX30" s="7">
        <v>33.472088854824001</v>
      </c>
      <c r="CY30" s="7">
        <v>32.368165734150601</v>
      </c>
      <c r="CZ30" s="7">
        <v>31.198037969264</v>
      </c>
      <c r="DA30" s="7">
        <v>28.790467603456101</v>
      </c>
      <c r="DB30" s="7">
        <v>27.307949039901601</v>
      </c>
      <c r="DC30" s="7">
        <v>28.049804826425699</v>
      </c>
      <c r="DD30" s="7">
        <v>32.042606427261902</v>
      </c>
      <c r="DE30" s="7">
        <v>31.678169791214899</v>
      </c>
      <c r="DF30" s="7">
        <v>24.5053380461374</v>
      </c>
      <c r="DG30" s="7">
        <v>20.390557717332101</v>
      </c>
      <c r="DH30" s="7">
        <v>18.270386884729401</v>
      </c>
      <c r="DI30" s="7">
        <v>16.428893686949799</v>
      </c>
      <c r="DJ30" s="7">
        <v>17.3522557925907</v>
      </c>
      <c r="DK30" s="7">
        <v>15.8686118505063</v>
      </c>
      <c r="DL30" s="7">
        <v>15.1195815637557</v>
      </c>
      <c r="DM30" s="7">
        <v>15.287096965680799</v>
      </c>
      <c r="DN30" s="7">
        <v>14.9202286056509</v>
      </c>
      <c r="DO30" s="7">
        <v>14.200022390283999</v>
      </c>
      <c r="DP30" s="7">
        <v>14.816713087787999</v>
      </c>
      <c r="DQ30" s="7">
        <v>14.760139040663899</v>
      </c>
      <c r="DR30" s="7">
        <v>19.820662238754601</v>
      </c>
      <c r="DS30" s="7">
        <v>14.489597564903599</v>
      </c>
      <c r="DT30" s="7">
        <v>17.5676825237881</v>
      </c>
      <c r="DU30" s="7">
        <v>24.1970913545332</v>
      </c>
      <c r="DV30" s="7">
        <v>20.767002706218399</v>
      </c>
      <c r="DW30" s="7">
        <v>19.477571541368999</v>
      </c>
      <c r="DX30" s="7">
        <v>18.8044070234827</v>
      </c>
      <c r="DY30" s="7">
        <v>17.321300389590899</v>
      </c>
      <c r="DZ30" s="7">
        <v>19.1372609682468</v>
      </c>
      <c r="EA30" s="7">
        <v>17.905739584258601</v>
      </c>
      <c r="EB30" s="7">
        <v>17.905739584258601</v>
      </c>
      <c r="EC30" s="7">
        <v>19.188303664067</v>
      </c>
      <c r="ED30" s="7">
        <v>22.5726206622872</v>
      </c>
      <c r="EE30" s="7">
        <v>21.575340532793799</v>
      </c>
      <c r="EF30" s="7">
        <v>23.769596220715801</v>
      </c>
      <c r="EG30" s="7">
        <v>26.119001085687302</v>
      </c>
      <c r="EH30" s="7">
        <v>26.1269637445968</v>
      </c>
      <c r="EI30" s="7">
        <v>26.6995862499781</v>
      </c>
      <c r="EJ30" s="7">
        <v>25.0344823828184</v>
      </c>
      <c r="EK30" s="7">
        <v>28.1752135938805</v>
      </c>
      <c r="EL30" s="7">
        <v>23.915246150584199</v>
      </c>
      <c r="EM30" s="7">
        <v>21.589292709607101</v>
      </c>
      <c r="EN30" s="7">
        <v>23.067734339405501</v>
      </c>
      <c r="EO30" s="7">
        <v>22.914039296622398</v>
      </c>
      <c r="EP30" s="7">
        <v>22.101310902220401</v>
      </c>
      <c r="EQ30" s="7">
        <v>21.285421289569399</v>
      </c>
      <c r="ER30" s="7">
        <v>21.425257655964799</v>
      </c>
      <c r="ES30" s="7">
        <v>20.332660529290202</v>
      </c>
      <c r="ET30" s="7">
        <v>23.202002998554601</v>
      </c>
      <c r="EU30" s="7">
        <v>19.5537754267941</v>
      </c>
      <c r="EV30" s="7">
        <v>10.7474635834865</v>
      </c>
      <c r="EW30" s="7">
        <v>10.330076899241901</v>
      </c>
      <c r="EX30" s="7">
        <v>10.1344001701012</v>
      </c>
      <c r="EY30" s="6">
        <f t="shared" si="0"/>
        <v>3195.7896715513007</v>
      </c>
    </row>
    <row r="31" spans="1:155">
      <c r="A31" t="s">
        <v>30</v>
      </c>
      <c r="B31" s="7">
        <v>1.0047112499999999</v>
      </c>
      <c r="C31" s="7">
        <v>1.0120562500000001</v>
      </c>
      <c r="D31" s="7">
        <v>1.0192600000000001</v>
      </c>
      <c r="E31" s="7">
        <v>1.0192600000000001</v>
      </c>
      <c r="F31" s="7">
        <v>1.0202487499999999</v>
      </c>
      <c r="G31" s="7">
        <v>0.99100999999999995</v>
      </c>
      <c r="H31" s="7">
        <v>0.98945625000000004</v>
      </c>
      <c r="I31" s="7">
        <v>1.0500525000000001</v>
      </c>
      <c r="J31" s="7">
        <v>1.1251975000000001</v>
      </c>
      <c r="K31" s="7">
        <v>1.1424300000000001</v>
      </c>
      <c r="L31" s="7">
        <v>1.1413</v>
      </c>
      <c r="M31" s="7">
        <v>1.1444075</v>
      </c>
      <c r="N31" s="7">
        <v>1.1561312500000001</v>
      </c>
      <c r="O31" s="7">
        <v>1.16178125</v>
      </c>
      <c r="P31" s="7">
        <v>1.1606512499999999</v>
      </c>
      <c r="Q31" s="7">
        <v>1.1455375000000001</v>
      </c>
      <c r="R31" s="7">
        <v>1.14087625</v>
      </c>
      <c r="S31" s="7">
        <v>1.1410175</v>
      </c>
      <c r="T31" s="7">
        <v>1.1407350000000001</v>
      </c>
      <c r="U31" s="7">
        <v>1.14313625</v>
      </c>
      <c r="V31" s="7">
        <v>1.142995</v>
      </c>
      <c r="W31" s="7">
        <v>1.1413</v>
      </c>
      <c r="X31" s="7">
        <v>1.1420062499999999</v>
      </c>
      <c r="Y31" s="7">
        <v>1.13918125</v>
      </c>
      <c r="Z31" s="7">
        <v>1.0736412500000001</v>
      </c>
      <c r="AA31" s="7">
        <v>1.0620587500000001</v>
      </c>
      <c r="AB31" s="7">
        <v>1.06064625</v>
      </c>
      <c r="AC31" s="7">
        <v>1.0613524999999999</v>
      </c>
      <c r="AD31" s="7">
        <v>1.05358375</v>
      </c>
      <c r="AE31" s="7">
        <v>1.0513237499999999</v>
      </c>
      <c r="AF31" s="7">
        <v>1.04680375</v>
      </c>
      <c r="AG31" s="7">
        <v>1.0336675</v>
      </c>
      <c r="AH31" s="7">
        <v>1.0253337499999999</v>
      </c>
      <c r="AI31" s="7">
        <v>1.0270287499999999</v>
      </c>
      <c r="AJ31" s="7">
        <v>1.02646375</v>
      </c>
      <c r="AK31" s="7">
        <v>1.0253337499999999</v>
      </c>
      <c r="AL31" s="7">
        <v>3.8143288489999998</v>
      </c>
      <c r="AM31" s="7">
        <v>2.3686479029999998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0.11638999999999999</v>
      </c>
      <c r="BJ31" s="7">
        <v>0.46951500000000002</v>
      </c>
      <c r="BK31" s="7">
        <v>0.2895625</v>
      </c>
      <c r="BL31" s="7">
        <v>0</v>
      </c>
      <c r="BM31" s="7">
        <v>0</v>
      </c>
      <c r="BN31" s="7">
        <v>0</v>
      </c>
      <c r="BO31" s="7">
        <v>0.41414499999999999</v>
      </c>
      <c r="BP31" s="7">
        <v>2.18316</v>
      </c>
      <c r="BQ31" s="7">
        <v>2.2631074999999998</v>
      </c>
      <c r="BR31" s="7">
        <v>1.86351125</v>
      </c>
      <c r="BS31" s="7">
        <v>0.97406000000000004</v>
      </c>
      <c r="BT31" s="7">
        <v>0.96106499999999995</v>
      </c>
      <c r="BU31" s="7">
        <v>1.5558687499999999</v>
      </c>
      <c r="BV31" s="7">
        <v>0.80710249999999994</v>
      </c>
      <c r="BW31" s="7">
        <v>0.78930500000000003</v>
      </c>
      <c r="BX31" s="7">
        <v>0.77292000000000005</v>
      </c>
      <c r="BY31" s="7">
        <v>10.56781642</v>
      </c>
      <c r="BZ31" s="7">
        <v>18.289063689999999</v>
      </c>
      <c r="CA31" s="7">
        <v>17.23132172</v>
      </c>
      <c r="CB31" s="7">
        <v>17.57698984</v>
      </c>
      <c r="CC31" s="7">
        <v>17.354013519999999</v>
      </c>
      <c r="CD31" s="7">
        <v>16.825451319999999</v>
      </c>
      <c r="CE31" s="7">
        <v>14.35212565</v>
      </c>
      <c r="CF31" s="7">
        <v>12.07298415</v>
      </c>
      <c r="CG31" s="7">
        <v>10.190024230000001</v>
      </c>
      <c r="CH31" s="7">
        <v>9.1893902260000004</v>
      </c>
      <c r="CI31" s="7">
        <v>8.4476769889999996</v>
      </c>
      <c r="CJ31" s="7">
        <v>8.7518839879999994</v>
      </c>
      <c r="CK31" s="7">
        <v>8.0076292410000001</v>
      </c>
      <c r="CL31" s="7">
        <v>7.052171253</v>
      </c>
      <c r="CM31" s="7">
        <v>6.295763182</v>
      </c>
      <c r="CN31" s="7">
        <v>5.6243027669999996</v>
      </c>
      <c r="CO31" s="7">
        <v>5.3834043280000001</v>
      </c>
      <c r="CP31" s="7">
        <v>5.8027511560000002</v>
      </c>
      <c r="CQ31" s="7">
        <v>8.2997605669999999</v>
      </c>
      <c r="CR31" s="7">
        <v>9.9599755210000005</v>
      </c>
      <c r="CS31" s="7">
        <v>9.1644609419999998</v>
      </c>
      <c r="CT31" s="7">
        <v>8.5107165570000003</v>
      </c>
      <c r="CU31" s="7">
        <v>7.3922984999999999</v>
      </c>
      <c r="CV31" s="7">
        <v>6.5718440400000002</v>
      </c>
      <c r="CW31" s="7">
        <v>5.9742164799999999</v>
      </c>
      <c r="CX31" s="7">
        <v>5.2774411289999996</v>
      </c>
      <c r="CY31" s="7">
        <v>4.7927326590000003</v>
      </c>
      <c r="CZ31" s="7">
        <v>4.3885552179999996</v>
      </c>
      <c r="DA31" s="7">
        <v>4.1098900829999998</v>
      </c>
      <c r="DB31" s="7">
        <v>4.030611478</v>
      </c>
      <c r="DC31" s="7">
        <v>3.9887336809999998</v>
      </c>
      <c r="DD31" s="7">
        <v>4.0581462420000003</v>
      </c>
      <c r="DE31" s="7">
        <v>4.0946662060000003</v>
      </c>
      <c r="DF31" s="7">
        <v>3.617770412</v>
      </c>
      <c r="DG31" s="7">
        <v>3.23024625</v>
      </c>
      <c r="DH31" s="7">
        <v>2.9108800000000001</v>
      </c>
      <c r="DI31" s="7">
        <v>2.8155362500000001</v>
      </c>
      <c r="DJ31" s="7">
        <v>2.8464700000000001</v>
      </c>
      <c r="DK31" s="7">
        <v>2.7877100000000001</v>
      </c>
      <c r="DL31" s="7">
        <v>2.7627087499999998</v>
      </c>
      <c r="DM31" s="7">
        <v>2.7283849999999998</v>
      </c>
      <c r="DN31" s="7">
        <v>3.1193650000000002</v>
      </c>
      <c r="DO31" s="7">
        <v>3.6841187839999998</v>
      </c>
      <c r="DP31" s="7">
        <v>4.1841197340000003</v>
      </c>
      <c r="DQ31" s="7">
        <v>4.1857842889999999</v>
      </c>
      <c r="DR31" s="7">
        <v>4.1886382109999998</v>
      </c>
      <c r="DS31" s="7">
        <v>4.2005395610000003</v>
      </c>
      <c r="DT31" s="7">
        <v>4.2093491629999997</v>
      </c>
      <c r="DU31" s="7">
        <v>4.209112266</v>
      </c>
      <c r="DV31" s="7">
        <v>4.2492568139999998</v>
      </c>
      <c r="DW31" s="7">
        <v>4.2736202240000001</v>
      </c>
      <c r="DX31" s="7">
        <v>4.2762546669999999</v>
      </c>
      <c r="DY31" s="7">
        <v>4.276495046</v>
      </c>
      <c r="DZ31" s="7">
        <v>4.2800884589999999</v>
      </c>
      <c r="EA31" s="7">
        <v>4.2740977400000002</v>
      </c>
      <c r="EB31" s="7">
        <v>4.2760147509999999</v>
      </c>
      <c r="EC31" s="7">
        <v>4.2535242760000003</v>
      </c>
      <c r="ED31" s="7">
        <v>4.2386935049999996</v>
      </c>
      <c r="EE31" s="7">
        <v>4.2403673570000002</v>
      </c>
      <c r="EF31" s="7">
        <v>4.9474625750000003</v>
      </c>
      <c r="EG31" s="7">
        <v>5.458433189</v>
      </c>
      <c r="EH31" s="7">
        <v>5.4579095759999996</v>
      </c>
      <c r="EI31" s="7">
        <v>5.4602641060000003</v>
      </c>
      <c r="EJ31" s="7">
        <v>5.4597409250000002</v>
      </c>
      <c r="EK31" s="7">
        <v>5.4594793350000002</v>
      </c>
      <c r="EL31" s="7">
        <v>5.4558172850000002</v>
      </c>
      <c r="EM31" s="7">
        <v>5.455555478</v>
      </c>
      <c r="EN31" s="7">
        <v>5.4477120890000004</v>
      </c>
      <c r="EO31" s="7">
        <v>5.4406567150000003</v>
      </c>
      <c r="EP31" s="7">
        <v>5.4430077849999998</v>
      </c>
      <c r="EQ31" s="7">
        <v>5.4430077849999998</v>
      </c>
      <c r="ER31" s="7">
        <v>5.4448378379999998</v>
      </c>
      <c r="ES31" s="7">
        <v>5.4505885029999996</v>
      </c>
      <c r="ET31" s="7">
        <v>5.4573874760000001</v>
      </c>
      <c r="EU31" s="7">
        <v>5.4620950239999999</v>
      </c>
      <c r="EV31" s="7">
        <v>5.4589559379999999</v>
      </c>
      <c r="EW31" s="7">
        <v>5.4396127329999997</v>
      </c>
      <c r="EX31" s="7">
        <v>5.4379526059999996</v>
      </c>
      <c r="EY31" s="6">
        <f t="shared" si="0"/>
        <v>549.63310194500013</v>
      </c>
    </row>
    <row r="32" spans="1:155">
      <c r="A32" t="s">
        <v>31</v>
      </c>
      <c r="B32" s="7">
        <v>0.1</v>
      </c>
      <c r="C32" s="7">
        <v>0.1</v>
      </c>
      <c r="D32" s="7">
        <v>0.1</v>
      </c>
      <c r="E32" s="7">
        <v>0.1</v>
      </c>
      <c r="F32" s="7">
        <v>0.1</v>
      </c>
      <c r="G32" s="7">
        <v>0.1</v>
      </c>
      <c r="H32" s="7">
        <v>0.2</v>
      </c>
      <c r="I32" s="7">
        <v>0.2</v>
      </c>
      <c r="J32" s="7">
        <v>0.2</v>
      </c>
      <c r="K32" s="7">
        <v>0.2</v>
      </c>
      <c r="L32" s="7">
        <v>0.2</v>
      </c>
      <c r="M32" s="7">
        <v>0.2</v>
      </c>
      <c r="N32" s="7">
        <v>0.2</v>
      </c>
      <c r="O32" s="7">
        <v>6.1</v>
      </c>
      <c r="P32" s="7">
        <v>12</v>
      </c>
      <c r="Q32" s="7">
        <v>12</v>
      </c>
      <c r="R32" s="7">
        <v>11</v>
      </c>
      <c r="S32" s="7">
        <v>11</v>
      </c>
      <c r="T32" s="7">
        <v>10</v>
      </c>
      <c r="U32" s="7">
        <v>9.4</v>
      </c>
      <c r="V32" s="7">
        <v>8.8000000000000007</v>
      </c>
      <c r="W32" s="7">
        <v>8.1</v>
      </c>
      <c r="X32" s="7">
        <v>7.5</v>
      </c>
      <c r="Y32" s="7">
        <v>7.4</v>
      </c>
      <c r="Z32" s="7">
        <v>7.3</v>
      </c>
      <c r="AA32" s="7">
        <v>7.2</v>
      </c>
      <c r="AB32" s="7">
        <v>7.1</v>
      </c>
      <c r="AC32" s="7">
        <v>6.9</v>
      </c>
      <c r="AD32" s="7">
        <v>6.8</v>
      </c>
      <c r="AE32" s="7">
        <v>6.7</v>
      </c>
      <c r="AF32" s="7">
        <v>6.6</v>
      </c>
      <c r="AG32" s="7">
        <v>6.5</v>
      </c>
      <c r="AH32" s="7">
        <v>6.9</v>
      </c>
      <c r="AI32" s="7">
        <v>7.3</v>
      </c>
      <c r="AJ32" s="7">
        <v>7.8</v>
      </c>
      <c r="AK32" s="7">
        <v>8.1999999999999993</v>
      </c>
      <c r="AL32" s="7">
        <v>8.6</v>
      </c>
      <c r="AM32" s="7">
        <v>9</v>
      </c>
      <c r="AN32" s="7">
        <v>8.9</v>
      </c>
      <c r="AO32" s="7">
        <v>8.8000000000000007</v>
      </c>
      <c r="AP32" s="7">
        <v>8.6</v>
      </c>
      <c r="AQ32" s="7">
        <v>8.5</v>
      </c>
      <c r="AR32" s="7">
        <v>8.4</v>
      </c>
      <c r="AS32" s="7">
        <v>8.3000000000000007</v>
      </c>
      <c r="AT32" s="7">
        <v>8.1</v>
      </c>
      <c r="AU32" s="7">
        <v>8</v>
      </c>
      <c r="AV32" s="7">
        <v>8</v>
      </c>
      <c r="AW32" s="7">
        <v>8</v>
      </c>
      <c r="AX32" s="7">
        <v>8</v>
      </c>
      <c r="AY32" s="7">
        <v>8</v>
      </c>
      <c r="AZ32" s="7">
        <v>8</v>
      </c>
      <c r="BA32" s="7">
        <v>8</v>
      </c>
      <c r="BB32" s="7">
        <v>8</v>
      </c>
      <c r="BC32" s="7">
        <v>8</v>
      </c>
      <c r="BD32" s="7">
        <v>8</v>
      </c>
      <c r="BE32" s="7">
        <v>8</v>
      </c>
      <c r="BF32" s="7">
        <v>8</v>
      </c>
      <c r="BG32" s="7">
        <v>8</v>
      </c>
      <c r="BH32" s="7">
        <v>8</v>
      </c>
      <c r="BI32" s="7">
        <v>8</v>
      </c>
      <c r="BJ32" s="7">
        <v>8</v>
      </c>
      <c r="BK32" s="7">
        <v>8</v>
      </c>
      <c r="BL32" s="7">
        <v>8</v>
      </c>
      <c r="BM32" s="7">
        <v>8</v>
      </c>
      <c r="BN32" s="7">
        <v>8</v>
      </c>
      <c r="BO32" s="7">
        <v>8</v>
      </c>
      <c r="BP32" s="7">
        <v>8</v>
      </c>
      <c r="BQ32" s="7">
        <v>8</v>
      </c>
      <c r="BR32" s="7">
        <v>8</v>
      </c>
      <c r="BS32" s="7">
        <v>8</v>
      </c>
      <c r="BT32" s="7">
        <v>8</v>
      </c>
      <c r="BU32" s="7">
        <v>8</v>
      </c>
      <c r="BV32" s="7">
        <v>7.4</v>
      </c>
      <c r="BW32" s="7">
        <v>6.9</v>
      </c>
      <c r="BX32" s="7">
        <v>6.3</v>
      </c>
      <c r="BY32" s="7">
        <v>5.7</v>
      </c>
      <c r="BZ32" s="7">
        <v>5.0999999999999996</v>
      </c>
      <c r="CA32" s="7">
        <v>4.5999999999999996</v>
      </c>
      <c r="CB32" s="7">
        <v>4</v>
      </c>
      <c r="CC32" s="7">
        <v>3.4</v>
      </c>
      <c r="CD32" s="7">
        <v>2.9</v>
      </c>
      <c r="CE32" s="7">
        <v>2.2999999999999998</v>
      </c>
      <c r="CF32" s="7">
        <v>1.7</v>
      </c>
      <c r="CG32" s="7">
        <v>1.1000000000000001</v>
      </c>
      <c r="CH32" s="7">
        <v>0.6</v>
      </c>
      <c r="CI32" s="7">
        <v>0</v>
      </c>
      <c r="CJ32" s="7">
        <v>0</v>
      </c>
      <c r="CK32" s="7">
        <v>0</v>
      </c>
      <c r="CL32" s="7">
        <v>0</v>
      </c>
      <c r="CM32" s="7">
        <v>4.8</v>
      </c>
      <c r="CN32" s="7">
        <v>9.3000000000000007</v>
      </c>
      <c r="CO32" s="7">
        <v>9.3000000000000007</v>
      </c>
      <c r="CP32" s="7">
        <v>9.3000000000000007</v>
      </c>
      <c r="CQ32" s="7">
        <v>9.3000000000000007</v>
      </c>
      <c r="CR32" s="7">
        <v>8.4</v>
      </c>
      <c r="CS32" s="7">
        <v>7.5</v>
      </c>
      <c r="CT32" s="7">
        <v>6.6</v>
      </c>
      <c r="CU32" s="7">
        <v>5.8</v>
      </c>
      <c r="CV32" s="7">
        <v>4.9000000000000004</v>
      </c>
      <c r="CW32" s="7">
        <v>4</v>
      </c>
      <c r="CX32" s="7">
        <v>3.6</v>
      </c>
      <c r="CY32" s="7">
        <v>3.2</v>
      </c>
      <c r="CZ32" s="7">
        <v>2.8</v>
      </c>
      <c r="DA32" s="7">
        <v>2.2999999999999998</v>
      </c>
      <c r="DB32" s="7">
        <v>1.9</v>
      </c>
      <c r="DC32" s="7">
        <v>1.5</v>
      </c>
      <c r="DD32" s="7">
        <v>1.1000000000000001</v>
      </c>
      <c r="DE32" s="7">
        <v>0.7</v>
      </c>
      <c r="DF32" s="7">
        <v>0.3</v>
      </c>
      <c r="DG32" s="7">
        <v>0.3</v>
      </c>
      <c r="DH32" s="7">
        <v>0.3</v>
      </c>
      <c r="DI32" s="7">
        <v>0.2</v>
      </c>
      <c r="DJ32" s="7">
        <v>0.2</v>
      </c>
      <c r="DK32" s="7">
        <v>0.1</v>
      </c>
      <c r="DL32" s="7">
        <v>0.1</v>
      </c>
      <c r="DM32" s="7">
        <v>0.1</v>
      </c>
      <c r="DN32" s="7">
        <v>0.1</v>
      </c>
      <c r="DO32" s="7">
        <v>0.1</v>
      </c>
      <c r="DP32" s="7">
        <v>0.1</v>
      </c>
      <c r="DQ32" s="7">
        <v>0.1</v>
      </c>
      <c r="DR32" s="7">
        <v>0.1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6">
        <f t="shared" si="0"/>
        <v>634.19999999999982</v>
      </c>
    </row>
    <row r="33" spans="1:155">
      <c r="A33" t="s">
        <v>32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0.1</v>
      </c>
      <c r="L33" s="7">
        <v>0.1</v>
      </c>
      <c r="M33" s="7">
        <v>0.1</v>
      </c>
      <c r="N33" s="7">
        <v>0.1</v>
      </c>
      <c r="O33" s="7">
        <v>0.1</v>
      </c>
      <c r="P33" s="7">
        <v>0.1</v>
      </c>
      <c r="Q33" s="7">
        <v>0.1</v>
      </c>
      <c r="R33" s="7">
        <v>0.1</v>
      </c>
      <c r="S33" s="7">
        <v>0.1</v>
      </c>
      <c r="T33" s="7">
        <v>0.1</v>
      </c>
      <c r="U33" s="7">
        <v>0.1</v>
      </c>
      <c r="V33" s="7">
        <v>0.1</v>
      </c>
      <c r="W33" s="7">
        <v>0.1</v>
      </c>
      <c r="X33" s="7">
        <v>0.1</v>
      </c>
      <c r="Y33" s="7">
        <v>0.1</v>
      </c>
      <c r="Z33" s="7">
        <v>0.1</v>
      </c>
      <c r="AA33" s="7">
        <v>0.1</v>
      </c>
      <c r="AB33" s="7">
        <v>0.1</v>
      </c>
      <c r="AC33" s="7">
        <v>0.1</v>
      </c>
      <c r="AD33" s="7">
        <v>0.1</v>
      </c>
      <c r="AE33" s="7">
        <v>0.1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1.9</v>
      </c>
      <c r="CL33" s="7">
        <v>3.3</v>
      </c>
      <c r="CM33" s="7">
        <v>3.3</v>
      </c>
      <c r="CN33" s="7">
        <v>3.3</v>
      </c>
      <c r="CO33" s="7">
        <v>3.3</v>
      </c>
      <c r="CP33" s="7">
        <v>3.8</v>
      </c>
      <c r="CQ33" s="7">
        <v>3.8</v>
      </c>
      <c r="CR33" s="7">
        <v>3.8</v>
      </c>
      <c r="CS33" s="7">
        <v>1.9</v>
      </c>
      <c r="CT33" s="7">
        <v>0</v>
      </c>
      <c r="CU33" s="7">
        <v>0</v>
      </c>
      <c r="CV33" s="7">
        <v>0</v>
      </c>
      <c r="CW33" s="7">
        <v>1.5</v>
      </c>
      <c r="CX33" s="7">
        <v>3</v>
      </c>
      <c r="CY33" s="7">
        <v>3</v>
      </c>
      <c r="CZ33" s="7">
        <v>3</v>
      </c>
      <c r="DA33" s="7">
        <v>3</v>
      </c>
      <c r="DB33" s="7">
        <v>3</v>
      </c>
      <c r="DC33" s="7">
        <v>3</v>
      </c>
      <c r="DD33" s="7">
        <v>3</v>
      </c>
      <c r="DE33" s="7">
        <v>3</v>
      </c>
      <c r="DF33" s="7">
        <v>3</v>
      </c>
      <c r="DG33" s="7">
        <v>2.9</v>
      </c>
      <c r="DH33" s="7">
        <v>2.7</v>
      </c>
      <c r="DI33" s="7">
        <v>2.5</v>
      </c>
      <c r="DJ33" s="7">
        <v>2.2999999999999998</v>
      </c>
      <c r="DK33" s="7">
        <v>2.1</v>
      </c>
      <c r="DL33" s="7">
        <v>1.9</v>
      </c>
      <c r="DM33" s="7">
        <v>1.7</v>
      </c>
      <c r="DN33" s="7">
        <v>1.7</v>
      </c>
      <c r="DO33" s="7">
        <v>1.7</v>
      </c>
      <c r="DP33" s="7">
        <v>1.6</v>
      </c>
      <c r="DQ33" s="7">
        <v>1.6</v>
      </c>
      <c r="DR33" s="7">
        <v>1.5</v>
      </c>
      <c r="DS33" s="7">
        <v>1.5</v>
      </c>
      <c r="DT33" s="7">
        <v>1.5</v>
      </c>
      <c r="DU33" s="7">
        <v>1.5</v>
      </c>
      <c r="DV33" s="7">
        <v>1.5</v>
      </c>
      <c r="DW33" s="7">
        <v>1.5</v>
      </c>
      <c r="DX33" s="7">
        <v>1.5</v>
      </c>
      <c r="DY33" s="7">
        <v>1.5</v>
      </c>
      <c r="DZ33" s="7">
        <v>1.5</v>
      </c>
      <c r="EA33" s="7">
        <v>1.5</v>
      </c>
      <c r="EB33" s="7">
        <v>1.4</v>
      </c>
      <c r="EC33" s="7">
        <v>1.4</v>
      </c>
      <c r="ED33" s="7">
        <v>1.4</v>
      </c>
      <c r="EE33" s="7">
        <v>1.4</v>
      </c>
      <c r="EF33" s="7">
        <v>1.4</v>
      </c>
      <c r="EG33" s="7">
        <v>1.4</v>
      </c>
      <c r="EH33" s="7">
        <v>1.4</v>
      </c>
      <c r="EI33" s="7">
        <v>1.4</v>
      </c>
      <c r="EJ33" s="7">
        <v>1.5</v>
      </c>
      <c r="EK33" s="7">
        <v>1.5</v>
      </c>
      <c r="EL33" s="7">
        <v>1.5</v>
      </c>
      <c r="EM33" s="7">
        <v>1.5</v>
      </c>
      <c r="EN33" s="7">
        <v>0.8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6">
        <f t="shared" si="0"/>
        <v>114.70000000000003</v>
      </c>
    </row>
    <row r="34" spans="1:155">
      <c r="A34" t="s">
        <v>33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1.2500000000000001E-2</v>
      </c>
      <c r="P34" s="7">
        <v>4.2708333333394001E-2</v>
      </c>
      <c r="Q34" s="7">
        <v>0.16458333333339401</v>
      </c>
      <c r="R34" s="7">
        <v>0.11354166666660601</v>
      </c>
      <c r="S34" s="7">
        <v>9.7916666666606103E-2</v>
      </c>
      <c r="T34" s="7">
        <v>8.7499999999999994E-2</v>
      </c>
      <c r="U34" s="7">
        <v>8.3333333333394002E-2</v>
      </c>
      <c r="V34" s="7">
        <v>6.7708333333394002E-2</v>
      </c>
      <c r="W34" s="7">
        <v>0.05</v>
      </c>
      <c r="X34" s="7">
        <v>0.05</v>
      </c>
      <c r="Y34" s="7">
        <v>0.05</v>
      </c>
      <c r="Z34" s="7">
        <v>0.05</v>
      </c>
      <c r="AA34" s="7">
        <v>8.8541666666606095E-2</v>
      </c>
      <c r="AB34" s="7">
        <v>0.142708333333394</v>
      </c>
      <c r="AC34" s="7">
        <v>0.140625</v>
      </c>
      <c r="AD34" s="7">
        <v>0.11562500000000001</v>
      </c>
      <c r="AE34" s="7">
        <v>0.15</v>
      </c>
      <c r="AF34" s="7">
        <v>0.10104166666660599</v>
      </c>
      <c r="AG34" s="7">
        <v>0.1</v>
      </c>
      <c r="AH34" s="7">
        <v>0.21041666666678799</v>
      </c>
      <c r="AI34" s="7">
        <v>0.27708333333339402</v>
      </c>
      <c r="AJ34" s="7">
        <v>0.33124999999999999</v>
      </c>
      <c r="AK34" s="7">
        <v>0.48541666666660599</v>
      </c>
      <c r="AL34" s="7">
        <v>0.60312500000000002</v>
      </c>
      <c r="AM34" s="7">
        <v>0.68437499999999996</v>
      </c>
      <c r="AN34" s="7">
        <v>0.77604166666660601</v>
      </c>
      <c r="AO34" s="7">
        <v>0.74791666666660594</v>
      </c>
      <c r="AP34" s="7">
        <v>0.70520833333321198</v>
      </c>
      <c r="AQ34" s="7">
        <v>0.63124999999999998</v>
      </c>
      <c r="AR34" s="7">
        <v>0.61041666666660599</v>
      </c>
      <c r="AS34" s="7">
        <v>0.59687500000000004</v>
      </c>
      <c r="AT34" s="7">
        <v>0.56041666666660594</v>
      </c>
      <c r="AU34" s="7">
        <v>0.68958333333321198</v>
      </c>
      <c r="AV34" s="7">
        <v>0.77187499999999998</v>
      </c>
      <c r="AW34" s="7">
        <v>0.82187500000000002</v>
      </c>
      <c r="AX34" s="7">
        <v>0.84062499999999996</v>
      </c>
      <c r="AY34" s="7">
        <v>0.83229166666660603</v>
      </c>
      <c r="AZ34" s="7">
        <v>0.84062499999999996</v>
      </c>
      <c r="BA34" s="7">
        <v>0.79479166666660594</v>
      </c>
      <c r="BB34" s="7">
        <v>0.81041666666660594</v>
      </c>
      <c r="BC34" s="7">
        <v>0.88229166666660597</v>
      </c>
      <c r="BD34" s="7">
        <v>0.91874999999999996</v>
      </c>
      <c r="BE34" s="7">
        <v>1.0020833333333901</v>
      </c>
      <c r="BF34" s="7">
        <v>1.1468750000000001</v>
      </c>
      <c r="BG34" s="7">
        <v>1.34270833333339</v>
      </c>
      <c r="BH34" s="7">
        <v>1.3031250000001799</v>
      </c>
      <c r="BI34" s="7">
        <v>1.25</v>
      </c>
      <c r="BJ34" s="7">
        <v>1.33229166666661</v>
      </c>
      <c r="BK34" s="7">
        <v>1.61629113101427</v>
      </c>
      <c r="BL34" s="7">
        <v>1.65478809448774</v>
      </c>
      <c r="BM34" s="7">
        <v>1.68909645728922</v>
      </c>
      <c r="BN34" s="7">
        <v>1.74742973385672</v>
      </c>
      <c r="BO34" s="7">
        <v>1.76347916761572</v>
      </c>
      <c r="BP34" s="7">
        <v>1.8785322815409</v>
      </c>
      <c r="BQ34" s="7">
        <v>1.9201527541363901</v>
      </c>
      <c r="BR34" s="7">
        <v>1.9773978415911699</v>
      </c>
      <c r="BS34" s="7">
        <v>2.0425898880592199</v>
      </c>
      <c r="BT34" s="7">
        <v>2.0782672216105098</v>
      </c>
      <c r="BU34" s="7">
        <v>2.1390021800707499</v>
      </c>
      <c r="BV34" s="7">
        <v>2.2428870029942698</v>
      </c>
      <c r="BW34" s="7">
        <v>2.2836066496242999</v>
      </c>
      <c r="BX34" s="7">
        <v>5.6091870720551498</v>
      </c>
      <c r="BY34" s="7">
        <v>8.3935840333989304</v>
      </c>
      <c r="BZ34" s="7">
        <v>7.8799254563808603</v>
      </c>
      <c r="CA34" s="7">
        <v>7.2994911390033996</v>
      </c>
      <c r="CB34" s="7">
        <v>6.7329599853723501</v>
      </c>
      <c r="CC34" s="7">
        <v>6.7415530104039103</v>
      </c>
      <c r="CD34" s="7">
        <v>6.7329599853723501</v>
      </c>
      <c r="CE34" s="7">
        <v>6.4568042555984899</v>
      </c>
      <c r="CF34" s="7">
        <v>6.2322706845206204</v>
      </c>
      <c r="CG34" s="7">
        <v>6.0933068383701601</v>
      </c>
      <c r="CH34" s="7">
        <v>5.9804003665904997</v>
      </c>
      <c r="CI34" s="7">
        <v>5.86846151802437</v>
      </c>
      <c r="CJ34" s="7">
        <v>6.2103714241799599</v>
      </c>
      <c r="CK34" s="7">
        <v>6.6270230744971199</v>
      </c>
      <c r="CL34" s="7">
        <v>6.5161665071058996</v>
      </c>
      <c r="CM34" s="7">
        <v>6.4088338915265703</v>
      </c>
      <c r="CN34" s="7">
        <v>6.3608855105430298</v>
      </c>
      <c r="CO34" s="7">
        <v>6.3608855105430298</v>
      </c>
      <c r="CP34" s="7">
        <v>7.3408209369378996</v>
      </c>
      <c r="CQ34" s="7">
        <v>8.5426324092607793</v>
      </c>
      <c r="CR34" s="7">
        <v>8.6930475931394309</v>
      </c>
      <c r="CS34" s="7">
        <v>8.6744768866389403</v>
      </c>
      <c r="CT34" s="7">
        <v>8.6437294527218391</v>
      </c>
      <c r="CU34" s="7">
        <v>8.4220430033648999</v>
      </c>
      <c r="CV34" s="7">
        <v>8.1955837319930893</v>
      </c>
      <c r="CW34" s="7">
        <v>7.9746669149132803</v>
      </c>
      <c r="CX34" s="7">
        <v>7.67738175758838</v>
      </c>
      <c r="CY34" s="7">
        <v>7.3306001584162397</v>
      </c>
      <c r="CZ34" s="7">
        <v>7.1625407461709898</v>
      </c>
      <c r="DA34" s="7">
        <v>6.9960688879466497</v>
      </c>
      <c r="DB34" s="7">
        <v>6.7501460354354696</v>
      </c>
      <c r="DC34" s="7">
        <v>6.6275707717315502</v>
      </c>
      <c r="DD34" s="7">
        <v>6.5650585180343697</v>
      </c>
      <c r="DE34" s="7">
        <v>7.8952876381166304</v>
      </c>
      <c r="DF34" s="7">
        <v>8.4033793607500993</v>
      </c>
      <c r="DG34" s="7">
        <v>8.0418603035017799</v>
      </c>
      <c r="DH34" s="7">
        <v>7.8010081943946403</v>
      </c>
      <c r="DI34" s="7">
        <v>7.6259068693226899</v>
      </c>
      <c r="DJ34" s="7">
        <v>7.6168640230507503</v>
      </c>
      <c r="DK34" s="7">
        <v>7.5212730036923299</v>
      </c>
      <c r="DL34" s="7">
        <v>7.3305362319566001</v>
      </c>
      <c r="DM34" s="7">
        <v>7.3157828782435397</v>
      </c>
      <c r="DN34" s="7">
        <v>7.2479174511646001</v>
      </c>
      <c r="DO34" s="7">
        <v>7.0867245403178396</v>
      </c>
      <c r="DP34" s="7">
        <v>7.86458659131487</v>
      </c>
      <c r="DQ34" s="7">
        <v>7.6592327670296303</v>
      </c>
      <c r="DR34" s="7">
        <v>8.4870275065132699</v>
      </c>
      <c r="DS34" s="7">
        <v>7.7891635708283502</v>
      </c>
      <c r="DT34" s="7">
        <v>6.9849777888602</v>
      </c>
      <c r="DU34" s="7">
        <v>6.5448771678163098</v>
      </c>
      <c r="DV34" s="7">
        <v>6.1268219655073999</v>
      </c>
      <c r="DW34" s="7">
        <v>5.8958201338609699</v>
      </c>
      <c r="DX34" s="7">
        <v>6.0023514104972602</v>
      </c>
      <c r="DY34" s="7">
        <v>6.5135658449859299</v>
      </c>
      <c r="DZ34" s="7">
        <v>6.2339153679303498</v>
      </c>
      <c r="EA34" s="7">
        <v>6.1104784934828604</v>
      </c>
      <c r="EB34" s="7">
        <v>5.9203783014619704</v>
      </c>
      <c r="EC34" s="7">
        <v>5.7975822935389703</v>
      </c>
      <c r="ED34" s="7">
        <v>5.7</v>
      </c>
      <c r="EE34" s="7">
        <v>5.6714542609170699</v>
      </c>
      <c r="EF34" s="7">
        <v>5.5754367749114904</v>
      </c>
      <c r="EG34" s="7">
        <v>5.6169578499412998</v>
      </c>
      <c r="EH34" s="7">
        <v>5.5419617687217704</v>
      </c>
      <c r="EI34" s="7">
        <v>5.6042032478391697</v>
      </c>
      <c r="EJ34" s="7">
        <v>5.7285748974760802</v>
      </c>
      <c r="EK34" s="7">
        <v>7.9842300113970301</v>
      </c>
      <c r="EL34" s="7">
        <v>8.9753718765046102</v>
      </c>
      <c r="EM34" s="7">
        <v>8.5574139125584701</v>
      </c>
      <c r="EN34" s="7">
        <v>9.5304091378595004</v>
      </c>
      <c r="EO34" s="7">
        <v>9.7293391898328991</v>
      </c>
      <c r="EP34" s="7">
        <v>10.24115507102</v>
      </c>
      <c r="EQ34" s="7">
        <v>9.9783784800676205</v>
      </c>
      <c r="ER34" s="7">
        <v>9.7470108259231907</v>
      </c>
      <c r="ES34" s="7">
        <v>9.6766530520881595</v>
      </c>
      <c r="ET34" s="7">
        <v>9.6384226533095507</v>
      </c>
      <c r="EU34" s="7">
        <v>10.1122306011028</v>
      </c>
      <c r="EV34" s="7">
        <v>10.7436220055621</v>
      </c>
      <c r="EW34" s="7">
        <v>10.6344055942815</v>
      </c>
      <c r="EX34" s="7">
        <v>10.4634301108873</v>
      </c>
      <c r="EY34" s="6">
        <f t="shared" si="0"/>
        <v>636.91127282534626</v>
      </c>
    </row>
    <row r="35" spans="1:155">
      <c r="A35" t="s">
        <v>34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0.1</v>
      </c>
      <c r="AW35" s="7">
        <v>0.1</v>
      </c>
      <c r="AX35" s="7">
        <v>0.1</v>
      </c>
      <c r="AY35" s="7">
        <v>0.1</v>
      </c>
      <c r="AZ35" s="7">
        <v>0.1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6">
        <f t="shared" si="0"/>
        <v>0.5</v>
      </c>
    </row>
    <row r="36" spans="1:155">
      <c r="A36" t="s">
        <v>35</v>
      </c>
      <c r="B36" s="7">
        <v>0</v>
      </c>
      <c r="C36" s="7">
        <v>0</v>
      </c>
      <c r="D36" s="7">
        <v>5.6944444446101802E-3</v>
      </c>
      <c r="E36" s="7">
        <v>1.1388888888723201E-2</v>
      </c>
      <c r="F36" s="7">
        <v>3.9861111111276798E-2</v>
      </c>
      <c r="G36" s="7">
        <v>2.27777777779435E-2</v>
      </c>
      <c r="H36" s="7">
        <v>1.13888888892203E-2</v>
      </c>
      <c r="I36" s="7">
        <v>1.7083333332836102E-2</v>
      </c>
      <c r="J36" s="7">
        <v>1.7083333333333301E-2</v>
      </c>
      <c r="K36" s="7">
        <v>1.7083333333333301E-2</v>
      </c>
      <c r="L36" s="7">
        <v>1.7083333333333301E-2</v>
      </c>
      <c r="M36" s="7">
        <v>2.84722222225537E-2</v>
      </c>
      <c r="N36" s="7">
        <v>8.5416666666666696E-3</v>
      </c>
      <c r="O36" s="7">
        <v>2.5625000000497201E-2</v>
      </c>
      <c r="P36" s="7">
        <v>2.2777777777446301E-2</v>
      </c>
      <c r="Q36" s="7">
        <v>2.27777777779435E-2</v>
      </c>
      <c r="R36" s="7">
        <v>1.13888888892203E-2</v>
      </c>
      <c r="S36" s="7">
        <v>4.5555555555887001E-2</v>
      </c>
      <c r="T36" s="7">
        <v>1.13888888892203E-2</v>
      </c>
      <c r="U36" s="7">
        <v>2.5624999999999998E-2</v>
      </c>
      <c r="V36" s="7">
        <v>3.70138888892204E-2</v>
      </c>
      <c r="W36" s="7">
        <v>3.7013888889220303E-2</v>
      </c>
      <c r="X36" s="7">
        <v>3.1319444444610198E-2</v>
      </c>
      <c r="Y36" s="7">
        <v>1.1388888888723201E-2</v>
      </c>
      <c r="Z36" s="7">
        <v>1.9930555555389799E-2</v>
      </c>
      <c r="AA36" s="7">
        <v>5.9791666666169502E-2</v>
      </c>
      <c r="AB36" s="7">
        <v>1.1388888888723201E-2</v>
      </c>
      <c r="AC36" s="7">
        <v>2.27777777779435E-2</v>
      </c>
      <c r="AD36" s="7">
        <v>2.27777777779435E-2</v>
      </c>
      <c r="AE36" s="7">
        <v>1.1388888888225999E-2</v>
      </c>
      <c r="AF36" s="7">
        <v>4.8402777776949103E-2</v>
      </c>
      <c r="AG36" s="7">
        <v>5.6944444441129798E-3</v>
      </c>
      <c r="AH36" s="7">
        <v>1.4236111111276799E-2</v>
      </c>
      <c r="AI36" s="7">
        <v>4.5555555555887001E-2</v>
      </c>
      <c r="AJ36" s="7">
        <v>1.9930555555389799E-2</v>
      </c>
      <c r="AK36" s="7">
        <v>8.5416666661694805E-3</v>
      </c>
      <c r="AL36" s="7">
        <v>8.5416666666666696E-3</v>
      </c>
      <c r="AM36" s="7">
        <v>5.69444444446102E-2</v>
      </c>
      <c r="AN36" s="7">
        <v>5.6944444441129798E-3</v>
      </c>
      <c r="AO36" s="7">
        <v>1.9930555555886999E-2</v>
      </c>
      <c r="AP36" s="7">
        <v>1.7083333333333301E-2</v>
      </c>
      <c r="AQ36" s="7">
        <v>1.1388888888723201E-2</v>
      </c>
      <c r="AR36" s="7">
        <v>3.9861111111276798E-2</v>
      </c>
      <c r="AS36" s="7">
        <v>4.8402777777943502E-2</v>
      </c>
      <c r="AT36" s="7">
        <v>4.7621602346467604</v>
      </c>
      <c r="AU36" s="7">
        <v>14.980639540923301</v>
      </c>
      <c r="AV36" s="7">
        <v>14.3294719880213</v>
      </c>
      <c r="AW36" s="7">
        <v>12.2891869265114</v>
      </c>
      <c r="AX36" s="7">
        <v>11.559572778421201</v>
      </c>
      <c r="AY36" s="7">
        <v>12.463935129917401</v>
      </c>
      <c r="AZ36" s="7">
        <v>10.8709682303049</v>
      </c>
      <c r="BA36" s="7">
        <v>11.717939669694699</v>
      </c>
      <c r="BB36" s="7">
        <v>15.3310438641983</v>
      </c>
      <c r="BC36" s="7">
        <v>15.7983402866827</v>
      </c>
      <c r="BD36" s="7">
        <v>16.400210104088298</v>
      </c>
      <c r="BE36" s="7">
        <v>16.1995679274129</v>
      </c>
      <c r="BF36" s="7">
        <v>16.230010279740601</v>
      </c>
      <c r="BG36" s="7">
        <v>17.879671845935899</v>
      </c>
      <c r="BH36" s="7">
        <v>19.863266171629199</v>
      </c>
      <c r="BI36" s="7">
        <v>20.703724374778702</v>
      </c>
      <c r="BJ36" s="7">
        <v>19.169267994903802</v>
      </c>
      <c r="BK36" s="7">
        <v>17.214694818058401</v>
      </c>
      <c r="BL36" s="7">
        <v>19.091693191002001</v>
      </c>
      <c r="BM36" s="7">
        <v>21.866191376230301</v>
      </c>
      <c r="BN36" s="7">
        <v>26.123441894866101</v>
      </c>
      <c r="BO36" s="7">
        <v>26.669621386341898</v>
      </c>
      <c r="BP36" s="7">
        <v>25.303123680609499</v>
      </c>
      <c r="BQ36" s="7">
        <v>23.922911562504702</v>
      </c>
      <c r="BR36" s="7">
        <v>23.3768741238502</v>
      </c>
      <c r="BS36" s="7">
        <v>23.078996916506</v>
      </c>
      <c r="BT36" s="7">
        <v>22.4887278160178</v>
      </c>
      <c r="BU36" s="7">
        <v>22.446890036684</v>
      </c>
      <c r="BV36" s="7">
        <v>19.6946323987403</v>
      </c>
      <c r="BW36" s="7">
        <v>16.486143716554899</v>
      </c>
      <c r="BX36" s="7">
        <v>13.5222570451416</v>
      </c>
      <c r="BY36" s="7">
        <v>15.0242571514712</v>
      </c>
      <c r="BZ36" s="7">
        <v>18.769691930439599</v>
      </c>
      <c r="CA36" s="7">
        <v>18.643905398208101</v>
      </c>
      <c r="CB36" s="7">
        <v>17.121716110520499</v>
      </c>
      <c r="CC36" s="7">
        <v>16.928269437333501</v>
      </c>
      <c r="CD36" s="7">
        <v>16.492890716294902</v>
      </c>
      <c r="CE36" s="7">
        <v>14.8354449932029</v>
      </c>
      <c r="CF36" s="7">
        <v>13.7097138737289</v>
      </c>
      <c r="CG36" s="7">
        <v>14.1102885953611</v>
      </c>
      <c r="CH36" s="7">
        <v>14.378063924910901</v>
      </c>
      <c r="CI36" s="7">
        <v>13.7597128901874</v>
      </c>
      <c r="CJ36" s="7">
        <v>14.876702320646</v>
      </c>
      <c r="CK36" s="7">
        <v>15.907313073506799</v>
      </c>
      <c r="CL36" s="7">
        <v>14.6664349852208</v>
      </c>
      <c r="CM36" s="7">
        <v>12.670856771190101</v>
      </c>
      <c r="CN36" s="7">
        <v>10.2708362817318</v>
      </c>
      <c r="CO36" s="7">
        <v>10.476711994206401</v>
      </c>
      <c r="CP36" s="7">
        <v>8.4880316841187096</v>
      </c>
      <c r="CQ36" s="7">
        <v>3.3708812210945198</v>
      </c>
      <c r="CR36" s="7">
        <v>1.37809383753501</v>
      </c>
      <c r="CS36" s="7">
        <v>1.3776344537815099</v>
      </c>
      <c r="CT36" s="7">
        <v>1.3857167366946801</v>
      </c>
      <c r="CU36" s="7">
        <v>1.5133823529411801</v>
      </c>
      <c r="CV36" s="7">
        <v>1.51292296918767</v>
      </c>
      <c r="CW36" s="7">
        <v>4.2506280026165504</v>
      </c>
      <c r="CX36" s="7">
        <v>5.4862110481737902</v>
      </c>
      <c r="CY36" s="7">
        <v>5.2088684826096703</v>
      </c>
      <c r="CZ36" s="7">
        <v>4.07994341872294</v>
      </c>
      <c r="DA36" s="7">
        <v>3.70298716153144</v>
      </c>
      <c r="DB36" s="7">
        <v>3.2184999999995001</v>
      </c>
      <c r="DC36" s="7">
        <v>3.16963783846855</v>
      </c>
      <c r="DD36" s="7">
        <v>4.3411470370987297</v>
      </c>
      <c r="DE36" s="7">
        <v>5.5370980512178196</v>
      </c>
      <c r="DF36" s="7">
        <v>5.4057426939615496</v>
      </c>
      <c r="DG36" s="7">
        <v>4.7092228727098897</v>
      </c>
      <c r="DH36" s="7">
        <v>4.2020230310703202</v>
      </c>
      <c r="DI36" s="7">
        <v>3.7335254559703799</v>
      </c>
      <c r="DJ36" s="7">
        <v>3.77493269052979</v>
      </c>
      <c r="DK36" s="7">
        <v>4.8490577656622502</v>
      </c>
      <c r="DL36" s="7">
        <v>5.1825627505216696</v>
      </c>
      <c r="DM36" s="7">
        <v>5.1152620048685602</v>
      </c>
      <c r="DN36" s="7">
        <v>5.0693141085261999</v>
      </c>
      <c r="DO36" s="7">
        <v>4.9876184481942101</v>
      </c>
      <c r="DP36" s="7">
        <v>5.7029128234686697</v>
      </c>
      <c r="DQ36" s="7">
        <v>7.0801001155524403</v>
      </c>
      <c r="DR36" s="7">
        <v>7.1442226282261503</v>
      </c>
      <c r="DS36" s="7">
        <v>5.9508666359125799</v>
      </c>
      <c r="DT36" s="7">
        <v>5.4137396247095397</v>
      </c>
      <c r="DU36" s="7">
        <v>5.6846878767283497</v>
      </c>
      <c r="DV36" s="7">
        <v>5.8141964621256399</v>
      </c>
      <c r="DW36" s="7">
        <v>5.9211605932237399</v>
      </c>
      <c r="DX36" s="7">
        <v>5.5323404459308296</v>
      </c>
      <c r="DY36" s="7">
        <v>4.81898591625768</v>
      </c>
      <c r="DZ36" s="7">
        <v>4.7725298970566898</v>
      </c>
      <c r="EA36" s="7">
        <v>3.6979614306060502</v>
      </c>
      <c r="EB36" s="7">
        <v>3.28254856255099</v>
      </c>
      <c r="EC36" s="7">
        <v>3.4947547071601202</v>
      </c>
      <c r="ED36" s="7">
        <v>4.6180238533156102</v>
      </c>
      <c r="EE36" s="7">
        <v>4.4443846805023499</v>
      </c>
      <c r="EF36" s="7">
        <v>4.5441414703496799</v>
      </c>
      <c r="EG36" s="7">
        <v>5.2542362608080104</v>
      </c>
      <c r="EH36" s="7">
        <v>5.7564943468271599</v>
      </c>
      <c r="EI36" s="7">
        <v>5.9628543147342699</v>
      </c>
      <c r="EJ36" s="7">
        <v>5.8478164757317499</v>
      </c>
      <c r="EK36" s="7">
        <v>7.3066440477066497</v>
      </c>
      <c r="EL36" s="7">
        <v>7.5286365587438802</v>
      </c>
      <c r="EM36" s="7">
        <v>4.8538429018999096</v>
      </c>
      <c r="EN36" s="7">
        <v>5.0252899207144699</v>
      </c>
      <c r="EO36" s="7">
        <v>5.0037933530273104</v>
      </c>
      <c r="EP36" s="7">
        <v>5.0067422143203997</v>
      </c>
      <c r="EQ36" s="7">
        <v>5.2002992711565197</v>
      </c>
      <c r="ER36" s="7">
        <v>3.0536152434299599</v>
      </c>
      <c r="ES36" s="7">
        <v>0.41</v>
      </c>
      <c r="ET36" s="7">
        <v>0.33881944444460999</v>
      </c>
      <c r="EU36" s="7">
        <v>0.17368055555539</v>
      </c>
      <c r="EV36" s="7">
        <v>0.13381944444461</v>
      </c>
      <c r="EW36" s="7">
        <v>1.13888888892203E-2</v>
      </c>
      <c r="EX36" s="7">
        <v>0</v>
      </c>
      <c r="EY36" s="6">
        <f t="shared" si="0"/>
        <v>1065.2910620652215</v>
      </c>
    </row>
    <row r="37" spans="1:155">
      <c r="A37" t="s">
        <v>36</v>
      </c>
      <c r="B37" s="7">
        <v>0.6</v>
      </c>
      <c r="C37" s="7">
        <v>0.6</v>
      </c>
      <c r="D37" s="7">
        <v>0.6</v>
      </c>
      <c r="E37" s="7">
        <v>0.6</v>
      </c>
      <c r="F37" s="7">
        <v>0.7</v>
      </c>
      <c r="G37" s="7">
        <v>0.9</v>
      </c>
      <c r="H37" s="7">
        <v>1</v>
      </c>
      <c r="I37" s="7">
        <v>1.1000000000000001</v>
      </c>
      <c r="J37" s="7">
        <v>1.3</v>
      </c>
      <c r="K37" s="7">
        <v>1.4</v>
      </c>
      <c r="L37" s="7">
        <v>1.5</v>
      </c>
      <c r="M37" s="7">
        <v>1.5</v>
      </c>
      <c r="N37" s="7">
        <v>1.5</v>
      </c>
      <c r="O37" s="7">
        <v>1.5</v>
      </c>
      <c r="P37" s="7">
        <v>1.4</v>
      </c>
      <c r="Q37" s="7">
        <v>1.4</v>
      </c>
      <c r="R37" s="7">
        <v>1.4</v>
      </c>
      <c r="S37" s="7">
        <v>1.4</v>
      </c>
      <c r="T37" s="7">
        <v>1.4</v>
      </c>
      <c r="U37" s="7">
        <v>1.4</v>
      </c>
      <c r="V37" s="7">
        <v>1.4</v>
      </c>
      <c r="W37" s="7">
        <v>1.4</v>
      </c>
      <c r="X37" s="7">
        <v>1.4</v>
      </c>
      <c r="Y37" s="7">
        <v>1.4</v>
      </c>
      <c r="Z37" s="7">
        <v>1.4</v>
      </c>
      <c r="AA37" s="7">
        <v>1.4</v>
      </c>
      <c r="AB37" s="7">
        <v>1.4</v>
      </c>
      <c r="AC37" s="7">
        <v>1.4</v>
      </c>
      <c r="AD37" s="7">
        <v>1.4</v>
      </c>
      <c r="AE37" s="7">
        <v>1.4</v>
      </c>
      <c r="AF37" s="7">
        <v>1.4</v>
      </c>
      <c r="AG37" s="7">
        <v>1.4</v>
      </c>
      <c r="AH37" s="7">
        <v>1.6</v>
      </c>
      <c r="AI37" s="7">
        <v>1.7</v>
      </c>
      <c r="AJ37" s="7">
        <v>1.9</v>
      </c>
      <c r="AK37" s="7">
        <v>2.1</v>
      </c>
      <c r="AL37" s="7">
        <v>2.2999999999999998</v>
      </c>
      <c r="AM37" s="7">
        <v>2.4</v>
      </c>
      <c r="AN37" s="7">
        <v>2.2000000000000002</v>
      </c>
      <c r="AO37" s="7">
        <v>2.1</v>
      </c>
      <c r="AP37" s="7">
        <v>1.9</v>
      </c>
      <c r="AQ37" s="7">
        <v>1.7</v>
      </c>
      <c r="AR37" s="7">
        <v>1.5</v>
      </c>
      <c r="AS37" s="7">
        <v>1.4</v>
      </c>
      <c r="AT37" s="7">
        <v>1.2</v>
      </c>
      <c r="AU37" s="7">
        <v>1.2</v>
      </c>
      <c r="AV37" s="7">
        <v>1.2</v>
      </c>
      <c r="AW37" s="7">
        <v>1.1000000000000001</v>
      </c>
      <c r="AX37" s="7">
        <v>1.1000000000000001</v>
      </c>
      <c r="AY37" s="7">
        <v>1</v>
      </c>
      <c r="AZ37" s="7">
        <v>1</v>
      </c>
      <c r="BA37" s="7">
        <v>1</v>
      </c>
      <c r="BB37" s="7">
        <v>1.1000000000000001</v>
      </c>
      <c r="BC37" s="7">
        <v>1.2</v>
      </c>
      <c r="BD37" s="7">
        <v>1.4</v>
      </c>
      <c r="BE37" s="7">
        <v>1.4</v>
      </c>
      <c r="BF37" s="7">
        <v>1.4</v>
      </c>
      <c r="BG37" s="7">
        <v>1.4</v>
      </c>
      <c r="BH37" s="7">
        <v>1.4</v>
      </c>
      <c r="BI37" s="7">
        <v>1.4</v>
      </c>
      <c r="BJ37" s="7">
        <v>1.3</v>
      </c>
      <c r="BK37" s="7">
        <v>1.3</v>
      </c>
      <c r="BL37" s="7">
        <v>1.3</v>
      </c>
      <c r="BM37" s="7">
        <v>1.2</v>
      </c>
      <c r="BN37" s="7">
        <v>1.2</v>
      </c>
      <c r="BO37" s="7">
        <v>1.2</v>
      </c>
      <c r="BP37" s="7">
        <v>1.2</v>
      </c>
      <c r="BQ37" s="7">
        <v>1.1000000000000001</v>
      </c>
      <c r="BR37" s="7">
        <v>1.1000000000000001</v>
      </c>
      <c r="BS37" s="7">
        <v>1.1000000000000001</v>
      </c>
      <c r="BT37" s="7">
        <v>1.1000000000000001</v>
      </c>
      <c r="BU37" s="7">
        <v>1</v>
      </c>
      <c r="BV37" s="7">
        <v>1</v>
      </c>
      <c r="BW37" s="7">
        <v>1</v>
      </c>
      <c r="BX37" s="7">
        <v>0.8</v>
      </c>
      <c r="BY37" s="7">
        <v>0.6</v>
      </c>
      <c r="BZ37" s="7">
        <v>0.4</v>
      </c>
      <c r="CA37" s="7">
        <v>0.2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  <c r="EX37" s="7">
        <v>0</v>
      </c>
      <c r="EY37" s="6">
        <f t="shared" si="0"/>
        <v>100.39999999999999</v>
      </c>
    </row>
    <row r="38" spans="1:155">
      <c r="A38" t="s">
        <v>37</v>
      </c>
      <c r="B38" s="7">
        <v>0.1</v>
      </c>
      <c r="C38" s="7">
        <v>0.1</v>
      </c>
      <c r="D38" s="7">
        <v>0.1</v>
      </c>
      <c r="E38" s="7">
        <v>0.1</v>
      </c>
      <c r="F38" s="7">
        <v>0.1</v>
      </c>
      <c r="G38" s="7">
        <v>0.1</v>
      </c>
      <c r="H38" s="7">
        <v>0.1</v>
      </c>
      <c r="I38" s="7">
        <v>0.1</v>
      </c>
      <c r="J38" s="7">
        <v>0.1</v>
      </c>
      <c r="K38" s="7">
        <v>0.1</v>
      </c>
      <c r="L38" s="7">
        <v>0.1</v>
      </c>
      <c r="M38" s="7">
        <v>0.1</v>
      </c>
      <c r="N38" s="7">
        <v>0.1</v>
      </c>
      <c r="O38" s="7">
        <v>0.1</v>
      </c>
      <c r="P38" s="7">
        <v>0.1</v>
      </c>
      <c r="Q38" s="7">
        <v>0.1</v>
      </c>
      <c r="R38" s="7">
        <v>0.1</v>
      </c>
      <c r="S38" s="7">
        <v>0.1</v>
      </c>
      <c r="T38" s="7">
        <v>0.1</v>
      </c>
      <c r="U38" s="7">
        <v>0.1</v>
      </c>
      <c r="V38" s="7">
        <v>0.1</v>
      </c>
      <c r="W38" s="7">
        <v>0.1</v>
      </c>
      <c r="X38" s="7">
        <v>0.1</v>
      </c>
      <c r="Y38" s="7">
        <v>0.1</v>
      </c>
      <c r="Z38" s="7">
        <v>0.1</v>
      </c>
      <c r="AA38" s="7">
        <v>0.1</v>
      </c>
      <c r="AB38" s="7">
        <v>0.1</v>
      </c>
      <c r="AC38" s="7">
        <v>0.1</v>
      </c>
      <c r="AD38" s="7">
        <v>0.1</v>
      </c>
      <c r="AE38" s="7">
        <v>0.1</v>
      </c>
      <c r="AF38" s="7">
        <v>0.1</v>
      </c>
      <c r="AG38" s="7">
        <v>0.1</v>
      </c>
      <c r="AH38" s="7">
        <v>0.1</v>
      </c>
      <c r="AI38" s="7">
        <v>0.1</v>
      </c>
      <c r="AJ38" s="7">
        <v>0.1</v>
      </c>
      <c r="AK38" s="7">
        <v>2</v>
      </c>
      <c r="AL38" s="7">
        <v>3</v>
      </c>
      <c r="AM38" s="7">
        <v>3</v>
      </c>
      <c r="AN38" s="7">
        <v>3</v>
      </c>
      <c r="AO38" s="7">
        <v>3</v>
      </c>
      <c r="AP38" s="7">
        <v>3</v>
      </c>
      <c r="AQ38" s="7">
        <v>3</v>
      </c>
      <c r="AR38" s="7">
        <v>3</v>
      </c>
      <c r="AS38" s="7">
        <v>3</v>
      </c>
      <c r="AT38" s="7">
        <v>3</v>
      </c>
      <c r="AU38" s="7">
        <v>3</v>
      </c>
      <c r="AV38" s="7">
        <v>3</v>
      </c>
      <c r="AW38" s="7">
        <v>3</v>
      </c>
      <c r="AX38" s="7">
        <v>3</v>
      </c>
      <c r="AY38" s="7">
        <v>3.5</v>
      </c>
      <c r="AZ38" s="7">
        <v>0.2</v>
      </c>
      <c r="BA38" s="7">
        <v>0.2</v>
      </c>
      <c r="BB38" s="7">
        <v>0.2</v>
      </c>
      <c r="BC38" s="7">
        <v>3</v>
      </c>
      <c r="BD38" s="7">
        <v>4</v>
      </c>
      <c r="BE38" s="7">
        <v>5</v>
      </c>
      <c r="BF38" s="7">
        <v>4.7</v>
      </c>
      <c r="BG38" s="7">
        <v>4.3</v>
      </c>
      <c r="BH38" s="7">
        <v>4</v>
      </c>
      <c r="BI38" s="7">
        <v>4</v>
      </c>
      <c r="BJ38" s="7">
        <v>4</v>
      </c>
      <c r="BK38" s="7">
        <v>4</v>
      </c>
      <c r="BL38" s="7">
        <v>4</v>
      </c>
      <c r="BM38" s="7">
        <v>4</v>
      </c>
      <c r="BN38" s="7">
        <v>4</v>
      </c>
      <c r="BO38" s="7">
        <v>4</v>
      </c>
      <c r="BP38" s="7">
        <v>3.8</v>
      </c>
      <c r="BQ38" s="7">
        <v>3.6</v>
      </c>
      <c r="BR38" s="7">
        <v>3.4</v>
      </c>
      <c r="BS38" s="7">
        <v>3</v>
      </c>
      <c r="BT38" s="7">
        <v>2</v>
      </c>
      <c r="BU38" s="7">
        <v>0.5</v>
      </c>
      <c r="BV38" s="7">
        <v>0.5</v>
      </c>
      <c r="BW38" s="7">
        <v>0.4</v>
      </c>
      <c r="BX38" s="7">
        <v>0.3</v>
      </c>
      <c r="BY38" s="7">
        <v>0.2</v>
      </c>
      <c r="BZ38" s="7">
        <v>0.1</v>
      </c>
      <c r="CA38" s="7">
        <v>0</v>
      </c>
      <c r="CB38" s="7">
        <v>0.1</v>
      </c>
      <c r="CC38" s="7">
        <v>0.5</v>
      </c>
      <c r="CD38" s="7">
        <v>0.5</v>
      </c>
      <c r="CE38" s="7">
        <v>0.5</v>
      </c>
      <c r="CF38" s="7">
        <v>0.5</v>
      </c>
      <c r="CG38" s="7">
        <v>0.5</v>
      </c>
      <c r="CH38" s="7">
        <v>0.4</v>
      </c>
      <c r="CI38" s="7">
        <v>0.4</v>
      </c>
      <c r="CJ38" s="7">
        <v>0.3</v>
      </c>
      <c r="CK38" s="7">
        <v>0.3</v>
      </c>
      <c r="CL38" s="7">
        <v>0.2</v>
      </c>
      <c r="CM38" s="7">
        <v>0.2</v>
      </c>
      <c r="CN38" s="7">
        <v>0.1</v>
      </c>
      <c r="CO38" s="7">
        <v>0.1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0.1</v>
      </c>
      <c r="DA38" s="7">
        <v>0.1</v>
      </c>
      <c r="DB38" s="7">
        <v>0.1</v>
      </c>
      <c r="DC38" s="7">
        <v>0.1</v>
      </c>
      <c r="DD38" s="7">
        <v>0.1</v>
      </c>
      <c r="DE38" s="7">
        <v>0.1</v>
      </c>
      <c r="DF38" s="7">
        <v>0.1</v>
      </c>
      <c r="DG38" s="7">
        <v>0.1</v>
      </c>
      <c r="DH38" s="7">
        <v>0.1</v>
      </c>
      <c r="DI38" s="7">
        <v>0.1</v>
      </c>
      <c r="DJ38" s="7">
        <v>0.1</v>
      </c>
      <c r="DK38" s="7">
        <v>0.1</v>
      </c>
      <c r="DL38" s="7">
        <v>0.1</v>
      </c>
      <c r="DM38" s="7">
        <v>0.1</v>
      </c>
      <c r="DN38" s="7">
        <v>0.1</v>
      </c>
      <c r="DO38" s="7">
        <v>0.1</v>
      </c>
      <c r="DP38" s="7">
        <v>0.1</v>
      </c>
      <c r="DQ38" s="7">
        <v>0.1</v>
      </c>
      <c r="DR38" s="7">
        <v>0.1</v>
      </c>
      <c r="DS38" s="7">
        <v>0.1</v>
      </c>
      <c r="DT38" s="7">
        <v>0.1</v>
      </c>
      <c r="DU38" s="7">
        <v>0.1</v>
      </c>
      <c r="DV38" s="7">
        <v>0.1</v>
      </c>
      <c r="DW38" s="7">
        <v>0.1</v>
      </c>
      <c r="DX38" s="7">
        <v>0.1</v>
      </c>
      <c r="DY38" s="7">
        <v>0.1</v>
      </c>
      <c r="DZ38" s="7">
        <v>0.3</v>
      </c>
      <c r="EA38" s="7">
        <v>0.5</v>
      </c>
      <c r="EB38" s="7">
        <v>0.5</v>
      </c>
      <c r="EC38" s="7">
        <v>0.5</v>
      </c>
      <c r="ED38" s="7">
        <v>0.5</v>
      </c>
      <c r="EE38" s="7">
        <v>0.5</v>
      </c>
      <c r="EF38" s="7">
        <v>0.5</v>
      </c>
      <c r="EG38" s="7">
        <v>0.5</v>
      </c>
      <c r="EH38" s="7">
        <v>0.5</v>
      </c>
      <c r="EI38" s="7">
        <v>0.4</v>
      </c>
      <c r="EJ38" s="7">
        <v>0.4</v>
      </c>
      <c r="EK38" s="7">
        <v>0.4</v>
      </c>
      <c r="EL38" s="7">
        <v>0.3</v>
      </c>
      <c r="EM38" s="7">
        <v>0.3</v>
      </c>
      <c r="EN38" s="7">
        <v>0.3</v>
      </c>
      <c r="EO38" s="7">
        <v>0.3</v>
      </c>
      <c r="EP38" s="7">
        <v>0.3</v>
      </c>
      <c r="EQ38" s="7">
        <v>0.3</v>
      </c>
      <c r="ER38" s="7">
        <v>0.2</v>
      </c>
      <c r="ES38" s="7">
        <v>0.2</v>
      </c>
      <c r="ET38" s="7">
        <v>0.2</v>
      </c>
      <c r="EU38" s="7">
        <v>0.2</v>
      </c>
      <c r="EV38" s="7">
        <v>0.2</v>
      </c>
      <c r="EW38" s="7">
        <v>0.2</v>
      </c>
      <c r="EX38" s="7">
        <v>0.2</v>
      </c>
      <c r="EY38" s="6">
        <f t="shared" si="0"/>
        <v>135.29999999999987</v>
      </c>
    </row>
    <row r="39" spans="1:155">
      <c r="A39" t="s">
        <v>38</v>
      </c>
      <c r="B39" s="7">
        <v>1.2947598158442899</v>
      </c>
      <c r="C39" s="7">
        <v>1.255078125</v>
      </c>
      <c r="D39" s="7">
        <v>1.5567252604167801</v>
      </c>
      <c r="E39" s="7">
        <v>2.0096744791668502</v>
      </c>
      <c r="F39" s="7">
        <v>2.0098567708333901</v>
      </c>
      <c r="G39" s="7">
        <v>1.96875</v>
      </c>
      <c r="H39" s="7">
        <v>1.96875</v>
      </c>
      <c r="I39" s="7">
        <v>1.9974153645834201</v>
      </c>
      <c r="J39" s="7">
        <v>2.0343749999999998</v>
      </c>
      <c r="K39" s="7">
        <v>1.9579036458333099</v>
      </c>
      <c r="L39" s="7">
        <v>1.8443815104166601</v>
      </c>
      <c r="M39" s="7">
        <v>1.83070963541674</v>
      </c>
      <c r="N39" s="7">
        <v>1.8306184895833399</v>
      </c>
      <c r="O39" s="7">
        <v>1.8374999999999999</v>
      </c>
      <c r="P39" s="7">
        <v>1.8374999999999999</v>
      </c>
      <c r="Q39" s="7">
        <v>1.8374999999999999</v>
      </c>
      <c r="R39" s="7">
        <v>1.81156901041666</v>
      </c>
      <c r="S39" s="7">
        <v>1.7623502604166601</v>
      </c>
      <c r="T39" s="7">
        <v>1.7089843750000799</v>
      </c>
      <c r="U39" s="7">
        <v>1.72265624999976</v>
      </c>
      <c r="V39" s="7">
        <v>1.6994596354167399</v>
      </c>
      <c r="W39" s="7">
        <v>1.640625</v>
      </c>
      <c r="X39" s="7">
        <v>1.6720247395832599</v>
      </c>
      <c r="Y39" s="7">
        <v>1.70625</v>
      </c>
      <c r="Z39" s="7">
        <v>1.70625</v>
      </c>
      <c r="AA39" s="7">
        <v>1.70625</v>
      </c>
      <c r="AB39" s="7">
        <v>1.69257812499984</v>
      </c>
      <c r="AC39" s="7">
        <v>1.68852213541666</v>
      </c>
      <c r="AD39" s="7">
        <v>1.6528841145834201</v>
      </c>
      <c r="AE39" s="7">
        <v>1.70625</v>
      </c>
      <c r="AF39" s="7">
        <v>1.6939908854165799</v>
      </c>
      <c r="AG39" s="7">
        <v>1.6433593750000799</v>
      </c>
      <c r="AH39" s="7">
        <v>1.6734374999999999</v>
      </c>
      <c r="AI39" s="7">
        <v>1.640625</v>
      </c>
      <c r="AJ39" s="7">
        <v>1.6106380208334701</v>
      </c>
      <c r="AK39" s="7">
        <v>1.6213932291667701</v>
      </c>
      <c r="AL39" s="7">
        <v>2.72225413031732</v>
      </c>
      <c r="AM39" s="7">
        <v>3.7914198614904699</v>
      </c>
      <c r="AN39" s="7">
        <v>4.0594015031817303</v>
      </c>
      <c r="AO39" s="7">
        <v>4.1319576105452303</v>
      </c>
      <c r="AP39" s="7">
        <v>2.84701270083188</v>
      </c>
      <c r="AQ39" s="7">
        <v>2.5007800712204502</v>
      </c>
      <c r="AR39" s="7">
        <v>4.4778720542763901</v>
      </c>
      <c r="AS39" s="7">
        <v>5.9449890934133496</v>
      </c>
      <c r="AT39" s="7">
        <v>7.4514948508599703</v>
      </c>
      <c r="AU39" s="7">
        <v>13.2934805136255</v>
      </c>
      <c r="AV39" s="7">
        <v>13.266572898201501</v>
      </c>
      <c r="AW39" s="7">
        <v>12.5319202499892</v>
      </c>
      <c r="AX39" s="7">
        <v>11.133887664349199</v>
      </c>
      <c r="AY39" s="7">
        <v>10.4304910131713</v>
      </c>
      <c r="AZ39" s="7">
        <v>10.1099508500845</v>
      </c>
      <c r="BA39" s="7">
        <v>9.3841878372875698</v>
      </c>
      <c r="BB39" s="7">
        <v>9.0917279452385404</v>
      </c>
      <c r="BC39" s="7">
        <v>12.5583108567987</v>
      </c>
      <c r="BD39" s="7">
        <v>16.9725799706735</v>
      </c>
      <c r="BE39" s="7">
        <v>15.8485043499035</v>
      </c>
      <c r="BF39" s="7">
        <v>12.822030344775699</v>
      </c>
      <c r="BG39" s="7">
        <v>12.450269252698799</v>
      </c>
      <c r="BH39" s="7">
        <v>15.8125936467101</v>
      </c>
      <c r="BI39" s="7">
        <v>17.1789711147111</v>
      </c>
      <c r="BJ39" s="7">
        <v>17.352327239569</v>
      </c>
      <c r="BK39" s="7">
        <v>17.688837907524899</v>
      </c>
      <c r="BL39" s="7">
        <v>16.898125808345</v>
      </c>
      <c r="BM39" s="7">
        <v>20.189048731488</v>
      </c>
      <c r="BN39" s="7">
        <v>19.782969450630599</v>
      </c>
      <c r="BO39" s="7">
        <v>19.350834279928499</v>
      </c>
      <c r="BP39" s="7">
        <v>19.5086564105547</v>
      </c>
      <c r="BQ39" s="7">
        <v>19.9096019296443</v>
      </c>
      <c r="BR39" s="7">
        <v>19.9096019296443</v>
      </c>
      <c r="BS39" s="7">
        <v>19.8819285520485</v>
      </c>
      <c r="BT39" s="7">
        <v>19.253393422352001</v>
      </c>
      <c r="BU39" s="7">
        <v>17.644072513561301</v>
      </c>
      <c r="BV39" s="7">
        <v>16.746713599160199</v>
      </c>
      <c r="BW39" s="7">
        <v>15.865372283048901</v>
      </c>
      <c r="BX39" s="7">
        <v>15.885766442605499</v>
      </c>
      <c r="BY39" s="7">
        <v>16.14213497731</v>
      </c>
      <c r="BZ39" s="7">
        <v>18.630613528818699</v>
      </c>
      <c r="CA39" s="7">
        <v>17.823027175892399</v>
      </c>
      <c r="CB39" s="7">
        <v>18.504429849037098</v>
      </c>
      <c r="CC39" s="7">
        <v>19.086454152925501</v>
      </c>
      <c r="CD39" s="7">
        <v>19.3749647869302</v>
      </c>
      <c r="CE39" s="7">
        <v>17.092979891184701</v>
      </c>
      <c r="CF39" s="7">
        <v>12.9139798305598</v>
      </c>
      <c r="CG39" s="7">
        <v>10.850697484948499</v>
      </c>
      <c r="CH39" s="7">
        <v>8.9525766429449405</v>
      </c>
      <c r="CI39" s="7">
        <v>8.9567979080064202</v>
      </c>
      <c r="CJ39" s="7">
        <v>9.4629862847595696</v>
      </c>
      <c r="CK39" s="7">
        <v>9.4758071228410099</v>
      </c>
      <c r="CL39" s="7">
        <v>7.0593358311027297</v>
      </c>
      <c r="CM39" s="7">
        <v>4.7130450707990201</v>
      </c>
      <c r="CN39" s="7">
        <v>2.12729714185161</v>
      </c>
      <c r="CO39" s="7">
        <v>1.9838346354166601</v>
      </c>
      <c r="CP39" s="7">
        <v>1.9154752604165799</v>
      </c>
      <c r="CQ39" s="7">
        <v>14.861051251243699</v>
      </c>
      <c r="CR39" s="7">
        <v>20.9205462944978</v>
      </c>
      <c r="CS39" s="7">
        <v>20.6787760826615</v>
      </c>
      <c r="CT39" s="7">
        <v>19.943768084231301</v>
      </c>
      <c r="CU39" s="7">
        <v>18.8573953409315</v>
      </c>
      <c r="CV39" s="7">
        <v>18.128179642437502</v>
      </c>
      <c r="CW39" s="7">
        <v>17.118698429323501</v>
      </c>
      <c r="CX39" s="7">
        <v>16.322553786784599</v>
      </c>
      <c r="CY39" s="7">
        <v>15.405416014636099</v>
      </c>
      <c r="CZ39" s="7">
        <v>14.962489993557</v>
      </c>
      <c r="DA39" s="7">
        <v>14.612489668141601</v>
      </c>
      <c r="DB39" s="7">
        <v>14.764277744582101</v>
      </c>
      <c r="DC39" s="7">
        <v>14.721550021979199</v>
      </c>
      <c r="DD39" s="7">
        <v>15.625519041752399</v>
      </c>
      <c r="DE39" s="7">
        <v>16.5253548918101</v>
      </c>
      <c r="DF39" s="7">
        <v>13.868435839794</v>
      </c>
      <c r="DG39" s="7">
        <v>12.202079236659999</v>
      </c>
      <c r="DH39" s="7">
        <v>11.229609682006901</v>
      </c>
      <c r="DI39" s="7">
        <v>10.488769158514501</v>
      </c>
      <c r="DJ39" s="7">
        <v>11.486356180423099</v>
      </c>
      <c r="DK39" s="7">
        <v>10.283594839368901</v>
      </c>
      <c r="DL39" s="7">
        <v>10.545116145801201</v>
      </c>
      <c r="DM39" s="7">
        <v>10.563843987689699</v>
      </c>
      <c r="DN39" s="7">
        <v>10.307912866718199</v>
      </c>
      <c r="DO39" s="7">
        <v>10.0113791460985</v>
      </c>
      <c r="DP39" s="7">
        <v>10.4019714682711</v>
      </c>
      <c r="DQ39" s="7">
        <v>13.933372810795101</v>
      </c>
      <c r="DR39" s="7">
        <v>16.0947265438237</v>
      </c>
      <c r="DS39" s="7">
        <v>16.127551647152199</v>
      </c>
      <c r="DT39" s="7">
        <v>15.364499091470099</v>
      </c>
      <c r="DU39" s="7">
        <v>14.404581542216899</v>
      </c>
      <c r="DV39" s="7">
        <v>13.7038572288143</v>
      </c>
      <c r="DW39" s="7">
        <v>13.8722926508489</v>
      </c>
      <c r="DX39" s="7">
        <v>13.6589817569803</v>
      </c>
      <c r="DY39" s="7">
        <v>13.4216041522259</v>
      </c>
      <c r="DZ39" s="7">
        <v>13.190710544498801</v>
      </c>
      <c r="EA39" s="7">
        <v>13.0296536354971</v>
      </c>
      <c r="EB39" s="7">
        <v>12.563572745438201</v>
      </c>
      <c r="EC39" s="7">
        <v>12.4545362283627</v>
      </c>
      <c r="ED39" s="7">
        <v>11.846785213499301</v>
      </c>
      <c r="EE39" s="7">
        <v>12.0898037804604</v>
      </c>
      <c r="EF39" s="7">
        <v>11.8972434736552</v>
      </c>
      <c r="EG39" s="7">
        <v>12.571520869115</v>
      </c>
      <c r="EH39" s="7">
        <v>12.6115319460901</v>
      </c>
      <c r="EI39" s="7">
        <v>12.655347984231501</v>
      </c>
      <c r="EJ39" s="7">
        <v>12.631731544933499</v>
      </c>
      <c r="EK39" s="7">
        <v>13.9884919842945</v>
      </c>
      <c r="EL39" s="7">
        <v>15.1926354050229</v>
      </c>
      <c r="EM39" s="7">
        <v>13.066525114946201</v>
      </c>
      <c r="EN39" s="7">
        <v>14.1910955110851</v>
      </c>
      <c r="EO39" s="7">
        <v>14.0953053407779</v>
      </c>
      <c r="EP39" s="7">
        <v>13.855931317586601</v>
      </c>
      <c r="EQ39" s="7">
        <v>13.3637651515605</v>
      </c>
      <c r="ER39" s="7">
        <v>12.1050324134583</v>
      </c>
      <c r="ES39" s="7">
        <v>12.4049598475977</v>
      </c>
      <c r="ET39" s="7">
        <v>11.719297018427</v>
      </c>
      <c r="EU39" s="7">
        <v>11.4521546041827</v>
      </c>
      <c r="EV39" s="7">
        <v>11.3213789713444</v>
      </c>
      <c r="EW39" s="7">
        <v>10.981421787969101</v>
      </c>
      <c r="EX39" s="7">
        <v>12.513754159786901</v>
      </c>
      <c r="EY39" s="6">
        <f t="shared" si="0"/>
        <v>1597.7907330716162</v>
      </c>
    </row>
    <row r="40" spans="1:155">
      <c r="A40" t="s">
        <v>39</v>
      </c>
      <c r="B40" s="7">
        <v>0.2</v>
      </c>
      <c r="C40" s="7">
        <v>0.2</v>
      </c>
      <c r="D40" s="7">
        <v>0.2</v>
      </c>
      <c r="E40" s="7">
        <v>0.2</v>
      </c>
      <c r="F40" s="7">
        <v>0.2</v>
      </c>
      <c r="G40" s="7">
        <v>0.2</v>
      </c>
      <c r="H40" s="7">
        <v>0.2</v>
      </c>
      <c r="I40" s="7">
        <v>0.2</v>
      </c>
      <c r="J40" s="7">
        <v>0.2</v>
      </c>
      <c r="K40" s="7">
        <v>0.2</v>
      </c>
      <c r="L40" s="7">
        <v>0.2</v>
      </c>
      <c r="M40" s="7">
        <v>0.2</v>
      </c>
      <c r="N40" s="7">
        <v>0.2</v>
      </c>
      <c r="O40" s="7">
        <v>0.2</v>
      </c>
      <c r="P40" s="7">
        <v>0.2</v>
      </c>
      <c r="Q40" s="7">
        <v>0.2</v>
      </c>
      <c r="R40" s="7">
        <v>0.2</v>
      </c>
      <c r="S40" s="7">
        <v>0.2</v>
      </c>
      <c r="T40" s="7">
        <v>0.2</v>
      </c>
      <c r="U40" s="7">
        <v>0.2</v>
      </c>
      <c r="V40" s="7">
        <v>0.2</v>
      </c>
      <c r="W40" s="7">
        <v>0.2</v>
      </c>
      <c r="X40" s="7">
        <v>0.2</v>
      </c>
      <c r="Y40" s="7">
        <v>0.2</v>
      </c>
      <c r="Z40" s="7">
        <v>0.2</v>
      </c>
      <c r="AA40" s="7">
        <v>0.2</v>
      </c>
      <c r="AB40" s="7">
        <v>0.2</v>
      </c>
      <c r="AC40" s="7">
        <v>0.2</v>
      </c>
      <c r="AD40" s="7">
        <v>0.2</v>
      </c>
      <c r="AE40" s="7">
        <v>0.2</v>
      </c>
      <c r="AF40" s="7">
        <v>0.2</v>
      </c>
      <c r="AG40" s="7">
        <v>0.2</v>
      </c>
      <c r="AH40" s="7">
        <v>0.2</v>
      </c>
      <c r="AI40" s="7">
        <v>0.2</v>
      </c>
      <c r="AJ40" s="7">
        <v>0.2</v>
      </c>
      <c r="AK40" s="7">
        <v>0.2</v>
      </c>
      <c r="AL40" s="7">
        <v>0.2</v>
      </c>
      <c r="AM40" s="7">
        <v>0.2</v>
      </c>
      <c r="AN40" s="7">
        <v>0.2</v>
      </c>
      <c r="AO40" s="7">
        <v>0.2</v>
      </c>
      <c r="AP40" s="7">
        <v>0.2</v>
      </c>
      <c r="AQ40" s="7">
        <v>0.2</v>
      </c>
      <c r="AR40" s="7">
        <v>0.2</v>
      </c>
      <c r="AS40" s="7">
        <v>0.2</v>
      </c>
      <c r="AT40" s="7">
        <v>0.2</v>
      </c>
      <c r="AU40" s="7">
        <v>0.2</v>
      </c>
      <c r="AV40" s="7">
        <v>0.2</v>
      </c>
      <c r="AW40" s="7">
        <v>0.2</v>
      </c>
      <c r="AX40" s="7">
        <v>0.2</v>
      </c>
      <c r="AY40" s="7">
        <v>0.2</v>
      </c>
      <c r="AZ40" s="7">
        <v>0.2</v>
      </c>
      <c r="BA40" s="7">
        <v>0.2</v>
      </c>
      <c r="BB40" s="7">
        <v>0.2</v>
      </c>
      <c r="BC40" s="7">
        <v>0.2</v>
      </c>
      <c r="BD40" s="7">
        <v>0.2</v>
      </c>
      <c r="BE40" s="7">
        <v>0.2</v>
      </c>
      <c r="BF40" s="7">
        <v>0.2</v>
      </c>
      <c r="BG40" s="7">
        <v>0.2</v>
      </c>
      <c r="BH40" s="7">
        <v>0.2</v>
      </c>
      <c r="BI40" s="7">
        <v>0.2</v>
      </c>
      <c r="BJ40" s="7">
        <v>0.2</v>
      </c>
      <c r="BK40" s="7">
        <v>0.2</v>
      </c>
      <c r="BL40" s="7">
        <v>0.2</v>
      </c>
      <c r="BM40" s="7">
        <v>0.2</v>
      </c>
      <c r="BN40" s="7">
        <v>0.2</v>
      </c>
      <c r="BO40" s="7">
        <v>0.2</v>
      </c>
      <c r="BP40" s="7">
        <v>0.2</v>
      </c>
      <c r="BQ40" s="7">
        <v>0.2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0.2</v>
      </c>
      <c r="BX40" s="7">
        <v>0.2</v>
      </c>
      <c r="BY40" s="7">
        <v>0.2</v>
      </c>
      <c r="BZ40" s="7">
        <v>0.2</v>
      </c>
      <c r="CA40" s="7">
        <v>0.2</v>
      </c>
      <c r="CB40" s="7">
        <v>0.2</v>
      </c>
      <c r="CC40" s="7">
        <v>0.2</v>
      </c>
      <c r="CD40" s="7">
        <v>0.2</v>
      </c>
      <c r="CE40" s="7">
        <v>0.2</v>
      </c>
      <c r="CF40" s="7">
        <v>0.2</v>
      </c>
      <c r="CG40" s="7">
        <v>0.2</v>
      </c>
      <c r="CH40" s="7">
        <v>0.2</v>
      </c>
      <c r="CI40" s="7">
        <v>0.2</v>
      </c>
      <c r="CJ40" s="7">
        <v>0.2</v>
      </c>
      <c r="CK40" s="7">
        <v>0.2</v>
      </c>
      <c r="CL40" s="7">
        <v>0.2</v>
      </c>
      <c r="CM40" s="7">
        <v>0.2</v>
      </c>
      <c r="CN40" s="7">
        <v>0.2</v>
      </c>
      <c r="CO40" s="7">
        <v>0.2</v>
      </c>
      <c r="CP40" s="7">
        <v>0.2</v>
      </c>
      <c r="CQ40" s="7">
        <v>0.2</v>
      </c>
      <c r="CR40" s="7">
        <v>0.2</v>
      </c>
      <c r="CS40" s="7">
        <v>0.2</v>
      </c>
      <c r="CT40" s="7">
        <v>0.2</v>
      </c>
      <c r="CU40" s="7">
        <v>0.2</v>
      </c>
      <c r="CV40" s="7">
        <v>0.2</v>
      </c>
      <c r="CW40" s="7">
        <v>0.2</v>
      </c>
      <c r="CX40" s="7">
        <v>0.2</v>
      </c>
      <c r="CY40" s="7">
        <v>0.2</v>
      </c>
      <c r="CZ40" s="7">
        <v>0.2</v>
      </c>
      <c r="DA40" s="7">
        <v>0.2</v>
      </c>
      <c r="DB40" s="7">
        <v>0.2</v>
      </c>
      <c r="DC40" s="7">
        <v>0.2</v>
      </c>
      <c r="DD40" s="7">
        <v>0.2</v>
      </c>
      <c r="DE40" s="7">
        <v>0.2</v>
      </c>
      <c r="DF40" s="7">
        <v>0.2</v>
      </c>
      <c r="DG40" s="7">
        <v>0.2</v>
      </c>
      <c r="DH40" s="7">
        <v>0.2</v>
      </c>
      <c r="DI40" s="7">
        <v>0.2</v>
      </c>
      <c r="DJ40" s="7">
        <v>0.2</v>
      </c>
      <c r="DK40" s="7">
        <v>0.2</v>
      </c>
      <c r="DL40" s="7">
        <v>0.2</v>
      </c>
      <c r="DM40" s="7">
        <v>0.2</v>
      </c>
      <c r="DN40" s="7">
        <v>0.2</v>
      </c>
      <c r="DO40" s="7">
        <v>0.2</v>
      </c>
      <c r="DP40" s="7">
        <v>0.2</v>
      </c>
      <c r="DQ40" s="7">
        <v>0.2</v>
      </c>
      <c r="DR40" s="7">
        <v>0.2</v>
      </c>
      <c r="DS40" s="7">
        <v>0.2</v>
      </c>
      <c r="DT40" s="7">
        <v>0.2</v>
      </c>
      <c r="DU40" s="7">
        <v>0.2</v>
      </c>
      <c r="DV40" s="7">
        <v>0.2</v>
      </c>
      <c r="DW40" s="7">
        <v>0.2</v>
      </c>
      <c r="DX40" s="7">
        <v>0.2</v>
      </c>
      <c r="DY40" s="7">
        <v>0.2</v>
      </c>
      <c r="DZ40" s="7">
        <v>0.2</v>
      </c>
      <c r="EA40" s="7">
        <v>0.2</v>
      </c>
      <c r="EB40" s="7">
        <v>0.2</v>
      </c>
      <c r="EC40" s="7">
        <v>0.2</v>
      </c>
      <c r="ED40" s="7">
        <v>0.2</v>
      </c>
      <c r="EE40" s="7">
        <v>0.2</v>
      </c>
      <c r="EF40" s="7">
        <v>0.2</v>
      </c>
      <c r="EG40" s="7">
        <v>0.2</v>
      </c>
      <c r="EH40" s="7">
        <v>0.2</v>
      </c>
      <c r="EI40" s="7">
        <v>0.2</v>
      </c>
      <c r="EJ40" s="7">
        <v>0.2</v>
      </c>
      <c r="EK40" s="7">
        <v>0.2</v>
      </c>
      <c r="EL40" s="7">
        <v>0.2</v>
      </c>
      <c r="EM40" s="7">
        <v>0.2</v>
      </c>
      <c r="EN40" s="7">
        <v>0.2</v>
      </c>
      <c r="EO40" s="7">
        <v>0.2</v>
      </c>
      <c r="EP40" s="7">
        <v>0.2</v>
      </c>
      <c r="EQ40" s="7">
        <v>0.2</v>
      </c>
      <c r="ER40" s="7">
        <v>0.2</v>
      </c>
      <c r="ES40" s="7">
        <v>0.2</v>
      </c>
      <c r="ET40" s="7">
        <v>0.2</v>
      </c>
      <c r="EU40" s="7">
        <v>0.2</v>
      </c>
      <c r="EV40" s="7">
        <v>0.2</v>
      </c>
      <c r="EW40" s="7">
        <v>0.2</v>
      </c>
      <c r="EX40" s="7">
        <v>0.2</v>
      </c>
      <c r="EY40" s="6">
        <f t="shared" si="0"/>
        <v>30.599999999999923</v>
      </c>
    </row>
    <row r="41" spans="1:155">
      <c r="A41" t="s">
        <v>40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6">
        <f t="shared" si="0"/>
        <v>0</v>
      </c>
    </row>
    <row r="42" spans="1:155">
      <c r="A42" t="s">
        <v>41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0.1</v>
      </c>
      <c r="AL42" s="7">
        <v>0.1</v>
      </c>
      <c r="AM42" s="7">
        <v>0.1</v>
      </c>
      <c r="AN42" s="7">
        <v>0.1</v>
      </c>
      <c r="AO42" s="7">
        <v>0.1</v>
      </c>
      <c r="AP42" s="7">
        <v>0.1</v>
      </c>
      <c r="AQ42" s="7">
        <v>0.8</v>
      </c>
      <c r="AR42" s="7">
        <v>1.5</v>
      </c>
      <c r="AS42" s="7">
        <v>1.5</v>
      </c>
      <c r="AT42" s="7">
        <v>1.5</v>
      </c>
      <c r="AU42" s="7">
        <v>1.5</v>
      </c>
      <c r="AV42" s="7">
        <v>1.5</v>
      </c>
      <c r="AW42" s="7">
        <v>1.5</v>
      </c>
      <c r="AX42" s="7">
        <v>1.5</v>
      </c>
      <c r="AY42" s="7">
        <v>0.8</v>
      </c>
      <c r="AZ42" s="7">
        <v>0.2</v>
      </c>
      <c r="BA42" s="7">
        <v>0.2</v>
      </c>
      <c r="BB42" s="7">
        <v>0.2</v>
      </c>
      <c r="BC42" s="7">
        <v>0.2</v>
      </c>
      <c r="BD42" s="7">
        <v>0.2</v>
      </c>
      <c r="BE42" s="7">
        <v>0.1</v>
      </c>
      <c r="BF42" s="7">
        <v>0.1</v>
      </c>
      <c r="BG42" s="7">
        <v>0.1</v>
      </c>
      <c r="BH42" s="7">
        <v>0.1</v>
      </c>
      <c r="BI42" s="7">
        <v>0.1</v>
      </c>
      <c r="BJ42" s="7">
        <v>0.1</v>
      </c>
      <c r="BK42" s="7">
        <v>0.1</v>
      </c>
      <c r="BL42" s="7">
        <v>0.1</v>
      </c>
      <c r="BM42" s="7">
        <v>0.1</v>
      </c>
      <c r="BN42" s="7">
        <v>0.1</v>
      </c>
      <c r="BO42" s="7">
        <v>0.1</v>
      </c>
      <c r="BP42" s="7">
        <v>0.1</v>
      </c>
      <c r="BQ42" s="7">
        <v>0.1</v>
      </c>
      <c r="BR42" s="7">
        <v>0.1</v>
      </c>
      <c r="BS42" s="7">
        <v>0.2</v>
      </c>
      <c r="BT42" s="7">
        <v>0.2</v>
      </c>
      <c r="BU42" s="7">
        <v>0.2</v>
      </c>
      <c r="BV42" s="7">
        <v>0.2</v>
      </c>
      <c r="BW42" s="7">
        <v>0.2</v>
      </c>
      <c r="BX42" s="7">
        <v>0.2</v>
      </c>
      <c r="BY42" s="7">
        <v>0.2</v>
      </c>
      <c r="BZ42" s="7">
        <v>0.1</v>
      </c>
      <c r="CA42" s="7">
        <v>0.1</v>
      </c>
      <c r="CB42" s="7">
        <v>0.1</v>
      </c>
      <c r="CC42" s="7">
        <v>0.1</v>
      </c>
      <c r="CD42" s="7">
        <v>0.1</v>
      </c>
      <c r="CE42" s="7">
        <v>0.1</v>
      </c>
      <c r="CF42" s="7">
        <v>0.1</v>
      </c>
      <c r="CG42" s="7">
        <v>0.1</v>
      </c>
      <c r="CH42" s="7">
        <v>0.1</v>
      </c>
      <c r="CI42" s="7">
        <v>0.1</v>
      </c>
      <c r="CJ42" s="7">
        <v>0.1</v>
      </c>
      <c r="CK42" s="7">
        <v>0.1</v>
      </c>
      <c r="CL42" s="7">
        <v>0.1</v>
      </c>
      <c r="CM42" s="7">
        <v>0.1</v>
      </c>
      <c r="CN42" s="7">
        <v>0.1</v>
      </c>
      <c r="CO42" s="7">
        <v>0.6</v>
      </c>
      <c r="CP42" s="7">
        <v>1.2</v>
      </c>
      <c r="CQ42" s="7">
        <v>1.2</v>
      </c>
      <c r="CR42" s="7">
        <v>1.2</v>
      </c>
      <c r="CS42" s="7">
        <v>1.2</v>
      </c>
      <c r="CT42" s="7">
        <v>1.2</v>
      </c>
      <c r="CU42" s="7">
        <v>1.2</v>
      </c>
      <c r="CV42" s="7">
        <v>0.6</v>
      </c>
      <c r="CW42" s="7">
        <v>0.1</v>
      </c>
      <c r="CX42" s="7">
        <v>0.1</v>
      </c>
      <c r="CY42" s="7">
        <v>0.1</v>
      </c>
      <c r="CZ42" s="7">
        <v>0.1</v>
      </c>
      <c r="DA42" s="7">
        <v>0.1</v>
      </c>
      <c r="DB42" s="7">
        <v>0.1</v>
      </c>
      <c r="DC42" s="7">
        <v>0.1</v>
      </c>
      <c r="DD42" s="7">
        <v>0.1</v>
      </c>
      <c r="DE42" s="7">
        <v>0.1</v>
      </c>
      <c r="DF42" s="7">
        <v>0.1</v>
      </c>
      <c r="DG42" s="7">
        <v>0.1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6">
        <f t="shared" si="0"/>
        <v>27.500000000000025</v>
      </c>
    </row>
    <row r="43" spans="1:155">
      <c r="A43" t="s">
        <v>42</v>
      </c>
      <c r="B43" s="7">
        <v>0.1</v>
      </c>
      <c r="C43" s="7">
        <v>0.1</v>
      </c>
      <c r="D43" s="7">
        <v>0.1</v>
      </c>
      <c r="E43" s="7">
        <v>0.1</v>
      </c>
      <c r="F43" s="7">
        <v>0.1</v>
      </c>
      <c r="G43" s="7">
        <v>0.1</v>
      </c>
      <c r="H43" s="7">
        <v>0.1</v>
      </c>
      <c r="I43" s="7">
        <v>0.1</v>
      </c>
      <c r="J43" s="7">
        <v>0.1</v>
      </c>
      <c r="K43" s="7">
        <v>0.1</v>
      </c>
      <c r="L43" s="7">
        <v>0.1</v>
      </c>
      <c r="M43" s="7">
        <v>0.1</v>
      </c>
      <c r="N43" s="7">
        <v>0.1</v>
      </c>
      <c r="O43" s="7">
        <v>0.1</v>
      </c>
      <c r="P43" s="7">
        <v>0.1</v>
      </c>
      <c r="Q43" s="7">
        <v>0.1</v>
      </c>
      <c r="R43" s="7">
        <v>0.1</v>
      </c>
      <c r="S43" s="7">
        <v>0.1</v>
      </c>
      <c r="T43" s="7">
        <v>0.1</v>
      </c>
      <c r="U43" s="7">
        <v>0.1</v>
      </c>
      <c r="V43" s="7">
        <v>0.1</v>
      </c>
      <c r="W43" s="7">
        <v>0.1</v>
      </c>
      <c r="X43" s="7">
        <v>0.1</v>
      </c>
      <c r="Y43" s="7">
        <v>0.1</v>
      </c>
      <c r="Z43" s="7">
        <v>0.1</v>
      </c>
      <c r="AA43" s="7">
        <v>0.1</v>
      </c>
      <c r="AB43" s="7">
        <v>0.1</v>
      </c>
      <c r="AC43" s="7">
        <v>0.1</v>
      </c>
      <c r="AD43" s="7">
        <v>0.1</v>
      </c>
      <c r="AE43" s="7">
        <v>0.1</v>
      </c>
      <c r="AF43" s="7">
        <v>0.1</v>
      </c>
      <c r="AG43" s="7">
        <v>0.1</v>
      </c>
      <c r="AH43" s="7">
        <v>0.1</v>
      </c>
      <c r="AI43" s="7">
        <v>0.1</v>
      </c>
      <c r="AJ43" s="7">
        <v>0.1</v>
      </c>
      <c r="AK43" s="7">
        <v>0.1</v>
      </c>
      <c r="AL43" s="7">
        <v>0.1</v>
      </c>
      <c r="AM43" s="7">
        <v>0.1</v>
      </c>
      <c r="AN43" s="7">
        <v>0.1</v>
      </c>
      <c r="AO43" s="7">
        <v>0.1</v>
      </c>
      <c r="AP43" s="7">
        <v>0.1</v>
      </c>
      <c r="AQ43" s="7">
        <v>0.1</v>
      </c>
      <c r="AR43" s="7">
        <v>0.1</v>
      </c>
      <c r="AS43" s="7">
        <v>0.1</v>
      </c>
      <c r="AT43" s="7">
        <v>0.1</v>
      </c>
      <c r="AU43" s="7">
        <v>0.1</v>
      </c>
      <c r="AV43" s="7">
        <v>0.1</v>
      </c>
      <c r="AW43" s="7">
        <v>1.3</v>
      </c>
      <c r="AX43" s="7">
        <v>2.6</v>
      </c>
      <c r="AY43" s="7">
        <v>2.6</v>
      </c>
      <c r="AZ43" s="7">
        <v>2.6</v>
      </c>
      <c r="BA43" s="7">
        <v>2.6</v>
      </c>
      <c r="BB43" s="7">
        <v>2.6</v>
      </c>
      <c r="BC43" s="7">
        <v>2.6</v>
      </c>
      <c r="BD43" s="7">
        <v>2.6</v>
      </c>
      <c r="BE43" s="7">
        <v>2.6</v>
      </c>
      <c r="BF43" s="7">
        <v>2</v>
      </c>
      <c r="BG43" s="7">
        <v>0.1</v>
      </c>
      <c r="BH43" s="7">
        <v>0.1</v>
      </c>
      <c r="BI43" s="7">
        <v>0.1</v>
      </c>
      <c r="BJ43" s="7">
        <v>0.1</v>
      </c>
      <c r="BK43" s="7">
        <v>1</v>
      </c>
      <c r="BL43" s="7">
        <v>2</v>
      </c>
      <c r="BM43" s="7">
        <v>2</v>
      </c>
      <c r="BN43" s="7">
        <v>2.2999999999999998</v>
      </c>
      <c r="BO43" s="7">
        <v>2.2999999999999998</v>
      </c>
      <c r="BP43" s="7">
        <v>2.2999999999999998</v>
      </c>
      <c r="BQ43" s="7">
        <v>2.2999999999999998</v>
      </c>
      <c r="BR43" s="7">
        <v>2.2999999999999998</v>
      </c>
      <c r="BS43" s="7">
        <v>2.2999999999999998</v>
      </c>
      <c r="BT43" s="7">
        <v>2</v>
      </c>
      <c r="BU43" s="7">
        <v>0.1</v>
      </c>
      <c r="BV43" s="7">
        <v>0.1</v>
      </c>
      <c r="BW43" s="7">
        <v>0.1</v>
      </c>
      <c r="BX43" s="7">
        <v>0.1</v>
      </c>
      <c r="BY43" s="7">
        <v>0.1</v>
      </c>
      <c r="BZ43" s="7">
        <v>0.1</v>
      </c>
      <c r="CA43" s="7">
        <v>0.1</v>
      </c>
      <c r="CB43" s="7">
        <v>0.1</v>
      </c>
      <c r="CC43" s="7">
        <v>0.1</v>
      </c>
      <c r="CD43" s="7">
        <v>0.1</v>
      </c>
      <c r="CE43" s="7">
        <v>0.1</v>
      </c>
      <c r="CF43" s="7">
        <v>0.1</v>
      </c>
      <c r="CG43" s="7">
        <v>0.1</v>
      </c>
      <c r="CH43" s="7">
        <v>0.1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0.1</v>
      </c>
      <c r="CO43" s="7">
        <v>0.1</v>
      </c>
      <c r="CP43" s="7">
        <v>0.1</v>
      </c>
      <c r="CQ43" s="7">
        <v>0.1</v>
      </c>
      <c r="CR43" s="7">
        <v>0.1</v>
      </c>
      <c r="CS43" s="7">
        <v>0.1</v>
      </c>
      <c r="CT43" s="7">
        <v>0.1</v>
      </c>
      <c r="CU43" s="7">
        <v>0.2</v>
      </c>
      <c r="CV43" s="7">
        <v>0.2</v>
      </c>
      <c r="CW43" s="7">
        <v>0.2</v>
      </c>
      <c r="CX43" s="7">
        <v>0.2</v>
      </c>
      <c r="CY43" s="7">
        <v>0.2</v>
      </c>
      <c r="CZ43" s="7">
        <v>0.2</v>
      </c>
      <c r="DA43" s="7">
        <v>0.2</v>
      </c>
      <c r="DB43" s="7">
        <v>0.2</v>
      </c>
      <c r="DC43" s="7">
        <v>0.2</v>
      </c>
      <c r="DD43" s="7">
        <v>0.2</v>
      </c>
      <c r="DE43" s="7">
        <v>0.2</v>
      </c>
      <c r="DF43" s="7">
        <v>0.2</v>
      </c>
      <c r="DG43" s="7">
        <v>0.2</v>
      </c>
      <c r="DH43" s="7">
        <v>0.2</v>
      </c>
      <c r="DI43" s="7">
        <v>0.2</v>
      </c>
      <c r="DJ43" s="7">
        <v>0.2</v>
      </c>
      <c r="DK43" s="7">
        <v>0.2</v>
      </c>
      <c r="DL43" s="7">
        <v>0.2</v>
      </c>
      <c r="DM43" s="7">
        <v>0.2</v>
      </c>
      <c r="DN43" s="7">
        <v>0.2</v>
      </c>
      <c r="DO43" s="7">
        <v>0.2</v>
      </c>
      <c r="DP43" s="7">
        <v>0.2</v>
      </c>
      <c r="DQ43" s="7">
        <v>2</v>
      </c>
      <c r="DR43" s="7">
        <v>2</v>
      </c>
      <c r="DS43" s="7">
        <v>2.5</v>
      </c>
      <c r="DT43" s="7">
        <v>2.5</v>
      </c>
      <c r="DU43" s="7">
        <v>2.5</v>
      </c>
      <c r="DV43" s="7">
        <v>2.5</v>
      </c>
      <c r="DW43" s="7">
        <v>0.1</v>
      </c>
      <c r="DX43" s="7">
        <v>0.1</v>
      </c>
      <c r="DY43" s="7">
        <v>0.1</v>
      </c>
      <c r="DZ43" s="7">
        <v>0.1</v>
      </c>
      <c r="EA43" s="7">
        <v>0.1</v>
      </c>
      <c r="EB43" s="7">
        <v>0.1</v>
      </c>
      <c r="EC43" s="7">
        <v>0.1</v>
      </c>
      <c r="ED43" s="7">
        <v>0.1</v>
      </c>
      <c r="EE43" s="7">
        <v>0.1</v>
      </c>
      <c r="EF43" s="7">
        <v>0.1</v>
      </c>
      <c r="EG43" s="7">
        <v>0.1</v>
      </c>
      <c r="EH43" s="7">
        <v>0.1</v>
      </c>
      <c r="EI43" s="7">
        <v>0.1</v>
      </c>
      <c r="EJ43" s="7">
        <v>0.1</v>
      </c>
      <c r="EK43" s="7">
        <v>0.1</v>
      </c>
      <c r="EL43" s="7">
        <v>0.1</v>
      </c>
      <c r="EM43" s="7">
        <v>1</v>
      </c>
      <c r="EN43" s="7">
        <v>1.5</v>
      </c>
      <c r="EO43" s="7">
        <v>1.5</v>
      </c>
      <c r="EP43" s="7">
        <v>1.5</v>
      </c>
      <c r="EQ43" s="7">
        <v>1.5</v>
      </c>
      <c r="ER43" s="7">
        <v>0.1</v>
      </c>
      <c r="ES43" s="7">
        <v>0.1</v>
      </c>
      <c r="ET43" s="7">
        <v>0.1</v>
      </c>
      <c r="EU43" s="7">
        <v>0.1</v>
      </c>
      <c r="EV43" s="7">
        <v>0.1</v>
      </c>
      <c r="EW43" s="7">
        <v>0.1</v>
      </c>
      <c r="EX43" s="7">
        <v>0.1</v>
      </c>
      <c r="EY43" s="6">
        <f t="shared" ref="EY43:EY65" si="1">SUM(B43:EX43)</f>
        <v>79.799999999999955</v>
      </c>
    </row>
    <row r="44" spans="1:155">
      <c r="A44" t="s">
        <v>43</v>
      </c>
      <c r="B44" s="7">
        <v>0.1</v>
      </c>
      <c r="C44" s="7">
        <v>0.1</v>
      </c>
      <c r="D44" s="7">
        <v>0.1</v>
      </c>
      <c r="E44" s="7">
        <v>0.1</v>
      </c>
      <c r="F44" s="7">
        <v>0.1</v>
      </c>
      <c r="G44" s="7">
        <v>0.1</v>
      </c>
      <c r="H44" s="7">
        <v>0.1</v>
      </c>
      <c r="I44" s="7">
        <v>0.1</v>
      </c>
      <c r="J44" s="7">
        <v>0.1</v>
      </c>
      <c r="K44" s="7">
        <v>0.1</v>
      </c>
      <c r="L44" s="7">
        <v>0.1</v>
      </c>
      <c r="M44" s="7">
        <v>0.1</v>
      </c>
      <c r="N44" s="7">
        <v>0.1</v>
      </c>
      <c r="O44" s="7">
        <v>0.1</v>
      </c>
      <c r="P44" s="7">
        <v>0.1</v>
      </c>
      <c r="Q44" s="7">
        <v>0.1</v>
      </c>
      <c r="R44" s="7">
        <v>0.1</v>
      </c>
      <c r="S44" s="7">
        <v>0.1</v>
      </c>
      <c r="T44" s="7">
        <v>0.1</v>
      </c>
      <c r="U44" s="7">
        <v>0.1</v>
      </c>
      <c r="V44" s="7">
        <v>0.1</v>
      </c>
      <c r="W44" s="7">
        <v>0.1</v>
      </c>
      <c r="X44" s="7">
        <v>0.1</v>
      </c>
      <c r="Y44" s="7">
        <v>0.1</v>
      </c>
      <c r="Z44" s="7">
        <v>0.1</v>
      </c>
      <c r="AA44" s="7">
        <v>0.1</v>
      </c>
      <c r="AB44" s="7">
        <v>0.1</v>
      </c>
      <c r="AC44" s="7">
        <v>0.1</v>
      </c>
      <c r="AD44" s="7">
        <v>0.1</v>
      </c>
      <c r="AE44" s="7">
        <v>0.1</v>
      </c>
      <c r="AF44" s="7">
        <v>0.1</v>
      </c>
      <c r="AG44" s="7">
        <v>0.1</v>
      </c>
      <c r="AH44" s="7">
        <v>0.1</v>
      </c>
      <c r="AI44" s="7">
        <v>0.1</v>
      </c>
      <c r="AJ44" s="7">
        <v>0.1</v>
      </c>
      <c r="AK44" s="7">
        <v>0.1</v>
      </c>
      <c r="AL44" s="7">
        <v>1</v>
      </c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  <c r="AS44" s="7">
        <v>0.1</v>
      </c>
      <c r="AT44" s="7">
        <v>0.1</v>
      </c>
      <c r="AU44" s="7">
        <v>0.1</v>
      </c>
      <c r="AV44" s="7">
        <v>0.1</v>
      </c>
      <c r="AW44" s="7">
        <v>1.7</v>
      </c>
      <c r="AX44" s="7">
        <v>1.7</v>
      </c>
      <c r="AY44" s="7">
        <v>1.7</v>
      </c>
      <c r="AZ44" s="7">
        <v>1.7</v>
      </c>
      <c r="BA44" s="7">
        <v>1.7</v>
      </c>
      <c r="BB44" s="7">
        <v>1.7</v>
      </c>
      <c r="BC44" s="7">
        <v>1.7</v>
      </c>
      <c r="BD44" s="7">
        <v>1.7</v>
      </c>
      <c r="BE44" s="7">
        <v>1.7</v>
      </c>
      <c r="BF44" s="7">
        <v>1</v>
      </c>
      <c r="BG44" s="7">
        <v>0</v>
      </c>
      <c r="BH44" s="7">
        <v>0</v>
      </c>
      <c r="BI44" s="7">
        <v>0</v>
      </c>
      <c r="BJ44" s="7">
        <v>0</v>
      </c>
      <c r="BK44" s="7">
        <v>1.5</v>
      </c>
      <c r="BL44" s="7">
        <v>2.1</v>
      </c>
      <c r="BM44" s="7">
        <v>2.1</v>
      </c>
      <c r="BN44" s="7">
        <v>3.1</v>
      </c>
      <c r="BO44" s="7">
        <v>3.1</v>
      </c>
      <c r="BP44" s="7">
        <v>3.1</v>
      </c>
      <c r="BQ44" s="7">
        <v>3.1</v>
      </c>
      <c r="BR44" s="7">
        <v>3.1</v>
      </c>
      <c r="BS44" s="7">
        <v>3.1</v>
      </c>
      <c r="BT44" s="7">
        <v>2.5</v>
      </c>
      <c r="BU44" s="7">
        <v>0.1</v>
      </c>
      <c r="BV44" s="7">
        <v>0.1</v>
      </c>
      <c r="BW44" s="7">
        <v>0.1</v>
      </c>
      <c r="BX44" s="7">
        <v>0.1</v>
      </c>
      <c r="BY44" s="7">
        <v>0.1</v>
      </c>
      <c r="BZ44" s="7">
        <v>1</v>
      </c>
      <c r="CA44" s="7">
        <v>2.7</v>
      </c>
      <c r="CB44" s="7">
        <v>2.7</v>
      </c>
      <c r="CC44" s="7">
        <v>2.7</v>
      </c>
      <c r="CD44" s="7">
        <v>2.7</v>
      </c>
      <c r="CE44" s="7">
        <v>2.7</v>
      </c>
      <c r="CF44" s="7">
        <v>2.7</v>
      </c>
      <c r="CG44" s="7">
        <v>2.7</v>
      </c>
      <c r="CH44" s="7">
        <v>2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0.5</v>
      </c>
      <c r="DV44" s="7">
        <v>1</v>
      </c>
      <c r="DW44" s="7">
        <v>1</v>
      </c>
      <c r="DX44" s="7">
        <v>2</v>
      </c>
      <c r="DY44" s="7">
        <v>2</v>
      </c>
      <c r="DZ44" s="7">
        <v>2</v>
      </c>
      <c r="EA44" s="7">
        <v>3</v>
      </c>
      <c r="EB44" s="7">
        <v>3</v>
      </c>
      <c r="EC44" s="7">
        <v>3</v>
      </c>
      <c r="ED44" s="7">
        <v>3</v>
      </c>
      <c r="EE44" s="7">
        <v>3</v>
      </c>
      <c r="EF44" s="7">
        <v>3</v>
      </c>
      <c r="EG44" s="7">
        <v>3</v>
      </c>
      <c r="EH44" s="7">
        <v>3</v>
      </c>
      <c r="EI44" s="7">
        <v>3</v>
      </c>
      <c r="EJ44" s="7">
        <v>3</v>
      </c>
      <c r="EK44" s="7">
        <v>3</v>
      </c>
      <c r="EL44" s="7">
        <v>3</v>
      </c>
      <c r="EM44" s="7">
        <v>3</v>
      </c>
      <c r="EN44" s="7">
        <v>3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  <c r="EX44" s="7">
        <v>0</v>
      </c>
      <c r="EY44" s="6">
        <f t="shared" si="1"/>
        <v>127.00000000000003</v>
      </c>
    </row>
    <row r="45" spans="1:155">
      <c r="A45" t="s">
        <v>44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1.5</v>
      </c>
      <c r="AJ45" s="7">
        <v>3.8</v>
      </c>
      <c r="AK45" s="7">
        <v>3.8</v>
      </c>
      <c r="AL45" s="7">
        <v>3.8</v>
      </c>
      <c r="AM45" s="7">
        <v>3.8</v>
      </c>
      <c r="AN45" s="7">
        <v>3.8</v>
      </c>
      <c r="AO45" s="7">
        <v>3.8</v>
      </c>
      <c r="AP45" s="7">
        <v>3.8</v>
      </c>
      <c r="AQ45" s="7">
        <v>3.8</v>
      </c>
      <c r="AR45" s="7">
        <v>2</v>
      </c>
      <c r="AS45" s="7">
        <v>0.2</v>
      </c>
      <c r="AT45" s="7">
        <v>0.2</v>
      </c>
      <c r="AU45" s="7">
        <v>0.2</v>
      </c>
      <c r="AV45" s="7">
        <v>0.2</v>
      </c>
      <c r="AW45" s="7">
        <v>1.5</v>
      </c>
      <c r="AX45" s="7">
        <v>3.8</v>
      </c>
      <c r="AY45" s="7">
        <v>3.8</v>
      </c>
      <c r="AZ45" s="7">
        <v>3.8</v>
      </c>
      <c r="BA45" s="7">
        <v>3.8</v>
      </c>
      <c r="BB45" s="7">
        <v>3.8</v>
      </c>
      <c r="BC45" s="7">
        <v>3.8</v>
      </c>
      <c r="BD45" s="7">
        <v>3.8</v>
      </c>
      <c r="BE45" s="7">
        <v>3.8</v>
      </c>
      <c r="BF45" s="7">
        <v>2</v>
      </c>
      <c r="BG45" s="7">
        <v>0.1</v>
      </c>
      <c r="BH45" s="7">
        <v>0.1</v>
      </c>
      <c r="BI45" s="7">
        <v>0.1</v>
      </c>
      <c r="BJ45" s="7">
        <v>0.1</v>
      </c>
      <c r="BK45" s="7">
        <v>1.5</v>
      </c>
      <c r="BL45" s="7">
        <v>3.4</v>
      </c>
      <c r="BM45" s="7">
        <v>3.4</v>
      </c>
      <c r="BN45" s="7">
        <v>3.4</v>
      </c>
      <c r="BO45" s="7">
        <v>3.4</v>
      </c>
      <c r="BP45" s="7">
        <v>3.4</v>
      </c>
      <c r="BQ45" s="7">
        <v>3.4</v>
      </c>
      <c r="BR45" s="7">
        <v>3.4</v>
      </c>
      <c r="BS45" s="7">
        <v>3.4</v>
      </c>
      <c r="BT45" s="7">
        <v>2</v>
      </c>
      <c r="BU45" s="7">
        <v>0.2</v>
      </c>
      <c r="BV45" s="7">
        <v>0.2</v>
      </c>
      <c r="BW45" s="7">
        <v>0.2</v>
      </c>
      <c r="BX45" s="7">
        <v>0.2</v>
      </c>
      <c r="BY45" s="7">
        <v>0.2</v>
      </c>
      <c r="BZ45" s="7">
        <v>0.2</v>
      </c>
      <c r="CA45" s="7">
        <v>0.2</v>
      </c>
      <c r="CB45" s="7">
        <v>0.2</v>
      </c>
      <c r="CC45" s="7">
        <v>0.2</v>
      </c>
      <c r="CD45" s="7">
        <v>0.2</v>
      </c>
      <c r="CE45" s="7">
        <v>0.2</v>
      </c>
      <c r="CF45" s="7">
        <v>0.2</v>
      </c>
      <c r="CG45" s="7">
        <v>0.2</v>
      </c>
      <c r="CH45" s="7">
        <v>0.2</v>
      </c>
      <c r="CI45" s="7">
        <v>0.2</v>
      </c>
      <c r="CJ45" s="7">
        <v>0.2</v>
      </c>
      <c r="CK45" s="7">
        <v>0.2</v>
      </c>
      <c r="CL45" s="7">
        <v>0.2</v>
      </c>
      <c r="CM45" s="7">
        <v>0.2</v>
      </c>
      <c r="CN45" s="7">
        <v>0.1</v>
      </c>
      <c r="CO45" s="7">
        <v>0.1</v>
      </c>
      <c r="CP45" s="7">
        <v>0.1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0.4</v>
      </c>
      <c r="DS45" s="7">
        <v>0.7</v>
      </c>
      <c r="DT45" s="7">
        <v>1</v>
      </c>
      <c r="DU45" s="7">
        <v>1.8</v>
      </c>
      <c r="DV45" s="7">
        <v>2.6</v>
      </c>
      <c r="DW45" s="7">
        <v>3.5</v>
      </c>
      <c r="DX45" s="7">
        <v>3.5</v>
      </c>
      <c r="DY45" s="7">
        <v>2.5</v>
      </c>
      <c r="DZ45" s="7">
        <v>1.5</v>
      </c>
      <c r="EA45" s="7">
        <v>1.5</v>
      </c>
      <c r="EB45" s="7">
        <v>1.4</v>
      </c>
      <c r="EC45" s="7">
        <v>1.4</v>
      </c>
      <c r="ED45" s="7">
        <v>1.4</v>
      </c>
      <c r="EE45" s="7">
        <v>1.4</v>
      </c>
      <c r="EF45" s="7">
        <v>1.3</v>
      </c>
      <c r="EG45" s="7">
        <v>1.3</v>
      </c>
      <c r="EH45" s="7">
        <v>1.3</v>
      </c>
      <c r="EI45" s="7">
        <v>1.3</v>
      </c>
      <c r="EJ45" s="7">
        <v>1.3</v>
      </c>
      <c r="EK45" s="7">
        <v>1.3</v>
      </c>
      <c r="EL45" s="7">
        <v>1.3</v>
      </c>
      <c r="EM45" s="7">
        <v>1.3</v>
      </c>
      <c r="EN45" s="7">
        <v>0.7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6">
        <f t="shared" si="1"/>
        <v>139.50000000000014</v>
      </c>
    </row>
    <row r="46" spans="1:155">
      <c r="A46" t="s">
        <v>45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1</v>
      </c>
      <c r="BT46" s="7">
        <v>2</v>
      </c>
      <c r="BU46" s="7">
        <v>2</v>
      </c>
      <c r="BV46" s="7">
        <v>2</v>
      </c>
      <c r="BW46" s="7">
        <v>2</v>
      </c>
      <c r="BX46" s="7">
        <v>2</v>
      </c>
      <c r="BY46" s="7">
        <v>2</v>
      </c>
      <c r="BZ46" s="7">
        <v>2</v>
      </c>
      <c r="CA46" s="7">
        <v>2</v>
      </c>
      <c r="CB46" s="7">
        <v>2</v>
      </c>
      <c r="CC46" s="7">
        <v>2</v>
      </c>
      <c r="CD46" s="7">
        <v>2</v>
      </c>
      <c r="CE46" s="7">
        <v>2</v>
      </c>
      <c r="CF46" s="7">
        <v>2</v>
      </c>
      <c r="CG46" s="7">
        <v>1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6">
        <f t="shared" si="1"/>
        <v>28</v>
      </c>
    </row>
    <row r="47" spans="1:155">
      <c r="A47" t="s">
        <v>46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0.2</v>
      </c>
      <c r="AK47" s="7">
        <v>0.2</v>
      </c>
      <c r="AL47" s="7">
        <v>0.2</v>
      </c>
      <c r="AM47" s="7">
        <v>0.2</v>
      </c>
      <c r="AN47" s="7">
        <v>0.2</v>
      </c>
      <c r="AO47" s="7">
        <v>0.2</v>
      </c>
      <c r="AP47" s="7">
        <v>0.2</v>
      </c>
      <c r="AQ47" s="7">
        <v>0.2</v>
      </c>
      <c r="AR47" s="7">
        <v>0.2</v>
      </c>
      <c r="AS47" s="7">
        <v>0.2</v>
      </c>
      <c r="AT47" s="7">
        <v>0.2</v>
      </c>
      <c r="AU47" s="7">
        <v>0.2</v>
      </c>
      <c r="AV47" s="7">
        <v>0.2</v>
      </c>
      <c r="AW47" s="7">
        <v>0.2</v>
      </c>
      <c r="AX47" s="7">
        <v>0.3</v>
      </c>
      <c r="AY47" s="7">
        <v>0.3</v>
      </c>
      <c r="AZ47" s="7">
        <v>0.3</v>
      </c>
      <c r="BA47" s="7">
        <v>0.3</v>
      </c>
      <c r="BB47" s="7">
        <v>0.3</v>
      </c>
      <c r="BC47" s="7">
        <v>0.3</v>
      </c>
      <c r="BD47" s="7">
        <v>0.3</v>
      </c>
      <c r="BE47" s="7">
        <v>0.2</v>
      </c>
      <c r="BF47" s="7">
        <v>0.2</v>
      </c>
      <c r="BG47" s="7">
        <v>0.2</v>
      </c>
      <c r="BH47" s="7">
        <v>0.2</v>
      </c>
      <c r="BI47" s="7">
        <v>0.2</v>
      </c>
      <c r="BJ47" s="7">
        <v>0.2</v>
      </c>
      <c r="BK47" s="7">
        <v>0.2</v>
      </c>
      <c r="BL47" s="7">
        <v>0.2</v>
      </c>
      <c r="BM47" s="7">
        <v>0.2</v>
      </c>
      <c r="BN47" s="7">
        <v>0.2</v>
      </c>
      <c r="BO47" s="7">
        <v>0.2</v>
      </c>
      <c r="BP47" s="7">
        <v>0.3</v>
      </c>
      <c r="BQ47" s="7">
        <v>0.4</v>
      </c>
      <c r="BR47" s="7">
        <v>0.6</v>
      </c>
      <c r="BS47" s="7">
        <v>0.7</v>
      </c>
      <c r="BT47" s="7">
        <v>0.8</v>
      </c>
      <c r="BU47" s="7">
        <v>0.9</v>
      </c>
      <c r="BV47" s="7">
        <v>1</v>
      </c>
      <c r="BW47" s="7">
        <v>0.9</v>
      </c>
      <c r="BX47" s="7">
        <v>0.8</v>
      </c>
      <c r="BY47" s="7">
        <v>0.7</v>
      </c>
      <c r="BZ47" s="7">
        <v>0.6</v>
      </c>
      <c r="CA47" s="7">
        <v>0.5</v>
      </c>
      <c r="CB47" s="7">
        <v>0.4</v>
      </c>
      <c r="CC47" s="7">
        <v>0.3</v>
      </c>
      <c r="CD47" s="7">
        <v>0.3</v>
      </c>
      <c r="CE47" s="7">
        <v>0.4</v>
      </c>
      <c r="CF47" s="7">
        <v>0.6</v>
      </c>
      <c r="CG47" s="7">
        <v>0.7</v>
      </c>
      <c r="CH47" s="7">
        <v>0.8</v>
      </c>
      <c r="CI47" s="7">
        <v>0.9</v>
      </c>
      <c r="CJ47" s="7">
        <v>1</v>
      </c>
      <c r="CK47" s="7">
        <v>0.9</v>
      </c>
      <c r="CL47" s="7">
        <v>0.8</v>
      </c>
      <c r="CM47" s="7">
        <v>0.7</v>
      </c>
      <c r="CN47" s="7">
        <v>0.6</v>
      </c>
      <c r="CO47" s="7">
        <v>0.5</v>
      </c>
      <c r="CP47" s="7">
        <v>0.5</v>
      </c>
      <c r="CQ47" s="7">
        <v>0.5</v>
      </c>
      <c r="CR47" s="7">
        <v>0.5</v>
      </c>
      <c r="CS47" s="7">
        <v>0.4</v>
      </c>
      <c r="CT47" s="7">
        <v>0.3</v>
      </c>
      <c r="CU47" s="7">
        <v>0.2</v>
      </c>
      <c r="CV47" s="7">
        <v>0.1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6">
        <f t="shared" si="1"/>
        <v>26.700000000000003</v>
      </c>
    </row>
    <row r="48" spans="1:155">
      <c r="A48" t="s">
        <v>47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2</v>
      </c>
      <c r="AK48" s="7">
        <v>3.4</v>
      </c>
      <c r="AL48" s="7">
        <v>3.4</v>
      </c>
      <c r="AM48" s="7">
        <v>3.4</v>
      </c>
      <c r="AN48" s="7">
        <v>3.4</v>
      </c>
      <c r="AO48" s="7">
        <v>3.4</v>
      </c>
      <c r="AP48" s="7">
        <v>3.3</v>
      </c>
      <c r="AQ48" s="7">
        <v>3.2</v>
      </c>
      <c r="AR48" s="7">
        <v>3.2</v>
      </c>
      <c r="AS48" s="7">
        <v>3.1</v>
      </c>
      <c r="AT48" s="7">
        <v>3</v>
      </c>
      <c r="AU48" s="7">
        <v>3.1</v>
      </c>
      <c r="AV48" s="7">
        <v>3.3</v>
      </c>
      <c r="AW48" s="7">
        <v>3.4</v>
      </c>
      <c r="AX48" s="7">
        <v>3.5</v>
      </c>
      <c r="AY48" s="7">
        <v>3.6</v>
      </c>
      <c r="AZ48" s="7">
        <v>3.7</v>
      </c>
      <c r="BA48" s="7">
        <v>3.8</v>
      </c>
      <c r="BB48" s="7">
        <v>3.8</v>
      </c>
      <c r="BC48" s="7">
        <v>3.7</v>
      </c>
      <c r="BD48" s="7">
        <v>3.6</v>
      </c>
      <c r="BE48" s="7">
        <v>3.5</v>
      </c>
      <c r="BF48" s="7">
        <v>3.4</v>
      </c>
      <c r="BG48" s="7">
        <v>3.3</v>
      </c>
      <c r="BH48" s="7">
        <v>3.3</v>
      </c>
      <c r="BI48" s="7">
        <v>3.3</v>
      </c>
      <c r="BJ48" s="7">
        <v>3.3</v>
      </c>
      <c r="BK48" s="7">
        <v>3.4</v>
      </c>
      <c r="BL48" s="7">
        <v>3.4</v>
      </c>
      <c r="BM48" s="7">
        <v>3.5</v>
      </c>
      <c r="BN48" s="7">
        <v>3.5</v>
      </c>
      <c r="BO48" s="7">
        <v>3.5</v>
      </c>
      <c r="BP48" s="7">
        <v>4</v>
      </c>
      <c r="BQ48" s="7">
        <v>4.5</v>
      </c>
      <c r="BR48" s="7">
        <v>5</v>
      </c>
      <c r="BS48" s="7">
        <v>5.5</v>
      </c>
      <c r="BT48" s="7">
        <v>6</v>
      </c>
      <c r="BU48" s="7">
        <v>6.5</v>
      </c>
      <c r="BV48" s="7">
        <v>7</v>
      </c>
      <c r="BW48" s="7">
        <v>7</v>
      </c>
      <c r="BX48" s="7">
        <v>7</v>
      </c>
      <c r="BY48" s="7">
        <v>7</v>
      </c>
      <c r="BZ48" s="7">
        <v>7</v>
      </c>
      <c r="CA48" s="7">
        <v>7</v>
      </c>
      <c r="CB48" s="7">
        <v>7</v>
      </c>
      <c r="CC48" s="7">
        <v>7</v>
      </c>
      <c r="CD48" s="7">
        <v>7</v>
      </c>
      <c r="CE48" s="7">
        <v>7</v>
      </c>
      <c r="CF48" s="7">
        <v>6.7</v>
      </c>
      <c r="CG48" s="7">
        <v>6.3</v>
      </c>
      <c r="CH48" s="7">
        <v>6</v>
      </c>
      <c r="CI48" s="7">
        <v>5.7</v>
      </c>
      <c r="CJ48" s="7">
        <v>5.3</v>
      </c>
      <c r="CK48" s="7">
        <v>5</v>
      </c>
      <c r="CL48" s="7">
        <v>5</v>
      </c>
      <c r="CM48" s="7">
        <v>5</v>
      </c>
      <c r="CN48" s="7">
        <v>5</v>
      </c>
      <c r="CO48" s="7">
        <v>5</v>
      </c>
      <c r="CP48" s="7">
        <v>5</v>
      </c>
      <c r="CQ48" s="7">
        <v>5</v>
      </c>
      <c r="CR48" s="7">
        <v>5</v>
      </c>
      <c r="CS48" s="7">
        <v>5</v>
      </c>
      <c r="CT48" s="7">
        <v>5</v>
      </c>
      <c r="CU48" s="7">
        <v>5</v>
      </c>
      <c r="CV48" s="7">
        <v>5</v>
      </c>
      <c r="CW48" s="7">
        <v>3</v>
      </c>
      <c r="CX48" s="7">
        <v>0.5</v>
      </c>
      <c r="CY48" s="7">
        <v>0.5</v>
      </c>
      <c r="CZ48" s="7">
        <v>0.6</v>
      </c>
      <c r="DA48" s="7">
        <v>0.6</v>
      </c>
      <c r="DB48" s="7">
        <v>0.7</v>
      </c>
      <c r="DC48" s="7">
        <v>0.8</v>
      </c>
      <c r="DD48" s="7">
        <v>0.9</v>
      </c>
      <c r="DE48" s="7">
        <v>0.8</v>
      </c>
      <c r="DF48" s="7">
        <v>0.8</v>
      </c>
      <c r="DG48" s="7">
        <v>0.8</v>
      </c>
      <c r="DH48" s="7">
        <v>0.8</v>
      </c>
      <c r="DI48" s="7">
        <v>0.8</v>
      </c>
      <c r="DJ48" s="7">
        <v>0.4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1</v>
      </c>
      <c r="DY48" s="7">
        <v>1</v>
      </c>
      <c r="DZ48" s="7">
        <v>1</v>
      </c>
      <c r="EA48" s="7">
        <v>1</v>
      </c>
      <c r="EB48" s="7">
        <v>1</v>
      </c>
      <c r="EC48" s="7">
        <v>1</v>
      </c>
      <c r="ED48" s="7">
        <v>1</v>
      </c>
      <c r="EE48" s="7">
        <v>1</v>
      </c>
      <c r="EF48" s="7">
        <v>1</v>
      </c>
      <c r="EG48" s="7">
        <v>1</v>
      </c>
      <c r="EH48" s="7">
        <v>1</v>
      </c>
      <c r="EI48" s="7">
        <v>1</v>
      </c>
      <c r="EJ48" s="7">
        <v>1</v>
      </c>
      <c r="EK48" s="7">
        <v>1</v>
      </c>
      <c r="EL48" s="7">
        <v>1</v>
      </c>
      <c r="EM48" s="7">
        <v>1</v>
      </c>
      <c r="EN48" s="7">
        <v>1</v>
      </c>
      <c r="EO48" s="7">
        <v>0</v>
      </c>
      <c r="EP48" s="7">
        <v>1.5</v>
      </c>
      <c r="EQ48" s="7">
        <v>1.5</v>
      </c>
      <c r="ER48" s="7">
        <v>1.5</v>
      </c>
      <c r="ES48" s="7">
        <v>1.5</v>
      </c>
      <c r="ET48" s="7">
        <v>1.5</v>
      </c>
      <c r="EU48" s="7">
        <v>1.5</v>
      </c>
      <c r="EV48" s="7">
        <v>1.5</v>
      </c>
      <c r="EW48" s="7">
        <v>1.5</v>
      </c>
      <c r="EX48" s="7">
        <v>1.5</v>
      </c>
      <c r="EY48" s="6">
        <f t="shared" si="1"/>
        <v>341.70000000000005</v>
      </c>
    </row>
    <row r="49" spans="1:155">
      <c r="A49" t="s">
        <v>48</v>
      </c>
      <c r="B49" s="7">
        <v>2.3596249999999999</v>
      </c>
      <c r="C49" s="7">
        <v>2.3148333333331199</v>
      </c>
      <c r="D49" s="7">
        <v>2.3220000000000001</v>
      </c>
      <c r="E49" s="7">
        <v>2.3220000000000001</v>
      </c>
      <c r="F49" s="7">
        <v>2.32916666666656</v>
      </c>
      <c r="G49" s="7">
        <v>2.3703749999996901</v>
      </c>
      <c r="H49" s="7">
        <v>2.4079999999999999</v>
      </c>
      <c r="I49" s="7">
        <v>2.53162500000031</v>
      </c>
      <c r="J49" s="7">
        <v>2.5352083333334399</v>
      </c>
      <c r="K49" s="7">
        <v>2.3703750000000001</v>
      </c>
      <c r="L49" s="7">
        <v>2.2951250000003101</v>
      </c>
      <c r="M49" s="7">
        <v>2.20016666666687</v>
      </c>
      <c r="N49" s="7">
        <v>2.38</v>
      </c>
      <c r="O49" s="7">
        <v>6.9768277762709801</v>
      </c>
      <c r="P49" s="7">
        <v>6.6640622881675098</v>
      </c>
      <c r="Q49" s="7">
        <v>6.5306605269739801</v>
      </c>
      <c r="R49" s="7">
        <v>5.4237521076039599</v>
      </c>
      <c r="S49" s="7">
        <v>4.8887569490348799</v>
      </c>
      <c r="T49" s="7">
        <v>4.6905956046350203</v>
      </c>
      <c r="U49" s="7">
        <v>4.7080869886979304</v>
      </c>
      <c r="V49" s="7">
        <v>4.5105368611146401</v>
      </c>
      <c r="W49" s="7">
        <v>4.2838750000000001</v>
      </c>
      <c r="X49" s="7">
        <v>4.2946938150193796</v>
      </c>
      <c r="Y49" s="7">
        <v>4.6994086680773997</v>
      </c>
      <c r="Z49" s="7">
        <v>8.3206871453393401</v>
      </c>
      <c r="AA49" s="7">
        <v>8.8556750296708397</v>
      </c>
      <c r="AB49" s="7">
        <v>6.5841266219220804</v>
      </c>
      <c r="AC49" s="7">
        <v>4.4807919657800497</v>
      </c>
      <c r="AD49" s="7">
        <v>4.3219281667986396</v>
      </c>
      <c r="AE49" s="7">
        <v>3.6205873616657001</v>
      </c>
      <c r="AF49" s="7">
        <v>2.6659999999999999</v>
      </c>
      <c r="AG49" s="7">
        <v>2.5172916666668699</v>
      </c>
      <c r="AH49" s="7">
        <v>2.4940000000000002</v>
      </c>
      <c r="AI49" s="7">
        <v>2.5441666666665599</v>
      </c>
      <c r="AJ49" s="7">
        <v>7.5824586484443603</v>
      </c>
      <c r="AK49" s="7">
        <v>13.908933473054701</v>
      </c>
      <c r="AL49" s="7">
        <v>15.679936138908801</v>
      </c>
      <c r="AM49" s="7">
        <v>13.100941488420499</v>
      </c>
      <c r="AN49" s="7">
        <v>23.2793543074472</v>
      </c>
      <c r="AO49" s="7">
        <v>25.244509994007</v>
      </c>
      <c r="AP49" s="7">
        <v>29.8636670672241</v>
      </c>
      <c r="AQ49" s="7">
        <v>57.942571860231403</v>
      </c>
      <c r="AR49" s="7">
        <v>59.1101461514749</v>
      </c>
      <c r="AS49" s="7">
        <v>48.985330009443302</v>
      </c>
      <c r="AT49" s="7">
        <v>44.0135045080617</v>
      </c>
      <c r="AU49" s="7">
        <v>36.788241571514</v>
      </c>
      <c r="AV49" s="7">
        <v>34.193526358361702</v>
      </c>
      <c r="AW49" s="7">
        <v>29.0953118129129</v>
      </c>
      <c r="AX49" s="7">
        <v>26.375880849160801</v>
      </c>
      <c r="AY49" s="7">
        <v>26.010664427303599</v>
      </c>
      <c r="AZ49" s="7">
        <v>26.679278903343199</v>
      </c>
      <c r="BA49" s="7">
        <v>24.603269161549399</v>
      </c>
      <c r="BB49" s="7">
        <v>24.754882896537499</v>
      </c>
      <c r="BC49" s="7">
        <v>26.039926321007201</v>
      </c>
      <c r="BD49" s="7">
        <v>27.039820159600101</v>
      </c>
      <c r="BE49" s="7">
        <v>18.186995248391302</v>
      </c>
      <c r="BF49" s="7">
        <v>19.325680589775398</v>
      </c>
      <c r="BG49" s="7">
        <v>28.7780852651392</v>
      </c>
      <c r="BH49" s="7">
        <v>21.3958633860132</v>
      </c>
      <c r="BI49" s="7">
        <v>13.1928819345794</v>
      </c>
      <c r="BJ49" s="7">
        <v>21.675180242242899</v>
      </c>
      <c r="BK49" s="7">
        <v>18.441043773595599</v>
      </c>
      <c r="BL49" s="7">
        <v>17.664992430086699</v>
      </c>
      <c r="BM49" s="7">
        <v>15.890572188135399</v>
      </c>
      <c r="BN49" s="7">
        <v>14.2735289173942</v>
      </c>
      <c r="BO49" s="7">
        <v>14.158562361525</v>
      </c>
      <c r="BP49" s="7">
        <v>11.7143379968254</v>
      </c>
      <c r="BQ49" s="7">
        <v>18.831986850444402</v>
      </c>
      <c r="BR49" s="7">
        <v>22.957607173805201</v>
      </c>
      <c r="BS49" s="7">
        <v>22.7482446136381</v>
      </c>
      <c r="BT49" s="7">
        <v>16.236926900611099</v>
      </c>
      <c r="BU49" s="7">
        <v>10.252571762868399</v>
      </c>
      <c r="BV49" s="7">
        <v>10.195642656042301</v>
      </c>
      <c r="BW49" s="7">
        <v>10.1782755612277</v>
      </c>
      <c r="BX49" s="7">
        <v>10.1880380881333</v>
      </c>
      <c r="BY49" s="7">
        <v>7.8710912379169597</v>
      </c>
      <c r="BZ49" s="7">
        <v>5.4431354379104704</v>
      </c>
      <c r="CA49" s="7">
        <v>5.3837363256810198</v>
      </c>
      <c r="CB49" s="7">
        <v>5.51314077406757</v>
      </c>
      <c r="CC49" s="7">
        <v>5.5051171202367</v>
      </c>
      <c r="CD49" s="7">
        <v>5.5622709266956996</v>
      </c>
      <c r="CE49" s="7">
        <v>5.3967266625528003</v>
      </c>
      <c r="CF49" s="7">
        <v>5.2553828565104803</v>
      </c>
      <c r="CG49" s="7">
        <v>5.1354668808872299</v>
      </c>
      <c r="CH49" s="7">
        <v>5.0974335123122998</v>
      </c>
      <c r="CI49" s="7">
        <v>5.0188312172575804</v>
      </c>
      <c r="CJ49" s="7">
        <v>5.0137601014474402</v>
      </c>
      <c r="CK49" s="7">
        <v>4.2884449364902597</v>
      </c>
      <c r="CL49" s="7">
        <v>3.8431250000000001</v>
      </c>
      <c r="CM49" s="7">
        <v>3.5725833333334398</v>
      </c>
      <c r="CN49" s="7">
        <v>3.3808750000000001</v>
      </c>
      <c r="CO49" s="7">
        <v>3.35220833333344</v>
      </c>
      <c r="CP49" s="7">
        <v>3.2035</v>
      </c>
      <c r="CQ49" s="7">
        <v>3.1372083333334402</v>
      </c>
      <c r="CR49" s="7">
        <v>4.0685914432802797</v>
      </c>
      <c r="CS49" s="7">
        <v>7.4127314834343796</v>
      </c>
      <c r="CT49" s="7">
        <v>7.1285628800051697</v>
      </c>
      <c r="CU49" s="7">
        <v>6.6886507547930103</v>
      </c>
      <c r="CV49" s="7">
        <v>6.2940681069981901</v>
      </c>
      <c r="CW49" s="7">
        <v>4.9529927925245998</v>
      </c>
      <c r="CX49" s="7">
        <v>4.3691617008785997</v>
      </c>
      <c r="CY49" s="7">
        <v>4.1172500000000003</v>
      </c>
      <c r="CZ49" s="7">
        <v>3.9936250000000002</v>
      </c>
      <c r="DA49" s="7">
        <v>3.929125</v>
      </c>
      <c r="DB49" s="7">
        <v>5.2645682746261304</v>
      </c>
      <c r="DC49" s="7">
        <v>6.2857932771346103</v>
      </c>
      <c r="DD49" s="7">
        <v>6.8486622294567603</v>
      </c>
      <c r="DE49" s="7">
        <v>7.6530219397486103</v>
      </c>
      <c r="DF49" s="7">
        <v>6.4711904442547201</v>
      </c>
      <c r="DG49" s="7">
        <v>5.37166105792077</v>
      </c>
      <c r="DH49" s="7">
        <v>4.9693460885284999</v>
      </c>
      <c r="DI49" s="7">
        <v>4.4521586964986897</v>
      </c>
      <c r="DJ49" s="7">
        <v>4.87824002694631</v>
      </c>
      <c r="DK49" s="7">
        <v>8.1593776013100001</v>
      </c>
      <c r="DL49" s="7">
        <v>8.0877569757599499</v>
      </c>
      <c r="DM49" s="7">
        <v>7.5786749361984098</v>
      </c>
      <c r="DN49" s="7">
        <v>12.686149283839001</v>
      </c>
      <c r="DO49" s="7">
        <v>15.118580922857101</v>
      </c>
      <c r="DP49" s="7">
        <v>11.1957383985203</v>
      </c>
      <c r="DQ49" s="7">
        <v>9.52</v>
      </c>
      <c r="DR49" s="7">
        <v>9.7842401326663904</v>
      </c>
      <c r="DS49" s="7">
        <v>12.0634723438632</v>
      </c>
      <c r="DT49" s="7">
        <v>11.536110694925499</v>
      </c>
      <c r="DU49" s="7">
        <v>11.024198937972301</v>
      </c>
      <c r="DV49" s="7">
        <v>10.7617412568221</v>
      </c>
      <c r="DW49" s="7">
        <v>10.7894287503845</v>
      </c>
      <c r="DX49" s="7">
        <v>10.709119913358499</v>
      </c>
      <c r="DY49" s="7">
        <v>10.3563310108471</v>
      </c>
      <c r="DZ49" s="7">
        <v>9.7987303798716905</v>
      </c>
      <c r="EA49" s="7">
        <v>8.76969906850948</v>
      </c>
      <c r="EB49" s="7">
        <v>8.4590836396192497</v>
      </c>
      <c r="EC49" s="7">
        <v>9.9123538514482803</v>
      </c>
      <c r="ED49" s="7">
        <v>9.7826295946472808</v>
      </c>
      <c r="EE49" s="7">
        <v>9.9093332196281505</v>
      </c>
      <c r="EF49" s="7">
        <v>9.8458999514012895</v>
      </c>
      <c r="EG49" s="7">
        <v>8.2843746220261796</v>
      </c>
      <c r="EH49" s="7">
        <v>6.9570099249216604</v>
      </c>
      <c r="EI49" s="7">
        <v>6.99836001269757</v>
      </c>
      <c r="EJ49" s="7">
        <v>7.0424667729921904</v>
      </c>
      <c r="EK49" s="7">
        <v>7.5428244676098704</v>
      </c>
      <c r="EL49" s="7">
        <v>7.6770450054588801</v>
      </c>
      <c r="EM49" s="7">
        <v>6.9434868841934696</v>
      </c>
      <c r="EN49" s="7">
        <v>6.8774377529721296</v>
      </c>
      <c r="EO49" s="7">
        <v>7.6291193963251098</v>
      </c>
      <c r="EP49" s="7">
        <v>9.1082623068727795</v>
      </c>
      <c r="EQ49" s="7">
        <v>9.05822947975288</v>
      </c>
      <c r="ER49" s="7">
        <v>8.6736308368297603</v>
      </c>
      <c r="ES49" s="7">
        <v>8.5775081757977496</v>
      </c>
      <c r="ET49" s="7">
        <v>8.5454672887869094</v>
      </c>
      <c r="EU49" s="7">
        <v>8.4817217573310302</v>
      </c>
      <c r="EV49" s="7">
        <v>8.3513804536606102</v>
      </c>
      <c r="EW49" s="7">
        <v>8.10420381556861</v>
      </c>
      <c r="EX49" s="7">
        <v>8.3135167504989003</v>
      </c>
      <c r="EY49" s="6">
        <f t="shared" si="1"/>
        <v>1656.5323210143308</v>
      </c>
    </row>
    <row r="50" spans="1:155">
      <c r="A50" t="s">
        <v>49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0.1</v>
      </c>
      <c r="K50" s="7">
        <v>0</v>
      </c>
      <c r="L50" s="7">
        <v>0</v>
      </c>
      <c r="M50" s="7">
        <v>0</v>
      </c>
      <c r="N50" s="7">
        <v>0</v>
      </c>
      <c r="O50" s="7">
        <v>0.1</v>
      </c>
      <c r="P50" s="7">
        <v>0.1</v>
      </c>
      <c r="Q50" s="7">
        <v>1</v>
      </c>
      <c r="R50" s="7">
        <v>0.5</v>
      </c>
      <c r="S50" s="7">
        <v>0.1</v>
      </c>
      <c r="T50" s="7">
        <v>0.1</v>
      </c>
      <c r="U50" s="7">
        <v>0.4</v>
      </c>
      <c r="V50" s="7">
        <v>0.1</v>
      </c>
      <c r="W50" s="7">
        <v>0</v>
      </c>
      <c r="X50" s="7">
        <v>0.1</v>
      </c>
      <c r="Y50" s="7">
        <v>0.1</v>
      </c>
      <c r="Z50" s="7">
        <v>0.1</v>
      </c>
      <c r="AA50" s="7">
        <v>0.1</v>
      </c>
      <c r="AB50" s="7">
        <v>0.3</v>
      </c>
      <c r="AC50" s="7">
        <v>0.1</v>
      </c>
      <c r="AD50" s="7">
        <v>0.4</v>
      </c>
      <c r="AE50" s="7">
        <v>0.5</v>
      </c>
      <c r="AF50" s="7">
        <v>0.1</v>
      </c>
      <c r="AG50" s="7">
        <v>0.1</v>
      </c>
      <c r="AH50" s="7">
        <v>0.4</v>
      </c>
      <c r="AI50" s="7">
        <v>0.5</v>
      </c>
      <c r="AJ50" s="7">
        <v>0.7</v>
      </c>
      <c r="AK50" s="7">
        <v>1</v>
      </c>
      <c r="AL50" s="7">
        <v>7</v>
      </c>
      <c r="AM50" s="7">
        <v>12</v>
      </c>
      <c r="AN50" s="7">
        <v>12</v>
      </c>
      <c r="AO50" s="7">
        <v>12</v>
      </c>
      <c r="AP50" s="7">
        <v>10</v>
      </c>
      <c r="AQ50" s="7">
        <v>10</v>
      </c>
      <c r="AR50" s="7">
        <v>11</v>
      </c>
      <c r="AS50" s="7">
        <v>11</v>
      </c>
      <c r="AT50" s="7">
        <v>11</v>
      </c>
      <c r="AU50" s="7">
        <v>12</v>
      </c>
      <c r="AV50" s="7">
        <v>12</v>
      </c>
      <c r="AW50" s="7">
        <v>12</v>
      </c>
      <c r="AX50" s="7">
        <v>11</v>
      </c>
      <c r="AY50" s="7">
        <v>11</v>
      </c>
      <c r="AZ50" s="7">
        <v>10</v>
      </c>
      <c r="BA50" s="7">
        <v>2</v>
      </c>
      <c r="BB50" s="7">
        <v>2</v>
      </c>
      <c r="BC50" s="7">
        <v>10</v>
      </c>
      <c r="BD50" s="7">
        <v>11</v>
      </c>
      <c r="BE50" s="7">
        <v>11</v>
      </c>
      <c r="BF50" s="7">
        <v>11</v>
      </c>
      <c r="BG50" s="7">
        <v>11</v>
      </c>
      <c r="BH50" s="7">
        <v>11</v>
      </c>
      <c r="BI50" s="7">
        <v>11</v>
      </c>
      <c r="BJ50" s="7">
        <v>12</v>
      </c>
      <c r="BK50" s="7">
        <v>12</v>
      </c>
      <c r="BL50" s="7">
        <v>11</v>
      </c>
      <c r="BM50" s="7">
        <v>11</v>
      </c>
      <c r="BN50" s="7">
        <v>11</v>
      </c>
      <c r="BO50" s="7">
        <v>11</v>
      </c>
      <c r="BP50" s="7">
        <v>12</v>
      </c>
      <c r="BQ50" s="7">
        <v>11</v>
      </c>
      <c r="BR50" s="7">
        <v>11</v>
      </c>
      <c r="BS50" s="7">
        <v>10</v>
      </c>
      <c r="BT50" s="7">
        <v>4</v>
      </c>
      <c r="BU50" s="7">
        <v>4</v>
      </c>
      <c r="BV50" s="7">
        <v>2</v>
      </c>
      <c r="BW50" s="7">
        <v>0.9</v>
      </c>
      <c r="BX50" s="7">
        <v>0.4</v>
      </c>
      <c r="BY50" s="7">
        <v>0.1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6">
        <f t="shared" si="1"/>
        <v>374.4</v>
      </c>
    </row>
    <row r="51" spans="1:155">
      <c r="A51" t="s">
        <v>50</v>
      </c>
      <c r="B51" s="7">
        <v>2.8765616724782501</v>
      </c>
      <c r="C51" s="7">
        <v>2.8889194397656901</v>
      </c>
      <c r="D51" s="7">
        <v>3.69184377807971</v>
      </c>
      <c r="E51" s="7">
        <v>3.6451841132514899</v>
      </c>
      <c r="F51" s="7">
        <v>3.9524842704208898</v>
      </c>
      <c r="G51" s="7">
        <v>3.9701307727057098</v>
      </c>
      <c r="H51" s="7">
        <v>4.4033519457827603</v>
      </c>
      <c r="I51" s="7">
        <v>4.4880087211985602</v>
      </c>
      <c r="J51" s="7">
        <v>4.4692745510902698</v>
      </c>
      <c r="K51" s="7">
        <v>4.3062224939197904</v>
      </c>
      <c r="L51" s="7">
        <v>4.1430257455662503</v>
      </c>
      <c r="M51" s="7">
        <v>4.3387284071831802</v>
      </c>
      <c r="N51" s="7">
        <v>8.0393491220533093</v>
      </c>
      <c r="O51" s="7">
        <v>8.0176618230783596</v>
      </c>
      <c r="P51" s="7">
        <v>7.5324432185635803</v>
      </c>
      <c r="Q51" s="7">
        <v>7.7332318675613596</v>
      </c>
      <c r="R51" s="7">
        <v>7.8119571077881398</v>
      </c>
      <c r="S51" s="7">
        <v>7.9537668498447998</v>
      </c>
      <c r="T51" s="7">
        <v>7.8980670135272</v>
      </c>
      <c r="U51" s="7">
        <v>7.8375377581936601</v>
      </c>
      <c r="V51" s="7">
        <v>7.4980316479851696</v>
      </c>
      <c r="W51" s="7">
        <v>7.2820599170626599</v>
      </c>
      <c r="X51" s="7">
        <v>7.1249484318529701</v>
      </c>
      <c r="Y51" s="7">
        <v>9.83</v>
      </c>
      <c r="Z51" s="7">
        <v>7.1344162153708996</v>
      </c>
      <c r="AA51" s="7">
        <v>7.3611646820044596</v>
      </c>
      <c r="AB51" s="7">
        <v>7.4575056116012002</v>
      </c>
      <c r="AC51" s="7">
        <v>7.3845488077306198</v>
      </c>
      <c r="AD51" s="7">
        <v>5.2562882155352604</v>
      </c>
      <c r="AE51" s="7">
        <v>3.1581531553711</v>
      </c>
      <c r="AF51" s="7">
        <v>3.1581531553711</v>
      </c>
      <c r="AG51" s="7">
        <v>3.0033025729916498</v>
      </c>
      <c r="AH51" s="7">
        <v>2.8099997455715502</v>
      </c>
      <c r="AI51" s="7">
        <v>2.7132832915912402</v>
      </c>
      <c r="AJ51" s="7">
        <v>2.5868093638693499</v>
      </c>
      <c r="AK51" s="7">
        <v>2.87498158692468</v>
      </c>
      <c r="AL51" s="7">
        <v>9.9870663429133497</v>
      </c>
      <c r="AM51" s="7">
        <v>11.929233317854299</v>
      </c>
      <c r="AN51" s="7">
        <v>24.889900010953799</v>
      </c>
      <c r="AO51" s="7">
        <v>34.337459550442503</v>
      </c>
      <c r="AP51" s="7">
        <v>28.951823960884301</v>
      </c>
      <c r="AQ51" s="7">
        <v>27.893182024633301</v>
      </c>
      <c r="AR51" s="7">
        <v>29.361877335175802</v>
      </c>
      <c r="AS51" s="7">
        <v>27.5606539973327</v>
      </c>
      <c r="AT51" s="7">
        <v>27.347840001651601</v>
      </c>
      <c r="AU51" s="7">
        <v>28.37884639684</v>
      </c>
      <c r="AV51" s="7">
        <v>30.598143276000702</v>
      </c>
      <c r="AW51" s="7">
        <v>21.318096144395302</v>
      </c>
      <c r="AX51" s="7">
        <v>17.6134828958537</v>
      </c>
      <c r="AY51" s="7">
        <v>16.651629305775</v>
      </c>
      <c r="AZ51" s="7">
        <v>14.921635104409001</v>
      </c>
      <c r="BA51" s="7">
        <v>9.3279201228054198</v>
      </c>
      <c r="BB51" s="7">
        <v>9.2760959653036092</v>
      </c>
      <c r="BC51" s="7">
        <v>12.5637551572429</v>
      </c>
      <c r="BD51" s="7">
        <v>41.27</v>
      </c>
      <c r="BE51" s="7">
        <v>41.27</v>
      </c>
      <c r="BF51" s="7">
        <v>41.27</v>
      </c>
      <c r="BG51" s="7">
        <v>41.27</v>
      </c>
      <c r="BH51" s="7">
        <v>41.017472421092002</v>
      </c>
      <c r="BI51" s="7">
        <v>41.799847289266701</v>
      </c>
      <c r="BJ51" s="7">
        <v>42.3388315824741</v>
      </c>
      <c r="BK51" s="7">
        <v>44.665254097163903</v>
      </c>
      <c r="BL51" s="7">
        <v>41.9893297985058</v>
      </c>
      <c r="BM51" s="7">
        <v>34.137694766330398</v>
      </c>
      <c r="BN51" s="7">
        <v>30.2396921342533</v>
      </c>
      <c r="BO51" s="7">
        <v>28.722216816700101</v>
      </c>
      <c r="BP51" s="7">
        <v>26.148832694123598</v>
      </c>
      <c r="BQ51" s="7">
        <v>25.0466138210213</v>
      </c>
      <c r="BR51" s="7">
        <v>18.828907546123698</v>
      </c>
      <c r="BS51" s="7">
        <v>17.4289138570322</v>
      </c>
      <c r="BT51" s="7">
        <v>15.497185840411801</v>
      </c>
      <c r="BU51" s="7">
        <v>9.4735382507963894</v>
      </c>
      <c r="BV51" s="7">
        <v>9.7859326178443506</v>
      </c>
      <c r="BW51" s="7">
        <v>9.4484296649255892</v>
      </c>
      <c r="BX51" s="7">
        <v>8.2981368121799601</v>
      </c>
      <c r="BY51" s="7">
        <v>7.7065377399984998</v>
      </c>
      <c r="BZ51" s="7">
        <v>9.7760450197868707</v>
      </c>
      <c r="CA51" s="7">
        <v>9.4893778902271197</v>
      </c>
      <c r="CB51" s="7">
        <v>9.4500809341203507</v>
      </c>
      <c r="CC51" s="7">
        <v>9.6096664473009508</v>
      </c>
      <c r="CD51" s="7">
        <v>9.2802542469937208</v>
      </c>
      <c r="CE51" s="7">
        <v>9.2802542469937208</v>
      </c>
      <c r="CF51" s="7">
        <v>9.2802542469937208</v>
      </c>
      <c r="CG51" s="7">
        <v>9.2511932553971192</v>
      </c>
      <c r="CH51" s="7">
        <v>9.1826923466327894</v>
      </c>
      <c r="CI51" s="7">
        <v>9.1806165615188604</v>
      </c>
      <c r="CJ51" s="7">
        <v>9.1785373731890001</v>
      </c>
      <c r="CK51" s="7">
        <v>4.5826768997849898</v>
      </c>
      <c r="CL51" s="7">
        <v>2.4344947934556398</v>
      </c>
      <c r="CM51" s="7">
        <v>2.4233259849632001</v>
      </c>
      <c r="CN51" s="7">
        <v>2.4121571764712502</v>
      </c>
      <c r="CO51" s="7">
        <v>2.4289103892094199</v>
      </c>
      <c r="CP51" s="7">
        <v>2.1182345128240301</v>
      </c>
      <c r="CQ51" s="7">
        <v>2.0012370836682898</v>
      </c>
      <c r="CR51" s="7">
        <v>4.4273399626104801</v>
      </c>
      <c r="CS51" s="7">
        <v>5.9452540873636703</v>
      </c>
      <c r="CT51" s="7">
        <v>6.2826709448854796</v>
      </c>
      <c r="CU51" s="7">
        <v>5.1508128159185498</v>
      </c>
      <c r="CV51" s="7">
        <v>5.9260410961702696</v>
      </c>
      <c r="CW51" s="7">
        <v>8.4320007581343503</v>
      </c>
      <c r="CX51" s="7">
        <v>7.8687832520145404</v>
      </c>
      <c r="CY51" s="7">
        <v>8.0775522157707496</v>
      </c>
      <c r="CZ51" s="7">
        <v>8.2657863506782192</v>
      </c>
      <c r="DA51" s="7">
        <v>8.2875751071719499</v>
      </c>
      <c r="DB51" s="7">
        <v>8.3770232682767904</v>
      </c>
      <c r="DC51" s="7">
        <v>8.2807949142019197</v>
      </c>
      <c r="DD51" s="7">
        <v>8.6297468904591899</v>
      </c>
      <c r="DE51" s="7">
        <v>9.27813857429393</v>
      </c>
      <c r="DF51" s="7">
        <v>8.6977641489612196</v>
      </c>
      <c r="DG51" s="7">
        <v>13.114204808479499</v>
      </c>
      <c r="DH51" s="7">
        <v>14.675088962866401</v>
      </c>
      <c r="DI51" s="7">
        <v>12.0778805408181</v>
      </c>
      <c r="DJ51" s="7">
        <v>10.080915144554501</v>
      </c>
      <c r="DK51" s="7">
        <v>8.8238711054242795</v>
      </c>
      <c r="DL51" s="7">
        <v>8.2804352890852204</v>
      </c>
      <c r="DM51" s="7">
        <v>7.7356381095950697</v>
      </c>
      <c r="DN51" s="7">
        <v>7.0918198196963003</v>
      </c>
      <c r="DO51" s="7">
        <v>5.9863744869275903</v>
      </c>
      <c r="DP51" s="7">
        <v>4.8882665457548402</v>
      </c>
      <c r="DQ51" s="7">
        <v>3.6656643529702801</v>
      </c>
      <c r="DR51" s="7">
        <v>2.9599766016728202</v>
      </c>
      <c r="DS51" s="7">
        <v>2.8580250215454601</v>
      </c>
      <c r="DT51" s="7">
        <v>2.8082380993102198</v>
      </c>
      <c r="DU51" s="7">
        <v>2.5926918721351502</v>
      </c>
      <c r="DV51" s="7">
        <v>2.46029634965792</v>
      </c>
      <c r="DW51" s="7">
        <v>2.5177819703302999</v>
      </c>
      <c r="DX51" s="7">
        <v>2.4774973871269399</v>
      </c>
      <c r="DY51" s="7">
        <v>2.4344947934556398</v>
      </c>
      <c r="DZ51" s="7">
        <v>2.4344947934556398</v>
      </c>
      <c r="EA51" s="7">
        <v>2.4344947934556398</v>
      </c>
      <c r="EB51" s="7">
        <v>2.4344947934556398</v>
      </c>
      <c r="EC51" s="7">
        <v>2.4344947934556398</v>
      </c>
      <c r="ED51" s="7">
        <v>2.4344947934556398</v>
      </c>
      <c r="EE51" s="7">
        <v>2.4317025913327699</v>
      </c>
      <c r="EF51" s="7">
        <v>2.3339755170271199</v>
      </c>
      <c r="EG51" s="7">
        <v>2.0930103873638002</v>
      </c>
      <c r="EH51" s="7">
        <v>1.96673917715335</v>
      </c>
      <c r="EI51" s="7">
        <v>2.0120884173404501</v>
      </c>
      <c r="EJ51" s="7">
        <v>2.0579261407205398</v>
      </c>
      <c r="EK51" s="7">
        <v>2.1042517491922901</v>
      </c>
      <c r="EL51" s="7">
        <v>2.15106465239371</v>
      </c>
      <c r="EM51" s="7">
        <v>2.1983642675136701</v>
      </c>
      <c r="EN51" s="7">
        <v>2.2461500191096802</v>
      </c>
      <c r="EO51" s="7">
        <v>2.2886321308342898</v>
      </c>
      <c r="EP51" s="7">
        <v>2.2650370997384499</v>
      </c>
      <c r="EQ51" s="7">
        <v>2.2228436224396302</v>
      </c>
      <c r="ER51" s="7">
        <v>2.1810254626477699</v>
      </c>
      <c r="ES51" s="7">
        <v>2.13958300825084</v>
      </c>
      <c r="ET51" s="7">
        <v>2.38758236368141</v>
      </c>
      <c r="EU51" s="7">
        <v>2.8751475786430198</v>
      </c>
      <c r="EV51" s="7">
        <v>2.74698173652253</v>
      </c>
      <c r="EW51" s="7">
        <v>2.65601457837806</v>
      </c>
      <c r="EX51" s="7">
        <v>2.6060462177021999</v>
      </c>
      <c r="EY51" s="6">
        <f t="shared" si="1"/>
        <v>1606.1465014767102</v>
      </c>
    </row>
    <row r="52" spans="1:155">
      <c r="A52" t="s">
        <v>51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0.1</v>
      </c>
      <c r="Q52" s="7">
        <v>0.1</v>
      </c>
      <c r="R52" s="7">
        <v>0.1</v>
      </c>
      <c r="S52" s="7">
        <v>0.1</v>
      </c>
      <c r="T52" s="7">
        <v>0.1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0.2</v>
      </c>
      <c r="AJ52" s="7">
        <v>1</v>
      </c>
      <c r="AK52" s="7">
        <v>3</v>
      </c>
      <c r="AL52" s="7">
        <v>4</v>
      </c>
      <c r="AM52" s="7">
        <v>5</v>
      </c>
      <c r="AN52" s="7">
        <v>5</v>
      </c>
      <c r="AO52" s="7">
        <v>4.9000000000000004</v>
      </c>
      <c r="AP52" s="7">
        <v>4.7</v>
      </c>
      <c r="AQ52" s="7">
        <v>4.5999999999999996</v>
      </c>
      <c r="AR52" s="7">
        <v>4.5</v>
      </c>
      <c r="AS52" s="7">
        <v>4.3</v>
      </c>
      <c r="AT52" s="7">
        <v>4.2</v>
      </c>
      <c r="AU52" s="7">
        <v>3.9</v>
      </c>
      <c r="AV52" s="7">
        <v>3.7</v>
      </c>
      <c r="AW52" s="7">
        <v>3.5</v>
      </c>
      <c r="AX52" s="7">
        <v>3.2</v>
      </c>
      <c r="AY52" s="7">
        <v>3</v>
      </c>
      <c r="AZ52" s="7">
        <v>2.7</v>
      </c>
      <c r="BA52" s="7">
        <v>2.5</v>
      </c>
      <c r="BB52" s="7">
        <v>2.7</v>
      </c>
      <c r="BC52" s="7">
        <v>2.8</v>
      </c>
      <c r="BD52" s="7">
        <v>3</v>
      </c>
      <c r="BE52" s="7">
        <v>3.1</v>
      </c>
      <c r="BF52" s="7">
        <v>3.3</v>
      </c>
      <c r="BG52" s="7">
        <v>3.5</v>
      </c>
      <c r="BH52" s="7">
        <v>3.8</v>
      </c>
      <c r="BI52" s="7">
        <v>14</v>
      </c>
      <c r="BJ52" s="7">
        <v>14.4</v>
      </c>
      <c r="BK52" s="7">
        <v>14</v>
      </c>
      <c r="BL52" s="7">
        <v>13</v>
      </c>
      <c r="BM52" s="7">
        <v>13</v>
      </c>
      <c r="BN52" s="7">
        <v>12</v>
      </c>
      <c r="BO52" s="7">
        <v>11</v>
      </c>
      <c r="BP52" s="7">
        <v>11</v>
      </c>
      <c r="BQ52" s="7">
        <v>10</v>
      </c>
      <c r="BR52" s="7">
        <v>9</v>
      </c>
      <c r="BS52" s="7">
        <v>7.9</v>
      </c>
      <c r="BT52" s="7">
        <v>6.8</v>
      </c>
      <c r="BU52" s="7">
        <v>5.7</v>
      </c>
      <c r="BV52" s="7">
        <v>4.5999999999999996</v>
      </c>
      <c r="BW52" s="7">
        <v>3.5</v>
      </c>
      <c r="BX52" s="7">
        <v>2.4</v>
      </c>
      <c r="BY52" s="7">
        <v>2.1</v>
      </c>
      <c r="BZ52" s="7">
        <v>1.8</v>
      </c>
      <c r="CA52" s="7">
        <v>1.5</v>
      </c>
      <c r="CB52" s="7">
        <v>1.1000000000000001</v>
      </c>
      <c r="CC52" s="7">
        <v>0.8</v>
      </c>
      <c r="CD52" s="7">
        <v>0.5</v>
      </c>
      <c r="CE52" s="7">
        <v>0</v>
      </c>
      <c r="CF52" s="7">
        <v>0.2</v>
      </c>
      <c r="CG52" s="7">
        <v>0</v>
      </c>
      <c r="CH52" s="7">
        <v>0</v>
      </c>
      <c r="CI52" s="7">
        <v>0</v>
      </c>
      <c r="CJ52" s="7">
        <v>0.1</v>
      </c>
      <c r="CK52" s="7">
        <v>0.1</v>
      </c>
      <c r="CL52" s="7">
        <v>0.1</v>
      </c>
      <c r="CM52" s="7">
        <v>0.1</v>
      </c>
      <c r="CN52" s="7">
        <v>0.1</v>
      </c>
      <c r="CO52" s="7">
        <v>0.1</v>
      </c>
      <c r="CP52" s="7">
        <v>0.1</v>
      </c>
      <c r="CQ52" s="7">
        <v>0.1</v>
      </c>
      <c r="CR52" s="7">
        <v>0.1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0.5</v>
      </c>
      <c r="DP52" s="7">
        <v>1</v>
      </c>
      <c r="DQ52" s="7">
        <v>1</v>
      </c>
      <c r="DR52" s="7">
        <v>1</v>
      </c>
      <c r="DS52" s="7">
        <v>1</v>
      </c>
      <c r="DT52" s="7">
        <v>1</v>
      </c>
      <c r="DU52" s="7">
        <v>0.8</v>
      </c>
      <c r="DV52" s="7">
        <v>0.6</v>
      </c>
      <c r="DW52" s="7">
        <v>0.5</v>
      </c>
      <c r="DX52" s="7">
        <v>0.5</v>
      </c>
      <c r="DY52" s="7">
        <v>0.6</v>
      </c>
      <c r="DZ52" s="7">
        <v>0.8</v>
      </c>
      <c r="EA52" s="7">
        <v>1</v>
      </c>
      <c r="EB52" s="7">
        <v>1</v>
      </c>
      <c r="EC52" s="7">
        <v>1</v>
      </c>
      <c r="ED52" s="7">
        <v>1</v>
      </c>
      <c r="EE52" s="7">
        <v>0.5</v>
      </c>
      <c r="EF52" s="7">
        <v>0.5</v>
      </c>
      <c r="EG52" s="7">
        <v>0.5</v>
      </c>
      <c r="EH52" s="7">
        <v>0.3</v>
      </c>
      <c r="EI52" s="7">
        <v>0.3</v>
      </c>
      <c r="EJ52" s="7">
        <v>0.4</v>
      </c>
      <c r="EK52" s="7">
        <v>0.4</v>
      </c>
      <c r="EL52" s="7">
        <v>0.5</v>
      </c>
      <c r="EM52" s="7">
        <v>0.5</v>
      </c>
      <c r="EN52" s="7">
        <v>0.5</v>
      </c>
      <c r="EO52" s="7">
        <v>0.5</v>
      </c>
      <c r="EP52" s="7">
        <v>0.5</v>
      </c>
      <c r="EQ52" s="7">
        <v>0.5</v>
      </c>
      <c r="ER52" s="7">
        <v>0.4</v>
      </c>
      <c r="ES52" s="7">
        <v>0.3</v>
      </c>
      <c r="ET52" s="7">
        <v>0.2</v>
      </c>
      <c r="EU52" s="7">
        <v>0.2</v>
      </c>
      <c r="EV52" s="7">
        <v>0.2</v>
      </c>
      <c r="EW52" s="7">
        <v>0.2</v>
      </c>
      <c r="EX52" s="7">
        <v>0.2</v>
      </c>
      <c r="EY52" s="6">
        <f t="shared" si="1"/>
        <v>272.69999999999993</v>
      </c>
    </row>
    <row r="53" spans="1:155">
      <c r="A53" t="s">
        <v>52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0.1</v>
      </c>
      <c r="V53" s="7">
        <v>0.1</v>
      </c>
      <c r="W53" s="7">
        <v>0.1</v>
      </c>
      <c r="X53" s="7">
        <v>0.1</v>
      </c>
      <c r="Y53" s="7">
        <v>0.1</v>
      </c>
      <c r="Z53" s="7">
        <v>0.1</v>
      </c>
      <c r="AA53" s="7">
        <v>0.1</v>
      </c>
      <c r="AB53" s="7">
        <v>0.1</v>
      </c>
      <c r="AC53" s="7">
        <v>0.1</v>
      </c>
      <c r="AD53" s="7">
        <v>0.1</v>
      </c>
      <c r="AE53" s="7">
        <v>0.1</v>
      </c>
      <c r="AF53" s="7">
        <v>0.1</v>
      </c>
      <c r="AG53" s="7">
        <v>0.1</v>
      </c>
      <c r="AH53" s="7">
        <v>0.1</v>
      </c>
      <c r="AI53" s="7">
        <v>0.1</v>
      </c>
      <c r="AJ53" s="7">
        <v>2.5</v>
      </c>
      <c r="AK53" s="7">
        <v>5</v>
      </c>
      <c r="AL53" s="7">
        <v>5</v>
      </c>
      <c r="AM53" s="7">
        <v>5</v>
      </c>
      <c r="AN53" s="7">
        <v>5</v>
      </c>
      <c r="AO53" s="7">
        <v>4.4000000000000004</v>
      </c>
      <c r="AP53" s="7">
        <v>3.8</v>
      </c>
      <c r="AQ53" s="7">
        <v>3.2</v>
      </c>
      <c r="AR53" s="7">
        <v>2.7</v>
      </c>
      <c r="AS53" s="7">
        <v>2.1</v>
      </c>
      <c r="AT53" s="7">
        <v>1.5</v>
      </c>
      <c r="AU53" s="7">
        <v>1.6</v>
      </c>
      <c r="AV53" s="7">
        <v>1.8</v>
      </c>
      <c r="AW53" s="7">
        <v>1.9</v>
      </c>
      <c r="AX53" s="7">
        <v>2.1</v>
      </c>
      <c r="AY53" s="7">
        <v>2.2999999999999998</v>
      </c>
      <c r="AZ53" s="7">
        <v>2.5</v>
      </c>
      <c r="BA53" s="7">
        <v>2.6</v>
      </c>
      <c r="BB53" s="7">
        <v>2.8</v>
      </c>
      <c r="BC53" s="7">
        <v>2.9</v>
      </c>
      <c r="BD53" s="7">
        <v>3</v>
      </c>
      <c r="BE53" s="7">
        <v>3.2</v>
      </c>
      <c r="BF53" s="7">
        <v>3.3</v>
      </c>
      <c r="BG53" s="7">
        <v>3.5</v>
      </c>
      <c r="BH53" s="7">
        <v>3.6</v>
      </c>
      <c r="BI53" s="7">
        <v>3.7</v>
      </c>
      <c r="BJ53" s="7">
        <v>3.7</v>
      </c>
      <c r="BK53" s="7">
        <v>3.4</v>
      </c>
      <c r="BL53" s="7">
        <v>3.1</v>
      </c>
      <c r="BM53" s="7">
        <v>2.7</v>
      </c>
      <c r="BN53" s="7">
        <v>2.4</v>
      </c>
      <c r="BO53" s="7">
        <v>2.1</v>
      </c>
      <c r="BP53" s="7">
        <v>1.8</v>
      </c>
      <c r="BQ53" s="7">
        <v>1.5</v>
      </c>
      <c r="BR53" s="7">
        <v>1.9</v>
      </c>
      <c r="BS53" s="7">
        <v>2.2999999999999998</v>
      </c>
      <c r="BT53" s="7">
        <v>2.7</v>
      </c>
      <c r="BU53" s="7">
        <v>3.1</v>
      </c>
      <c r="BV53" s="7">
        <v>3.5</v>
      </c>
      <c r="BW53" s="7">
        <v>3.9</v>
      </c>
      <c r="BX53" s="7">
        <v>4.3</v>
      </c>
      <c r="BY53" s="7">
        <v>3.7</v>
      </c>
      <c r="BZ53" s="7">
        <v>3.1</v>
      </c>
      <c r="CA53" s="7">
        <v>2.6</v>
      </c>
      <c r="CB53" s="7">
        <v>2</v>
      </c>
      <c r="CC53" s="7">
        <v>1.4</v>
      </c>
      <c r="CD53" s="7">
        <v>0.9</v>
      </c>
      <c r="CE53" s="7">
        <v>0.3</v>
      </c>
      <c r="CF53" s="7">
        <v>0.3</v>
      </c>
      <c r="CG53" s="7">
        <v>0.2</v>
      </c>
      <c r="CH53" s="7">
        <v>0.1</v>
      </c>
      <c r="CI53" s="7">
        <v>0.1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2.5</v>
      </c>
      <c r="DO53" s="7">
        <v>4.7</v>
      </c>
      <c r="DP53" s="7">
        <v>4.7</v>
      </c>
      <c r="DQ53" s="7">
        <v>4.7</v>
      </c>
      <c r="DR53" s="7">
        <v>4.7</v>
      </c>
      <c r="DS53" s="7">
        <v>3.5</v>
      </c>
      <c r="DT53" s="7">
        <v>2.9</v>
      </c>
      <c r="DU53" s="7">
        <v>2.9</v>
      </c>
      <c r="DV53" s="7">
        <v>3</v>
      </c>
      <c r="DW53" s="7">
        <v>3</v>
      </c>
      <c r="DX53" s="7">
        <v>3.1</v>
      </c>
      <c r="DY53" s="7">
        <v>3.1</v>
      </c>
      <c r="DZ53" s="7">
        <v>3.2</v>
      </c>
      <c r="EA53" s="7">
        <v>3.3</v>
      </c>
      <c r="EB53" s="7">
        <v>3.4</v>
      </c>
      <c r="EC53" s="7">
        <v>3.5</v>
      </c>
      <c r="ED53" s="7">
        <v>3.6</v>
      </c>
      <c r="EE53" s="7">
        <v>3.8</v>
      </c>
      <c r="EF53" s="7">
        <v>3.9</v>
      </c>
      <c r="EG53" s="7">
        <v>4</v>
      </c>
      <c r="EH53" s="7">
        <v>3.9</v>
      </c>
      <c r="EI53" s="7">
        <v>3.8</v>
      </c>
      <c r="EJ53" s="7">
        <v>3.7</v>
      </c>
      <c r="EK53" s="7">
        <v>3.6</v>
      </c>
      <c r="EL53" s="7">
        <v>3.5</v>
      </c>
      <c r="EM53" s="7">
        <v>3.4</v>
      </c>
      <c r="EN53" s="7">
        <v>3.3</v>
      </c>
      <c r="EO53" s="7">
        <v>3.2</v>
      </c>
      <c r="EP53" s="7">
        <v>3.2</v>
      </c>
      <c r="EQ53" s="7">
        <v>3.2</v>
      </c>
      <c r="ER53" s="7">
        <v>3.3</v>
      </c>
      <c r="ES53" s="7">
        <v>3.3</v>
      </c>
      <c r="ET53" s="7">
        <v>3.4</v>
      </c>
      <c r="EU53" s="7">
        <v>3.4</v>
      </c>
      <c r="EV53" s="7">
        <v>3.4</v>
      </c>
      <c r="EW53" s="7">
        <v>3.4</v>
      </c>
      <c r="EX53" s="7">
        <v>3.4</v>
      </c>
      <c r="EY53" s="6">
        <f t="shared" si="1"/>
        <v>269.49999999999989</v>
      </c>
    </row>
    <row r="54" spans="1:155">
      <c r="A54" t="s">
        <v>53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0.1</v>
      </c>
      <c r="Y54" s="7">
        <v>0.1</v>
      </c>
      <c r="Z54" s="7">
        <v>0.1</v>
      </c>
      <c r="AA54" s="7">
        <v>0.1</v>
      </c>
      <c r="AB54" s="7">
        <v>0.1</v>
      </c>
      <c r="AC54" s="7">
        <v>0.1</v>
      </c>
      <c r="AD54" s="7">
        <v>0.1</v>
      </c>
      <c r="AE54" s="7">
        <v>0.1</v>
      </c>
      <c r="AF54" s="7">
        <v>0.1</v>
      </c>
      <c r="AG54" s="7">
        <v>0.1</v>
      </c>
      <c r="AH54" s="7">
        <v>0.1</v>
      </c>
      <c r="AI54" s="7">
        <v>0.1</v>
      </c>
      <c r="AJ54" s="7">
        <v>0.1</v>
      </c>
      <c r="AK54" s="7">
        <v>0.1</v>
      </c>
      <c r="AL54" s="7">
        <v>0.1</v>
      </c>
      <c r="AM54" s="7">
        <v>0.1</v>
      </c>
      <c r="AN54" s="7">
        <v>0.1</v>
      </c>
      <c r="AO54" s="7">
        <v>0.1</v>
      </c>
      <c r="AP54" s="7">
        <v>0.2</v>
      </c>
      <c r="AQ54" s="7">
        <v>0.2</v>
      </c>
      <c r="AR54" s="7">
        <v>0.3</v>
      </c>
      <c r="AS54" s="7">
        <v>0.3</v>
      </c>
      <c r="AT54" s="7">
        <v>0.4</v>
      </c>
      <c r="AU54" s="7">
        <v>0.4</v>
      </c>
      <c r="AV54" s="7">
        <v>0.5</v>
      </c>
      <c r="AW54" s="7">
        <v>0.5</v>
      </c>
      <c r="AX54" s="7">
        <v>0.5</v>
      </c>
      <c r="AY54" s="7">
        <v>2.5</v>
      </c>
      <c r="AZ54" s="7">
        <v>4.5</v>
      </c>
      <c r="BA54" s="7">
        <v>4.5</v>
      </c>
      <c r="BB54" s="7">
        <v>4.5</v>
      </c>
      <c r="BC54" s="7">
        <v>4.5</v>
      </c>
      <c r="BD54" s="7">
        <v>4.5</v>
      </c>
      <c r="BE54" s="7">
        <v>4.2</v>
      </c>
      <c r="BF54" s="7">
        <v>3.9</v>
      </c>
      <c r="BG54" s="7">
        <v>3.6</v>
      </c>
      <c r="BH54" s="7">
        <v>3.4</v>
      </c>
      <c r="BI54" s="7">
        <v>3.1</v>
      </c>
      <c r="BJ54" s="7">
        <v>2.8</v>
      </c>
      <c r="BK54" s="7">
        <v>2.8</v>
      </c>
      <c r="BL54" s="7">
        <v>2.7</v>
      </c>
      <c r="BM54" s="7">
        <v>2.6</v>
      </c>
      <c r="BN54" s="7">
        <v>2.5</v>
      </c>
      <c r="BO54" s="7">
        <v>2.5</v>
      </c>
      <c r="BP54" s="7">
        <v>2.1</v>
      </c>
      <c r="BQ54" s="7">
        <v>2</v>
      </c>
      <c r="BR54" s="7">
        <v>2</v>
      </c>
      <c r="BS54" s="7">
        <v>2</v>
      </c>
      <c r="BT54" s="7">
        <v>2.1</v>
      </c>
      <c r="BU54" s="7">
        <v>2.1</v>
      </c>
      <c r="BV54" s="7">
        <v>2.2000000000000002</v>
      </c>
      <c r="BW54" s="7">
        <v>2.2000000000000002</v>
      </c>
      <c r="BX54" s="7">
        <v>2.2000000000000002</v>
      </c>
      <c r="BY54" s="7">
        <v>2.2000000000000002</v>
      </c>
      <c r="BZ54" s="7">
        <v>1.9</v>
      </c>
      <c r="CA54" s="7">
        <v>1.6</v>
      </c>
      <c r="CB54" s="7">
        <v>1.2</v>
      </c>
      <c r="CC54" s="7">
        <v>0.9</v>
      </c>
      <c r="CD54" s="7">
        <v>0.6</v>
      </c>
      <c r="CE54" s="7">
        <v>0.6</v>
      </c>
      <c r="CF54" s="7">
        <v>0.5</v>
      </c>
      <c r="CG54" s="7">
        <v>0.5</v>
      </c>
      <c r="CH54" s="7">
        <v>0.4</v>
      </c>
      <c r="CI54" s="7">
        <v>0.4</v>
      </c>
      <c r="CJ54" s="7">
        <v>0.3</v>
      </c>
      <c r="CK54" s="7">
        <v>0.3</v>
      </c>
      <c r="CL54" s="7">
        <v>0.3</v>
      </c>
      <c r="CM54" s="7">
        <v>0.2</v>
      </c>
      <c r="CN54" s="7">
        <v>0.2</v>
      </c>
      <c r="CO54" s="7">
        <v>0.1</v>
      </c>
      <c r="CP54" s="7">
        <v>0.1</v>
      </c>
      <c r="CQ54" s="7">
        <v>0.1</v>
      </c>
      <c r="CR54" s="7">
        <v>0.1</v>
      </c>
      <c r="CS54" s="7">
        <v>0.1</v>
      </c>
      <c r="CT54" s="7">
        <v>0.1</v>
      </c>
      <c r="CU54" s="7">
        <v>0.1</v>
      </c>
      <c r="CV54" s="7">
        <v>0.1</v>
      </c>
      <c r="CW54" s="7">
        <v>0.1</v>
      </c>
      <c r="CX54" s="7">
        <v>0.1</v>
      </c>
      <c r="CY54" s="7">
        <v>0.1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1.3</v>
      </c>
      <c r="EE54" s="7">
        <v>2.5</v>
      </c>
      <c r="EF54" s="7">
        <v>2.5</v>
      </c>
      <c r="EG54" s="7">
        <v>2.5</v>
      </c>
      <c r="EH54" s="7">
        <v>2.5</v>
      </c>
      <c r="EI54" s="7">
        <v>2.6</v>
      </c>
      <c r="EJ54" s="7">
        <v>2.6</v>
      </c>
      <c r="EK54" s="7">
        <v>2.7</v>
      </c>
      <c r="EL54" s="7">
        <v>2.7</v>
      </c>
      <c r="EM54" s="7">
        <v>2.8</v>
      </c>
      <c r="EN54" s="7">
        <v>2.8</v>
      </c>
      <c r="EO54" s="7">
        <v>2.9</v>
      </c>
      <c r="EP54" s="7">
        <v>3</v>
      </c>
      <c r="EQ54" s="7">
        <v>3</v>
      </c>
      <c r="ER54" s="7">
        <v>3</v>
      </c>
      <c r="ES54" s="7">
        <v>3</v>
      </c>
      <c r="ET54" s="7">
        <v>3</v>
      </c>
      <c r="EU54" s="7">
        <v>2.8</v>
      </c>
      <c r="EV54" s="7">
        <v>2.6</v>
      </c>
      <c r="EW54" s="7">
        <v>2.4</v>
      </c>
      <c r="EX54" s="7">
        <v>2.2000000000000002</v>
      </c>
      <c r="EY54" s="6">
        <f t="shared" si="1"/>
        <v>151.69999999999993</v>
      </c>
    </row>
    <row r="55" spans="1:155">
      <c r="A55" t="s">
        <v>54</v>
      </c>
      <c r="B55" s="7">
        <v>0</v>
      </c>
      <c r="C55" s="7">
        <v>0</v>
      </c>
      <c r="D55" s="7">
        <v>0</v>
      </c>
      <c r="E55" s="7">
        <v>0.5</v>
      </c>
      <c r="F55" s="7">
        <v>1</v>
      </c>
      <c r="G55" s="7">
        <v>1.5</v>
      </c>
      <c r="H55" s="7">
        <v>1.6</v>
      </c>
      <c r="I55" s="7">
        <v>1.8</v>
      </c>
      <c r="J55" s="7">
        <v>1.9</v>
      </c>
      <c r="K55" s="7">
        <v>2.1</v>
      </c>
      <c r="L55" s="7">
        <v>2.2000000000000002</v>
      </c>
      <c r="M55" s="7">
        <v>2.2999999999999998</v>
      </c>
      <c r="N55" s="7">
        <v>2.5</v>
      </c>
      <c r="O55" s="7">
        <v>2.6</v>
      </c>
      <c r="P55" s="7">
        <v>2.7</v>
      </c>
      <c r="Q55" s="7">
        <v>2.8</v>
      </c>
      <c r="R55" s="7">
        <v>2.9</v>
      </c>
      <c r="S55" s="7">
        <v>3</v>
      </c>
      <c r="T55" s="7">
        <v>3.1</v>
      </c>
      <c r="U55" s="7">
        <v>3.2</v>
      </c>
      <c r="V55" s="7">
        <v>3.2</v>
      </c>
      <c r="W55" s="7">
        <v>3.1</v>
      </c>
      <c r="X55" s="7">
        <v>3.1</v>
      </c>
      <c r="Y55" s="7">
        <v>3</v>
      </c>
      <c r="Z55" s="7">
        <v>3</v>
      </c>
      <c r="AA55" s="7">
        <v>3</v>
      </c>
      <c r="AB55" s="7">
        <v>3.1</v>
      </c>
      <c r="AC55" s="7">
        <v>3.3</v>
      </c>
      <c r="AD55" s="7">
        <v>3.5</v>
      </c>
      <c r="AE55" s="7">
        <v>3.6</v>
      </c>
      <c r="AF55" s="7">
        <v>3.7</v>
      </c>
      <c r="AG55" s="7">
        <v>3.7</v>
      </c>
      <c r="AH55" s="7">
        <v>4.0999999999999996</v>
      </c>
      <c r="AI55" s="7">
        <v>4.2</v>
      </c>
      <c r="AJ55" s="7">
        <v>4.3</v>
      </c>
      <c r="AK55" s="7">
        <v>4.5</v>
      </c>
      <c r="AL55" s="7">
        <v>4.7</v>
      </c>
      <c r="AM55" s="7">
        <v>4.8</v>
      </c>
      <c r="AN55" s="7">
        <v>5</v>
      </c>
      <c r="AO55" s="7">
        <v>5</v>
      </c>
      <c r="AP55" s="7">
        <v>5.0999999999999996</v>
      </c>
      <c r="AQ55" s="7">
        <v>5.2</v>
      </c>
      <c r="AR55" s="7">
        <v>5.2</v>
      </c>
      <c r="AS55" s="7">
        <v>5.3</v>
      </c>
      <c r="AT55" s="7">
        <v>5.4</v>
      </c>
      <c r="AU55" s="7">
        <v>5.4</v>
      </c>
      <c r="AV55" s="7">
        <v>5.5</v>
      </c>
      <c r="AW55" s="7">
        <v>5.3</v>
      </c>
      <c r="AX55" s="7">
        <v>5.0999999999999996</v>
      </c>
      <c r="AY55" s="7">
        <v>4.8</v>
      </c>
      <c r="AZ55" s="7">
        <v>4.5999999999999996</v>
      </c>
      <c r="BA55" s="7">
        <v>4.4000000000000004</v>
      </c>
      <c r="BB55" s="7">
        <v>4.2</v>
      </c>
      <c r="BC55" s="7">
        <v>4</v>
      </c>
      <c r="BD55" s="7">
        <v>4</v>
      </c>
      <c r="BE55" s="7">
        <v>4</v>
      </c>
      <c r="BF55" s="7">
        <v>4</v>
      </c>
      <c r="BG55" s="7">
        <v>4</v>
      </c>
      <c r="BH55" s="7">
        <v>4</v>
      </c>
      <c r="BI55" s="7">
        <v>4</v>
      </c>
      <c r="BJ55" s="7">
        <v>4</v>
      </c>
      <c r="BK55" s="7">
        <v>4.5999999999999996</v>
      </c>
      <c r="BL55" s="7">
        <v>5.0999999999999996</v>
      </c>
      <c r="BM55" s="7">
        <v>5.7</v>
      </c>
      <c r="BN55" s="7">
        <v>6.3</v>
      </c>
      <c r="BO55" s="7">
        <v>6.9</v>
      </c>
      <c r="BP55" s="7">
        <v>7.4</v>
      </c>
      <c r="BQ55" s="7">
        <v>8</v>
      </c>
      <c r="BR55" s="7">
        <v>7.3</v>
      </c>
      <c r="BS55" s="7">
        <v>6.7</v>
      </c>
      <c r="BT55" s="7">
        <v>6</v>
      </c>
      <c r="BU55" s="7">
        <v>5.3</v>
      </c>
      <c r="BV55" s="7">
        <v>4.5999999999999996</v>
      </c>
      <c r="BW55" s="7">
        <v>4</v>
      </c>
      <c r="BX55" s="7">
        <v>3.3</v>
      </c>
      <c r="BY55" s="7">
        <v>2.8</v>
      </c>
      <c r="BZ55" s="7">
        <v>2.4</v>
      </c>
      <c r="CA55" s="7">
        <v>1.9</v>
      </c>
      <c r="CB55" s="7">
        <v>1.5</v>
      </c>
      <c r="CC55" s="7">
        <v>1</v>
      </c>
      <c r="CD55" s="7">
        <v>0.9</v>
      </c>
      <c r="CE55" s="7">
        <v>0.7</v>
      </c>
      <c r="CF55" s="7">
        <v>0.6</v>
      </c>
      <c r="CG55" s="7">
        <v>0.5</v>
      </c>
      <c r="CH55" s="7">
        <v>0.4</v>
      </c>
      <c r="CI55" s="7">
        <v>0.3</v>
      </c>
      <c r="CJ55" s="7">
        <v>0.1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6">
        <f t="shared" si="1"/>
        <v>305.40000000000003</v>
      </c>
    </row>
    <row r="56" spans="1:155">
      <c r="A56" t="s">
        <v>55</v>
      </c>
      <c r="B56" s="7">
        <v>0</v>
      </c>
      <c r="C56" s="7">
        <v>0</v>
      </c>
      <c r="D56" s="7">
        <v>0</v>
      </c>
      <c r="E56" s="7">
        <v>0.1</v>
      </c>
      <c r="F56" s="7">
        <v>0.2</v>
      </c>
      <c r="G56" s="7">
        <v>0.4</v>
      </c>
      <c r="H56" s="7">
        <v>0.4</v>
      </c>
      <c r="I56" s="7">
        <v>0.3</v>
      </c>
      <c r="J56" s="7">
        <v>0.3</v>
      </c>
      <c r="K56" s="7">
        <v>0.2</v>
      </c>
      <c r="L56" s="7">
        <v>0.2</v>
      </c>
      <c r="M56" s="7">
        <v>0.1</v>
      </c>
      <c r="N56" s="7">
        <v>0.1</v>
      </c>
      <c r="O56" s="7">
        <v>0.1</v>
      </c>
      <c r="P56" s="7">
        <v>0.2</v>
      </c>
      <c r="Q56" s="7">
        <v>0.3</v>
      </c>
      <c r="R56" s="7">
        <v>0.4</v>
      </c>
      <c r="S56" s="7">
        <v>0.5</v>
      </c>
      <c r="T56" s="7">
        <v>0.5</v>
      </c>
      <c r="U56" s="7">
        <v>0.5</v>
      </c>
      <c r="V56" s="7">
        <v>0.5</v>
      </c>
      <c r="W56" s="7">
        <v>0.4</v>
      </c>
      <c r="X56" s="7">
        <v>0.4</v>
      </c>
      <c r="Y56" s="7">
        <v>0.4</v>
      </c>
      <c r="Z56" s="7">
        <v>0.4</v>
      </c>
      <c r="AA56" s="7">
        <v>0.4</v>
      </c>
      <c r="AB56" s="7">
        <v>0.4</v>
      </c>
      <c r="AC56" s="7">
        <v>0.4</v>
      </c>
      <c r="AD56" s="7">
        <v>0.4</v>
      </c>
      <c r="AE56" s="7">
        <v>2</v>
      </c>
      <c r="AF56" s="7">
        <v>4</v>
      </c>
      <c r="AG56" s="7">
        <v>4</v>
      </c>
      <c r="AH56" s="7">
        <v>4</v>
      </c>
      <c r="AI56" s="7">
        <v>4</v>
      </c>
      <c r="AJ56" s="7">
        <v>4</v>
      </c>
      <c r="AK56" s="7">
        <v>7</v>
      </c>
      <c r="AL56" s="7">
        <v>9</v>
      </c>
      <c r="AM56" s="7">
        <v>10</v>
      </c>
      <c r="AN56" s="7">
        <v>10</v>
      </c>
      <c r="AO56" s="7">
        <v>10</v>
      </c>
      <c r="AP56" s="7">
        <v>10</v>
      </c>
      <c r="AQ56" s="7">
        <v>10</v>
      </c>
      <c r="AR56" s="7">
        <v>10</v>
      </c>
      <c r="AS56" s="7">
        <v>10</v>
      </c>
      <c r="AT56" s="7">
        <v>10</v>
      </c>
      <c r="AU56" s="7">
        <v>10</v>
      </c>
      <c r="AV56" s="7">
        <v>10</v>
      </c>
      <c r="AW56" s="7">
        <v>10</v>
      </c>
      <c r="AX56" s="7">
        <v>10</v>
      </c>
      <c r="AY56" s="7">
        <v>10</v>
      </c>
      <c r="AZ56" s="7">
        <v>10</v>
      </c>
      <c r="BA56" s="7">
        <v>5</v>
      </c>
      <c r="BB56" s="7">
        <v>0.3</v>
      </c>
      <c r="BC56" s="7">
        <v>0.3</v>
      </c>
      <c r="BD56" s="7">
        <v>0.3</v>
      </c>
      <c r="BE56" s="7">
        <v>0.4</v>
      </c>
      <c r="BF56" s="7">
        <v>0.5</v>
      </c>
      <c r="BG56" s="7">
        <v>0.5</v>
      </c>
      <c r="BH56" s="7">
        <v>0.6</v>
      </c>
      <c r="BI56" s="7">
        <v>0.7</v>
      </c>
      <c r="BJ56" s="7">
        <v>0.7</v>
      </c>
      <c r="BK56" s="7">
        <v>0.8</v>
      </c>
      <c r="BL56" s="7">
        <v>0.9</v>
      </c>
      <c r="BM56" s="7">
        <v>0.9</v>
      </c>
      <c r="BN56" s="7">
        <v>1</v>
      </c>
      <c r="BO56" s="7">
        <v>1.1000000000000001</v>
      </c>
      <c r="BP56" s="7">
        <v>1.2</v>
      </c>
      <c r="BQ56" s="7">
        <v>1.3</v>
      </c>
      <c r="BR56" s="7">
        <v>1.2</v>
      </c>
      <c r="BS56" s="7">
        <v>1</v>
      </c>
      <c r="BT56" s="7">
        <v>0.9</v>
      </c>
      <c r="BU56" s="7">
        <v>0.8</v>
      </c>
      <c r="BV56" s="7">
        <v>0.7</v>
      </c>
      <c r="BW56" s="7">
        <v>0.6</v>
      </c>
      <c r="BX56" s="7">
        <v>0.5</v>
      </c>
      <c r="BY56" s="7">
        <v>0.4</v>
      </c>
      <c r="BZ56" s="7">
        <v>0.3</v>
      </c>
      <c r="CA56" s="7">
        <v>0.2</v>
      </c>
      <c r="CB56" s="7">
        <v>0.1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2</v>
      </c>
      <c r="CI56" s="7">
        <v>3</v>
      </c>
      <c r="CJ56" s="7">
        <v>3</v>
      </c>
      <c r="CK56" s="7">
        <v>3</v>
      </c>
      <c r="CL56" s="7">
        <v>3</v>
      </c>
      <c r="CM56" s="7">
        <v>3</v>
      </c>
      <c r="CN56" s="7">
        <v>1.5</v>
      </c>
      <c r="CO56" s="7">
        <v>0.6</v>
      </c>
      <c r="CP56" s="7">
        <v>0.6</v>
      </c>
      <c r="CQ56" s="7">
        <v>0.6</v>
      </c>
      <c r="CR56" s="7">
        <v>0.5</v>
      </c>
      <c r="CS56" s="7">
        <v>0.4</v>
      </c>
      <c r="CT56" s="7">
        <v>0.3</v>
      </c>
      <c r="CU56" s="7">
        <v>0.2</v>
      </c>
      <c r="CV56" s="7">
        <v>0.2</v>
      </c>
      <c r="CW56" s="7">
        <v>0.2</v>
      </c>
      <c r="CX56" s="7">
        <v>0.2</v>
      </c>
      <c r="CY56" s="7">
        <v>0.2</v>
      </c>
      <c r="CZ56" s="7">
        <v>0.1</v>
      </c>
      <c r="DA56" s="7">
        <v>0.1</v>
      </c>
      <c r="DB56" s="7">
        <v>0.1</v>
      </c>
      <c r="DC56" s="7">
        <v>0.1</v>
      </c>
      <c r="DD56" s="7">
        <v>0.1</v>
      </c>
      <c r="DE56" s="7">
        <v>0.1</v>
      </c>
      <c r="DF56" s="7">
        <v>0.1</v>
      </c>
      <c r="DG56" s="7">
        <v>0.1</v>
      </c>
      <c r="DH56" s="7">
        <v>0.1</v>
      </c>
      <c r="DI56" s="7">
        <v>0.1</v>
      </c>
      <c r="DJ56" s="7">
        <v>0.1</v>
      </c>
      <c r="DK56" s="7">
        <v>0.1</v>
      </c>
      <c r="DL56" s="7">
        <v>0.1</v>
      </c>
      <c r="DM56" s="7">
        <v>0.1</v>
      </c>
      <c r="DN56" s="7">
        <v>0.1</v>
      </c>
      <c r="DO56" s="7">
        <v>0.1</v>
      </c>
      <c r="DP56" s="7">
        <v>0.1</v>
      </c>
      <c r="DQ56" s="7">
        <v>0.1</v>
      </c>
      <c r="DR56" s="7">
        <v>0.1</v>
      </c>
      <c r="DS56" s="7">
        <v>0.1</v>
      </c>
      <c r="DT56" s="7">
        <v>0.1</v>
      </c>
      <c r="DU56" s="7">
        <v>0.1</v>
      </c>
      <c r="DV56" s="7">
        <v>0.1</v>
      </c>
      <c r="DW56" s="7">
        <v>0.1</v>
      </c>
      <c r="DX56" s="7">
        <v>0.1</v>
      </c>
      <c r="DY56" s="7">
        <v>0.1</v>
      </c>
      <c r="DZ56" s="7">
        <v>0.1</v>
      </c>
      <c r="EA56" s="7">
        <v>0.1</v>
      </c>
      <c r="EB56" s="7">
        <v>0.1</v>
      </c>
      <c r="EC56" s="7">
        <v>0.1</v>
      </c>
      <c r="ED56" s="7">
        <v>0.1</v>
      </c>
      <c r="EE56" s="7">
        <v>0.1</v>
      </c>
      <c r="EF56" s="7">
        <v>0.1</v>
      </c>
      <c r="EG56" s="7">
        <v>0.1</v>
      </c>
      <c r="EH56" s="7">
        <v>0.1</v>
      </c>
      <c r="EI56" s="7">
        <v>0.1</v>
      </c>
      <c r="EJ56" s="7">
        <v>0.1</v>
      </c>
      <c r="EK56" s="7">
        <v>0.1</v>
      </c>
      <c r="EL56" s="7">
        <v>0.1</v>
      </c>
      <c r="EM56" s="7">
        <v>0.1</v>
      </c>
      <c r="EN56" s="7">
        <v>0.1</v>
      </c>
      <c r="EO56" s="7">
        <v>0.1</v>
      </c>
      <c r="EP56" s="7">
        <v>0.1</v>
      </c>
      <c r="EQ56" s="7">
        <v>0.1</v>
      </c>
      <c r="ER56" s="7">
        <v>0.1</v>
      </c>
      <c r="ES56" s="7">
        <v>0.1</v>
      </c>
      <c r="ET56" s="7">
        <v>0.1</v>
      </c>
      <c r="EU56" s="7">
        <v>0.1</v>
      </c>
      <c r="EV56" s="7">
        <v>0.1</v>
      </c>
      <c r="EW56" s="7">
        <v>0.1</v>
      </c>
      <c r="EX56" s="7">
        <v>0.1</v>
      </c>
      <c r="EY56" s="6">
        <f t="shared" si="1"/>
        <v>237.29999999999967</v>
      </c>
    </row>
    <row r="57" spans="1:155">
      <c r="A57" t="s">
        <v>56</v>
      </c>
      <c r="B57" s="7">
        <v>6.56</v>
      </c>
      <c r="C57" s="7">
        <v>6.43</v>
      </c>
      <c r="D57" s="7">
        <v>6.3</v>
      </c>
      <c r="E57" s="7">
        <v>6.1658674698774103</v>
      </c>
      <c r="F57" s="7">
        <v>5.8545395331288699</v>
      </c>
      <c r="G57" s="7">
        <v>5.4065992093349804</v>
      </c>
      <c r="H57" s="7">
        <v>5.4567379518051196</v>
      </c>
      <c r="I57" s="7">
        <v>5.6867259036111601</v>
      </c>
      <c r="J57" s="7">
        <v>6.6600107304187199</v>
      </c>
      <c r="K57" s="7">
        <v>7.9599674322238698</v>
      </c>
      <c r="L57" s="7">
        <v>8.1946897590293695</v>
      </c>
      <c r="M57" s="7">
        <v>8.4246777108356294</v>
      </c>
      <c r="N57" s="7">
        <v>8.5552535548765896</v>
      </c>
      <c r="O57" s="7">
        <v>8.3921012414299305</v>
      </c>
      <c r="P57" s="7">
        <v>8.1279490582152008</v>
      </c>
      <c r="Q57" s="7">
        <v>8.0673749999998705</v>
      </c>
      <c r="R57" s="7">
        <v>7.61384781678629</v>
      </c>
      <c r="S57" s="7">
        <v>6.89046125857063</v>
      </c>
      <c r="T57" s="7">
        <v>6.3814752746400103</v>
      </c>
      <c r="U57" s="7">
        <v>6.7057206038263004</v>
      </c>
      <c r="V57" s="7">
        <v>7.4260677966195603</v>
      </c>
      <c r="W57" s="7">
        <v>7.9807118644123296</v>
      </c>
      <c r="X57" s="7">
        <v>12.799658665081999</v>
      </c>
      <c r="Y57" s="7">
        <v>24.791809012044101</v>
      </c>
      <c r="Z57" s="7">
        <v>25.2262352979475</v>
      </c>
      <c r="AA57" s="7">
        <v>25.703363945582598</v>
      </c>
      <c r="AB57" s="7">
        <v>25.913872280419898</v>
      </c>
      <c r="AC57" s="7">
        <v>25.92</v>
      </c>
      <c r="AD57" s="7">
        <v>25.7220097444003</v>
      </c>
      <c r="AE57" s="7">
        <v>26.872823127665999</v>
      </c>
      <c r="AF57" s="7">
        <v>26.565818633767499</v>
      </c>
      <c r="AG57" s="7">
        <v>25.524186094710501</v>
      </c>
      <c r="AH57" s="7">
        <v>25.507612864114002</v>
      </c>
      <c r="AI57" s="7">
        <v>25.588406343953402</v>
      </c>
      <c r="AJ57" s="7">
        <v>25.746946328595602</v>
      </c>
      <c r="AK57" s="7">
        <v>25.822449373304401</v>
      </c>
      <c r="AL57" s="7">
        <v>50.160244282892599</v>
      </c>
      <c r="AM57" s="7">
        <v>100.74743482792999</v>
      </c>
      <c r="AN57" s="7">
        <v>109.139400182331</v>
      </c>
      <c r="AO57" s="7">
        <v>95.796777254427198</v>
      </c>
      <c r="AP57" s="7">
        <v>66.828827829400595</v>
      </c>
      <c r="AQ57" s="7">
        <v>33.984559132357099</v>
      </c>
      <c r="AR57" s="7">
        <v>55.738725238677802</v>
      </c>
      <c r="AS57" s="7">
        <v>72.621433235168197</v>
      </c>
      <c r="AT57" s="7">
        <v>51.2145058794395</v>
      </c>
      <c r="AU57" s="7">
        <v>66.257499468527698</v>
      </c>
      <c r="AV57" s="7">
        <v>103.323080154685</v>
      </c>
      <c r="AW57" s="7">
        <v>125.562001945482</v>
      </c>
      <c r="AX57" s="7">
        <v>77.647478123877207</v>
      </c>
      <c r="AY57" s="7">
        <v>39.883915093411296</v>
      </c>
      <c r="AZ57" s="7">
        <v>57.648190350713897</v>
      </c>
      <c r="BA57" s="7">
        <v>29.0658813929454</v>
      </c>
      <c r="BB57" s="7">
        <v>28.565703330904999</v>
      </c>
      <c r="BC57" s="7">
        <v>32.753860791399298</v>
      </c>
      <c r="BD57" s="7">
        <v>66.028636887397596</v>
      </c>
      <c r="BE57" s="7">
        <v>140.94604563247401</v>
      </c>
      <c r="BF57" s="7">
        <v>151.786006632414</v>
      </c>
      <c r="BG57" s="7">
        <v>126.992679071154</v>
      </c>
      <c r="BH57" s="7">
        <v>79.054384879903594</v>
      </c>
      <c r="BI57" s="7">
        <v>74.869762062236504</v>
      </c>
      <c r="BJ57" s="7">
        <v>119.565480186193</v>
      </c>
      <c r="BK57" s="7">
        <v>201.133633482113</v>
      </c>
      <c r="BL57" s="7">
        <v>140.96003690470599</v>
      </c>
      <c r="BM57" s="7">
        <v>102.874527590564</v>
      </c>
      <c r="BN57" s="7">
        <v>99.400148958328899</v>
      </c>
      <c r="BO57" s="7">
        <v>107.06041286147099</v>
      </c>
      <c r="BP57" s="7">
        <v>132.81275200377399</v>
      </c>
      <c r="BQ57" s="7">
        <v>144.070125035264</v>
      </c>
      <c r="BR57" s="7">
        <v>131.476606205536</v>
      </c>
      <c r="BS57" s="7">
        <v>124.551846027739</v>
      </c>
      <c r="BT57" s="7">
        <v>110.252511827148</v>
      </c>
      <c r="BU57" s="7">
        <v>131.344773731857</v>
      </c>
      <c r="BV57" s="7">
        <v>140.87948052733199</v>
      </c>
      <c r="BW57" s="7">
        <v>126.58426057274799</v>
      </c>
      <c r="BX57" s="7">
        <v>117.692261903516</v>
      </c>
      <c r="BY57" s="7">
        <v>107.11712181535199</v>
      </c>
      <c r="BZ57" s="7">
        <v>98.555114756140398</v>
      </c>
      <c r="CA57" s="7">
        <v>91.2451660193815</v>
      </c>
      <c r="CB57" s="7">
        <v>110.61916651973</v>
      </c>
      <c r="CC57" s="7">
        <v>130.74041101703699</v>
      </c>
      <c r="CD57" s="7">
        <v>129.25122235647601</v>
      </c>
      <c r="CE57" s="7">
        <v>120.10040058546301</v>
      </c>
      <c r="CF57" s="7">
        <v>115.612753853472</v>
      </c>
      <c r="CG57" s="7">
        <v>111.304396428012</v>
      </c>
      <c r="CH57" s="7">
        <v>104.538907127428</v>
      </c>
      <c r="CI57" s="7">
        <v>99.338215506941495</v>
      </c>
      <c r="CJ57" s="7">
        <v>100.15579392348</v>
      </c>
      <c r="CK57" s="7">
        <v>100.91465875496399</v>
      </c>
      <c r="CL57" s="7">
        <v>97.738324342440805</v>
      </c>
      <c r="CM57" s="7">
        <v>92.799848017040205</v>
      </c>
      <c r="CN57" s="7">
        <v>86.669218046354104</v>
      </c>
      <c r="CO57" s="7">
        <v>83.782532597644206</v>
      </c>
      <c r="CP57" s="7">
        <v>82.899100993376805</v>
      </c>
      <c r="CQ57" s="7">
        <v>90.737235178103006</v>
      </c>
      <c r="CR57" s="7">
        <v>78.649003105135506</v>
      </c>
      <c r="CS57" s="7">
        <v>43.337899557457298</v>
      </c>
      <c r="CT57" s="7">
        <v>45.114334353450097</v>
      </c>
      <c r="CU57" s="7">
        <v>45.4876709000918</v>
      </c>
      <c r="CV57" s="7">
        <v>44.8982156191678</v>
      </c>
      <c r="CW57" s="7">
        <v>44.142222175982603</v>
      </c>
      <c r="CX57" s="7">
        <v>41.741302661600798</v>
      </c>
      <c r="CY57" s="7">
        <v>41.036527632267003</v>
      </c>
      <c r="CZ57" s="7">
        <v>40.062197028758</v>
      </c>
      <c r="DA57" s="7">
        <v>39.426277510837302</v>
      </c>
      <c r="DB57" s="7">
        <v>38.600438693838498</v>
      </c>
      <c r="DC57" s="7">
        <v>38.129870620073703</v>
      </c>
      <c r="DD57" s="7">
        <v>37.683799269745997</v>
      </c>
      <c r="DE57" s="7">
        <v>37.486480128533998</v>
      </c>
      <c r="DF57" s="7">
        <v>36.486928555250103</v>
      </c>
      <c r="DG57" s="7">
        <v>34.3343642403673</v>
      </c>
      <c r="DH57" s="7">
        <v>32.906640410598001</v>
      </c>
      <c r="DI57" s="7">
        <v>31.372901330857001</v>
      </c>
      <c r="DJ57" s="7">
        <v>30.911827492271499</v>
      </c>
      <c r="DK57" s="7">
        <v>30.287050450965701</v>
      </c>
      <c r="DL57" s="7">
        <v>29.9933329501402</v>
      </c>
      <c r="DM57" s="7">
        <v>33.3909936781941</v>
      </c>
      <c r="DN57" s="7">
        <v>34.783824516165403</v>
      </c>
      <c r="DO57" s="7">
        <v>34.915298064657797</v>
      </c>
      <c r="DP57" s="7">
        <v>34.74</v>
      </c>
      <c r="DQ57" s="7">
        <v>34.813908779122698</v>
      </c>
      <c r="DR57" s="7">
        <v>38.845492029147998</v>
      </c>
      <c r="DS57" s="7">
        <v>47.898118244589199</v>
      </c>
      <c r="DT57" s="7">
        <v>46.353697261185701</v>
      </c>
      <c r="DU57" s="7">
        <v>49.806924601492</v>
      </c>
      <c r="DV57" s="7">
        <v>52.488039844881499</v>
      </c>
      <c r="DW57" s="7">
        <v>45.933961102831397</v>
      </c>
      <c r="DX57" s="7">
        <v>40.53</v>
      </c>
      <c r="DY57" s="7">
        <v>42.54499120509</v>
      </c>
      <c r="DZ57" s="7">
        <v>45.242944040480999</v>
      </c>
      <c r="EA57" s="7">
        <v>45.287566566067703</v>
      </c>
      <c r="EB57" s="7">
        <v>45.380132446647103</v>
      </c>
      <c r="EC57" s="7">
        <v>45.174061202657398</v>
      </c>
      <c r="ED57" s="7">
        <v>44.079138610017097</v>
      </c>
      <c r="EE57" s="7">
        <v>43.282415912932997</v>
      </c>
      <c r="EF57" s="7">
        <v>43.361785106156901</v>
      </c>
      <c r="EG57" s="7">
        <v>43.984406411552698</v>
      </c>
      <c r="EH57" s="7">
        <v>46.269192731232799</v>
      </c>
      <c r="EI57" s="7">
        <v>55.123534736216797</v>
      </c>
      <c r="EJ57" s="7">
        <v>48.9708241106567</v>
      </c>
      <c r="EK57" s="7">
        <v>69.306838671675095</v>
      </c>
      <c r="EL57" s="7">
        <v>71.848161421788802</v>
      </c>
      <c r="EM57" s="7">
        <v>68.144895724281596</v>
      </c>
      <c r="EN57" s="7">
        <v>68.341461553426598</v>
      </c>
      <c r="EO57" s="7">
        <v>68.504724385885794</v>
      </c>
      <c r="EP57" s="7">
        <v>67.863017305644604</v>
      </c>
      <c r="EQ57" s="7">
        <v>67.859541237189902</v>
      </c>
      <c r="ER57" s="7">
        <v>65.750246611136106</v>
      </c>
      <c r="ES57" s="7">
        <v>65.568611592101107</v>
      </c>
      <c r="ET57" s="7">
        <v>66.043797774008794</v>
      </c>
      <c r="EU57" s="7">
        <v>65.547204733319205</v>
      </c>
      <c r="EV57" s="7">
        <v>64.642889435857199</v>
      </c>
      <c r="EW57" s="7">
        <v>64.584956212015001</v>
      </c>
      <c r="EX57" s="7">
        <v>66.346660489515003</v>
      </c>
      <c r="EY57" s="6">
        <f t="shared" si="1"/>
        <v>9049.9849932557172</v>
      </c>
    </row>
    <row r="58" spans="1:155">
      <c r="A58" t="s">
        <v>112</v>
      </c>
      <c r="B58" s="7">
        <v>4.2557428571247904</v>
      </c>
      <c r="C58" s="7">
        <v>3.10156658873961</v>
      </c>
      <c r="D58" s="7">
        <v>3.2993089005265999</v>
      </c>
      <c r="E58" s="7">
        <v>3.6946178010518902</v>
      </c>
      <c r="F58" s="7">
        <v>4.0899267015770704</v>
      </c>
      <c r="G58" s="7">
        <v>4.4852356021023496</v>
      </c>
      <c r="H58" s="7">
        <v>4.8805445026276404</v>
      </c>
      <c r="I58" s="7">
        <v>5.2758534031528201</v>
      </c>
      <c r="J58" s="7">
        <v>5.67116230367811</v>
      </c>
      <c r="K58" s="7">
        <v>6.0489997696812896</v>
      </c>
      <c r="L58" s="7">
        <v>6.3741674418619603</v>
      </c>
      <c r="M58" s="7">
        <v>6.6983348837235797</v>
      </c>
      <c r="N58" s="7">
        <v>7.0225023255849699</v>
      </c>
      <c r="O58" s="7">
        <v>7.3466697674470396</v>
      </c>
      <c r="P58" s="7">
        <v>7.6708372093084298</v>
      </c>
      <c r="Q58" s="7">
        <v>18.060769919390498</v>
      </c>
      <c r="R58" s="7">
        <v>22.190565253787899</v>
      </c>
      <c r="S58" s="7">
        <v>9.4348812015600494</v>
      </c>
      <c r="T58" s="7">
        <v>9.5688928460290992</v>
      </c>
      <c r="U58" s="7">
        <v>10.802908465871001</v>
      </c>
      <c r="V58" s="7">
        <v>10.004941931743</v>
      </c>
      <c r="W58" s="7">
        <v>9.5750170642813899</v>
      </c>
      <c r="X58" s="7">
        <v>9.5120300812427807</v>
      </c>
      <c r="Y58" s="7">
        <v>17.6767705683</v>
      </c>
      <c r="Z58" s="7">
        <v>18.768099894543901</v>
      </c>
      <c r="AA58" s="7">
        <v>19.153516644516099</v>
      </c>
      <c r="AB58" s="7">
        <v>19.9128120034188</v>
      </c>
      <c r="AC58" s="7">
        <v>20.3136171243288</v>
      </c>
      <c r="AD58" s="7">
        <v>22.1867278089336</v>
      </c>
      <c r="AE58" s="7">
        <v>34.4854887402415</v>
      </c>
      <c r="AF58" s="7">
        <v>26.507098640471099</v>
      </c>
      <c r="AG58" s="7">
        <v>21.241887184870201</v>
      </c>
      <c r="AH58" s="7">
        <v>21.083743165548601</v>
      </c>
      <c r="AI58" s="7">
        <v>20.684558345062602</v>
      </c>
      <c r="AJ58" s="7">
        <v>20.794653760750499</v>
      </c>
      <c r="AK58" s="7">
        <v>28.252823313136702</v>
      </c>
      <c r="AL58" s="7">
        <v>63.406499975940498</v>
      </c>
      <c r="AM58" s="7">
        <v>114.86712086875799</v>
      </c>
      <c r="AN58" s="7">
        <v>117.675269892624</v>
      </c>
      <c r="AO58" s="7">
        <v>112.12068655138999</v>
      </c>
      <c r="AP58" s="7">
        <v>109.326103241167</v>
      </c>
      <c r="AQ58" s="7">
        <v>71.699118314788095</v>
      </c>
      <c r="AR58" s="7">
        <v>94.498944881025693</v>
      </c>
      <c r="AS58" s="7">
        <v>104.916096723267</v>
      </c>
      <c r="AT58" s="7">
        <v>88.673767332669399</v>
      </c>
      <c r="AU58" s="7">
        <v>84.719392577015697</v>
      </c>
      <c r="AV58" s="7">
        <v>86.977215432168194</v>
      </c>
      <c r="AW58" s="7">
        <v>89.981341958372099</v>
      </c>
      <c r="AX58" s="7">
        <v>87.530441500019904</v>
      </c>
      <c r="AY58" s="7">
        <v>74.897815426569295</v>
      </c>
      <c r="AZ58" s="7">
        <v>89.309665640759704</v>
      </c>
      <c r="BA58" s="7">
        <v>54.519522505047398</v>
      </c>
      <c r="BB58" s="7">
        <v>36.842447050877801</v>
      </c>
      <c r="BC58" s="7">
        <v>51.992749591069099</v>
      </c>
      <c r="BD58" s="7">
        <v>82.772031428315898</v>
      </c>
      <c r="BE58" s="7">
        <v>105.133116987028</v>
      </c>
      <c r="BF58" s="7">
        <v>118.526375775196</v>
      </c>
      <c r="BG58" s="7">
        <v>114.785507622175</v>
      </c>
      <c r="BH58" s="7">
        <v>102.11038625803</v>
      </c>
      <c r="BI58" s="7">
        <v>91.541593976109297</v>
      </c>
      <c r="BJ58" s="7">
        <v>108.80240274947801</v>
      </c>
      <c r="BK58" s="7">
        <v>127.209622164244</v>
      </c>
      <c r="BL58" s="7">
        <v>139.21799915097401</v>
      </c>
      <c r="BM58" s="7">
        <v>124.896749624946</v>
      </c>
      <c r="BN58" s="7">
        <v>119.000599512604</v>
      </c>
      <c r="BO58" s="7">
        <v>112.295991178853</v>
      </c>
      <c r="BP58" s="7">
        <v>122.43554545792399</v>
      </c>
      <c r="BQ58" s="7">
        <v>140.33686355064799</v>
      </c>
      <c r="BR58" s="7">
        <v>129.25071269865199</v>
      </c>
      <c r="BS58" s="7">
        <v>121.163346575532</v>
      </c>
      <c r="BT58" s="7">
        <v>90.322905551088496</v>
      </c>
      <c r="BU58" s="7">
        <v>102.646432121243</v>
      </c>
      <c r="BV58" s="7">
        <v>121.601257076724</v>
      </c>
      <c r="BW58" s="7">
        <v>103.98642694614099</v>
      </c>
      <c r="BX58" s="7">
        <v>92.489409458379797</v>
      </c>
      <c r="BY58" s="7">
        <v>87.283560191165705</v>
      </c>
      <c r="BZ58" s="7">
        <v>81.293010271076298</v>
      </c>
      <c r="CA58" s="7">
        <v>76.286717903549899</v>
      </c>
      <c r="CB58" s="7">
        <v>83.563975766267205</v>
      </c>
      <c r="CC58" s="7">
        <v>103.85429805814</v>
      </c>
      <c r="CD58" s="7">
        <v>111.759460145029</v>
      </c>
      <c r="CE58" s="7">
        <v>106.691209983964</v>
      </c>
      <c r="CF58" s="7">
        <v>100.12945344559699</v>
      </c>
      <c r="CG58" s="7">
        <v>99.531579747809701</v>
      </c>
      <c r="CH58" s="7">
        <v>98.062030275739104</v>
      </c>
      <c r="CI58" s="7">
        <v>91.303322534311505</v>
      </c>
      <c r="CJ58" s="7">
        <v>90.254840899953507</v>
      </c>
      <c r="CK58" s="7">
        <v>91.815483965523796</v>
      </c>
      <c r="CL58" s="7">
        <v>90.527098306999505</v>
      </c>
      <c r="CM58" s="7">
        <v>87.598827731969806</v>
      </c>
      <c r="CN58" s="7">
        <v>75.599293291348303</v>
      </c>
      <c r="CO58" s="7">
        <v>69.715913830280698</v>
      </c>
      <c r="CP58" s="7">
        <v>68.635794303377196</v>
      </c>
      <c r="CQ58" s="7">
        <v>76.797721573161098</v>
      </c>
      <c r="CR58" s="7">
        <v>74.066633667739097</v>
      </c>
      <c r="CS58" s="7">
        <v>28.2485669352039</v>
      </c>
      <c r="CT58" s="7">
        <v>26.784749306459599</v>
      </c>
      <c r="CU58" s="7">
        <v>25.516644124165602</v>
      </c>
      <c r="CV58" s="7">
        <v>17.518874548158699</v>
      </c>
      <c r="CW58" s="7">
        <v>17.549617285759801</v>
      </c>
      <c r="CX58" s="7">
        <v>18.045515004761999</v>
      </c>
      <c r="CY58" s="7">
        <v>17.573059303287799</v>
      </c>
      <c r="CZ58" s="7">
        <v>15.6152905217614</v>
      </c>
      <c r="DA58" s="7">
        <v>14.8354754963168</v>
      </c>
      <c r="DB58" s="7">
        <v>13.9690069528528</v>
      </c>
      <c r="DC58" s="7">
        <v>14.162511012109199</v>
      </c>
      <c r="DD58" s="7">
        <v>14.965882371006201</v>
      </c>
      <c r="DE58" s="7">
        <v>16.191503084090002</v>
      </c>
      <c r="DF58" s="7">
        <v>16.020762416896801</v>
      </c>
      <c r="DG58" s="7">
        <v>15.9089045895812</v>
      </c>
      <c r="DH58" s="7">
        <v>15.653639392832201</v>
      </c>
      <c r="DI58" s="7">
        <v>15.731617391986701</v>
      </c>
      <c r="DJ58" s="7">
        <v>15.8097289957197</v>
      </c>
      <c r="DK58" s="7">
        <v>13.822719956090999</v>
      </c>
      <c r="DL58" s="7">
        <v>11.8949415297242</v>
      </c>
      <c r="DM58" s="7">
        <v>16.116473375734301</v>
      </c>
      <c r="DN58" s="7">
        <v>20.064902449164901</v>
      </c>
      <c r="DO58" s="7">
        <v>19.866097982163101</v>
      </c>
      <c r="DP58" s="7">
        <v>19.8144871244575</v>
      </c>
      <c r="DQ58" s="7">
        <v>20.989114679122199</v>
      </c>
      <c r="DR58" s="7">
        <v>20.007921289235199</v>
      </c>
      <c r="DS58" s="7">
        <v>36.2145383708663</v>
      </c>
      <c r="DT58" s="7">
        <v>36.22</v>
      </c>
      <c r="DU58" s="7">
        <v>38.394069128043398</v>
      </c>
      <c r="DV58" s="7">
        <v>45.374240843805403</v>
      </c>
      <c r="DW58" s="7">
        <v>40.411441437395503</v>
      </c>
      <c r="DX58" s="7">
        <v>32.0903326747991</v>
      </c>
      <c r="DY58" s="7">
        <v>32.2731325027069</v>
      </c>
      <c r="DZ58" s="7">
        <v>36.969778494267899</v>
      </c>
      <c r="EA58" s="7">
        <v>37.881604671001298</v>
      </c>
      <c r="EB58" s="7">
        <v>37.986112334692997</v>
      </c>
      <c r="EC58" s="7">
        <v>37.618132986930704</v>
      </c>
      <c r="ED58" s="7">
        <v>36.802470591248998</v>
      </c>
      <c r="EE58" s="7">
        <v>35.475288999703203</v>
      </c>
      <c r="EF58" s="7">
        <v>34.498279664852298</v>
      </c>
      <c r="EG58" s="7">
        <v>30.770138221398302</v>
      </c>
      <c r="EH58" s="7">
        <v>27.764991273618801</v>
      </c>
      <c r="EI58" s="7">
        <v>36.182361630296697</v>
      </c>
      <c r="EJ58" s="7">
        <v>32.732978043487897</v>
      </c>
      <c r="EK58" s="7">
        <v>50.385134465197702</v>
      </c>
      <c r="EL58" s="7">
        <v>53.454701502383301</v>
      </c>
      <c r="EM58" s="7">
        <v>51.479229541230602</v>
      </c>
      <c r="EN58" s="7">
        <v>50.501389602531802</v>
      </c>
      <c r="EO58" s="7">
        <v>50.501389602531802</v>
      </c>
      <c r="EP58" s="7">
        <v>50.339927196694497</v>
      </c>
      <c r="EQ58" s="7">
        <v>49.905220719437402</v>
      </c>
      <c r="ER58" s="7">
        <v>49.287173501488297</v>
      </c>
      <c r="ES58" s="7">
        <v>48.352400284337399</v>
      </c>
      <c r="ET58" s="7">
        <v>47.544722205008497</v>
      </c>
      <c r="EU58" s="7">
        <v>47.544722205008497</v>
      </c>
      <c r="EV58" s="7">
        <v>50.330882345487503</v>
      </c>
      <c r="EW58" s="7">
        <v>41.899281263323303</v>
      </c>
      <c r="EX58" s="7">
        <v>51.379345072746098</v>
      </c>
      <c r="EY58" s="6">
        <f t="shared" si="1"/>
        <v>7940.6203937322007</v>
      </c>
    </row>
    <row r="59" spans="1:155">
      <c r="A59" t="s">
        <v>57</v>
      </c>
      <c r="B59" s="7">
        <v>1.5790929203538699</v>
      </c>
      <c r="C59" s="7">
        <v>1.61227876106172</v>
      </c>
      <c r="D59" s="7">
        <v>1.64546460176956</v>
      </c>
      <c r="E59" s="7">
        <v>1.67865044247741</v>
      </c>
      <c r="F59" s="7">
        <v>1.7118362831852501</v>
      </c>
      <c r="G59" s="7">
        <v>1.7450221238931001</v>
      </c>
      <c r="H59" s="7">
        <v>1.7782079646009401</v>
      </c>
      <c r="I59" s="7">
        <v>1.8113938053087799</v>
      </c>
      <c r="J59" s="7">
        <v>1.8445796460166299</v>
      </c>
      <c r="K59" s="7">
        <v>1.8577882637399601</v>
      </c>
      <c r="L59" s="7">
        <v>1.8425829875509601</v>
      </c>
      <c r="M59" s="7">
        <v>1.81146265560086</v>
      </c>
      <c r="N59" s="7">
        <v>1.7803423236507601</v>
      </c>
      <c r="O59" s="7">
        <v>1.74922199170066</v>
      </c>
      <c r="P59" s="7">
        <v>1.7181016597505601</v>
      </c>
      <c r="Q59" s="7">
        <v>4.2932670554083598</v>
      </c>
      <c r="R59" s="7">
        <v>4.99627073986185</v>
      </c>
      <c r="S59" s="7">
        <v>1.8275401430667599</v>
      </c>
      <c r="T59" s="7">
        <v>1.7583338736168901</v>
      </c>
      <c r="U59" s="7">
        <v>2.0367676456605301</v>
      </c>
      <c r="V59" s="7">
        <v>1.8154296875</v>
      </c>
      <c r="W59" s="7">
        <v>1.69791666666652</v>
      </c>
      <c r="X59" s="7">
        <v>1.6858250051431101</v>
      </c>
      <c r="Y59" s="7">
        <v>1.69634567481903</v>
      </c>
      <c r="Z59" s="7">
        <v>1.90804744112293</v>
      </c>
      <c r="AA59" s="7">
        <v>2.02111639492685</v>
      </c>
      <c r="AB59" s="7">
        <v>2.1878962862312101</v>
      </c>
      <c r="AC59" s="7">
        <v>2.3019418025353402</v>
      </c>
      <c r="AD59" s="7">
        <v>2.68804913009226</v>
      </c>
      <c r="AE59" s="7">
        <v>5.3040517078104603</v>
      </c>
      <c r="AF59" s="7">
        <v>3.7083973437315199</v>
      </c>
      <c r="AG59" s="7">
        <v>2.7288226631722301</v>
      </c>
      <c r="AH59" s="7">
        <v>2.7893877327474002</v>
      </c>
      <c r="AI59" s="7">
        <v>2.85203111903764</v>
      </c>
      <c r="AJ59" s="7">
        <v>2.9132174780336602</v>
      </c>
      <c r="AK59" s="7">
        <v>5.92987678072297</v>
      </c>
      <c r="AL59" s="7">
        <v>14.009969660677999</v>
      </c>
      <c r="AM59" s="7">
        <v>25.2866169811726</v>
      </c>
      <c r="AN59" s="7">
        <v>25.835218481995</v>
      </c>
      <c r="AO59" s="7">
        <v>24.6110736933048</v>
      </c>
      <c r="AP59" s="7">
        <v>23.872018171192099</v>
      </c>
      <c r="AQ59" s="7">
        <v>15.6449783664813</v>
      </c>
      <c r="AR59" s="7">
        <v>20.667535780849001</v>
      </c>
      <c r="AS59" s="7">
        <v>26.438462916357501</v>
      </c>
      <c r="AT59" s="7">
        <v>26.4384895696918</v>
      </c>
      <c r="AU59" s="7">
        <v>24.8969849156306</v>
      </c>
      <c r="AV59" s="7">
        <v>24.870363734620501</v>
      </c>
      <c r="AW59" s="7">
        <v>25.024369072426399</v>
      </c>
      <c r="AX59" s="7">
        <v>23.846246201050999</v>
      </c>
      <c r="AY59" s="7">
        <v>20.296073462046898</v>
      </c>
      <c r="AZ59" s="7">
        <v>23.1459108658288</v>
      </c>
      <c r="BA59" s="7">
        <v>14.2513612945635</v>
      </c>
      <c r="BB59" s="7">
        <v>9.7263734505658608</v>
      </c>
      <c r="BC59" s="7">
        <v>12.868042609212599</v>
      </c>
      <c r="BD59" s="7">
        <v>19.3820363749413</v>
      </c>
      <c r="BE59" s="7">
        <v>23.344513465799501</v>
      </c>
      <c r="BF59" s="7">
        <v>24.926331652585599</v>
      </c>
      <c r="BG59" s="7">
        <v>22.735208063549901</v>
      </c>
      <c r="BH59" s="7">
        <v>18.7559185784425</v>
      </c>
      <c r="BI59" s="7">
        <v>15.377521518401799</v>
      </c>
      <c r="BJ59" s="7">
        <v>17.712952514747101</v>
      </c>
      <c r="BK59" s="7">
        <v>20.240016849259199</v>
      </c>
      <c r="BL59" s="7">
        <v>21.167617992727401</v>
      </c>
      <c r="BM59" s="7">
        <v>17.252930339621798</v>
      </c>
      <c r="BN59" s="7">
        <v>14.9870464151508</v>
      </c>
      <c r="BO59" s="7">
        <v>12.6127167482621</v>
      </c>
      <c r="BP59" s="7">
        <v>13.388723031590199</v>
      </c>
      <c r="BQ59" s="7">
        <v>15.3336868658944</v>
      </c>
      <c r="BR59" s="7">
        <v>12.328875068671501</v>
      </c>
      <c r="BS59" s="7">
        <v>9.8926535141592993</v>
      </c>
      <c r="BT59" s="7">
        <v>4.2131867440917503</v>
      </c>
      <c r="BU59" s="7">
        <v>5.3325629940049897</v>
      </c>
      <c r="BV59" s="7">
        <v>7.0769207427972196</v>
      </c>
      <c r="BW59" s="7">
        <v>3.7439335625460899</v>
      </c>
      <c r="BX59" s="7">
        <v>2.4441277307859801</v>
      </c>
      <c r="BY59" s="7">
        <v>1.2988281249993101</v>
      </c>
      <c r="BZ59" s="7">
        <v>0.79524739583257198</v>
      </c>
      <c r="CA59" s="7">
        <v>0.35742187499954198</v>
      </c>
      <c r="CB59" s="7">
        <v>1.23039346604469</v>
      </c>
      <c r="CC59" s="7">
        <v>1.68016431926166</v>
      </c>
      <c r="CD59" s="7">
        <v>2.7930644776358502</v>
      </c>
      <c r="CE59" s="7">
        <v>2.67717417521337</v>
      </c>
      <c r="CF59" s="7">
        <v>2.4868574578062002</v>
      </c>
      <c r="CG59" s="7">
        <v>2.8600155438239701</v>
      </c>
      <c r="CH59" s="7">
        <v>3.20804247608188</v>
      </c>
      <c r="CI59" s="7">
        <v>2.8812833821287702</v>
      </c>
      <c r="CJ59" s="7">
        <v>3.3058327167331898</v>
      </c>
      <c r="CK59" s="7">
        <v>4.5049162086515704</v>
      </c>
      <c r="CL59" s="7">
        <v>3.9321911045736302</v>
      </c>
      <c r="CM59" s="7">
        <v>3.5269071188093202</v>
      </c>
      <c r="CN59" s="7">
        <v>2.11816406250023</v>
      </c>
      <c r="CO59" s="7">
        <v>1.58203125</v>
      </c>
      <c r="CP59" s="7">
        <v>1.48632812499977</v>
      </c>
      <c r="CQ59" s="7">
        <v>2.25032552083348</v>
      </c>
      <c r="CR59" s="7">
        <v>2.5062336839773698</v>
      </c>
      <c r="CS59" s="7">
        <v>0</v>
      </c>
      <c r="CT59" s="7">
        <v>0</v>
      </c>
      <c r="CU59" s="7">
        <v>0.32049083599975398</v>
      </c>
      <c r="CV59" s="7">
        <v>1.3478447094247501</v>
      </c>
      <c r="CW59" s="7">
        <v>1.47904673793422</v>
      </c>
      <c r="CX59" s="7">
        <v>1.6769805372766899</v>
      </c>
      <c r="CY59" s="7">
        <v>1.7248492324529101</v>
      </c>
      <c r="CZ59" s="7">
        <v>1.55266584429565</v>
      </c>
      <c r="DA59" s="7">
        <v>1.5227350603051</v>
      </c>
      <c r="DB59" s="7">
        <v>1.4742495888143099</v>
      </c>
      <c r="DC59" s="7">
        <v>1.59210526315706</v>
      </c>
      <c r="DD59" s="7">
        <v>1.4842958867231899</v>
      </c>
      <c r="DE59" s="7">
        <v>1.97144091817039</v>
      </c>
      <c r="DF59" s="7">
        <v>1.90691279771112</v>
      </c>
      <c r="DG59" s="7">
        <v>1.8667987397513801</v>
      </c>
      <c r="DH59" s="7">
        <v>1.84589041095839</v>
      </c>
      <c r="DI59" s="7">
        <v>1.8832503113321399</v>
      </c>
      <c r="DJ59" s="7">
        <v>1.9206102117058901</v>
      </c>
      <c r="DK59" s="7">
        <v>1.61877740374616</v>
      </c>
      <c r="DL59" s="7">
        <v>1.32482419331115</v>
      </c>
      <c r="DM59" s="7">
        <v>1.8239381285979299</v>
      </c>
      <c r="DN59" s="7">
        <v>2.1540050287396499</v>
      </c>
      <c r="DO59" s="7">
        <v>1.87795213721512</v>
      </c>
      <c r="DP59" s="7">
        <v>1.6272898706908001</v>
      </c>
      <c r="DQ59" s="7">
        <v>1.53798456663678</v>
      </c>
      <c r="DR59" s="7">
        <v>1.35978665765464</v>
      </c>
      <c r="DS59" s="7">
        <v>3.7223649622000901</v>
      </c>
      <c r="DT59" s="7">
        <v>3.58752862629464</v>
      </c>
      <c r="DU59" s="7">
        <v>3.8662847705525101</v>
      </c>
      <c r="DV59" s="7">
        <v>4.9719948066012298</v>
      </c>
      <c r="DW59" s="7">
        <v>3.9013304359112499</v>
      </c>
      <c r="DX59" s="7">
        <v>2.36957017826253</v>
      </c>
      <c r="DY59" s="7">
        <v>2.4879497651414599</v>
      </c>
      <c r="DZ59" s="7">
        <v>3.1464129375888201</v>
      </c>
      <c r="EA59" s="7">
        <v>3.4575895336496298</v>
      </c>
      <c r="EB59" s="7">
        <v>3.63174412880482</v>
      </c>
      <c r="EC59" s="7">
        <v>3.7154251903479598</v>
      </c>
      <c r="ED59" s="7">
        <v>3.7252979384514</v>
      </c>
      <c r="EE59" s="7">
        <v>3.6355016430396598</v>
      </c>
      <c r="EF59" s="7">
        <v>3.6091897838685401</v>
      </c>
      <c r="EG59" s="7">
        <v>3.99881880432741</v>
      </c>
      <c r="EH59" s="7">
        <v>4.16258735175954</v>
      </c>
      <c r="EI59" s="7">
        <v>5.92871488414153</v>
      </c>
      <c r="EJ59" s="7">
        <v>4.5511082448909299</v>
      </c>
      <c r="EK59" s="7">
        <v>3.36983802176742</v>
      </c>
      <c r="EL59" s="7">
        <v>4.2518950352819198</v>
      </c>
      <c r="EM59" s="7">
        <v>4.3409778785190198</v>
      </c>
      <c r="EN59" s="7">
        <v>4.6089821879166397</v>
      </c>
      <c r="EO59" s="7">
        <v>5.05151329641535</v>
      </c>
      <c r="EP59" s="7">
        <v>5.4771841528924501</v>
      </c>
      <c r="EQ59" s="7">
        <v>5.8567500010699396</v>
      </c>
      <c r="ER59" s="7">
        <v>6.2090971034714704</v>
      </c>
      <c r="ES59" s="7">
        <v>6.5070856588606896</v>
      </c>
      <c r="ET59" s="7">
        <v>6.95654655981315</v>
      </c>
      <c r="EU59" s="7">
        <v>6.8740913345425101</v>
      </c>
      <c r="EV59" s="7">
        <v>7.3005164416693296</v>
      </c>
      <c r="EW59" s="7">
        <v>7.7154041792743504</v>
      </c>
      <c r="EX59" s="7">
        <v>9.6068132703050395</v>
      </c>
      <c r="EY59" s="6">
        <f t="shared" si="1"/>
        <v>1008.2583854634122</v>
      </c>
    </row>
    <row r="60" spans="1:155">
      <c r="A60" t="s">
        <v>58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2</v>
      </c>
      <c r="I60" s="7">
        <v>4</v>
      </c>
      <c r="J60" s="7">
        <v>8</v>
      </c>
      <c r="K60" s="7">
        <v>10</v>
      </c>
      <c r="L60" s="7">
        <v>5</v>
      </c>
      <c r="M60" s="7">
        <v>5</v>
      </c>
      <c r="N60" s="7">
        <v>8</v>
      </c>
      <c r="O60" s="7">
        <v>20</v>
      </c>
      <c r="P60" s="7">
        <v>20</v>
      </c>
      <c r="Q60" s="7">
        <v>20</v>
      </c>
      <c r="R60" s="7">
        <v>20</v>
      </c>
      <c r="S60" s="7">
        <v>20</v>
      </c>
      <c r="T60" s="7">
        <v>20</v>
      </c>
      <c r="U60" s="7">
        <v>20</v>
      </c>
      <c r="V60" s="7">
        <v>20</v>
      </c>
      <c r="W60" s="7">
        <v>20</v>
      </c>
      <c r="X60" s="7">
        <v>20</v>
      </c>
      <c r="Y60" s="7">
        <v>20</v>
      </c>
      <c r="Z60" s="7">
        <v>20</v>
      </c>
      <c r="AA60" s="7">
        <v>20</v>
      </c>
      <c r="AB60" s="7">
        <v>20</v>
      </c>
      <c r="AC60" s="7">
        <v>21</v>
      </c>
      <c r="AD60" s="7">
        <v>21</v>
      </c>
      <c r="AE60" s="7">
        <v>22</v>
      </c>
      <c r="AF60" s="7">
        <v>22</v>
      </c>
      <c r="AG60" s="7">
        <v>23</v>
      </c>
      <c r="AH60" s="7">
        <v>24</v>
      </c>
      <c r="AI60" s="7">
        <v>25</v>
      </c>
      <c r="AJ60" s="7">
        <v>27</v>
      </c>
      <c r="AK60" s="7">
        <v>28</v>
      </c>
      <c r="AL60" s="7">
        <v>30</v>
      </c>
      <c r="AM60" s="7">
        <v>32</v>
      </c>
      <c r="AN60" s="7">
        <v>33</v>
      </c>
      <c r="AO60" s="7">
        <v>35</v>
      </c>
      <c r="AP60" s="7">
        <v>36</v>
      </c>
      <c r="AQ60" s="7">
        <v>36</v>
      </c>
      <c r="AR60" s="7">
        <v>37</v>
      </c>
      <c r="AS60" s="7">
        <v>38</v>
      </c>
      <c r="AT60" s="7">
        <v>39</v>
      </c>
      <c r="AU60" s="7">
        <v>39</v>
      </c>
      <c r="AV60" s="7">
        <v>40</v>
      </c>
      <c r="AW60" s="7">
        <v>39</v>
      </c>
      <c r="AX60" s="7">
        <v>37</v>
      </c>
      <c r="AY60" s="7">
        <v>36</v>
      </c>
      <c r="AZ60" s="7">
        <v>34</v>
      </c>
      <c r="BA60" s="7">
        <v>33</v>
      </c>
      <c r="BB60" s="7">
        <v>31</v>
      </c>
      <c r="BC60" s="7">
        <v>30</v>
      </c>
      <c r="BD60" s="7">
        <v>31</v>
      </c>
      <c r="BE60" s="7">
        <v>33</v>
      </c>
      <c r="BF60" s="7">
        <v>34</v>
      </c>
      <c r="BG60" s="7">
        <v>36</v>
      </c>
      <c r="BH60" s="7">
        <v>37</v>
      </c>
      <c r="BI60" s="7">
        <v>39</v>
      </c>
      <c r="BJ60" s="7">
        <v>40</v>
      </c>
      <c r="BK60" s="7">
        <v>39</v>
      </c>
      <c r="BL60" s="7">
        <v>37</v>
      </c>
      <c r="BM60" s="7">
        <v>36</v>
      </c>
      <c r="BN60" s="7">
        <v>35</v>
      </c>
      <c r="BO60" s="7">
        <v>34</v>
      </c>
      <c r="BP60" s="7">
        <v>33</v>
      </c>
      <c r="BQ60" s="7">
        <v>32</v>
      </c>
      <c r="BR60" s="7">
        <v>28</v>
      </c>
      <c r="BS60" s="7">
        <v>24</v>
      </c>
      <c r="BT60" s="7">
        <v>20</v>
      </c>
      <c r="BU60" s="7">
        <v>16</v>
      </c>
      <c r="BV60" s="7">
        <v>12</v>
      </c>
      <c r="BW60" s="7">
        <v>8</v>
      </c>
      <c r="BX60" s="7">
        <v>4</v>
      </c>
      <c r="BY60" s="7">
        <v>3.2</v>
      </c>
      <c r="BZ60" s="7">
        <v>2.4</v>
      </c>
      <c r="CA60" s="7">
        <v>1.7</v>
      </c>
      <c r="CB60" s="7">
        <v>0.9</v>
      </c>
      <c r="CC60" s="7">
        <v>0.1</v>
      </c>
      <c r="CD60" s="7">
        <v>0.1</v>
      </c>
      <c r="CE60" s="7">
        <v>0.1</v>
      </c>
      <c r="CF60" s="7">
        <v>0.1</v>
      </c>
      <c r="CG60" s="7">
        <v>0.1</v>
      </c>
      <c r="CH60" s="7">
        <v>0.1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6">
        <f t="shared" si="1"/>
        <v>1786.7999999999997</v>
      </c>
    </row>
    <row r="61" spans="1:155">
      <c r="A61" t="s">
        <v>59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0.1</v>
      </c>
      <c r="AR61" s="7">
        <v>0.1</v>
      </c>
      <c r="AS61" s="7">
        <v>0.1</v>
      </c>
      <c r="AT61" s="7">
        <v>0.1</v>
      </c>
      <c r="AU61" s="7">
        <v>0.1</v>
      </c>
      <c r="AV61" s="7">
        <v>0.1</v>
      </c>
      <c r="AW61" s="7">
        <v>0.1</v>
      </c>
      <c r="AX61" s="7">
        <v>0.1</v>
      </c>
      <c r="AY61" s="7">
        <v>0.1</v>
      </c>
      <c r="AZ61" s="7">
        <v>0.1</v>
      </c>
      <c r="BA61" s="7">
        <v>0.1</v>
      </c>
      <c r="BB61" s="7">
        <v>0.1</v>
      </c>
      <c r="BC61" s="7">
        <v>0.1</v>
      </c>
      <c r="BD61" s="7">
        <v>0.1</v>
      </c>
      <c r="BE61" s="7">
        <v>0.1</v>
      </c>
      <c r="BF61" s="7">
        <v>0.1</v>
      </c>
      <c r="BG61" s="7">
        <v>0.1</v>
      </c>
      <c r="BH61" s="7">
        <v>0.1</v>
      </c>
      <c r="BI61" s="7">
        <v>0.1</v>
      </c>
      <c r="BJ61" s="7">
        <v>0.1</v>
      </c>
      <c r="BK61" s="7">
        <v>0.1</v>
      </c>
      <c r="BL61" s="7">
        <v>0.1</v>
      </c>
      <c r="BM61" s="7">
        <v>0.1</v>
      </c>
      <c r="BN61" s="7">
        <v>0.1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0.1</v>
      </c>
      <c r="CA61" s="7">
        <v>0.1</v>
      </c>
      <c r="CB61" s="7">
        <v>0.1</v>
      </c>
      <c r="CC61" s="7">
        <v>0.1</v>
      </c>
      <c r="CD61" s="7">
        <v>0.1</v>
      </c>
      <c r="CE61" s="7">
        <v>0.1</v>
      </c>
      <c r="CF61" s="7">
        <v>0.1</v>
      </c>
      <c r="CG61" s="7">
        <v>0.1</v>
      </c>
      <c r="CH61" s="7">
        <v>0.1</v>
      </c>
      <c r="CI61" s="7">
        <v>0.1</v>
      </c>
      <c r="CJ61" s="7">
        <v>0.1</v>
      </c>
      <c r="CK61" s="7">
        <v>0.1</v>
      </c>
      <c r="CL61" s="7">
        <v>0.1</v>
      </c>
      <c r="CM61" s="7">
        <v>0.1</v>
      </c>
      <c r="CN61" s="7">
        <v>0.1</v>
      </c>
      <c r="CO61" s="7">
        <v>0.1</v>
      </c>
      <c r="CP61" s="7">
        <v>0.1</v>
      </c>
      <c r="CQ61" s="7">
        <v>0.1</v>
      </c>
      <c r="CR61" s="7">
        <v>0.1</v>
      </c>
      <c r="CS61" s="7">
        <v>0.1</v>
      </c>
      <c r="CT61" s="7">
        <v>0.1</v>
      </c>
      <c r="CU61" s="7">
        <v>0.1</v>
      </c>
      <c r="CV61" s="7">
        <v>0.1</v>
      </c>
      <c r="CW61" s="7">
        <v>0.1</v>
      </c>
      <c r="CX61" s="7">
        <v>0.1</v>
      </c>
      <c r="CY61" s="7">
        <v>0.1</v>
      </c>
      <c r="CZ61" s="7">
        <v>0.1</v>
      </c>
      <c r="DA61" s="7">
        <v>0.1</v>
      </c>
      <c r="DB61" s="7">
        <v>0.1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0.1</v>
      </c>
      <c r="DK61" s="7">
        <v>0.1</v>
      </c>
      <c r="DL61" s="7">
        <v>0.1</v>
      </c>
      <c r="DM61" s="7">
        <v>0.1</v>
      </c>
      <c r="DN61" s="7">
        <v>0.1</v>
      </c>
      <c r="DO61" s="7">
        <v>0.1</v>
      </c>
      <c r="DP61" s="7">
        <v>0.1</v>
      </c>
      <c r="DQ61" s="7">
        <v>0.1</v>
      </c>
      <c r="DR61" s="7">
        <v>0.1</v>
      </c>
      <c r="DS61" s="7">
        <v>0.1</v>
      </c>
      <c r="DT61" s="7">
        <v>0.1</v>
      </c>
      <c r="DU61" s="7">
        <v>0.1</v>
      </c>
      <c r="DV61" s="7">
        <v>0.1</v>
      </c>
      <c r="DW61" s="7">
        <v>0.1</v>
      </c>
      <c r="DX61" s="7">
        <v>0.1</v>
      </c>
      <c r="DY61" s="7">
        <v>0.1</v>
      </c>
      <c r="DZ61" s="7">
        <v>0.1</v>
      </c>
      <c r="EA61" s="7">
        <v>0.1</v>
      </c>
      <c r="EB61" s="7">
        <v>0.1</v>
      </c>
      <c r="EC61" s="7">
        <v>0.1</v>
      </c>
      <c r="ED61" s="7">
        <v>0.1</v>
      </c>
      <c r="EE61" s="7">
        <v>0.1</v>
      </c>
      <c r="EF61" s="7">
        <v>0.1</v>
      </c>
      <c r="EG61" s="7">
        <v>0.1</v>
      </c>
      <c r="EH61" s="7">
        <v>0.1</v>
      </c>
      <c r="EI61" s="7">
        <v>0.1</v>
      </c>
      <c r="EJ61" s="7">
        <v>0.1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6">
        <f t="shared" si="1"/>
        <v>7.9999999999999876</v>
      </c>
    </row>
    <row r="62" spans="1:155">
      <c r="A62" t="s">
        <v>60</v>
      </c>
      <c r="B62" s="7">
        <v>0.5</v>
      </c>
      <c r="C62" s="7">
        <v>0.5</v>
      </c>
      <c r="D62" s="7">
        <v>0.4</v>
      </c>
      <c r="E62" s="7">
        <v>0.3</v>
      </c>
      <c r="F62" s="7">
        <v>4.0845106745453403</v>
      </c>
      <c r="G62" s="7">
        <v>21.040192567823102</v>
      </c>
      <c r="H62" s="7">
        <v>21.63</v>
      </c>
      <c r="I62" s="7">
        <v>23.499855325873199</v>
      </c>
      <c r="J62" s="7">
        <v>24.147675428513899</v>
      </c>
      <c r="K62" s="7">
        <v>17.173326700803901</v>
      </c>
      <c r="L62" s="7">
        <v>12.0379932490267</v>
      </c>
      <c r="M62" s="7">
        <v>12.520699040440199</v>
      </c>
      <c r="N62" s="7">
        <v>13.0159196292961</v>
      </c>
      <c r="O62" s="7">
        <v>12.272130762258</v>
      </c>
      <c r="P62" s="7">
        <v>11.0873273191377</v>
      </c>
      <c r="Q62" s="7">
        <v>11.5023892148846</v>
      </c>
      <c r="R62" s="7">
        <v>11.9287448180644</v>
      </c>
      <c r="S62" s="7">
        <v>12.4020844316858</v>
      </c>
      <c r="T62" s="7">
        <v>12.2184019775005</v>
      </c>
      <c r="U62" s="7">
        <v>11.8678243186451</v>
      </c>
      <c r="V62" s="7">
        <v>12.0274679765092</v>
      </c>
      <c r="W62" s="7">
        <v>12.2010656383303</v>
      </c>
      <c r="X62" s="7">
        <v>12.379834719653701</v>
      </c>
      <c r="Y62" s="7">
        <v>12.5643660618566</v>
      </c>
      <c r="Z62" s="7">
        <v>12.694987262078</v>
      </c>
      <c r="AA62" s="7">
        <v>12.5918908957323</v>
      </c>
      <c r="AB62" s="7">
        <v>12.5030163350335</v>
      </c>
      <c r="AC62" s="7">
        <v>12.6538261008586</v>
      </c>
      <c r="AD62" s="7">
        <v>12.6538261008586</v>
      </c>
      <c r="AE62" s="7">
        <v>12.953601655780201</v>
      </c>
      <c r="AF62" s="7">
        <v>12.8745946670366</v>
      </c>
      <c r="AG62" s="7">
        <v>12.8745946670366</v>
      </c>
      <c r="AH62" s="7">
        <v>12.8745946670366</v>
      </c>
      <c r="AI62" s="7">
        <v>19.714196313016998</v>
      </c>
      <c r="AJ62" s="7">
        <v>24.973090050579401</v>
      </c>
      <c r="AK62" s="7">
        <v>25.893591836616601</v>
      </c>
      <c r="AL62" s="7">
        <v>27.429172487538501</v>
      </c>
      <c r="AM62" s="7">
        <v>29.207331993933401</v>
      </c>
      <c r="AN62" s="7">
        <v>31.306346575497798</v>
      </c>
      <c r="AO62" s="7">
        <v>29.8807405950167</v>
      </c>
      <c r="AP62" s="7">
        <v>30.390243526280901</v>
      </c>
      <c r="AQ62" s="7">
        <v>29.359298883504501</v>
      </c>
      <c r="AR62" s="7">
        <v>30.125305028668102</v>
      </c>
      <c r="AS62" s="7">
        <v>31.775539969488701</v>
      </c>
      <c r="AT62" s="7">
        <v>31.704149248064901</v>
      </c>
      <c r="AU62" s="7">
        <v>31.511743462858799</v>
      </c>
      <c r="AV62" s="7">
        <v>33.399487578882301</v>
      </c>
      <c r="AW62" s="7">
        <v>39.365327564211803</v>
      </c>
      <c r="AX62" s="7">
        <v>36.779938217288901</v>
      </c>
      <c r="AY62" s="7">
        <v>35.719683835308203</v>
      </c>
      <c r="AZ62" s="7">
        <v>35.753054714903797</v>
      </c>
      <c r="BA62" s="7">
        <v>35.1698740911499</v>
      </c>
      <c r="BB62" s="7">
        <v>35.2163791579909</v>
      </c>
      <c r="BC62" s="7">
        <v>33.728200568334302</v>
      </c>
      <c r="BD62" s="7">
        <v>33.752107739302502</v>
      </c>
      <c r="BE62" s="7">
        <v>40.953659570556503</v>
      </c>
      <c r="BF62" s="7">
        <v>47.061179597676499</v>
      </c>
      <c r="BG62" s="7">
        <v>43.627948990180499</v>
      </c>
      <c r="BH62" s="7">
        <v>38.499202076394802</v>
      </c>
      <c r="BI62" s="7">
        <v>36.872562882901697</v>
      </c>
      <c r="BJ62" s="7">
        <v>38.618094959123297</v>
      </c>
      <c r="BK62" s="7">
        <v>41.302813120018499</v>
      </c>
      <c r="BL62" s="7">
        <v>41.592121664870298</v>
      </c>
      <c r="BM62" s="7">
        <v>41.249394771609197</v>
      </c>
      <c r="BN62" s="7">
        <v>40.950000000000003</v>
      </c>
      <c r="BO62" s="7">
        <v>40.908830876168601</v>
      </c>
      <c r="BP62" s="7">
        <v>40.908288542542998</v>
      </c>
      <c r="BQ62" s="7">
        <v>21.973698139822901</v>
      </c>
      <c r="BR62" s="7">
        <v>7.5319576175138199</v>
      </c>
      <c r="BS62" s="7">
        <v>8.0150334589907697</v>
      </c>
      <c r="BT62" s="7">
        <v>8.3808377837939396</v>
      </c>
      <c r="BU62" s="7">
        <v>9.0080417034219593</v>
      </c>
      <c r="BV62" s="7">
        <v>10.4038572209846</v>
      </c>
      <c r="BW62" s="7">
        <v>9.6778186308783098</v>
      </c>
      <c r="BX62" s="7">
        <v>7.0822177081323003</v>
      </c>
      <c r="BY62" s="7">
        <v>6.9765558105302503</v>
      </c>
      <c r="BZ62" s="7">
        <v>6.7128232667792203</v>
      </c>
      <c r="CA62" s="7">
        <v>6.7128232667792203</v>
      </c>
      <c r="CB62" s="7">
        <v>6.7128232667792203</v>
      </c>
      <c r="CC62" s="7">
        <v>6.7128232667792203</v>
      </c>
      <c r="CD62" s="7">
        <v>6.6960818659586501</v>
      </c>
      <c r="CE62" s="7">
        <v>6.6659473444819497</v>
      </c>
      <c r="CF62" s="7">
        <v>6.5521058189035397</v>
      </c>
      <c r="CG62" s="7">
        <v>6.5521058189035397</v>
      </c>
      <c r="CH62" s="7">
        <v>6.5521058189035397</v>
      </c>
      <c r="CI62" s="7">
        <v>6.5521058189035397</v>
      </c>
      <c r="CJ62" s="7">
        <v>6.5521058189035397</v>
      </c>
      <c r="CK62" s="7">
        <v>6.5521058189035397</v>
      </c>
      <c r="CL62" s="7">
        <v>6.5521058189035397</v>
      </c>
      <c r="CM62" s="7">
        <v>6.5521058189035397</v>
      </c>
      <c r="CN62" s="7">
        <v>6.5521058189035397</v>
      </c>
      <c r="CO62" s="7">
        <v>6.5521058189035397</v>
      </c>
      <c r="CP62" s="7">
        <v>6.5521058189035397</v>
      </c>
      <c r="CQ62" s="7">
        <v>6.5521058189035397</v>
      </c>
      <c r="CR62" s="7">
        <v>6.5521058189035397</v>
      </c>
      <c r="CS62" s="7">
        <v>6.5521058189035397</v>
      </c>
      <c r="CT62" s="7">
        <v>12.1080210896531</v>
      </c>
      <c r="CU62" s="7">
        <v>26.938469461089099</v>
      </c>
      <c r="CV62" s="7">
        <v>28.503587827425001</v>
      </c>
      <c r="CW62" s="7">
        <v>27.554424618765299</v>
      </c>
      <c r="CX62" s="7">
        <v>26.538179346211201</v>
      </c>
      <c r="CY62" s="7">
        <v>25.553949755702099</v>
      </c>
      <c r="CZ62" s="7">
        <v>19.938356734959601</v>
      </c>
      <c r="DA62" s="7">
        <v>16.063987852866401</v>
      </c>
      <c r="DB62" s="7">
        <v>15.358600753959999</v>
      </c>
      <c r="DC62" s="7">
        <v>15.25906048501</v>
      </c>
      <c r="DD62" s="7">
        <v>21.640645161779101</v>
      </c>
      <c r="DE62" s="7">
        <v>35.400453267946297</v>
      </c>
      <c r="DF62" s="7">
        <v>33.656103284333099</v>
      </c>
      <c r="DG62" s="7">
        <v>31.5294040913716</v>
      </c>
      <c r="DH62" s="7">
        <v>31.002682434590898</v>
      </c>
      <c r="DI62" s="7">
        <v>30.957021456608299</v>
      </c>
      <c r="DJ62" s="7">
        <v>30.936825579806602</v>
      </c>
      <c r="DK62" s="7">
        <v>30.878476926741001</v>
      </c>
      <c r="DL62" s="7">
        <v>28.9994781478904</v>
      </c>
      <c r="DM62" s="7">
        <v>27.2537707372806</v>
      </c>
      <c r="DN62" s="7">
        <v>27.1250921597154</v>
      </c>
      <c r="DO62" s="7">
        <v>27.069502248200699</v>
      </c>
      <c r="DP62" s="7">
        <v>27.0139543302326</v>
      </c>
      <c r="DQ62" s="7">
        <v>23.786101081190601</v>
      </c>
      <c r="DR62" s="7">
        <v>20.746834080221099</v>
      </c>
      <c r="DS62" s="7">
        <v>26.140649262240501</v>
      </c>
      <c r="DT62" s="7">
        <v>24.620610487706799</v>
      </c>
      <c r="DU62" s="7">
        <v>17.280525909782298</v>
      </c>
      <c r="DV62" s="7">
        <v>10.5420575904936</v>
      </c>
      <c r="DW62" s="7">
        <v>10.507658479107</v>
      </c>
      <c r="DX62" s="7">
        <v>10.507658479107</v>
      </c>
      <c r="DY62" s="7">
        <v>10.507658479107</v>
      </c>
      <c r="DZ62" s="7">
        <v>10.507658479107</v>
      </c>
      <c r="EA62" s="7">
        <v>10.507658479107</v>
      </c>
      <c r="EB62" s="7">
        <v>10.4582145989047</v>
      </c>
      <c r="EC62" s="7">
        <v>9.9928805398100504</v>
      </c>
      <c r="ED62" s="7">
        <v>9.5539086151975106</v>
      </c>
      <c r="EE62" s="7">
        <v>8.6462013828265292</v>
      </c>
      <c r="EF62" s="7">
        <v>8.74386507581929</v>
      </c>
      <c r="EG62" s="7">
        <v>9.2490186401562102</v>
      </c>
      <c r="EH62" s="7">
        <v>9.1939994636571907</v>
      </c>
      <c r="EI62" s="7">
        <v>9.0729572753593501</v>
      </c>
      <c r="EJ62" s="7">
        <v>9.0729572753593501</v>
      </c>
      <c r="EK62" s="7">
        <v>9.0729572753593501</v>
      </c>
      <c r="EL62" s="7">
        <v>9.0729572753593501</v>
      </c>
      <c r="EM62" s="7">
        <v>9.0729572753593501</v>
      </c>
      <c r="EN62" s="7">
        <v>9.0729572753593501</v>
      </c>
      <c r="EO62" s="7">
        <v>9.0729572753593501</v>
      </c>
      <c r="EP62" s="7">
        <v>8.8342286706389803</v>
      </c>
      <c r="EQ62" s="7">
        <v>11.212900916883401</v>
      </c>
      <c r="ER62" s="7">
        <v>10.770864187724399</v>
      </c>
      <c r="ES62" s="7">
        <v>10.044552161424701</v>
      </c>
      <c r="ET62" s="7">
        <v>9.75332219683186</v>
      </c>
      <c r="EU62" s="7">
        <v>9.4418277739557404</v>
      </c>
      <c r="EV62" s="7">
        <v>9.1410190845675903</v>
      </c>
      <c r="EW62" s="7">
        <v>8.9480750657123593</v>
      </c>
      <c r="EX62" s="7">
        <v>9.0678230451802797</v>
      </c>
      <c r="EY62" s="6">
        <f t="shared" si="1"/>
        <v>2793.1669854191705</v>
      </c>
    </row>
    <row r="63" spans="1:155">
      <c r="A63" t="s">
        <v>61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5</v>
      </c>
      <c r="L63" s="7">
        <v>5</v>
      </c>
      <c r="M63" s="7">
        <v>5</v>
      </c>
      <c r="N63" s="7">
        <v>5</v>
      </c>
      <c r="O63" s="7">
        <v>5</v>
      </c>
      <c r="P63" s="7">
        <v>5</v>
      </c>
      <c r="Q63" s="7">
        <v>20</v>
      </c>
      <c r="R63" s="7">
        <v>35</v>
      </c>
      <c r="S63" s="7">
        <v>38.200000000000003</v>
      </c>
      <c r="T63" s="7">
        <v>38.299999999999997</v>
      </c>
      <c r="U63" s="7">
        <v>38.4</v>
      </c>
      <c r="V63" s="7">
        <v>38.299999999999997</v>
      </c>
      <c r="W63" s="7">
        <v>38.5</v>
      </c>
      <c r="X63" s="7">
        <v>38.4</v>
      </c>
      <c r="Y63" s="7">
        <v>38.700000000000003</v>
      </c>
      <c r="Z63" s="7">
        <v>38.799999999999997</v>
      </c>
      <c r="AA63" s="7">
        <v>38.799999999999997</v>
      </c>
      <c r="AB63" s="7">
        <v>38.799999999999997</v>
      </c>
      <c r="AC63" s="7">
        <v>38.799999999999997</v>
      </c>
      <c r="AD63" s="7">
        <v>39.1</v>
      </c>
      <c r="AE63" s="7">
        <v>39.200000000000003</v>
      </c>
      <c r="AF63" s="7">
        <v>39.200000000000003</v>
      </c>
      <c r="AG63" s="7">
        <v>39.200000000000003</v>
      </c>
      <c r="AH63" s="7">
        <v>39.299999999999997</v>
      </c>
      <c r="AI63" s="7">
        <v>39.4</v>
      </c>
      <c r="AJ63" s="7">
        <v>39.5</v>
      </c>
      <c r="AK63" s="7">
        <v>39.5</v>
      </c>
      <c r="AL63" s="7">
        <v>39.700000000000003</v>
      </c>
      <c r="AM63" s="7">
        <v>39.799999999999997</v>
      </c>
      <c r="AN63" s="7">
        <v>39.9</v>
      </c>
      <c r="AO63" s="7">
        <v>40.9</v>
      </c>
      <c r="AP63" s="7">
        <v>44.1</v>
      </c>
      <c r="AQ63" s="7">
        <v>45.3</v>
      </c>
      <c r="AR63" s="7">
        <v>45.2</v>
      </c>
      <c r="AS63" s="7">
        <v>45.5</v>
      </c>
      <c r="AT63" s="7">
        <v>45.9</v>
      </c>
      <c r="AU63" s="7">
        <v>45.9</v>
      </c>
      <c r="AV63" s="7">
        <v>45.9</v>
      </c>
      <c r="AW63" s="7">
        <v>46.4</v>
      </c>
      <c r="AX63" s="7">
        <v>46.8</v>
      </c>
      <c r="AY63" s="7">
        <v>46.3</v>
      </c>
      <c r="AZ63" s="7">
        <v>45.4</v>
      </c>
      <c r="BA63" s="7">
        <v>44.9</v>
      </c>
      <c r="BB63" s="7">
        <v>43.4</v>
      </c>
      <c r="BC63" s="7">
        <v>41.8</v>
      </c>
      <c r="BD63" s="7">
        <v>40.799999999999997</v>
      </c>
      <c r="BE63" s="7">
        <v>40.9</v>
      </c>
      <c r="BF63" s="7">
        <v>41.9</v>
      </c>
      <c r="BG63" s="7">
        <v>42.1</v>
      </c>
      <c r="BH63" s="7">
        <v>41.9</v>
      </c>
      <c r="BI63" s="7">
        <v>40.299999999999997</v>
      </c>
      <c r="BJ63" s="7">
        <v>39.1</v>
      </c>
      <c r="BK63" s="7">
        <v>38.9</v>
      </c>
      <c r="BL63" s="7">
        <v>39.1</v>
      </c>
      <c r="BM63" s="7">
        <v>39.299999999999997</v>
      </c>
      <c r="BN63" s="7">
        <v>44.2</v>
      </c>
      <c r="BO63" s="7">
        <v>43</v>
      </c>
      <c r="BP63" s="7">
        <v>42</v>
      </c>
      <c r="BQ63" s="7">
        <v>41.4</v>
      </c>
      <c r="BR63" s="7">
        <v>41.3</v>
      </c>
      <c r="BS63" s="7">
        <v>40.700000000000003</v>
      </c>
      <c r="BT63" s="7">
        <v>39.9</v>
      </c>
      <c r="BU63" s="7">
        <v>37.700000000000003</v>
      </c>
      <c r="BV63" s="7">
        <v>32.700000000000003</v>
      </c>
      <c r="BW63" s="7">
        <v>3.3</v>
      </c>
      <c r="BX63" s="7">
        <v>3</v>
      </c>
      <c r="BY63" s="7">
        <v>1.5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1.22</v>
      </c>
      <c r="DN63" s="7">
        <v>9.31</v>
      </c>
      <c r="DO63" s="7">
        <v>9.9499999999999993</v>
      </c>
      <c r="DP63" s="7">
        <v>10.09</v>
      </c>
      <c r="DQ63" s="7">
        <v>10.130000000000001</v>
      </c>
      <c r="DR63" s="7">
        <v>10.050000000000001</v>
      </c>
      <c r="DS63" s="7">
        <v>9.94</v>
      </c>
      <c r="DT63" s="7">
        <v>9.85</v>
      </c>
      <c r="DU63" s="7">
        <v>9.68</v>
      </c>
      <c r="DV63" s="7">
        <v>10.01</v>
      </c>
      <c r="DW63" s="7">
        <v>11.67</v>
      </c>
      <c r="DX63" s="7">
        <v>10.17</v>
      </c>
      <c r="DY63" s="7">
        <v>11.17</v>
      </c>
      <c r="DZ63" s="7">
        <v>15.74</v>
      </c>
      <c r="EA63" s="7">
        <v>18.239999999999998</v>
      </c>
      <c r="EB63" s="7">
        <v>18.27</v>
      </c>
      <c r="EC63" s="7">
        <v>18.09</v>
      </c>
      <c r="ED63" s="7">
        <v>17.87</v>
      </c>
      <c r="EE63" s="7">
        <v>17.93</v>
      </c>
      <c r="EF63" s="7">
        <v>17.760000000000002</v>
      </c>
      <c r="EG63" s="7">
        <v>20.3</v>
      </c>
      <c r="EH63" s="7">
        <v>23.39</v>
      </c>
      <c r="EI63" s="7">
        <v>22.99</v>
      </c>
      <c r="EJ63" s="7">
        <v>19.920000000000002</v>
      </c>
      <c r="EK63" s="7">
        <v>17.73</v>
      </c>
      <c r="EL63" s="7">
        <v>12.73</v>
      </c>
      <c r="EM63" s="7">
        <v>0</v>
      </c>
      <c r="EN63" s="7">
        <v>0</v>
      </c>
      <c r="EO63" s="7">
        <v>0.48</v>
      </c>
      <c r="EP63" s="7">
        <v>2.78</v>
      </c>
      <c r="EQ63" s="7">
        <v>3.68</v>
      </c>
      <c r="ER63" s="7">
        <v>1.58</v>
      </c>
      <c r="ES63" s="7">
        <v>0.81</v>
      </c>
      <c r="ET63" s="7">
        <v>0.4</v>
      </c>
      <c r="EU63" s="7">
        <v>0.15</v>
      </c>
      <c r="EV63" s="7">
        <v>0.03</v>
      </c>
      <c r="EW63" s="7">
        <v>0.02</v>
      </c>
      <c r="EX63" s="7">
        <v>0.52</v>
      </c>
      <c r="EY63" s="6">
        <f t="shared" si="1"/>
        <v>2766.1500000000005</v>
      </c>
    </row>
    <row r="64" spans="1:155">
      <c r="A64" t="s">
        <v>62</v>
      </c>
      <c r="B64" s="7">
        <v>0</v>
      </c>
      <c r="C64" s="7">
        <v>0</v>
      </c>
      <c r="D64" s="7">
        <v>20</v>
      </c>
      <c r="E64" s="7">
        <v>35</v>
      </c>
      <c r="F64" s="7">
        <v>35</v>
      </c>
      <c r="G64" s="7">
        <v>35</v>
      </c>
      <c r="H64" s="7">
        <v>35</v>
      </c>
      <c r="I64" s="7">
        <v>35</v>
      </c>
      <c r="J64" s="7">
        <v>35</v>
      </c>
      <c r="K64" s="7">
        <v>35</v>
      </c>
      <c r="L64" s="7">
        <v>35</v>
      </c>
      <c r="M64" s="7">
        <v>35</v>
      </c>
      <c r="N64" s="7">
        <v>35</v>
      </c>
      <c r="O64" s="7">
        <v>35</v>
      </c>
      <c r="P64" s="7">
        <v>35</v>
      </c>
      <c r="Q64" s="7">
        <v>35</v>
      </c>
      <c r="R64" s="7">
        <v>35</v>
      </c>
      <c r="S64" s="7">
        <v>35</v>
      </c>
      <c r="T64" s="7">
        <v>34.700000000000003</v>
      </c>
      <c r="U64" s="7">
        <v>34</v>
      </c>
      <c r="V64" s="7">
        <v>33.700000000000003</v>
      </c>
      <c r="W64" s="7">
        <v>33.299999999999997</v>
      </c>
      <c r="X64" s="7">
        <v>33.1</v>
      </c>
      <c r="Y64" s="7">
        <v>33.200000000000003</v>
      </c>
      <c r="Z64" s="7">
        <v>32.700000000000003</v>
      </c>
      <c r="AA64" s="7">
        <v>44.5</v>
      </c>
      <c r="AB64" s="7">
        <v>52.5</v>
      </c>
      <c r="AC64" s="7">
        <v>54</v>
      </c>
      <c r="AD64" s="7">
        <v>54</v>
      </c>
      <c r="AE64" s="7">
        <v>52.7</v>
      </c>
      <c r="AF64" s="7">
        <v>51.7</v>
      </c>
      <c r="AG64" s="7">
        <v>52.1</v>
      </c>
      <c r="AH64" s="7">
        <v>51.9</v>
      </c>
      <c r="AI64" s="7">
        <v>51.9</v>
      </c>
      <c r="AJ64" s="7">
        <v>51.9</v>
      </c>
      <c r="AK64" s="7">
        <v>51.3</v>
      </c>
      <c r="AL64" s="7">
        <v>50.9</v>
      </c>
      <c r="AM64" s="7">
        <v>50.8</v>
      </c>
      <c r="AN64" s="7">
        <v>50.7</v>
      </c>
      <c r="AO64" s="7">
        <v>51.7</v>
      </c>
      <c r="AP64" s="7">
        <v>51.3</v>
      </c>
      <c r="AQ64" s="7">
        <v>50</v>
      </c>
      <c r="AR64" s="7">
        <v>53.5</v>
      </c>
      <c r="AS64" s="7">
        <v>51.6</v>
      </c>
      <c r="AT64" s="7">
        <v>52.7</v>
      </c>
      <c r="AU64" s="7">
        <v>52.3</v>
      </c>
      <c r="AV64" s="7">
        <v>47.7</v>
      </c>
      <c r="AW64" s="7">
        <v>48.2</v>
      </c>
      <c r="AX64" s="7">
        <v>50.6</v>
      </c>
      <c r="AY64" s="7">
        <v>46.7</v>
      </c>
      <c r="AZ64" s="7">
        <v>44.4</v>
      </c>
      <c r="BA64" s="7">
        <v>44.2</v>
      </c>
      <c r="BB64" s="7">
        <v>45.8</v>
      </c>
      <c r="BC64" s="7">
        <v>48.8</v>
      </c>
      <c r="BD64" s="7">
        <v>49.4</v>
      </c>
      <c r="BE64" s="7">
        <v>48.5</v>
      </c>
      <c r="BF64" s="7">
        <v>44.8</v>
      </c>
      <c r="BG64" s="7">
        <v>50.9</v>
      </c>
      <c r="BH64" s="7">
        <v>50.8</v>
      </c>
      <c r="BI64" s="7">
        <v>47.3</v>
      </c>
      <c r="BJ64" s="7">
        <v>48.6</v>
      </c>
      <c r="BK64" s="7">
        <v>45</v>
      </c>
      <c r="BL64" s="7">
        <v>36.4</v>
      </c>
      <c r="BM64" s="7">
        <v>50.5</v>
      </c>
      <c r="BN64" s="7">
        <v>52.1</v>
      </c>
      <c r="BO64" s="7">
        <v>52.2</v>
      </c>
      <c r="BP64" s="7">
        <v>53.9</v>
      </c>
      <c r="BQ64" s="7">
        <v>55.6</v>
      </c>
      <c r="BR64" s="7">
        <v>59.1</v>
      </c>
      <c r="BS64" s="7">
        <v>60</v>
      </c>
      <c r="BT64" s="7">
        <v>61</v>
      </c>
      <c r="BU64" s="7">
        <v>42.1</v>
      </c>
      <c r="BV64" s="7">
        <v>6.6</v>
      </c>
      <c r="BW64" s="7">
        <v>6.6</v>
      </c>
      <c r="BX64" s="7">
        <v>2.8</v>
      </c>
      <c r="BY64" s="7">
        <v>0.6</v>
      </c>
      <c r="BZ64" s="7">
        <v>0.6</v>
      </c>
      <c r="CA64" s="7">
        <v>0.7</v>
      </c>
      <c r="CB64" s="7">
        <v>0.8</v>
      </c>
      <c r="CC64" s="7">
        <v>0.8</v>
      </c>
      <c r="CD64" s="7">
        <v>0.9</v>
      </c>
      <c r="CE64" s="7">
        <v>0.9</v>
      </c>
      <c r="CF64" s="7">
        <v>0.9</v>
      </c>
      <c r="CG64" s="7">
        <v>0.8</v>
      </c>
      <c r="CH64" s="7">
        <v>0.6</v>
      </c>
      <c r="CI64" s="7">
        <v>0.4</v>
      </c>
      <c r="CJ64" s="7">
        <v>0.3</v>
      </c>
      <c r="CK64" s="7">
        <v>0.3</v>
      </c>
      <c r="CL64" s="7">
        <v>0.2</v>
      </c>
      <c r="CM64" s="7">
        <v>0.2</v>
      </c>
      <c r="CN64" s="7">
        <v>0.1</v>
      </c>
      <c r="CO64" s="7">
        <v>0.1</v>
      </c>
      <c r="CP64" s="7">
        <v>0.14000000000000001</v>
      </c>
      <c r="CQ64" s="7">
        <v>0.15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2.91</v>
      </c>
      <c r="DI64" s="7">
        <v>16.09</v>
      </c>
      <c r="DJ64" s="7">
        <v>6.71</v>
      </c>
      <c r="DK64" s="7">
        <v>0.35</v>
      </c>
      <c r="DL64" s="7">
        <v>5.53</v>
      </c>
      <c r="DM64" s="7">
        <v>20.94</v>
      </c>
      <c r="DN64" s="7">
        <v>20.07</v>
      </c>
      <c r="DO64" s="7">
        <v>20.54</v>
      </c>
      <c r="DP64" s="7">
        <v>21</v>
      </c>
      <c r="DQ64" s="7">
        <v>21.13</v>
      </c>
      <c r="DR64" s="7">
        <v>21.59</v>
      </c>
      <c r="DS64" s="7">
        <v>21.93</v>
      </c>
      <c r="DT64" s="7">
        <v>22.2</v>
      </c>
      <c r="DU64" s="7">
        <v>22.32</v>
      </c>
      <c r="DV64" s="7">
        <v>23.66</v>
      </c>
      <c r="DW64" s="7">
        <v>23.68</v>
      </c>
      <c r="DX64" s="7">
        <v>23.71</v>
      </c>
      <c r="DY64" s="7">
        <v>24.06</v>
      </c>
      <c r="DZ64" s="7">
        <v>27.08</v>
      </c>
      <c r="EA64" s="7">
        <v>28.74</v>
      </c>
      <c r="EB64" s="7">
        <v>28.14</v>
      </c>
      <c r="EC64" s="7">
        <v>27.95</v>
      </c>
      <c r="ED64" s="7">
        <v>27.49</v>
      </c>
      <c r="EE64" s="7">
        <v>27.16</v>
      </c>
      <c r="EF64" s="7">
        <v>9.65</v>
      </c>
      <c r="EG64" s="7">
        <v>0.04</v>
      </c>
      <c r="EH64" s="7">
        <v>0.11</v>
      </c>
      <c r="EI64" s="7">
        <v>0.14000000000000001</v>
      </c>
      <c r="EJ64" s="7">
        <v>0.13</v>
      </c>
      <c r="EK64" s="7">
        <v>0.09</v>
      </c>
      <c r="EL64" s="7">
        <v>0.11</v>
      </c>
      <c r="EM64" s="7">
        <v>0.14000000000000001</v>
      </c>
      <c r="EN64" s="7">
        <v>0.09</v>
      </c>
      <c r="EO64" s="7">
        <v>0.05</v>
      </c>
      <c r="EP64" s="7">
        <v>0.11</v>
      </c>
      <c r="EQ64" s="7">
        <v>0.15</v>
      </c>
      <c r="ER64" s="7">
        <v>0.08</v>
      </c>
      <c r="ES64" s="7">
        <v>0.04</v>
      </c>
      <c r="ET64" s="7">
        <v>0.03</v>
      </c>
      <c r="EU64" s="7">
        <v>0.01</v>
      </c>
      <c r="EV64" s="7">
        <v>0</v>
      </c>
      <c r="EW64" s="7">
        <v>0</v>
      </c>
      <c r="EX64" s="7">
        <v>0.05</v>
      </c>
      <c r="EY64" s="6">
        <f t="shared" si="1"/>
        <v>3669.7900000000013</v>
      </c>
    </row>
    <row r="65" spans="1:155">
      <c r="A65" t="s">
        <v>63</v>
      </c>
      <c r="B65" s="1">
        <f>SUM(B11:B64)-B58</f>
        <v>33.389375877114972</v>
      </c>
      <c r="C65" s="1">
        <f t="shared" ref="C65:BN65" si="2">SUM(C11:C64)-C58</f>
        <v>33.123115030345765</v>
      </c>
      <c r="D65" s="1">
        <f t="shared" si="2"/>
        <v>53.922442416579983</v>
      </c>
      <c r="E65" s="1">
        <f t="shared" si="2"/>
        <v>69.870828926873997</v>
      </c>
      <c r="F65" s="1">
        <f t="shared" si="2"/>
        <v>74.940042605204468</v>
      </c>
      <c r="G65" s="1">
        <f t="shared" si="2"/>
        <v>92.862893587511493</v>
      </c>
      <c r="H65" s="1">
        <f t="shared" si="2"/>
        <v>95.562882042351717</v>
      </c>
      <c r="I65" s="1">
        <f t="shared" si="2"/>
        <v>100.71282684787654</v>
      </c>
      <c r="J65" s="1">
        <f t="shared" si="2"/>
        <v>108.10353565873324</v>
      </c>
      <c r="K65" s="1">
        <f t="shared" si="2"/>
        <v>107.27146164642822</v>
      </c>
      <c r="L65" s="1">
        <f t="shared" si="2"/>
        <v>95.886224781266506</v>
      </c>
      <c r="M65" s="1">
        <f t="shared" si="2"/>
        <v>96.68641868933581</v>
      </c>
      <c r="N65" s="1">
        <f t="shared" si="2"/>
        <v>107.21952741418464</v>
      </c>
      <c r="O65" s="1">
        <f t="shared" si="2"/>
        <v>130.88101522296228</v>
      </c>
      <c r="P65" s="1">
        <f t="shared" si="2"/>
        <v>135.95053686227439</v>
      </c>
      <c r="Q65" s="1">
        <f t="shared" si="2"/>
        <v>154.76473132041241</v>
      </c>
      <c r="R65" s="1">
        <f t="shared" si="2"/>
        <v>168.60969187273039</v>
      </c>
      <c r="S65" s="1">
        <f t="shared" si="2"/>
        <v>166.36103304252791</v>
      </c>
      <c r="T65" s="1">
        <f t="shared" si="2"/>
        <v>167.72735399319157</v>
      </c>
      <c r="U65" s="1">
        <f t="shared" si="2"/>
        <v>167.52263422032431</v>
      </c>
      <c r="V65" s="1">
        <f t="shared" si="2"/>
        <v>164.33952840192538</v>
      </c>
      <c r="W65" s="1">
        <f t="shared" si="2"/>
        <v>161.77248916038286</v>
      </c>
      <c r="X65" s="1">
        <f t="shared" si="2"/>
        <v>167.11181284805505</v>
      </c>
      <c r="Y65" s="1">
        <f t="shared" si="2"/>
        <v>183.98706066647821</v>
      </c>
      <c r="Z65" s="1">
        <f t="shared" si="2"/>
        <v>185.11160339280408</v>
      </c>
      <c r="AA65" s="1">
        <f t="shared" si="2"/>
        <v>202.09556860891345</v>
      </c>
      <c r="AB65" s="1">
        <f t="shared" si="2"/>
        <v>211.89283100423827</v>
      </c>
      <c r="AC65" s="1">
        <f t="shared" si="2"/>
        <v>212.73223075811785</v>
      </c>
      <c r="AD65" s="1">
        <f t="shared" si="2"/>
        <v>218.42586152849893</v>
      </c>
      <c r="AE65" s="1">
        <f t="shared" si="2"/>
        <v>222.08018814034571</v>
      </c>
      <c r="AF65" s="1">
        <f t="shared" si="2"/>
        <v>218.80176793221011</v>
      </c>
      <c r="AG65" s="1">
        <f t="shared" si="2"/>
        <v>218.34670976981153</v>
      </c>
      <c r="AH65" s="1">
        <f t="shared" si="2"/>
        <v>221.47983985081333</v>
      </c>
      <c r="AI65" s="1">
        <f t="shared" si="2"/>
        <v>234.09660617053697</v>
      </c>
      <c r="AJ65" s="1">
        <f t="shared" si="2"/>
        <v>296.78734754552056</v>
      </c>
      <c r="AK65" s="1">
        <f t="shared" si="2"/>
        <v>283.13850547763161</v>
      </c>
      <c r="AL65" s="1">
        <f t="shared" si="2"/>
        <v>363.01962374904303</v>
      </c>
      <c r="AM65" s="1">
        <f t="shared" si="2"/>
        <v>455.979248169063</v>
      </c>
      <c r="AN65" s="1">
        <f t="shared" si="2"/>
        <v>495.11489681956505</v>
      </c>
      <c r="AO65" s="1">
        <f t="shared" si="2"/>
        <v>497.71986450688996</v>
      </c>
      <c r="AP65" s="1">
        <f t="shared" si="2"/>
        <v>453.91208923396442</v>
      </c>
      <c r="AQ65" s="1">
        <f t="shared" si="2"/>
        <v>446.39371829134399</v>
      </c>
      <c r="AR65" s="1">
        <f t="shared" si="2"/>
        <v>513.40303174977339</v>
      </c>
      <c r="AS65" s="1">
        <f t="shared" si="2"/>
        <v>535.21888926849169</v>
      </c>
      <c r="AT65" s="1">
        <f t="shared" si="2"/>
        <v>540.84584120587192</v>
      </c>
      <c r="AU65" s="1">
        <f t="shared" si="2"/>
        <v>569.0165273608759</v>
      </c>
      <c r="AV65" s="1">
        <f t="shared" si="2"/>
        <v>587.33605465014193</v>
      </c>
      <c r="AW65" s="1">
        <f t="shared" si="2"/>
        <v>626.89543554199076</v>
      </c>
      <c r="AX65" s="1">
        <f t="shared" si="2"/>
        <v>580.22869190977292</v>
      </c>
      <c r="AY65" s="1">
        <f t="shared" si="2"/>
        <v>531.23339160987109</v>
      </c>
      <c r="AZ65" s="1">
        <f t="shared" si="2"/>
        <v>564.46710784059667</v>
      </c>
      <c r="BA65" s="1">
        <f t="shared" si="2"/>
        <v>485.4173916627405</v>
      </c>
      <c r="BB65" s="1">
        <f t="shared" si="2"/>
        <v>491.39744809197146</v>
      </c>
      <c r="BC65" s="1">
        <f t="shared" si="2"/>
        <v>536.47462425766878</v>
      </c>
      <c r="BD65" s="1">
        <f t="shared" si="2"/>
        <v>582.93313124754775</v>
      </c>
      <c r="BE65" s="1">
        <f t="shared" si="2"/>
        <v>648.54371937188455</v>
      </c>
      <c r="BF65" s="1">
        <f t="shared" si="2"/>
        <v>664.78703134720718</v>
      </c>
      <c r="BG65" s="1">
        <f t="shared" si="2"/>
        <v>684.43046461970675</v>
      </c>
      <c r="BH65" s="1">
        <f t="shared" si="2"/>
        <v>637.90855403575279</v>
      </c>
      <c r="BI65" s="1">
        <f t="shared" si="2"/>
        <v>656.67202499418227</v>
      </c>
      <c r="BJ65" s="1">
        <f t="shared" si="2"/>
        <v>717.98522653082637</v>
      </c>
      <c r="BK65" s="1">
        <f t="shared" si="2"/>
        <v>770.27935112250805</v>
      </c>
      <c r="BL65" s="1">
        <f t="shared" si="2"/>
        <v>697.57627879501308</v>
      </c>
      <c r="BM65" s="1">
        <f t="shared" si="2"/>
        <v>682.01998673463743</v>
      </c>
      <c r="BN65" s="1">
        <f t="shared" si="2"/>
        <v>677.90235018632416</v>
      </c>
      <c r="BO65" s="1">
        <f t="shared" ref="BO65:DZ65" si="3">SUM(BO11:BO64)-BO58</f>
        <v>659.29550928961567</v>
      </c>
      <c r="BP65" s="1">
        <f t="shared" si="3"/>
        <v>695.98992925222717</v>
      </c>
      <c r="BQ65" s="1">
        <f t="shared" si="3"/>
        <v>666.9548365726655</v>
      </c>
      <c r="BR65" s="1">
        <f t="shared" si="3"/>
        <v>626.31737802255304</v>
      </c>
      <c r="BS65" s="1">
        <f t="shared" si="3"/>
        <v>599.72603272182619</v>
      </c>
      <c r="BT65" s="1">
        <f t="shared" si="3"/>
        <v>562.70025381160065</v>
      </c>
      <c r="BU65" s="1">
        <f t="shared" si="3"/>
        <v>541.77462055489309</v>
      </c>
      <c r="BV65" s="1">
        <f t="shared" si="3"/>
        <v>501.65150899603009</v>
      </c>
      <c r="BW65" s="1">
        <f t="shared" si="3"/>
        <v>438.94589960118117</v>
      </c>
      <c r="BX65" s="1">
        <f t="shared" si="3"/>
        <v>421.16494517678223</v>
      </c>
      <c r="BY65" s="1">
        <f t="shared" si="3"/>
        <v>404.18870169264511</v>
      </c>
      <c r="BZ65" s="1">
        <f t="shared" si="3"/>
        <v>401.01029193462148</v>
      </c>
      <c r="CA65" s="1">
        <f t="shared" si="3"/>
        <v>385.20876200478295</v>
      </c>
      <c r="CB65" s="1">
        <f t="shared" si="3"/>
        <v>416.65769385192306</v>
      </c>
      <c r="CC65" s="1">
        <f t="shared" si="3"/>
        <v>444.56161540647918</v>
      </c>
      <c r="CD65" s="1">
        <f t="shared" si="3"/>
        <v>472.08203682013749</v>
      </c>
      <c r="CE65" s="1">
        <f t="shared" si="3"/>
        <v>431.5463263045425</v>
      </c>
      <c r="CF65" s="1">
        <f t="shared" si="3"/>
        <v>440.6971783869887</v>
      </c>
      <c r="CG65" s="1">
        <f t="shared" si="3"/>
        <v>437.01966507195334</v>
      </c>
      <c r="CH65" s="1">
        <f t="shared" si="3"/>
        <v>427.98027755712138</v>
      </c>
      <c r="CI65" s="1">
        <f t="shared" si="3"/>
        <v>409.44238816687647</v>
      </c>
      <c r="CJ65" s="1">
        <f t="shared" si="3"/>
        <v>434.31537241508454</v>
      </c>
      <c r="CK65" s="1">
        <f t="shared" si="3"/>
        <v>429.01559663227323</v>
      </c>
      <c r="CL65" s="1">
        <f t="shared" si="3"/>
        <v>396.11821099742434</v>
      </c>
      <c r="CM65" s="1">
        <f t="shared" si="3"/>
        <v>374.27460089607814</v>
      </c>
      <c r="CN65" s="1">
        <f t="shared" si="3"/>
        <v>358.26548507193206</v>
      </c>
      <c r="CO65" s="1">
        <f t="shared" si="3"/>
        <v>349.09276102373326</v>
      </c>
      <c r="CP65" s="1">
        <f t="shared" si="3"/>
        <v>325.58549278141516</v>
      </c>
      <c r="CQ65" s="1">
        <f t="shared" si="3"/>
        <v>322.69154528758224</v>
      </c>
      <c r="CR65" s="1">
        <f t="shared" si="3"/>
        <v>310.84538257555653</v>
      </c>
      <c r="CS65" s="1">
        <f t="shared" si="3"/>
        <v>271.45773388581813</v>
      </c>
      <c r="CT65" s="1">
        <f t="shared" si="3"/>
        <v>263.78592001331441</v>
      </c>
      <c r="CU65" s="1">
        <f t="shared" si="3"/>
        <v>263.72032260624906</v>
      </c>
      <c r="CV65" s="1">
        <f t="shared" si="3"/>
        <v>253.37576993731409</v>
      </c>
      <c r="CW65" s="1">
        <f t="shared" si="3"/>
        <v>248.01845805861066</v>
      </c>
      <c r="CX65" s="1">
        <f t="shared" si="3"/>
        <v>246.33715789013112</v>
      </c>
      <c r="CY65" s="1">
        <f t="shared" si="3"/>
        <v>243.94355712515514</v>
      </c>
      <c r="CZ65" s="1">
        <f t="shared" si="3"/>
        <v>231.3130800444751</v>
      </c>
      <c r="DA65" s="1">
        <f t="shared" si="3"/>
        <v>221.63924730044869</v>
      </c>
      <c r="DB65" s="1">
        <f t="shared" si="3"/>
        <v>217.02177363779558</v>
      </c>
      <c r="DC65" s="1">
        <f t="shared" si="3"/>
        <v>215.4740640050297</v>
      </c>
      <c r="DD65" s="1">
        <f t="shared" si="3"/>
        <v>232.23085129679018</v>
      </c>
      <c r="DE65" s="1">
        <f t="shared" si="3"/>
        <v>249.07003545829394</v>
      </c>
      <c r="DF65" s="1">
        <f t="shared" si="3"/>
        <v>226.03915591972356</v>
      </c>
      <c r="DG65" s="1">
        <f t="shared" si="3"/>
        <v>212.45959474155651</v>
      </c>
      <c r="DH65" s="1">
        <f t="shared" si="3"/>
        <v>208.21105800429825</v>
      </c>
      <c r="DI65" s="1">
        <f t="shared" si="3"/>
        <v>216.31081325438956</v>
      </c>
      <c r="DJ65" s="1">
        <f t="shared" si="3"/>
        <v>206.52025414271694</v>
      </c>
      <c r="DK65" s="1">
        <f t="shared" si="3"/>
        <v>192.0196518455233</v>
      </c>
      <c r="DL65" s="1">
        <f t="shared" si="3"/>
        <v>191.90285783561694</v>
      </c>
      <c r="DM65" s="1">
        <f t="shared" si="3"/>
        <v>208.92768424557784</v>
      </c>
      <c r="DN65" s="1">
        <f t="shared" si="3"/>
        <v>223.97826336052921</v>
      </c>
      <c r="DO65" s="1">
        <f t="shared" si="3"/>
        <v>230.58317620081547</v>
      </c>
      <c r="DP65" s="1">
        <f t="shared" si="3"/>
        <v>232.34272143550805</v>
      </c>
      <c r="DQ65" s="1">
        <f t="shared" si="3"/>
        <v>234.0642779935022</v>
      </c>
      <c r="DR65" s="1">
        <f t="shared" si="3"/>
        <v>253.29002809240734</v>
      </c>
      <c r="DS65" s="1">
        <f t="shared" si="3"/>
        <v>253.62551274205646</v>
      </c>
      <c r="DT65" s="1">
        <f t="shared" si="3"/>
        <v>245.88889435435951</v>
      </c>
      <c r="DU65" s="1">
        <f t="shared" si="3"/>
        <v>248.1974537005849</v>
      </c>
      <c r="DV65" s="1">
        <f t="shared" si="3"/>
        <v>242.98732599468815</v>
      </c>
      <c r="DW65" s="1">
        <f t="shared" si="3"/>
        <v>233.51359928227336</v>
      </c>
      <c r="DX65" s="1">
        <f t="shared" si="3"/>
        <v>224.43484516848693</v>
      </c>
      <c r="DY65" s="1">
        <f t="shared" si="3"/>
        <v>219.47557812632652</v>
      </c>
      <c r="DZ65" s="1">
        <f t="shared" si="3"/>
        <v>231.23753324686376</v>
      </c>
      <c r="EA65" s="1">
        <f t="shared" ref="EA65:EX65" si="4">SUM(EA11:EA64)-EA58</f>
        <v>237.79404514127174</v>
      </c>
      <c r="EB65" s="1">
        <f t="shared" si="4"/>
        <v>231.73509880404097</v>
      </c>
      <c r="EC65" s="1">
        <f t="shared" si="4"/>
        <v>232.65921526776324</v>
      </c>
      <c r="ED65" s="1">
        <f t="shared" si="4"/>
        <v>235.61588996071765</v>
      </c>
      <c r="EE65" s="1">
        <f t="shared" si="4"/>
        <v>233.60453505529796</v>
      </c>
      <c r="EF65" s="1">
        <f t="shared" si="4"/>
        <v>217.79526994976541</v>
      </c>
      <c r="EG65" s="1">
        <f t="shared" si="4"/>
        <v>216.10520834594365</v>
      </c>
      <c r="EH65" s="1">
        <f t="shared" si="4"/>
        <v>220.59222005939606</v>
      </c>
      <c r="EI65" s="1">
        <f t="shared" si="4"/>
        <v>231.6869221421787</v>
      </c>
      <c r="EJ65" s="1">
        <f t="shared" si="4"/>
        <v>217.16732992137662</v>
      </c>
      <c r="EK65" s="1">
        <f t="shared" si="4"/>
        <v>265.77382685238194</v>
      </c>
      <c r="EL65" s="1">
        <f t="shared" si="4"/>
        <v>268.94173161932599</v>
      </c>
      <c r="EM65" s="1">
        <f t="shared" si="4"/>
        <v>270.17530073637761</v>
      </c>
      <c r="EN65" s="1">
        <f t="shared" si="4"/>
        <v>279.53479376479567</v>
      </c>
      <c r="EO65" s="1">
        <f t="shared" si="4"/>
        <v>272.53644856452036</v>
      </c>
      <c r="EP65" s="1">
        <f t="shared" si="4"/>
        <v>271.80377707079037</v>
      </c>
      <c r="EQ65" s="1">
        <f t="shared" si="4"/>
        <v>272.60645090468375</v>
      </c>
      <c r="ER65" s="1">
        <f t="shared" si="4"/>
        <v>264.44621351737271</v>
      </c>
      <c r="ES65" s="1">
        <f t="shared" si="4"/>
        <v>258.10046506508462</v>
      </c>
      <c r="ET65" s="1">
        <f t="shared" si="4"/>
        <v>258.3517001637062</v>
      </c>
      <c r="EU65" s="1">
        <f t="shared" si="4"/>
        <v>255.67981358625639</v>
      </c>
      <c r="EV65" s="1">
        <f t="shared" si="4"/>
        <v>246.10008694185842</v>
      </c>
      <c r="EW65" s="1">
        <f t="shared" si="4"/>
        <v>231.09470509908653</v>
      </c>
      <c r="EX65" s="1">
        <f t="shared" si="4"/>
        <v>210.47938981260864</v>
      </c>
      <c r="EY65" s="6">
        <f t="shared" si="1"/>
        <v>49737.579506392118</v>
      </c>
    </row>
    <row r="66" spans="1:15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6"/>
    </row>
    <row r="67" spans="1:155">
      <c r="A67" t="s">
        <v>64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16</v>
      </c>
      <c r="EL67" s="9">
        <v>25</v>
      </c>
      <c r="EM67" s="9">
        <v>67.5</v>
      </c>
      <c r="EN67" s="9">
        <v>76.5</v>
      </c>
      <c r="EO67" s="9">
        <v>76.5</v>
      </c>
      <c r="EP67" s="9">
        <v>77</v>
      </c>
      <c r="EQ67" s="9">
        <v>77.5</v>
      </c>
      <c r="ER67" s="9">
        <v>77.5</v>
      </c>
      <c r="ES67" s="9">
        <v>77.5</v>
      </c>
      <c r="ET67" s="9">
        <v>77.5</v>
      </c>
      <c r="EU67" s="9">
        <v>80.5</v>
      </c>
      <c r="EV67" s="9">
        <v>80.5</v>
      </c>
      <c r="EW67" s="9">
        <v>80.5</v>
      </c>
      <c r="EX67" s="9">
        <v>59.5</v>
      </c>
      <c r="EY67" s="6">
        <f>SUM(B67:EX67)</f>
        <v>949.5</v>
      </c>
    </row>
    <row r="68" spans="1:155">
      <c r="A68" t="s">
        <v>65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1</v>
      </c>
      <c r="DK68" s="9">
        <v>9.3000000000000007</v>
      </c>
      <c r="DL68" s="9">
        <v>12.5</v>
      </c>
      <c r="DM68" s="9">
        <v>12.8</v>
      </c>
      <c r="DN68" s="9">
        <v>17</v>
      </c>
      <c r="DO68" s="9">
        <v>17.3</v>
      </c>
      <c r="DP68" s="9">
        <v>18.7</v>
      </c>
      <c r="DQ68" s="9">
        <v>19.7</v>
      </c>
      <c r="DR68" s="9">
        <v>22.1</v>
      </c>
      <c r="DS68" s="9">
        <v>34.4</v>
      </c>
      <c r="DT68" s="9">
        <v>43.3</v>
      </c>
      <c r="DU68" s="9">
        <v>41.9</v>
      </c>
      <c r="DV68" s="9">
        <v>46.6</v>
      </c>
      <c r="DW68" s="9">
        <v>45.2</v>
      </c>
      <c r="DX68" s="9">
        <v>45.7</v>
      </c>
      <c r="DY68" s="9">
        <v>46.2</v>
      </c>
      <c r="DZ68" s="9">
        <v>47.1</v>
      </c>
      <c r="EA68" s="9">
        <v>48.1</v>
      </c>
      <c r="EB68" s="9">
        <v>59.1</v>
      </c>
      <c r="EC68" s="9">
        <v>61.1</v>
      </c>
      <c r="ED68" s="9">
        <v>47.3</v>
      </c>
      <c r="EE68" s="9">
        <v>49.8</v>
      </c>
      <c r="EF68" s="9">
        <v>56.8</v>
      </c>
      <c r="EG68" s="9">
        <v>60.3</v>
      </c>
      <c r="EH68" s="9">
        <v>62.6</v>
      </c>
      <c r="EI68" s="9">
        <v>62.6</v>
      </c>
      <c r="EJ68" s="9">
        <v>62</v>
      </c>
      <c r="EK68" s="9">
        <v>60.3</v>
      </c>
      <c r="EL68" s="9">
        <v>59</v>
      </c>
      <c r="EM68" s="9">
        <v>42</v>
      </c>
      <c r="EN68" s="9">
        <v>38</v>
      </c>
      <c r="EO68" s="9">
        <v>34.5</v>
      </c>
      <c r="EP68" s="9">
        <v>35.5</v>
      </c>
      <c r="EQ68" s="9">
        <v>38</v>
      </c>
      <c r="ER68" s="9">
        <v>36.200000000000003</v>
      </c>
      <c r="ES68" s="9">
        <v>34.5</v>
      </c>
      <c r="ET68" s="9">
        <v>28</v>
      </c>
      <c r="EU68" s="9">
        <v>27</v>
      </c>
      <c r="EV68" s="9">
        <v>27</v>
      </c>
      <c r="EW68" s="9">
        <v>27.2</v>
      </c>
      <c r="EX68" s="9">
        <v>21.7</v>
      </c>
      <c r="EY68" s="6">
        <f>SUM(B68:EX68)</f>
        <v>1559.4</v>
      </c>
    </row>
    <row r="69" spans="1:15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6"/>
    </row>
    <row r="70" spans="1:155">
      <c r="A70" t="s">
        <v>66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6"/>
    </row>
    <row r="71" spans="1:155">
      <c r="A71" t="s">
        <v>67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5</v>
      </c>
      <c r="R71" s="11">
        <v>5</v>
      </c>
      <c r="S71" s="11">
        <v>5</v>
      </c>
      <c r="T71" s="11">
        <v>5</v>
      </c>
      <c r="U71" s="11">
        <v>5</v>
      </c>
      <c r="V71" s="11">
        <v>5</v>
      </c>
      <c r="W71" s="11">
        <v>5</v>
      </c>
      <c r="X71" s="11">
        <v>5</v>
      </c>
      <c r="Y71" s="11">
        <v>5</v>
      </c>
      <c r="Z71" s="11">
        <v>5</v>
      </c>
      <c r="AA71" s="11">
        <v>5</v>
      </c>
      <c r="AB71" s="11">
        <v>5</v>
      </c>
      <c r="AC71" s="11">
        <v>6</v>
      </c>
      <c r="AD71" s="11">
        <v>8</v>
      </c>
      <c r="AE71" s="11">
        <v>7</v>
      </c>
      <c r="AF71" s="11">
        <v>7</v>
      </c>
      <c r="AG71" s="11">
        <v>9</v>
      </c>
      <c r="AH71" s="11">
        <v>8</v>
      </c>
      <c r="AI71" s="11">
        <v>7</v>
      </c>
      <c r="AJ71" s="11">
        <v>7</v>
      </c>
      <c r="AK71" s="11">
        <v>8</v>
      </c>
      <c r="AL71" s="11">
        <v>8</v>
      </c>
      <c r="AM71" s="11">
        <v>9</v>
      </c>
      <c r="AN71" s="11">
        <v>9</v>
      </c>
      <c r="AO71" s="11">
        <v>9</v>
      </c>
      <c r="AP71" s="11">
        <v>9</v>
      </c>
      <c r="AQ71" s="11">
        <v>8</v>
      </c>
      <c r="AR71" s="11">
        <v>8</v>
      </c>
      <c r="AS71" s="11">
        <v>9</v>
      </c>
      <c r="AT71" s="11">
        <v>9</v>
      </c>
      <c r="AU71" s="11">
        <v>9</v>
      </c>
      <c r="AV71" s="11">
        <v>9</v>
      </c>
      <c r="AW71" s="11">
        <v>9</v>
      </c>
      <c r="AX71" s="11">
        <v>9</v>
      </c>
      <c r="AY71" s="11">
        <v>9</v>
      </c>
      <c r="AZ71" s="11">
        <v>8</v>
      </c>
      <c r="BA71" s="11">
        <v>8</v>
      </c>
      <c r="BB71" s="11">
        <v>8</v>
      </c>
      <c r="BC71" s="11">
        <v>8</v>
      </c>
      <c r="BD71" s="11">
        <v>8</v>
      </c>
      <c r="BE71" s="11">
        <v>8</v>
      </c>
      <c r="BF71" s="11">
        <v>8</v>
      </c>
      <c r="BG71" s="11">
        <v>8</v>
      </c>
      <c r="BH71" s="11">
        <v>8</v>
      </c>
      <c r="BI71" s="11">
        <v>8</v>
      </c>
      <c r="BJ71" s="11">
        <v>8</v>
      </c>
      <c r="BK71" s="11">
        <v>8</v>
      </c>
      <c r="BL71" s="11">
        <v>8</v>
      </c>
      <c r="BM71" s="11">
        <v>6</v>
      </c>
      <c r="BN71" s="11">
        <v>6</v>
      </c>
      <c r="BO71" s="11">
        <v>6</v>
      </c>
      <c r="BP71" s="11">
        <v>6</v>
      </c>
      <c r="BQ71" s="11">
        <v>6</v>
      </c>
      <c r="BR71" s="11">
        <v>6</v>
      </c>
      <c r="BS71" s="11">
        <v>6</v>
      </c>
      <c r="BT71" s="11">
        <v>6</v>
      </c>
      <c r="BU71" s="11">
        <v>6</v>
      </c>
      <c r="BV71" s="11">
        <v>5</v>
      </c>
      <c r="BW71" s="11">
        <v>5</v>
      </c>
      <c r="BX71" s="11">
        <v>4</v>
      </c>
      <c r="BY71" s="11">
        <v>4</v>
      </c>
      <c r="BZ71" s="11">
        <v>4</v>
      </c>
      <c r="CA71" s="11">
        <v>4</v>
      </c>
      <c r="CB71" s="11">
        <v>3</v>
      </c>
      <c r="CC71" s="11">
        <v>1</v>
      </c>
      <c r="CD71" s="11">
        <v>0</v>
      </c>
      <c r="CE71" s="11">
        <v>0</v>
      </c>
      <c r="CF71" s="11">
        <v>0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1">
        <v>0</v>
      </c>
      <c r="DD71" s="11">
        <v>0</v>
      </c>
      <c r="DE71" s="11">
        <v>0</v>
      </c>
      <c r="DF71" s="11">
        <v>0</v>
      </c>
      <c r="DG71" s="11">
        <v>0</v>
      </c>
      <c r="DH71" s="11">
        <v>0</v>
      </c>
      <c r="DI71" s="11">
        <v>0</v>
      </c>
      <c r="DJ71" s="11">
        <v>0</v>
      </c>
      <c r="DK71" s="11">
        <v>0</v>
      </c>
      <c r="DL71" s="11">
        <v>0</v>
      </c>
      <c r="DM71" s="11">
        <v>0</v>
      </c>
      <c r="DN71" s="11">
        <v>0</v>
      </c>
      <c r="DO71" s="11">
        <v>0</v>
      </c>
      <c r="DP71" s="11">
        <v>0</v>
      </c>
      <c r="DQ71" s="11">
        <v>0</v>
      </c>
      <c r="DR71" s="11">
        <v>0</v>
      </c>
      <c r="DS71" s="11">
        <v>0</v>
      </c>
      <c r="DT71" s="11">
        <v>0</v>
      </c>
      <c r="DU71" s="11">
        <v>0</v>
      </c>
      <c r="DV71" s="11">
        <v>0</v>
      </c>
      <c r="DW71" s="11">
        <v>0</v>
      </c>
      <c r="DX71" s="11">
        <v>0</v>
      </c>
      <c r="DY71" s="11">
        <v>0</v>
      </c>
      <c r="DZ71" s="11">
        <v>0</v>
      </c>
      <c r="EA71" s="11">
        <v>0</v>
      </c>
      <c r="EB71" s="11">
        <v>0</v>
      </c>
      <c r="EC71" s="11">
        <v>0</v>
      </c>
      <c r="ED71" s="11">
        <v>0</v>
      </c>
      <c r="EE71" s="11">
        <v>0</v>
      </c>
      <c r="EF71" s="11">
        <v>0</v>
      </c>
      <c r="EG71" s="11">
        <v>0</v>
      </c>
      <c r="EH71" s="11">
        <v>0</v>
      </c>
      <c r="EI71" s="11">
        <v>0</v>
      </c>
      <c r="EJ71" s="11">
        <v>0</v>
      </c>
      <c r="EK71" s="11">
        <v>1</v>
      </c>
      <c r="EL71" s="11">
        <v>1</v>
      </c>
      <c r="EM71" s="11">
        <v>1</v>
      </c>
      <c r="EN71" s="11">
        <v>1</v>
      </c>
      <c r="EO71" s="11">
        <v>1</v>
      </c>
      <c r="EP71" s="11">
        <v>1</v>
      </c>
      <c r="EQ71" s="11">
        <v>1</v>
      </c>
      <c r="ER71" s="11">
        <v>1</v>
      </c>
      <c r="ES71" s="11">
        <v>1</v>
      </c>
      <c r="ET71" s="11">
        <v>1</v>
      </c>
      <c r="EU71" s="11">
        <v>1</v>
      </c>
      <c r="EV71" s="11">
        <v>1</v>
      </c>
      <c r="EW71" s="11">
        <v>1</v>
      </c>
      <c r="EX71" s="11">
        <v>1</v>
      </c>
      <c r="EY71" s="6">
        <f t="shared" ref="EY71:EY79" si="5">SUM(B71:EX71)</f>
        <v>452</v>
      </c>
    </row>
    <row r="72" spans="1:155">
      <c r="A72" t="s">
        <v>29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5</v>
      </c>
      <c r="N72" s="11">
        <v>17</v>
      </c>
      <c r="O72" s="11">
        <v>20</v>
      </c>
      <c r="P72" s="11">
        <v>20</v>
      </c>
      <c r="Q72" s="11">
        <v>20</v>
      </c>
      <c r="R72" s="11">
        <v>20</v>
      </c>
      <c r="S72" s="11">
        <v>20</v>
      </c>
      <c r="T72" s="11">
        <v>21</v>
      </c>
      <c r="U72" s="11">
        <v>21</v>
      </c>
      <c r="V72" s="11">
        <v>21</v>
      </c>
      <c r="W72" s="11">
        <v>21</v>
      </c>
      <c r="X72" s="11">
        <v>21</v>
      </c>
      <c r="Y72" s="11">
        <v>21</v>
      </c>
      <c r="Z72" s="11">
        <v>21</v>
      </c>
      <c r="AA72" s="11">
        <v>21</v>
      </c>
      <c r="AB72" s="11">
        <v>21</v>
      </c>
      <c r="AC72" s="11">
        <v>21</v>
      </c>
      <c r="AD72" s="11">
        <v>22</v>
      </c>
      <c r="AE72" s="11">
        <v>22</v>
      </c>
      <c r="AF72" s="11">
        <v>22</v>
      </c>
      <c r="AG72" s="11">
        <v>22</v>
      </c>
      <c r="AH72" s="11">
        <v>22</v>
      </c>
      <c r="AI72" s="11">
        <v>22</v>
      </c>
      <c r="AJ72" s="11">
        <v>22</v>
      </c>
      <c r="AK72" s="11">
        <v>22</v>
      </c>
      <c r="AL72" s="11">
        <v>23</v>
      </c>
      <c r="AM72" s="11">
        <v>23</v>
      </c>
      <c r="AN72" s="11">
        <v>23</v>
      </c>
      <c r="AO72" s="11">
        <v>25</v>
      </c>
      <c r="AP72" s="11">
        <v>32</v>
      </c>
      <c r="AQ72" s="11">
        <v>43</v>
      </c>
      <c r="AR72" s="11">
        <v>37</v>
      </c>
      <c r="AS72" s="11">
        <v>26</v>
      </c>
      <c r="AT72" s="11">
        <v>33</v>
      </c>
      <c r="AU72" s="11">
        <v>31</v>
      </c>
      <c r="AV72" s="11">
        <v>31</v>
      </c>
      <c r="AW72" s="11">
        <v>41</v>
      </c>
      <c r="AX72" s="11">
        <v>54</v>
      </c>
      <c r="AY72" s="11">
        <v>52</v>
      </c>
      <c r="AZ72" s="11">
        <v>36</v>
      </c>
      <c r="BA72" s="11">
        <v>33</v>
      </c>
      <c r="BB72" s="11">
        <v>23</v>
      </c>
      <c r="BC72" s="11">
        <v>14</v>
      </c>
      <c r="BD72" s="11">
        <v>12</v>
      </c>
      <c r="BE72" s="11">
        <v>18</v>
      </c>
      <c r="BF72" s="11">
        <v>41</v>
      </c>
      <c r="BG72" s="11">
        <v>58</v>
      </c>
      <c r="BH72" s="11">
        <v>59</v>
      </c>
      <c r="BI72" s="11">
        <v>49</v>
      </c>
      <c r="BJ72" s="11">
        <v>40</v>
      </c>
      <c r="BK72" s="11">
        <v>45</v>
      </c>
      <c r="BL72" s="11">
        <v>64</v>
      </c>
      <c r="BM72" s="11">
        <v>64</v>
      </c>
      <c r="BN72" s="11">
        <v>56</v>
      </c>
      <c r="BO72" s="11">
        <v>49</v>
      </c>
      <c r="BP72" s="11">
        <v>44</v>
      </c>
      <c r="BQ72" s="11">
        <v>36</v>
      </c>
      <c r="BR72" s="11">
        <v>44</v>
      </c>
      <c r="BS72" s="11">
        <v>42</v>
      </c>
      <c r="BT72" s="11">
        <v>37</v>
      </c>
      <c r="BU72" s="11">
        <v>22</v>
      </c>
      <c r="BV72" s="11">
        <v>5</v>
      </c>
      <c r="BW72" s="11">
        <v>4</v>
      </c>
      <c r="BX72" s="11">
        <v>4</v>
      </c>
      <c r="BY72" s="11">
        <v>1</v>
      </c>
      <c r="BZ72" s="11">
        <v>0</v>
      </c>
      <c r="CA72" s="11">
        <v>0</v>
      </c>
      <c r="CB72" s="11">
        <v>0</v>
      </c>
      <c r="CC72" s="11">
        <v>0</v>
      </c>
      <c r="CD72" s="11">
        <v>0</v>
      </c>
      <c r="CE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0</v>
      </c>
      <c r="CN72" s="11">
        <v>0</v>
      </c>
      <c r="CO72" s="11">
        <v>0</v>
      </c>
      <c r="CP72" s="11">
        <v>1</v>
      </c>
      <c r="CQ72" s="11">
        <v>0</v>
      </c>
      <c r="CR72" s="11">
        <v>1</v>
      </c>
      <c r="CS72" s="11">
        <v>0</v>
      </c>
      <c r="CT72" s="11">
        <v>0</v>
      </c>
      <c r="CU72" s="11">
        <v>2</v>
      </c>
      <c r="CV72" s="11">
        <v>2</v>
      </c>
      <c r="CW72" s="11">
        <v>2</v>
      </c>
      <c r="CX72" s="11">
        <v>2</v>
      </c>
      <c r="CY72" s="11">
        <v>2</v>
      </c>
      <c r="CZ72" s="11">
        <v>2</v>
      </c>
      <c r="DA72" s="11">
        <v>2</v>
      </c>
      <c r="DB72" s="11">
        <v>2</v>
      </c>
      <c r="DC72" s="11">
        <v>2</v>
      </c>
      <c r="DD72" s="11">
        <v>1</v>
      </c>
      <c r="DE72" s="11">
        <v>0</v>
      </c>
      <c r="DF72" s="11">
        <v>0</v>
      </c>
      <c r="DG72" s="11">
        <v>0</v>
      </c>
      <c r="DH72" s="11">
        <v>0</v>
      </c>
      <c r="DI72" s="11">
        <v>0</v>
      </c>
      <c r="DJ72" s="11">
        <v>0</v>
      </c>
      <c r="DK72" s="11">
        <v>0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0</v>
      </c>
      <c r="EC72" s="11">
        <v>0</v>
      </c>
      <c r="ED72" s="11">
        <v>0</v>
      </c>
      <c r="EE72" s="11">
        <v>0</v>
      </c>
      <c r="EF72" s="11">
        <v>0</v>
      </c>
      <c r="EG72" s="11">
        <v>1</v>
      </c>
      <c r="EH72" s="11">
        <v>2</v>
      </c>
      <c r="EI72" s="11">
        <v>2</v>
      </c>
      <c r="EJ72" s="11">
        <v>2</v>
      </c>
      <c r="EK72" s="11">
        <v>2</v>
      </c>
      <c r="EL72" s="11">
        <v>2</v>
      </c>
      <c r="EM72" s="11">
        <v>3</v>
      </c>
      <c r="EN72" s="11">
        <v>2</v>
      </c>
      <c r="EO72" s="11">
        <v>2</v>
      </c>
      <c r="EP72" s="11">
        <v>3</v>
      </c>
      <c r="EQ72" s="11">
        <v>3</v>
      </c>
      <c r="ER72" s="11">
        <v>3</v>
      </c>
      <c r="ES72" s="11">
        <v>3</v>
      </c>
      <c r="ET72" s="11">
        <v>2</v>
      </c>
      <c r="EU72" s="11">
        <v>1</v>
      </c>
      <c r="EV72" s="11">
        <v>1</v>
      </c>
      <c r="EW72" s="11">
        <v>1</v>
      </c>
      <c r="EX72" s="11">
        <v>1</v>
      </c>
      <c r="EY72" s="6">
        <f t="shared" si="5"/>
        <v>1939</v>
      </c>
    </row>
    <row r="73" spans="1:155">
      <c r="A73" t="s">
        <v>105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55</v>
      </c>
      <c r="P73" s="11">
        <v>52</v>
      </c>
      <c r="Q73" s="11">
        <v>50</v>
      </c>
      <c r="R73" s="11">
        <v>50</v>
      </c>
      <c r="S73" s="11">
        <v>50</v>
      </c>
      <c r="T73" s="11">
        <v>50</v>
      </c>
      <c r="U73" s="11">
        <v>50</v>
      </c>
      <c r="V73" s="11">
        <v>51</v>
      </c>
      <c r="W73" s="11">
        <v>50</v>
      </c>
      <c r="X73" s="11">
        <v>50</v>
      </c>
      <c r="Y73" s="11">
        <v>54</v>
      </c>
      <c r="Z73" s="11">
        <v>51</v>
      </c>
      <c r="AA73" s="11">
        <v>51</v>
      </c>
      <c r="AB73" s="11">
        <v>52</v>
      </c>
      <c r="AC73" s="11">
        <v>52</v>
      </c>
      <c r="AD73" s="11">
        <v>52</v>
      </c>
      <c r="AE73" s="11">
        <v>52</v>
      </c>
      <c r="AF73" s="11">
        <v>52</v>
      </c>
      <c r="AG73" s="11">
        <v>52</v>
      </c>
      <c r="AH73" s="11">
        <v>51</v>
      </c>
      <c r="AI73" s="11">
        <v>51</v>
      </c>
      <c r="AJ73" s="11">
        <v>50</v>
      </c>
      <c r="AK73" s="11">
        <v>50</v>
      </c>
      <c r="AL73" s="11">
        <v>50</v>
      </c>
      <c r="AM73" s="11">
        <v>40</v>
      </c>
      <c r="AN73" s="11">
        <v>40</v>
      </c>
      <c r="AO73" s="11">
        <v>40</v>
      </c>
      <c r="AP73" s="11">
        <v>50</v>
      </c>
      <c r="AQ73" s="11">
        <v>65</v>
      </c>
      <c r="AR73" s="11">
        <v>75</v>
      </c>
      <c r="AS73" s="11">
        <v>86</v>
      </c>
      <c r="AT73" s="11">
        <v>98</v>
      </c>
      <c r="AU73" s="11">
        <v>100</v>
      </c>
      <c r="AV73" s="11">
        <v>111</v>
      </c>
      <c r="AW73" s="11">
        <v>120</v>
      </c>
      <c r="AX73" s="11">
        <v>120</v>
      </c>
      <c r="AY73" s="11">
        <v>120</v>
      </c>
      <c r="AZ73" s="11">
        <v>120</v>
      </c>
      <c r="BA73" s="11">
        <v>120</v>
      </c>
      <c r="BB73" s="11">
        <v>113</v>
      </c>
      <c r="BC73" s="11">
        <v>115</v>
      </c>
      <c r="BD73" s="11">
        <v>120</v>
      </c>
      <c r="BE73" s="11">
        <v>120</v>
      </c>
      <c r="BF73" s="11">
        <v>116</v>
      </c>
      <c r="BG73" s="11">
        <v>117</v>
      </c>
      <c r="BH73" s="11">
        <v>113</v>
      </c>
      <c r="BI73" s="11">
        <v>115</v>
      </c>
      <c r="BJ73" s="11">
        <v>116</v>
      </c>
      <c r="BK73" s="11">
        <v>115</v>
      </c>
      <c r="BL73" s="11">
        <v>116</v>
      </c>
      <c r="BM73" s="11">
        <v>118</v>
      </c>
      <c r="BN73" s="11">
        <v>120</v>
      </c>
      <c r="BO73" s="11">
        <v>110</v>
      </c>
      <c r="BP73" s="11">
        <v>108</v>
      </c>
      <c r="BQ73" s="11">
        <v>100</v>
      </c>
      <c r="BR73" s="11">
        <v>90</v>
      </c>
      <c r="BS73" s="11">
        <v>80</v>
      </c>
      <c r="BT73" s="11">
        <v>55</v>
      </c>
      <c r="BU73" s="11">
        <v>52</v>
      </c>
      <c r="BV73" s="11">
        <v>40</v>
      </c>
      <c r="BW73" s="11">
        <v>23</v>
      </c>
      <c r="BX73" s="11">
        <v>4</v>
      </c>
      <c r="BY73" s="11">
        <v>0</v>
      </c>
      <c r="BZ73" s="11">
        <v>0</v>
      </c>
      <c r="CA73" s="11">
        <v>0</v>
      </c>
      <c r="CB73" s="11">
        <v>0</v>
      </c>
      <c r="CC73" s="11">
        <v>0</v>
      </c>
      <c r="CD73" s="11">
        <v>0</v>
      </c>
      <c r="CE73" s="11">
        <v>0</v>
      </c>
      <c r="CF73" s="11">
        <v>0</v>
      </c>
      <c r="CG73" s="11">
        <v>0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0</v>
      </c>
      <c r="CN73" s="11">
        <v>0</v>
      </c>
      <c r="CO73" s="11">
        <v>0</v>
      </c>
      <c r="CP73" s="11">
        <v>0</v>
      </c>
      <c r="CQ73" s="11">
        <v>0</v>
      </c>
      <c r="CR73" s="11">
        <v>0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1">
        <v>0</v>
      </c>
      <c r="DD73" s="11">
        <v>0</v>
      </c>
      <c r="DE73" s="11">
        <v>0</v>
      </c>
      <c r="DF73" s="11">
        <v>0</v>
      </c>
      <c r="DG73" s="11">
        <v>0</v>
      </c>
      <c r="DH73" s="11">
        <v>0</v>
      </c>
      <c r="DI73" s="11">
        <v>0</v>
      </c>
      <c r="DJ73" s="11">
        <v>0</v>
      </c>
      <c r="DK73" s="11">
        <v>0</v>
      </c>
      <c r="DL73" s="11">
        <v>0</v>
      </c>
      <c r="DM73" s="11">
        <v>0</v>
      </c>
      <c r="DN73" s="11">
        <v>0</v>
      </c>
      <c r="DO73" s="11">
        <v>0</v>
      </c>
      <c r="DP73" s="11">
        <v>0</v>
      </c>
      <c r="DQ73" s="11">
        <v>0</v>
      </c>
      <c r="DR73" s="11">
        <v>0</v>
      </c>
      <c r="DS73" s="11">
        <v>0</v>
      </c>
      <c r="DT73" s="11">
        <v>0</v>
      </c>
      <c r="DU73" s="11">
        <v>0</v>
      </c>
      <c r="DV73" s="11">
        <v>0</v>
      </c>
      <c r="DW73" s="11">
        <v>0</v>
      </c>
      <c r="DX73" s="11">
        <v>0</v>
      </c>
      <c r="DY73" s="11">
        <v>0</v>
      </c>
      <c r="DZ73" s="11">
        <v>0</v>
      </c>
      <c r="EA73" s="11">
        <v>6</v>
      </c>
      <c r="EB73" s="11">
        <v>7</v>
      </c>
      <c r="EC73" s="11">
        <v>9</v>
      </c>
      <c r="ED73" s="11">
        <v>9</v>
      </c>
      <c r="EE73" s="11">
        <v>9</v>
      </c>
      <c r="EF73" s="11">
        <v>9</v>
      </c>
      <c r="EG73" s="11">
        <v>9</v>
      </c>
      <c r="EH73" s="11">
        <v>9</v>
      </c>
      <c r="EI73" s="11">
        <v>9</v>
      </c>
      <c r="EJ73" s="11">
        <v>9</v>
      </c>
      <c r="EK73" s="11">
        <v>9</v>
      </c>
      <c r="EL73" s="11">
        <v>9</v>
      </c>
      <c r="EM73" s="11">
        <v>10</v>
      </c>
      <c r="EN73" s="11">
        <v>10</v>
      </c>
      <c r="EO73" s="11">
        <v>11</v>
      </c>
      <c r="EP73" s="11">
        <v>11</v>
      </c>
      <c r="EQ73" s="11">
        <v>11</v>
      </c>
      <c r="ER73" s="11">
        <v>11</v>
      </c>
      <c r="ES73" s="11">
        <v>11</v>
      </c>
      <c r="ET73" s="11">
        <v>11</v>
      </c>
      <c r="EU73" s="11">
        <v>4</v>
      </c>
      <c r="EV73" s="11">
        <v>0</v>
      </c>
      <c r="EW73" s="11">
        <v>0</v>
      </c>
      <c r="EX73" s="11">
        <v>0</v>
      </c>
      <c r="EY73" s="6">
        <f t="shared" si="5"/>
        <v>4902</v>
      </c>
    </row>
    <row r="74" spans="1:155">
      <c r="A74" t="s">
        <v>106</v>
      </c>
      <c r="B74" s="11">
        <v>4</v>
      </c>
      <c r="C74" s="11">
        <v>4</v>
      </c>
      <c r="D74" s="11">
        <v>4</v>
      </c>
      <c r="E74" s="11">
        <v>4</v>
      </c>
      <c r="F74" s="11">
        <v>4</v>
      </c>
      <c r="G74" s="11">
        <v>4</v>
      </c>
      <c r="H74" s="11">
        <v>4</v>
      </c>
      <c r="I74" s="11">
        <v>4</v>
      </c>
      <c r="J74" s="11">
        <v>4</v>
      </c>
      <c r="K74" s="11">
        <v>4</v>
      </c>
      <c r="L74" s="11">
        <v>4</v>
      </c>
      <c r="M74" s="11">
        <v>4</v>
      </c>
      <c r="N74" s="11">
        <v>4</v>
      </c>
      <c r="O74" s="11">
        <v>4</v>
      </c>
      <c r="P74" s="11">
        <v>4</v>
      </c>
      <c r="Q74" s="11">
        <v>4</v>
      </c>
      <c r="R74" s="11">
        <v>8</v>
      </c>
      <c r="S74" s="11">
        <v>53</v>
      </c>
      <c r="T74" s="11">
        <v>124</v>
      </c>
      <c r="U74" s="11">
        <v>120</v>
      </c>
      <c r="V74" s="11">
        <v>123</v>
      </c>
      <c r="W74" s="11">
        <v>154</v>
      </c>
      <c r="X74" s="11">
        <v>154</v>
      </c>
      <c r="Y74" s="11">
        <v>156</v>
      </c>
      <c r="Z74" s="11">
        <v>157</v>
      </c>
      <c r="AA74" s="11">
        <v>156</v>
      </c>
      <c r="AB74" s="11">
        <v>156</v>
      </c>
      <c r="AC74" s="11">
        <v>157</v>
      </c>
      <c r="AD74" s="11">
        <v>170</v>
      </c>
      <c r="AE74" s="11">
        <v>166</v>
      </c>
      <c r="AF74" s="11">
        <v>160</v>
      </c>
      <c r="AG74" s="11">
        <v>157</v>
      </c>
      <c r="AH74" s="11">
        <v>157</v>
      </c>
      <c r="AI74" s="11">
        <v>156</v>
      </c>
      <c r="AJ74" s="11">
        <v>156</v>
      </c>
      <c r="AK74" s="11">
        <v>156</v>
      </c>
      <c r="AL74" s="11">
        <v>157</v>
      </c>
      <c r="AM74" s="11">
        <v>162</v>
      </c>
      <c r="AN74" s="11">
        <v>164</v>
      </c>
      <c r="AO74" s="11">
        <v>167</v>
      </c>
      <c r="AP74" s="11">
        <v>203</v>
      </c>
      <c r="AQ74" s="11">
        <v>239</v>
      </c>
      <c r="AR74" s="11">
        <v>229</v>
      </c>
      <c r="AS74" s="11">
        <v>239</v>
      </c>
      <c r="AT74" s="11">
        <v>254</v>
      </c>
      <c r="AU74" s="11">
        <v>254</v>
      </c>
      <c r="AV74" s="11">
        <v>251</v>
      </c>
      <c r="AW74" s="11">
        <v>264</v>
      </c>
      <c r="AX74" s="11">
        <v>284</v>
      </c>
      <c r="AY74" s="11">
        <v>286</v>
      </c>
      <c r="AZ74" s="11">
        <v>261</v>
      </c>
      <c r="BA74" s="11">
        <v>247</v>
      </c>
      <c r="BB74" s="11">
        <v>225</v>
      </c>
      <c r="BC74" s="11">
        <v>187</v>
      </c>
      <c r="BD74" s="11">
        <v>172</v>
      </c>
      <c r="BE74" s="11">
        <v>182</v>
      </c>
      <c r="BF74" s="11">
        <v>234</v>
      </c>
      <c r="BG74" s="11">
        <v>275</v>
      </c>
      <c r="BH74" s="11">
        <v>283</v>
      </c>
      <c r="BI74" s="11">
        <v>265</v>
      </c>
      <c r="BJ74" s="11">
        <v>238</v>
      </c>
      <c r="BK74" s="11">
        <v>238</v>
      </c>
      <c r="BL74" s="11">
        <v>288</v>
      </c>
      <c r="BM74" s="11">
        <v>297</v>
      </c>
      <c r="BN74" s="11">
        <v>273</v>
      </c>
      <c r="BO74" s="11">
        <v>255</v>
      </c>
      <c r="BP74" s="11">
        <v>241</v>
      </c>
      <c r="BQ74" s="11">
        <v>212</v>
      </c>
      <c r="BR74" s="11">
        <v>211</v>
      </c>
      <c r="BS74" s="11">
        <v>210</v>
      </c>
      <c r="BT74" s="11">
        <v>103</v>
      </c>
      <c r="BU74" s="11">
        <v>35</v>
      </c>
      <c r="BV74" s="11">
        <v>30</v>
      </c>
      <c r="BW74" s="11">
        <v>29</v>
      </c>
      <c r="BX74" s="11">
        <v>16</v>
      </c>
      <c r="BY74" s="11">
        <v>7</v>
      </c>
      <c r="BZ74" s="11">
        <v>5</v>
      </c>
      <c r="CA74" s="11">
        <v>4</v>
      </c>
      <c r="CB74" s="11">
        <v>4</v>
      </c>
      <c r="CC74" s="11">
        <v>3</v>
      </c>
      <c r="CD74" s="11">
        <v>3</v>
      </c>
      <c r="CE74" s="11">
        <v>3</v>
      </c>
      <c r="CF74" s="11">
        <v>2</v>
      </c>
      <c r="CG74" s="11">
        <v>2</v>
      </c>
      <c r="CH74" s="11">
        <v>9</v>
      </c>
      <c r="CI74" s="11">
        <v>13</v>
      </c>
      <c r="CJ74" s="11">
        <v>12</v>
      </c>
      <c r="CK74" s="11">
        <v>12</v>
      </c>
      <c r="CL74" s="11">
        <v>11</v>
      </c>
      <c r="CM74" s="11">
        <v>11</v>
      </c>
      <c r="CN74" s="11">
        <v>11</v>
      </c>
      <c r="CO74" s="11">
        <v>10</v>
      </c>
      <c r="CP74" s="11">
        <v>11</v>
      </c>
      <c r="CQ74" s="11">
        <v>11</v>
      </c>
      <c r="CR74" s="11">
        <v>11</v>
      </c>
      <c r="CS74" s="11">
        <v>11</v>
      </c>
      <c r="CT74" s="11">
        <v>11</v>
      </c>
      <c r="CU74" s="11">
        <v>11</v>
      </c>
      <c r="CV74" s="11">
        <v>11</v>
      </c>
      <c r="CW74" s="11">
        <v>11</v>
      </c>
      <c r="CX74" s="11">
        <v>4</v>
      </c>
      <c r="CY74" s="11">
        <v>0</v>
      </c>
      <c r="CZ74" s="11">
        <v>0</v>
      </c>
      <c r="DA74" s="11">
        <v>0</v>
      </c>
      <c r="DB74" s="11">
        <v>0</v>
      </c>
      <c r="DC74" s="11">
        <v>0</v>
      </c>
      <c r="DD74" s="11">
        <v>0</v>
      </c>
      <c r="DE74" s="11">
        <v>0</v>
      </c>
      <c r="DF74" s="11">
        <v>0</v>
      </c>
      <c r="DG74" s="11">
        <v>0</v>
      </c>
      <c r="DH74" s="11">
        <v>0</v>
      </c>
      <c r="DI74" s="11">
        <v>0</v>
      </c>
      <c r="DJ74" s="11">
        <v>0</v>
      </c>
      <c r="DK74" s="11">
        <v>0</v>
      </c>
      <c r="DL74" s="11">
        <v>0</v>
      </c>
      <c r="DM74" s="11">
        <v>0</v>
      </c>
      <c r="DN74" s="11">
        <v>0</v>
      </c>
      <c r="DO74" s="11">
        <v>0</v>
      </c>
      <c r="DP74" s="11">
        <v>0</v>
      </c>
      <c r="DQ74" s="11">
        <v>0</v>
      </c>
      <c r="DR74" s="11">
        <v>0</v>
      </c>
      <c r="DS74" s="11">
        <v>0</v>
      </c>
      <c r="DT74" s="11">
        <v>0</v>
      </c>
      <c r="DU74" s="11">
        <v>0</v>
      </c>
      <c r="DV74" s="11">
        <v>0</v>
      </c>
      <c r="DW74" s="11">
        <v>0</v>
      </c>
      <c r="DX74" s="11">
        <v>0</v>
      </c>
      <c r="DY74" s="11">
        <v>0</v>
      </c>
      <c r="DZ74" s="11">
        <v>0</v>
      </c>
      <c r="EA74" s="11">
        <v>0</v>
      </c>
      <c r="EB74" s="11">
        <v>0</v>
      </c>
      <c r="EC74" s="11">
        <v>0</v>
      </c>
      <c r="ED74" s="11">
        <v>0</v>
      </c>
      <c r="EE74" s="11">
        <v>0</v>
      </c>
      <c r="EF74" s="11">
        <v>0</v>
      </c>
      <c r="EG74" s="11">
        <v>0</v>
      </c>
      <c r="EH74" s="11">
        <v>0</v>
      </c>
      <c r="EI74" s="11">
        <v>0</v>
      </c>
      <c r="EJ74" s="11">
        <v>0</v>
      </c>
      <c r="EK74" s="11">
        <v>2</v>
      </c>
      <c r="EL74" s="11">
        <v>5</v>
      </c>
      <c r="EM74" s="11">
        <v>5</v>
      </c>
      <c r="EN74" s="11">
        <v>5</v>
      </c>
      <c r="EO74" s="11">
        <v>5</v>
      </c>
      <c r="EP74" s="11">
        <v>5</v>
      </c>
      <c r="EQ74" s="11">
        <v>5</v>
      </c>
      <c r="ER74" s="11">
        <v>5</v>
      </c>
      <c r="ES74" s="11">
        <v>5</v>
      </c>
      <c r="ET74" s="11">
        <v>5</v>
      </c>
      <c r="EU74" s="11">
        <v>5</v>
      </c>
      <c r="EV74" s="11">
        <v>5</v>
      </c>
      <c r="EW74" s="11">
        <v>5</v>
      </c>
      <c r="EX74" s="11">
        <v>5</v>
      </c>
      <c r="EY74" s="6">
        <f t="shared" si="5"/>
        <v>11301</v>
      </c>
    </row>
    <row r="75" spans="1:155">
      <c r="A75" t="s">
        <v>68</v>
      </c>
      <c r="B75" s="11">
        <v>10</v>
      </c>
      <c r="C75" s="11">
        <v>10</v>
      </c>
      <c r="D75" s="11">
        <v>10</v>
      </c>
      <c r="E75" s="11">
        <v>10</v>
      </c>
      <c r="F75" s="11">
        <v>10</v>
      </c>
      <c r="G75" s="11">
        <v>10</v>
      </c>
      <c r="H75" s="11">
        <v>10</v>
      </c>
      <c r="I75" s="11">
        <v>10</v>
      </c>
      <c r="J75" s="11">
        <v>10</v>
      </c>
      <c r="K75" s="11">
        <v>10</v>
      </c>
      <c r="L75" s="11">
        <v>10</v>
      </c>
      <c r="M75" s="11">
        <v>10</v>
      </c>
      <c r="N75" s="11">
        <v>10</v>
      </c>
      <c r="O75" s="11">
        <v>10</v>
      </c>
      <c r="P75" s="11">
        <v>10</v>
      </c>
      <c r="Q75" s="11">
        <v>50</v>
      </c>
      <c r="R75" s="11">
        <v>150</v>
      </c>
      <c r="S75" s="11">
        <v>150</v>
      </c>
      <c r="T75" s="11">
        <v>150</v>
      </c>
      <c r="U75" s="11">
        <v>179</v>
      </c>
      <c r="V75" s="11">
        <v>187</v>
      </c>
      <c r="W75" s="11">
        <v>205</v>
      </c>
      <c r="X75" s="11">
        <v>210</v>
      </c>
      <c r="Y75" s="11">
        <v>216</v>
      </c>
      <c r="Z75" s="11">
        <v>217</v>
      </c>
      <c r="AA75" s="11">
        <v>214</v>
      </c>
      <c r="AB75" s="11">
        <v>214</v>
      </c>
      <c r="AC75" s="11">
        <v>215</v>
      </c>
      <c r="AD75" s="11">
        <v>230</v>
      </c>
      <c r="AE75" s="11">
        <v>250</v>
      </c>
      <c r="AF75" s="11">
        <v>251</v>
      </c>
      <c r="AG75" s="11">
        <v>250</v>
      </c>
      <c r="AH75" s="11">
        <v>251</v>
      </c>
      <c r="AI75" s="11">
        <v>242</v>
      </c>
      <c r="AJ75" s="11">
        <v>227</v>
      </c>
      <c r="AK75" s="11">
        <v>230</v>
      </c>
      <c r="AL75" s="11">
        <v>243</v>
      </c>
      <c r="AM75" s="11">
        <v>251</v>
      </c>
      <c r="AN75" s="11">
        <v>251</v>
      </c>
      <c r="AO75" s="11">
        <v>250</v>
      </c>
      <c r="AP75" s="11">
        <v>250</v>
      </c>
      <c r="AQ75" s="11">
        <v>251</v>
      </c>
      <c r="AR75" s="11">
        <v>254</v>
      </c>
      <c r="AS75" s="11">
        <v>259</v>
      </c>
      <c r="AT75" s="11">
        <v>261</v>
      </c>
      <c r="AU75" s="11">
        <v>250</v>
      </c>
      <c r="AV75" s="11">
        <v>258</v>
      </c>
      <c r="AW75" s="11">
        <v>265</v>
      </c>
      <c r="AX75" s="11">
        <v>269</v>
      </c>
      <c r="AY75" s="11">
        <v>275</v>
      </c>
      <c r="AZ75" s="11">
        <v>266</v>
      </c>
      <c r="BA75" s="11">
        <v>260</v>
      </c>
      <c r="BB75" s="11">
        <v>251</v>
      </c>
      <c r="BC75" s="11">
        <v>238</v>
      </c>
      <c r="BD75" s="11">
        <v>231</v>
      </c>
      <c r="BE75" s="11">
        <v>236</v>
      </c>
      <c r="BF75" s="11">
        <v>251</v>
      </c>
      <c r="BG75" s="11">
        <v>263</v>
      </c>
      <c r="BH75" s="11">
        <v>264</v>
      </c>
      <c r="BI75" s="11">
        <v>256</v>
      </c>
      <c r="BJ75" s="11">
        <v>248</v>
      </c>
      <c r="BK75" s="11">
        <v>245</v>
      </c>
      <c r="BL75" s="11">
        <v>269</v>
      </c>
      <c r="BM75" s="11">
        <v>309</v>
      </c>
      <c r="BN75" s="11">
        <v>307</v>
      </c>
      <c r="BO75" s="11">
        <v>307</v>
      </c>
      <c r="BP75" s="11">
        <v>301</v>
      </c>
      <c r="BQ75" s="11">
        <v>201</v>
      </c>
      <c r="BR75" s="11">
        <v>138</v>
      </c>
      <c r="BS75" s="11">
        <v>137</v>
      </c>
      <c r="BT75" s="11">
        <v>124</v>
      </c>
      <c r="BU75" s="11">
        <v>66</v>
      </c>
      <c r="BV75" s="11">
        <v>16</v>
      </c>
      <c r="BW75" s="11">
        <v>18</v>
      </c>
      <c r="BX75" s="11">
        <v>16</v>
      </c>
      <c r="BY75" s="11">
        <v>12</v>
      </c>
      <c r="BZ75" s="11">
        <v>0</v>
      </c>
      <c r="CA75" s="11">
        <v>3</v>
      </c>
      <c r="CB75" s="11">
        <v>2</v>
      </c>
      <c r="CC75" s="11">
        <v>5</v>
      </c>
      <c r="CD75" s="11">
        <v>5</v>
      </c>
      <c r="CE75" s="11">
        <v>4</v>
      </c>
      <c r="CF75" s="11">
        <v>3</v>
      </c>
      <c r="CG75" s="11">
        <v>1</v>
      </c>
      <c r="CH75" s="11">
        <v>6</v>
      </c>
      <c r="CI75" s="11">
        <v>11</v>
      </c>
      <c r="CJ75" s="11">
        <v>9</v>
      </c>
      <c r="CK75" s="11">
        <v>9</v>
      </c>
      <c r="CL75" s="11">
        <v>7</v>
      </c>
      <c r="CM75" s="11">
        <v>7</v>
      </c>
      <c r="CN75" s="11">
        <v>6</v>
      </c>
      <c r="CO75" s="11">
        <v>6</v>
      </c>
      <c r="CP75" s="11">
        <v>6</v>
      </c>
      <c r="CQ75" s="11">
        <v>6</v>
      </c>
      <c r="CR75" s="11">
        <v>5</v>
      </c>
      <c r="CS75" s="11">
        <v>5</v>
      </c>
      <c r="CT75" s="11">
        <v>6</v>
      </c>
      <c r="CU75" s="11">
        <v>6</v>
      </c>
      <c r="CV75" s="11">
        <v>6</v>
      </c>
      <c r="CW75" s="11">
        <v>5</v>
      </c>
      <c r="CX75" s="11">
        <v>6</v>
      </c>
      <c r="CY75" s="11">
        <v>7</v>
      </c>
      <c r="CZ75" s="11">
        <v>6</v>
      </c>
      <c r="DA75" s="11">
        <v>5</v>
      </c>
      <c r="DB75" s="11">
        <v>5</v>
      </c>
      <c r="DC75" s="11">
        <v>5</v>
      </c>
      <c r="DD75" s="11">
        <v>10</v>
      </c>
      <c r="DE75" s="11">
        <v>4</v>
      </c>
      <c r="DF75" s="11">
        <v>4</v>
      </c>
      <c r="DG75" s="11">
        <v>4</v>
      </c>
      <c r="DH75" s="11">
        <v>3</v>
      </c>
      <c r="DI75" s="11">
        <v>2</v>
      </c>
      <c r="DJ75" s="11">
        <v>7</v>
      </c>
      <c r="DK75" s="11">
        <v>5</v>
      </c>
      <c r="DL75" s="11">
        <v>4</v>
      </c>
      <c r="DM75" s="11">
        <v>4</v>
      </c>
      <c r="DN75" s="11">
        <v>4</v>
      </c>
      <c r="DO75" s="11">
        <v>4</v>
      </c>
      <c r="DP75" s="11">
        <v>3</v>
      </c>
      <c r="DQ75" s="11">
        <v>3</v>
      </c>
      <c r="DR75" s="11">
        <v>3</v>
      </c>
      <c r="DS75" s="11">
        <v>3</v>
      </c>
      <c r="DT75" s="11">
        <v>3</v>
      </c>
      <c r="DU75" s="11">
        <v>3</v>
      </c>
      <c r="DV75" s="11">
        <v>3</v>
      </c>
      <c r="DW75" s="11">
        <v>3</v>
      </c>
      <c r="DX75" s="11">
        <v>3</v>
      </c>
      <c r="DY75" s="11">
        <v>3</v>
      </c>
      <c r="DZ75" s="11">
        <v>9</v>
      </c>
      <c r="EA75" s="11">
        <v>15</v>
      </c>
      <c r="EB75" s="11">
        <v>16</v>
      </c>
      <c r="EC75" s="11">
        <v>17</v>
      </c>
      <c r="ED75" s="11">
        <v>20</v>
      </c>
      <c r="EE75" s="11">
        <v>22</v>
      </c>
      <c r="EF75" s="11">
        <v>23</v>
      </c>
      <c r="EG75" s="11">
        <v>27</v>
      </c>
      <c r="EH75" s="11">
        <v>31</v>
      </c>
      <c r="EI75" s="11">
        <v>31</v>
      </c>
      <c r="EJ75" s="11">
        <v>31</v>
      </c>
      <c r="EK75" s="11">
        <v>32</v>
      </c>
      <c r="EL75" s="11">
        <v>30</v>
      </c>
      <c r="EM75" s="11">
        <v>29</v>
      </c>
      <c r="EN75" s="11">
        <v>19</v>
      </c>
      <c r="EO75" s="11">
        <v>19</v>
      </c>
      <c r="EP75" s="11">
        <v>19</v>
      </c>
      <c r="EQ75" s="11">
        <v>19</v>
      </c>
      <c r="ER75" s="11">
        <v>19</v>
      </c>
      <c r="ES75" s="11">
        <v>22</v>
      </c>
      <c r="ET75" s="11">
        <v>24</v>
      </c>
      <c r="EU75" s="11">
        <v>25</v>
      </c>
      <c r="EV75" s="11">
        <v>25</v>
      </c>
      <c r="EW75" s="11">
        <v>25</v>
      </c>
      <c r="EX75" s="11">
        <v>24</v>
      </c>
      <c r="EY75" s="6">
        <f t="shared" si="5"/>
        <v>14076</v>
      </c>
    </row>
    <row r="76" spans="1:155">
      <c r="A76" t="s">
        <v>69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18</v>
      </c>
      <c r="T76" s="11">
        <v>44</v>
      </c>
      <c r="U76" s="11">
        <v>45</v>
      </c>
      <c r="V76" s="11">
        <v>44</v>
      </c>
      <c r="W76" s="11">
        <v>42</v>
      </c>
      <c r="X76" s="11">
        <v>43</v>
      </c>
      <c r="Y76" s="11">
        <v>45</v>
      </c>
      <c r="Z76" s="11">
        <v>46</v>
      </c>
      <c r="AA76" s="11">
        <v>46</v>
      </c>
      <c r="AB76" s="11">
        <v>46</v>
      </c>
      <c r="AC76" s="11">
        <v>46</v>
      </c>
      <c r="AD76" s="11">
        <v>51</v>
      </c>
      <c r="AE76" s="11">
        <v>52</v>
      </c>
      <c r="AF76" s="11">
        <v>49</v>
      </c>
      <c r="AG76" s="11">
        <v>48</v>
      </c>
      <c r="AH76" s="11">
        <v>47</v>
      </c>
      <c r="AI76" s="11">
        <v>47</v>
      </c>
      <c r="AJ76" s="11">
        <v>48</v>
      </c>
      <c r="AK76" s="11">
        <v>49</v>
      </c>
      <c r="AL76" s="11">
        <v>51</v>
      </c>
      <c r="AM76" s="11">
        <v>54</v>
      </c>
      <c r="AN76" s="11">
        <v>56</v>
      </c>
      <c r="AO76" s="11">
        <v>56</v>
      </c>
      <c r="AP76" s="11">
        <v>59</v>
      </c>
      <c r="AQ76" s="11">
        <v>61</v>
      </c>
      <c r="AR76" s="11">
        <v>61</v>
      </c>
      <c r="AS76" s="11">
        <v>62</v>
      </c>
      <c r="AT76" s="11">
        <v>46</v>
      </c>
      <c r="AU76" s="11">
        <v>51</v>
      </c>
      <c r="AV76" s="11">
        <v>52</v>
      </c>
      <c r="AW76" s="11">
        <v>53</v>
      </c>
      <c r="AX76" s="11">
        <v>53</v>
      </c>
      <c r="AY76" s="11">
        <v>54</v>
      </c>
      <c r="AZ76" s="11">
        <v>54</v>
      </c>
      <c r="BA76" s="11">
        <v>55</v>
      </c>
      <c r="BB76" s="11">
        <v>55</v>
      </c>
      <c r="BC76" s="11">
        <v>47</v>
      </c>
      <c r="BD76" s="11">
        <v>39</v>
      </c>
      <c r="BE76" s="11">
        <v>40</v>
      </c>
      <c r="BF76" s="11">
        <v>41</v>
      </c>
      <c r="BG76" s="11">
        <v>42</v>
      </c>
      <c r="BH76" s="11">
        <v>43</v>
      </c>
      <c r="BI76" s="11">
        <v>44</v>
      </c>
      <c r="BJ76" s="11">
        <v>45</v>
      </c>
      <c r="BK76" s="11">
        <v>46</v>
      </c>
      <c r="BL76" s="11">
        <v>46</v>
      </c>
      <c r="BM76" s="11">
        <v>46</v>
      </c>
      <c r="BN76" s="11">
        <v>46</v>
      </c>
      <c r="BO76" s="11">
        <v>46</v>
      </c>
      <c r="BP76" s="11">
        <v>45</v>
      </c>
      <c r="BQ76" s="11">
        <v>55</v>
      </c>
      <c r="BR76" s="11">
        <v>55</v>
      </c>
      <c r="BS76" s="11">
        <v>46</v>
      </c>
      <c r="BT76" s="11">
        <v>15</v>
      </c>
      <c r="BU76" s="11">
        <v>0</v>
      </c>
      <c r="BV76" s="11">
        <v>0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0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0</v>
      </c>
      <c r="CN76" s="11">
        <v>0</v>
      </c>
      <c r="CO76" s="11">
        <v>0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CZ76" s="11">
        <v>0</v>
      </c>
      <c r="DA76" s="11">
        <v>0</v>
      </c>
      <c r="DB76" s="11">
        <v>0</v>
      </c>
      <c r="DC76" s="11">
        <v>0</v>
      </c>
      <c r="DD76" s="11">
        <v>0</v>
      </c>
      <c r="DE76" s="11">
        <v>0</v>
      </c>
      <c r="DF76" s="11">
        <v>0</v>
      </c>
      <c r="DG76" s="11">
        <v>0</v>
      </c>
      <c r="DH76" s="11">
        <v>0</v>
      </c>
      <c r="DI76" s="11">
        <v>0</v>
      </c>
      <c r="DJ76" s="11">
        <v>0</v>
      </c>
      <c r="DK76" s="11">
        <v>0</v>
      </c>
      <c r="DL76" s="11">
        <v>0</v>
      </c>
      <c r="DM76" s="11">
        <v>0</v>
      </c>
      <c r="DN76" s="11">
        <v>0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0</v>
      </c>
      <c r="DX76" s="11">
        <v>0</v>
      </c>
      <c r="DY76" s="11">
        <v>0</v>
      </c>
      <c r="DZ76" s="11">
        <v>0</v>
      </c>
      <c r="EA76" s="11">
        <v>0</v>
      </c>
      <c r="EB76" s="11">
        <v>0</v>
      </c>
      <c r="EC76" s="11">
        <v>0</v>
      </c>
      <c r="ED76" s="11">
        <v>0</v>
      </c>
      <c r="EE76" s="11">
        <v>0</v>
      </c>
      <c r="EF76" s="11">
        <v>0</v>
      </c>
      <c r="EG76" s="11">
        <v>0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</v>
      </c>
      <c r="EQ76" s="11">
        <v>0</v>
      </c>
      <c r="ER76" s="11">
        <v>0</v>
      </c>
      <c r="ES76" s="11">
        <v>0</v>
      </c>
      <c r="ET76" s="11">
        <v>0</v>
      </c>
      <c r="EU76" s="11">
        <v>0</v>
      </c>
      <c r="EV76" s="11">
        <v>0</v>
      </c>
      <c r="EW76" s="11">
        <v>0</v>
      </c>
      <c r="EX76" s="11">
        <v>0</v>
      </c>
      <c r="EY76" s="6">
        <f t="shared" si="5"/>
        <v>2576</v>
      </c>
    </row>
    <row r="77" spans="1:155">
      <c r="A77" t="s">
        <v>107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0</v>
      </c>
      <c r="CA77" s="11">
        <v>0</v>
      </c>
      <c r="CB77" s="11">
        <v>0</v>
      </c>
      <c r="CC77" s="11">
        <v>0</v>
      </c>
      <c r="CD77" s="11">
        <v>0</v>
      </c>
      <c r="CE77" s="11">
        <v>0</v>
      </c>
      <c r="CF77" s="11">
        <v>0</v>
      </c>
      <c r="CG77" s="11">
        <v>0</v>
      </c>
      <c r="CH77" s="11">
        <v>0</v>
      </c>
      <c r="CI77" s="11">
        <v>1</v>
      </c>
      <c r="CJ77" s="11">
        <v>1</v>
      </c>
      <c r="CK77" s="11">
        <v>1</v>
      </c>
      <c r="CL77" s="11">
        <v>1</v>
      </c>
      <c r="CM77" s="11">
        <v>1</v>
      </c>
      <c r="CN77" s="11">
        <v>1</v>
      </c>
      <c r="CO77" s="11">
        <v>1</v>
      </c>
      <c r="CP77" s="11">
        <v>1</v>
      </c>
      <c r="CQ77" s="11">
        <v>1</v>
      </c>
      <c r="CR77" s="11">
        <v>1</v>
      </c>
      <c r="CS77" s="11">
        <v>1</v>
      </c>
      <c r="CT77" s="11">
        <v>1</v>
      </c>
      <c r="CU77" s="11">
        <v>1</v>
      </c>
      <c r="CV77" s="11">
        <v>1</v>
      </c>
      <c r="CW77" s="11">
        <v>1</v>
      </c>
      <c r="CX77" s="11">
        <v>1</v>
      </c>
      <c r="CY77" s="11">
        <v>1</v>
      </c>
      <c r="CZ77" s="11">
        <v>1</v>
      </c>
      <c r="DA77" s="11">
        <v>1</v>
      </c>
      <c r="DB77" s="11">
        <v>1</v>
      </c>
      <c r="DC77" s="11">
        <v>1</v>
      </c>
      <c r="DD77" s="11">
        <v>1</v>
      </c>
      <c r="DE77" s="11">
        <v>1</v>
      </c>
      <c r="DF77" s="11">
        <v>1</v>
      </c>
      <c r="DG77" s="11">
        <v>1</v>
      </c>
      <c r="DH77" s="11">
        <v>1</v>
      </c>
      <c r="DI77" s="11">
        <v>1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</v>
      </c>
      <c r="EU77" s="11">
        <v>0</v>
      </c>
      <c r="EV77" s="11">
        <v>0</v>
      </c>
      <c r="EW77" s="11">
        <v>0</v>
      </c>
      <c r="EX77" s="11">
        <v>0</v>
      </c>
      <c r="EY77" s="6">
        <f t="shared" si="5"/>
        <v>27</v>
      </c>
    </row>
    <row r="78" spans="1:155">
      <c r="A78" t="s">
        <v>70</v>
      </c>
      <c r="B78" s="11">
        <v>10</v>
      </c>
      <c r="C78" s="11">
        <v>10</v>
      </c>
      <c r="D78" s="11">
        <v>10</v>
      </c>
      <c r="E78" s="11">
        <v>10</v>
      </c>
      <c r="F78" s="11">
        <v>10</v>
      </c>
      <c r="G78" s="11">
        <v>10</v>
      </c>
      <c r="H78" s="11">
        <v>10</v>
      </c>
      <c r="I78" s="11">
        <v>10</v>
      </c>
      <c r="J78" s="11">
        <v>10</v>
      </c>
      <c r="K78" s="11">
        <v>10</v>
      </c>
      <c r="L78" s="11">
        <v>10</v>
      </c>
      <c r="M78" s="11">
        <v>10</v>
      </c>
      <c r="N78" s="11">
        <v>10</v>
      </c>
      <c r="O78" s="11">
        <v>10</v>
      </c>
      <c r="P78" s="11">
        <v>10</v>
      </c>
      <c r="Q78" s="11">
        <v>10</v>
      </c>
      <c r="R78" s="11">
        <v>10</v>
      </c>
      <c r="S78" s="11">
        <v>10</v>
      </c>
      <c r="T78" s="11">
        <v>10</v>
      </c>
      <c r="U78" s="11">
        <v>10</v>
      </c>
      <c r="V78" s="11">
        <v>10</v>
      </c>
      <c r="W78" s="11">
        <v>10</v>
      </c>
      <c r="X78" s="11">
        <v>10</v>
      </c>
      <c r="Y78" s="11">
        <v>10</v>
      </c>
      <c r="Z78" s="11">
        <v>10</v>
      </c>
      <c r="AA78" s="11">
        <v>10</v>
      </c>
      <c r="AB78" s="11">
        <v>10</v>
      </c>
      <c r="AC78" s="11">
        <v>10</v>
      </c>
      <c r="AD78" s="11">
        <v>11</v>
      </c>
      <c r="AE78" s="11">
        <v>11</v>
      </c>
      <c r="AF78" s="11">
        <v>11</v>
      </c>
      <c r="AG78" s="11">
        <v>11</v>
      </c>
      <c r="AH78" s="11">
        <v>11</v>
      </c>
      <c r="AI78" s="11">
        <v>11</v>
      </c>
      <c r="AJ78" s="11">
        <v>11</v>
      </c>
      <c r="AK78" s="11">
        <v>62</v>
      </c>
      <c r="AL78" s="11">
        <v>171</v>
      </c>
      <c r="AM78" s="11">
        <v>183</v>
      </c>
      <c r="AN78" s="11">
        <v>184</v>
      </c>
      <c r="AO78" s="11">
        <v>181</v>
      </c>
      <c r="AP78" s="11">
        <v>187</v>
      </c>
      <c r="AQ78" s="11">
        <v>210</v>
      </c>
      <c r="AR78" s="11">
        <v>223</v>
      </c>
      <c r="AS78" s="11">
        <v>232</v>
      </c>
      <c r="AT78" s="11">
        <v>206</v>
      </c>
      <c r="AU78" s="11">
        <v>132</v>
      </c>
      <c r="AV78" s="11">
        <v>124</v>
      </c>
      <c r="AW78" s="11">
        <v>131</v>
      </c>
      <c r="AX78" s="11">
        <v>133</v>
      </c>
      <c r="AY78" s="11">
        <v>142</v>
      </c>
      <c r="AZ78" s="11">
        <v>145</v>
      </c>
      <c r="BA78" s="11">
        <v>137</v>
      </c>
      <c r="BB78" s="11">
        <v>136</v>
      </c>
      <c r="BC78" s="11">
        <v>141</v>
      </c>
      <c r="BD78" s="11">
        <v>145</v>
      </c>
      <c r="BE78" s="11">
        <v>149</v>
      </c>
      <c r="BF78" s="11">
        <v>156</v>
      </c>
      <c r="BG78" s="11">
        <v>165</v>
      </c>
      <c r="BH78" s="11">
        <v>180</v>
      </c>
      <c r="BI78" s="11">
        <v>186</v>
      </c>
      <c r="BJ78" s="11">
        <v>190</v>
      </c>
      <c r="BK78" s="11">
        <v>195</v>
      </c>
      <c r="BL78" s="11">
        <v>204</v>
      </c>
      <c r="BM78" s="11">
        <v>214</v>
      </c>
      <c r="BN78" s="11">
        <v>201</v>
      </c>
      <c r="BO78" s="11">
        <v>198</v>
      </c>
      <c r="BP78" s="11">
        <v>203</v>
      </c>
      <c r="BQ78" s="11">
        <v>198</v>
      </c>
      <c r="BR78" s="11">
        <v>196</v>
      </c>
      <c r="BS78" s="11">
        <v>185</v>
      </c>
      <c r="BT78" s="11">
        <v>166</v>
      </c>
      <c r="BU78" s="11">
        <v>169</v>
      </c>
      <c r="BV78" s="11">
        <v>111</v>
      </c>
      <c r="BW78" s="11">
        <v>1</v>
      </c>
      <c r="BX78" s="11">
        <v>3</v>
      </c>
      <c r="BY78" s="11">
        <v>3</v>
      </c>
      <c r="BZ78" s="11">
        <v>3</v>
      </c>
      <c r="CA78" s="11">
        <v>2</v>
      </c>
      <c r="CB78" s="11">
        <v>3</v>
      </c>
      <c r="CC78" s="11">
        <v>5</v>
      </c>
      <c r="CD78" s="11">
        <v>4</v>
      </c>
      <c r="CE78" s="11">
        <v>4</v>
      </c>
      <c r="CF78" s="11">
        <v>4</v>
      </c>
      <c r="CG78" s="11">
        <v>3</v>
      </c>
      <c r="CH78" s="11">
        <v>3</v>
      </c>
      <c r="CI78" s="11">
        <v>3</v>
      </c>
      <c r="CJ78" s="11">
        <v>2</v>
      </c>
      <c r="CK78" s="11">
        <v>2</v>
      </c>
      <c r="CL78" s="11">
        <v>10</v>
      </c>
      <c r="CM78" s="11">
        <v>24</v>
      </c>
      <c r="CN78" s="11">
        <v>19</v>
      </c>
      <c r="CO78" s="11">
        <v>19</v>
      </c>
      <c r="CP78" s="11">
        <v>20</v>
      </c>
      <c r="CQ78" s="11">
        <v>25</v>
      </c>
      <c r="CR78" s="11">
        <v>42</v>
      </c>
      <c r="CS78" s="11">
        <v>42</v>
      </c>
      <c r="CT78" s="11">
        <v>42</v>
      </c>
      <c r="CU78" s="11">
        <v>42</v>
      </c>
      <c r="CV78" s="11">
        <v>40</v>
      </c>
      <c r="CW78" s="11">
        <v>37</v>
      </c>
      <c r="CX78" s="11">
        <v>35</v>
      </c>
      <c r="CY78" s="11">
        <v>16</v>
      </c>
      <c r="CZ78" s="11">
        <v>2</v>
      </c>
      <c r="DA78" s="11">
        <v>2</v>
      </c>
      <c r="DB78" s="11">
        <v>2</v>
      </c>
      <c r="DC78" s="11">
        <v>2</v>
      </c>
      <c r="DD78" s="11">
        <v>2</v>
      </c>
      <c r="DE78" s="11">
        <v>2</v>
      </c>
      <c r="DF78" s="11">
        <v>2</v>
      </c>
      <c r="DG78" s="11">
        <v>2</v>
      </c>
      <c r="DH78" s="11">
        <v>2</v>
      </c>
      <c r="DI78" s="11">
        <v>2</v>
      </c>
      <c r="DJ78" s="11">
        <v>1</v>
      </c>
      <c r="DK78" s="11">
        <v>1</v>
      </c>
      <c r="DL78" s="11">
        <v>1</v>
      </c>
      <c r="DM78" s="11">
        <v>1</v>
      </c>
      <c r="DN78" s="11">
        <v>1</v>
      </c>
      <c r="DO78" s="11">
        <v>1</v>
      </c>
      <c r="DP78" s="11">
        <v>1</v>
      </c>
      <c r="DQ78" s="11">
        <v>1</v>
      </c>
      <c r="DR78" s="11">
        <v>1</v>
      </c>
      <c r="DS78" s="11">
        <v>1</v>
      </c>
      <c r="DT78" s="11">
        <v>1</v>
      </c>
      <c r="DU78" s="11">
        <v>1</v>
      </c>
      <c r="DV78" s="11">
        <v>1</v>
      </c>
      <c r="DW78" s="11">
        <v>1</v>
      </c>
      <c r="DX78" s="11">
        <v>1</v>
      </c>
      <c r="DY78" s="11">
        <v>1</v>
      </c>
      <c r="DZ78" s="11">
        <v>1</v>
      </c>
      <c r="EA78" s="11">
        <v>1</v>
      </c>
      <c r="EB78" s="11">
        <v>1</v>
      </c>
      <c r="EC78" s="11">
        <v>1</v>
      </c>
      <c r="ED78" s="11">
        <v>1</v>
      </c>
      <c r="EE78" s="11">
        <v>1</v>
      </c>
      <c r="EF78" s="11">
        <v>1</v>
      </c>
      <c r="EG78" s="11">
        <v>1</v>
      </c>
      <c r="EH78" s="11">
        <v>1</v>
      </c>
      <c r="EI78" s="11">
        <v>1</v>
      </c>
      <c r="EJ78" s="11">
        <v>1</v>
      </c>
      <c r="EK78" s="11">
        <v>1</v>
      </c>
      <c r="EL78" s="11">
        <v>1</v>
      </c>
      <c r="EM78" s="11">
        <v>1</v>
      </c>
      <c r="EN78" s="11">
        <v>1</v>
      </c>
      <c r="EO78" s="11">
        <v>1</v>
      </c>
      <c r="EP78" s="11">
        <v>1</v>
      </c>
      <c r="EQ78" s="11">
        <v>1</v>
      </c>
      <c r="ER78" s="11">
        <v>1</v>
      </c>
      <c r="ES78" s="11">
        <v>1</v>
      </c>
      <c r="ET78" s="11">
        <v>1</v>
      </c>
      <c r="EU78" s="11">
        <v>1</v>
      </c>
      <c r="EV78" s="11">
        <v>1</v>
      </c>
      <c r="EW78" s="11">
        <v>1</v>
      </c>
      <c r="EX78" s="11">
        <v>1</v>
      </c>
      <c r="EY78" s="6">
        <f>SUM(B78:EX78)</f>
        <v>7347</v>
      </c>
    </row>
    <row r="79" spans="1:155">
      <c r="A79" t="s">
        <v>108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0</v>
      </c>
      <c r="BW79" s="11">
        <v>0</v>
      </c>
      <c r="BX79" s="11">
        <v>0</v>
      </c>
      <c r="BY79" s="11">
        <v>0</v>
      </c>
      <c r="BZ79" s="11">
        <v>0</v>
      </c>
      <c r="CA79" s="11">
        <v>0</v>
      </c>
      <c r="CB79" s="11">
        <v>0</v>
      </c>
      <c r="CC79" s="11">
        <v>0</v>
      </c>
      <c r="CD79" s="11">
        <v>0</v>
      </c>
      <c r="CE79" s="11">
        <v>0</v>
      </c>
      <c r="CF79" s="11">
        <v>0</v>
      </c>
      <c r="CG79" s="11">
        <v>0</v>
      </c>
      <c r="CH79" s="11">
        <v>0</v>
      </c>
      <c r="CI79" s="11">
        <v>0</v>
      </c>
      <c r="CJ79" s="11">
        <v>0</v>
      </c>
      <c r="CK79" s="11">
        <v>0</v>
      </c>
      <c r="CL79" s="11">
        <v>0</v>
      </c>
      <c r="CM79" s="11">
        <v>0</v>
      </c>
      <c r="CN79" s="11">
        <v>0</v>
      </c>
      <c r="CO79" s="11">
        <v>0</v>
      </c>
      <c r="CP79" s="11">
        <v>0</v>
      </c>
      <c r="CQ79" s="11">
        <v>0</v>
      </c>
      <c r="CR79" s="11">
        <v>0</v>
      </c>
      <c r="CS79" s="11">
        <v>0</v>
      </c>
      <c r="CT79" s="11">
        <v>0</v>
      </c>
      <c r="CU79" s="11">
        <v>0</v>
      </c>
      <c r="CV79" s="11">
        <v>0</v>
      </c>
      <c r="CW79" s="11">
        <v>0</v>
      </c>
      <c r="CX79" s="11">
        <v>0</v>
      </c>
      <c r="CY79" s="11">
        <v>0</v>
      </c>
      <c r="CZ79" s="11">
        <v>0</v>
      </c>
      <c r="DA79" s="11">
        <v>0</v>
      </c>
      <c r="DB79" s="11">
        <v>0</v>
      </c>
      <c r="DC79" s="11">
        <v>0</v>
      </c>
      <c r="DD79" s="11">
        <v>0</v>
      </c>
      <c r="DE79" s="11">
        <v>0</v>
      </c>
      <c r="DF79" s="11">
        <v>0</v>
      </c>
      <c r="DG79" s="11">
        <v>0</v>
      </c>
      <c r="DH79" s="11">
        <v>0</v>
      </c>
      <c r="DI79" s="11">
        <v>0</v>
      </c>
      <c r="DJ79" s="11">
        <v>0</v>
      </c>
      <c r="DK79" s="11">
        <v>0</v>
      </c>
      <c r="DL79" s="11">
        <v>0</v>
      </c>
      <c r="DM79" s="11">
        <v>0</v>
      </c>
      <c r="DN79" s="11">
        <v>0</v>
      </c>
      <c r="DO79" s="11">
        <v>0</v>
      </c>
      <c r="DP79" s="11">
        <v>0</v>
      </c>
      <c r="DQ79" s="11">
        <v>0</v>
      </c>
      <c r="DR79" s="11">
        <v>0</v>
      </c>
      <c r="DS79" s="11">
        <v>0</v>
      </c>
      <c r="DT79" s="11">
        <v>0</v>
      </c>
      <c r="DU79" s="11">
        <v>0</v>
      </c>
      <c r="DV79" s="11">
        <v>0</v>
      </c>
      <c r="DW79" s="11">
        <v>0</v>
      </c>
      <c r="DX79" s="11">
        <v>0</v>
      </c>
      <c r="DY79" s="11">
        <v>0</v>
      </c>
      <c r="DZ79" s="11">
        <v>0</v>
      </c>
      <c r="EA79" s="11">
        <v>0</v>
      </c>
      <c r="EB79" s="11">
        <v>0</v>
      </c>
      <c r="EC79" s="11">
        <v>0</v>
      </c>
      <c r="ED79" s="11">
        <v>0</v>
      </c>
      <c r="EE79" s="11">
        <v>0</v>
      </c>
      <c r="EF79" s="11">
        <v>0</v>
      </c>
      <c r="EG79" s="11">
        <v>0</v>
      </c>
      <c r="EH79" s="11">
        <v>0</v>
      </c>
      <c r="EI79" s="11">
        <v>0</v>
      </c>
      <c r="EJ79" s="11">
        <v>0</v>
      </c>
      <c r="EK79" s="11">
        <v>0</v>
      </c>
      <c r="EL79" s="11">
        <v>0</v>
      </c>
      <c r="EM79" s="11">
        <v>0</v>
      </c>
      <c r="EN79" s="11">
        <v>0</v>
      </c>
      <c r="EO79" s="11">
        <v>0</v>
      </c>
      <c r="EP79" s="11">
        <v>0</v>
      </c>
      <c r="EQ79" s="11">
        <v>0</v>
      </c>
      <c r="ER79" s="11">
        <v>0</v>
      </c>
      <c r="ES79" s="11">
        <v>0</v>
      </c>
      <c r="ET79" s="11">
        <v>0</v>
      </c>
      <c r="EU79" s="11">
        <v>0</v>
      </c>
      <c r="EV79" s="11">
        <v>0</v>
      </c>
      <c r="EW79" s="11">
        <v>0</v>
      </c>
      <c r="EX79" s="11">
        <v>0</v>
      </c>
      <c r="EY79" s="6">
        <f t="shared" si="5"/>
        <v>0</v>
      </c>
    </row>
    <row r="80" spans="1:155">
      <c r="A80" t="s">
        <v>71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20</v>
      </c>
      <c r="AC80" s="11">
        <v>45</v>
      </c>
      <c r="AD80" s="11">
        <v>46</v>
      </c>
      <c r="AE80" s="11">
        <v>48</v>
      </c>
      <c r="AF80" s="11">
        <v>50</v>
      </c>
      <c r="AG80" s="11">
        <v>51</v>
      </c>
      <c r="AH80" s="11">
        <v>50</v>
      </c>
      <c r="AI80" s="11">
        <v>50</v>
      </c>
      <c r="AJ80" s="11">
        <v>49</v>
      </c>
      <c r="AK80" s="11">
        <v>49</v>
      </c>
      <c r="AL80" s="11">
        <v>49</v>
      </c>
      <c r="AM80" s="11">
        <v>49</v>
      </c>
      <c r="AN80" s="11">
        <v>52</v>
      </c>
      <c r="AO80" s="11">
        <v>54</v>
      </c>
      <c r="AP80" s="11">
        <v>56</v>
      </c>
      <c r="AQ80" s="11">
        <v>58</v>
      </c>
      <c r="AR80" s="11">
        <v>62</v>
      </c>
      <c r="AS80" s="11">
        <v>65</v>
      </c>
      <c r="AT80" s="11">
        <v>68</v>
      </c>
      <c r="AU80" s="11">
        <v>70</v>
      </c>
      <c r="AV80" s="11">
        <v>71</v>
      </c>
      <c r="AW80" s="11">
        <v>72</v>
      </c>
      <c r="AX80" s="11">
        <v>74</v>
      </c>
      <c r="AY80" s="11">
        <v>76</v>
      </c>
      <c r="AZ80" s="11">
        <v>78</v>
      </c>
      <c r="BA80" s="11">
        <v>78</v>
      </c>
      <c r="BB80" s="11">
        <v>80</v>
      </c>
      <c r="BC80" s="11">
        <v>82</v>
      </c>
      <c r="BD80" s="11">
        <v>89</v>
      </c>
      <c r="BE80" s="11">
        <v>93</v>
      </c>
      <c r="BF80" s="11">
        <v>96</v>
      </c>
      <c r="BG80" s="11">
        <v>100</v>
      </c>
      <c r="BH80" s="11">
        <v>105</v>
      </c>
      <c r="BI80" s="11">
        <v>108</v>
      </c>
      <c r="BJ80" s="11">
        <v>109</v>
      </c>
      <c r="BK80" s="11">
        <v>111</v>
      </c>
      <c r="BL80" s="11">
        <v>101</v>
      </c>
      <c r="BM80" s="11">
        <v>48</v>
      </c>
      <c r="BN80" s="11">
        <v>50</v>
      </c>
      <c r="BO80" s="11">
        <v>50</v>
      </c>
      <c r="BP80" s="11">
        <v>49</v>
      </c>
      <c r="BQ80" s="11">
        <v>38</v>
      </c>
      <c r="BR80" s="11">
        <v>14</v>
      </c>
      <c r="BS80" s="11">
        <v>2</v>
      </c>
      <c r="BT80" s="11">
        <v>1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s="11">
        <v>0</v>
      </c>
      <c r="CD80" s="11">
        <v>0</v>
      </c>
      <c r="CE80" s="11">
        <v>0</v>
      </c>
      <c r="CF80" s="11">
        <v>0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0</v>
      </c>
      <c r="DH80" s="11">
        <v>0</v>
      </c>
      <c r="DI80" s="11">
        <v>0</v>
      </c>
      <c r="DJ80" s="11">
        <v>0</v>
      </c>
      <c r="DK80" s="11">
        <v>0</v>
      </c>
      <c r="DL80" s="11">
        <v>0</v>
      </c>
      <c r="DM80" s="11">
        <v>0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0</v>
      </c>
      <c r="DV80" s="11">
        <v>0</v>
      </c>
      <c r="DW80" s="11">
        <v>0</v>
      </c>
      <c r="DX80" s="11">
        <v>0</v>
      </c>
      <c r="DY80" s="11">
        <v>0</v>
      </c>
      <c r="DZ80" s="11">
        <v>0</v>
      </c>
      <c r="EA80" s="11">
        <v>0</v>
      </c>
      <c r="EB80" s="11">
        <v>0</v>
      </c>
      <c r="EC80" s="11">
        <v>0</v>
      </c>
      <c r="ED80" s="11">
        <v>0</v>
      </c>
      <c r="EE80" s="11">
        <v>0</v>
      </c>
      <c r="EF80" s="11">
        <v>0</v>
      </c>
      <c r="EG80" s="11">
        <v>0</v>
      </c>
      <c r="EH80" s="11">
        <v>0</v>
      </c>
      <c r="EI80" s="11">
        <v>0</v>
      </c>
      <c r="EJ80" s="11">
        <v>0</v>
      </c>
      <c r="EK80" s="11">
        <v>0</v>
      </c>
      <c r="EL80" s="11">
        <v>0</v>
      </c>
      <c r="EM80" s="11">
        <v>0</v>
      </c>
      <c r="EN80" s="11">
        <v>0</v>
      </c>
      <c r="EO80" s="11">
        <v>0</v>
      </c>
      <c r="EP80" s="11">
        <v>0</v>
      </c>
      <c r="EQ80" s="11">
        <v>1</v>
      </c>
      <c r="ER80" s="11">
        <v>2</v>
      </c>
      <c r="ES80" s="11">
        <v>2</v>
      </c>
      <c r="ET80" s="11">
        <v>2</v>
      </c>
      <c r="EU80" s="11">
        <v>2</v>
      </c>
      <c r="EV80" s="11">
        <v>2</v>
      </c>
      <c r="EW80" s="11">
        <v>2</v>
      </c>
      <c r="EX80" s="11">
        <v>1</v>
      </c>
      <c r="EY80" s="6">
        <f>SUM(B80:EX80)</f>
        <v>2837</v>
      </c>
    </row>
    <row r="81" spans="1:155">
      <c r="A81" t="s">
        <v>72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1</v>
      </c>
      <c r="AB81" s="11">
        <v>16</v>
      </c>
      <c r="AC81" s="11">
        <v>25</v>
      </c>
      <c r="AD81" s="11">
        <v>28</v>
      </c>
      <c r="AE81" s="11">
        <v>32</v>
      </c>
      <c r="AF81" s="11">
        <v>33</v>
      </c>
      <c r="AG81" s="11">
        <v>31</v>
      </c>
      <c r="AH81" s="11">
        <v>23</v>
      </c>
      <c r="AI81" s="11">
        <v>20</v>
      </c>
      <c r="AJ81" s="11">
        <v>26</v>
      </c>
      <c r="AK81" s="11">
        <v>24</v>
      </c>
      <c r="AL81" s="11">
        <v>22</v>
      </c>
      <c r="AM81" s="11">
        <v>19</v>
      </c>
      <c r="AN81" s="11">
        <v>21</v>
      </c>
      <c r="AO81" s="11">
        <v>33</v>
      </c>
      <c r="AP81" s="11">
        <v>41</v>
      </c>
      <c r="AQ81" s="11">
        <v>44</v>
      </c>
      <c r="AR81" s="11">
        <v>55</v>
      </c>
      <c r="AS81" s="11">
        <v>62</v>
      </c>
      <c r="AT81" s="11">
        <v>64</v>
      </c>
      <c r="AU81" s="11">
        <v>62</v>
      </c>
      <c r="AV81" s="11">
        <v>64</v>
      </c>
      <c r="AW81" s="11">
        <v>64</v>
      </c>
      <c r="AX81" s="11">
        <v>65</v>
      </c>
      <c r="AY81" s="11">
        <v>66</v>
      </c>
      <c r="AZ81" s="11">
        <v>68</v>
      </c>
      <c r="BA81" s="11">
        <v>67</v>
      </c>
      <c r="BB81" s="11">
        <v>66</v>
      </c>
      <c r="BC81" s="11">
        <v>65</v>
      </c>
      <c r="BD81" s="11">
        <v>62</v>
      </c>
      <c r="BE81" s="11">
        <v>60</v>
      </c>
      <c r="BF81" s="11">
        <v>58</v>
      </c>
      <c r="BG81" s="11">
        <v>59</v>
      </c>
      <c r="BH81" s="11">
        <v>64</v>
      </c>
      <c r="BI81" s="11">
        <v>66</v>
      </c>
      <c r="BJ81" s="11">
        <v>67</v>
      </c>
      <c r="BK81" s="11">
        <v>66</v>
      </c>
      <c r="BL81" s="11">
        <v>64</v>
      </c>
      <c r="BM81" s="11">
        <v>65</v>
      </c>
      <c r="BN81" s="11">
        <v>69</v>
      </c>
      <c r="BO81" s="11">
        <v>69</v>
      </c>
      <c r="BP81" s="11">
        <v>67</v>
      </c>
      <c r="BQ81" s="11">
        <v>66</v>
      </c>
      <c r="BR81" s="11">
        <v>65</v>
      </c>
      <c r="BS81" s="11">
        <v>65</v>
      </c>
      <c r="BT81" s="11">
        <v>38</v>
      </c>
      <c r="BU81" s="11">
        <v>0</v>
      </c>
      <c r="BV81" s="11">
        <v>0</v>
      </c>
      <c r="BW81" s="11">
        <v>0</v>
      </c>
      <c r="BX81" s="11">
        <v>0</v>
      </c>
      <c r="BY81" s="11">
        <v>0</v>
      </c>
      <c r="BZ81" s="11">
        <v>0</v>
      </c>
      <c r="CA81" s="11">
        <v>0</v>
      </c>
      <c r="CB81" s="11">
        <v>0</v>
      </c>
      <c r="CC81" s="11">
        <v>0</v>
      </c>
      <c r="CD81" s="11">
        <v>0</v>
      </c>
      <c r="CE81" s="11">
        <v>0</v>
      </c>
      <c r="CF81" s="11">
        <v>0</v>
      </c>
      <c r="CG81" s="11">
        <v>0</v>
      </c>
      <c r="CH81" s="11">
        <v>0</v>
      </c>
      <c r="CI81" s="11">
        <v>0</v>
      </c>
      <c r="CJ81" s="11">
        <v>0</v>
      </c>
      <c r="CK81" s="11">
        <v>0</v>
      </c>
      <c r="CL81" s="11">
        <v>0</v>
      </c>
      <c r="CM81" s="11">
        <v>0</v>
      </c>
      <c r="CN81" s="11">
        <v>0</v>
      </c>
      <c r="CO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CZ81" s="11">
        <v>0</v>
      </c>
      <c r="DA81" s="11">
        <v>0</v>
      </c>
      <c r="DB81" s="11">
        <v>0</v>
      </c>
      <c r="DC81" s="11">
        <v>0</v>
      </c>
      <c r="DD81" s="11">
        <v>0</v>
      </c>
      <c r="DE81" s="11">
        <v>0</v>
      </c>
      <c r="DF81" s="11">
        <v>0</v>
      </c>
      <c r="DG81" s="11">
        <v>0</v>
      </c>
      <c r="DH81" s="11">
        <v>0</v>
      </c>
      <c r="DI81" s="11">
        <v>0</v>
      </c>
      <c r="DJ81" s="11">
        <v>0</v>
      </c>
      <c r="DK81" s="11">
        <v>0</v>
      </c>
      <c r="DL81" s="11">
        <v>0</v>
      </c>
      <c r="DM81" s="11">
        <v>0</v>
      </c>
      <c r="DN81" s="11">
        <v>0</v>
      </c>
      <c r="DO81" s="11">
        <v>0</v>
      </c>
      <c r="DP81" s="11">
        <v>0</v>
      </c>
      <c r="DQ81" s="11">
        <v>0</v>
      </c>
      <c r="DR81" s="11">
        <v>0</v>
      </c>
      <c r="DS81" s="11">
        <v>0</v>
      </c>
      <c r="DT81" s="11">
        <v>0</v>
      </c>
      <c r="DU81" s="11">
        <v>0</v>
      </c>
      <c r="DV81" s="11">
        <v>0</v>
      </c>
      <c r="DW81" s="11">
        <v>0</v>
      </c>
      <c r="DX81" s="11">
        <v>0</v>
      </c>
      <c r="DY81" s="11">
        <v>0</v>
      </c>
      <c r="DZ81" s="11">
        <v>0</v>
      </c>
      <c r="EA81" s="11">
        <v>0</v>
      </c>
      <c r="EB81" s="11">
        <v>0</v>
      </c>
      <c r="EC81" s="11">
        <v>0</v>
      </c>
      <c r="ED81" s="11">
        <v>0</v>
      </c>
      <c r="EE81" s="11">
        <v>0</v>
      </c>
      <c r="EF81" s="11">
        <v>0</v>
      </c>
      <c r="EG81" s="11">
        <v>0</v>
      </c>
      <c r="EH81" s="11">
        <v>0</v>
      </c>
      <c r="EI81" s="11">
        <v>0</v>
      </c>
      <c r="EJ81" s="11">
        <v>0</v>
      </c>
      <c r="EK81" s="11">
        <v>0</v>
      </c>
      <c r="EL81" s="11">
        <v>0</v>
      </c>
      <c r="EM81" s="11">
        <v>0</v>
      </c>
      <c r="EN81" s="11">
        <v>0</v>
      </c>
      <c r="EO81" s="11">
        <v>0</v>
      </c>
      <c r="EP81" s="11">
        <v>0</v>
      </c>
      <c r="EQ81" s="11">
        <v>0</v>
      </c>
      <c r="ER81" s="11">
        <v>0</v>
      </c>
      <c r="ES81" s="11">
        <v>0</v>
      </c>
      <c r="ET81" s="11">
        <v>0</v>
      </c>
      <c r="EU81" s="11">
        <v>0</v>
      </c>
      <c r="EV81" s="11">
        <v>0</v>
      </c>
      <c r="EW81" s="11">
        <v>0</v>
      </c>
      <c r="EX81" s="11">
        <v>0</v>
      </c>
      <c r="EY81" s="6">
        <f>SUM(B81:EX81)</f>
        <v>2277</v>
      </c>
    </row>
    <row r="82" spans="1:155">
      <c r="A82" t="s">
        <v>109</v>
      </c>
      <c r="B82" s="11">
        <v>61</v>
      </c>
      <c r="C82" s="11">
        <v>60</v>
      </c>
      <c r="D82" s="11">
        <v>61</v>
      </c>
      <c r="E82" s="11">
        <v>63</v>
      </c>
      <c r="F82" s="11">
        <v>62</v>
      </c>
      <c r="G82" s="11">
        <v>61</v>
      </c>
      <c r="H82" s="11">
        <v>60</v>
      </c>
      <c r="I82" s="11">
        <v>60</v>
      </c>
      <c r="J82" s="11">
        <v>65</v>
      </c>
      <c r="K82" s="11">
        <v>67</v>
      </c>
      <c r="L82" s="11">
        <v>67</v>
      </c>
      <c r="M82" s="11">
        <v>67</v>
      </c>
      <c r="N82" s="11">
        <v>70</v>
      </c>
      <c r="O82" s="11">
        <v>71</v>
      </c>
      <c r="P82" s="11">
        <v>69</v>
      </c>
      <c r="Q82" s="11">
        <v>70</v>
      </c>
      <c r="R82" s="11">
        <v>69</v>
      </c>
      <c r="S82" s="11">
        <v>68</v>
      </c>
      <c r="T82" s="11">
        <v>70</v>
      </c>
      <c r="U82" s="11">
        <v>71</v>
      </c>
      <c r="V82" s="11">
        <v>75</v>
      </c>
      <c r="W82" s="11">
        <v>76</v>
      </c>
      <c r="X82" s="11">
        <v>73</v>
      </c>
      <c r="Y82" s="11">
        <v>72</v>
      </c>
      <c r="Z82" s="11">
        <v>74</v>
      </c>
      <c r="AA82" s="11">
        <v>79</v>
      </c>
      <c r="AB82" s="11">
        <v>148</v>
      </c>
      <c r="AC82" s="11">
        <v>150</v>
      </c>
      <c r="AD82" s="11">
        <v>150</v>
      </c>
      <c r="AE82" s="11">
        <v>174</v>
      </c>
      <c r="AF82" s="11">
        <v>184</v>
      </c>
      <c r="AG82" s="11">
        <v>182</v>
      </c>
      <c r="AH82" s="11">
        <v>176</v>
      </c>
      <c r="AI82" s="11">
        <v>171</v>
      </c>
      <c r="AJ82" s="11">
        <v>169</v>
      </c>
      <c r="AK82" s="11">
        <v>168</v>
      </c>
      <c r="AL82" s="11">
        <v>167</v>
      </c>
      <c r="AM82" s="11">
        <v>165</v>
      </c>
      <c r="AN82" s="11">
        <v>175</v>
      </c>
      <c r="AO82" s="11">
        <v>194</v>
      </c>
      <c r="AP82" s="11">
        <v>207</v>
      </c>
      <c r="AQ82" s="11">
        <v>218</v>
      </c>
      <c r="AR82" s="11">
        <v>305</v>
      </c>
      <c r="AS82" s="11">
        <v>490</v>
      </c>
      <c r="AT82" s="11">
        <v>354</v>
      </c>
      <c r="AU82" s="11">
        <v>278</v>
      </c>
      <c r="AV82" s="11">
        <v>307</v>
      </c>
      <c r="AW82" s="11">
        <v>310</v>
      </c>
      <c r="AX82" s="11">
        <v>340</v>
      </c>
      <c r="AY82" s="11">
        <v>403</v>
      </c>
      <c r="AZ82" s="11">
        <v>345</v>
      </c>
      <c r="BA82" s="11">
        <v>254</v>
      </c>
      <c r="BB82" s="11">
        <v>200</v>
      </c>
      <c r="BC82" s="11">
        <v>171</v>
      </c>
      <c r="BD82" s="11">
        <v>150</v>
      </c>
      <c r="BE82" s="11">
        <v>141</v>
      </c>
      <c r="BF82" s="11">
        <v>130</v>
      </c>
      <c r="BG82" s="11">
        <v>139</v>
      </c>
      <c r="BH82" s="11">
        <v>181</v>
      </c>
      <c r="BI82" s="11">
        <v>233</v>
      </c>
      <c r="BJ82" s="11">
        <v>240</v>
      </c>
      <c r="BK82" s="11">
        <v>219</v>
      </c>
      <c r="BL82" s="11">
        <v>193</v>
      </c>
      <c r="BM82" s="11">
        <v>185</v>
      </c>
      <c r="BN82" s="11">
        <v>204</v>
      </c>
      <c r="BO82" s="11">
        <v>189</v>
      </c>
      <c r="BP82" s="11">
        <v>179</v>
      </c>
      <c r="BQ82" s="11">
        <v>182</v>
      </c>
      <c r="BR82" s="11">
        <v>187</v>
      </c>
      <c r="BS82" s="11">
        <v>191</v>
      </c>
      <c r="BT82" s="11">
        <v>198</v>
      </c>
      <c r="BU82" s="11">
        <v>196</v>
      </c>
      <c r="BV82" s="11">
        <v>196</v>
      </c>
      <c r="BW82" s="11">
        <v>185</v>
      </c>
      <c r="BX82" s="11">
        <v>134</v>
      </c>
      <c r="BY82" s="11">
        <v>65</v>
      </c>
      <c r="BZ82" s="11">
        <v>65</v>
      </c>
      <c r="CA82" s="11">
        <v>55</v>
      </c>
      <c r="CB82" s="11">
        <v>39</v>
      </c>
      <c r="CC82" s="11">
        <v>23</v>
      </c>
      <c r="CD82" s="11">
        <v>9</v>
      </c>
      <c r="CE82" s="11">
        <v>13</v>
      </c>
      <c r="CF82" s="11">
        <v>12</v>
      </c>
      <c r="CG82" s="11">
        <v>1</v>
      </c>
      <c r="CH82" s="11">
        <v>0</v>
      </c>
      <c r="CI82" s="11">
        <v>0</v>
      </c>
      <c r="CJ82" s="11">
        <v>0</v>
      </c>
      <c r="CK82" s="11">
        <v>20</v>
      </c>
      <c r="CL82" s="11">
        <v>23</v>
      </c>
      <c r="CM82" s="11">
        <v>26</v>
      </c>
      <c r="CN82" s="11">
        <v>22</v>
      </c>
      <c r="CO82" s="11">
        <v>19</v>
      </c>
      <c r="CP82" s="11">
        <v>19</v>
      </c>
      <c r="CQ82" s="11">
        <v>16</v>
      </c>
      <c r="CR82" s="11">
        <v>41</v>
      </c>
      <c r="CS82" s="11">
        <v>39</v>
      </c>
      <c r="CT82" s="11">
        <v>38</v>
      </c>
      <c r="CU82" s="11">
        <v>38</v>
      </c>
      <c r="CV82" s="11">
        <v>35</v>
      </c>
      <c r="CW82" s="11">
        <v>23</v>
      </c>
      <c r="CX82" s="11">
        <v>10</v>
      </c>
      <c r="CY82" s="11">
        <v>10</v>
      </c>
      <c r="CZ82" s="11">
        <v>10</v>
      </c>
      <c r="DA82" s="11">
        <v>9</v>
      </c>
      <c r="DB82" s="11">
        <v>9</v>
      </c>
      <c r="DC82" s="11">
        <v>12</v>
      </c>
      <c r="DD82" s="11">
        <v>14</v>
      </c>
      <c r="DE82" s="11">
        <v>14</v>
      </c>
      <c r="DF82" s="11">
        <v>14</v>
      </c>
      <c r="DG82" s="11">
        <v>13</v>
      </c>
      <c r="DH82" s="11">
        <v>13</v>
      </c>
      <c r="DI82" s="11">
        <v>11</v>
      </c>
      <c r="DJ82" s="11">
        <v>7</v>
      </c>
      <c r="DK82" s="11">
        <v>6</v>
      </c>
      <c r="DL82" s="11">
        <v>6</v>
      </c>
      <c r="DM82" s="11">
        <v>2</v>
      </c>
      <c r="DN82" s="11">
        <v>1</v>
      </c>
      <c r="DO82" s="11">
        <v>0</v>
      </c>
      <c r="DP82" s="11">
        <v>0</v>
      </c>
      <c r="DQ82" s="11">
        <v>0</v>
      </c>
      <c r="DR82" s="11">
        <v>0</v>
      </c>
      <c r="DS82" s="11">
        <v>0</v>
      </c>
      <c r="DT82" s="11">
        <v>0</v>
      </c>
      <c r="DU82" s="11">
        <v>1</v>
      </c>
      <c r="DV82" s="11">
        <v>1</v>
      </c>
      <c r="DW82" s="11">
        <v>1</v>
      </c>
      <c r="DX82" s="11">
        <v>2</v>
      </c>
      <c r="DY82" s="11">
        <v>2</v>
      </c>
      <c r="DZ82" s="11">
        <v>1</v>
      </c>
      <c r="EA82" s="11">
        <v>1</v>
      </c>
      <c r="EB82" s="11">
        <v>1</v>
      </c>
      <c r="EC82" s="11">
        <v>1</v>
      </c>
      <c r="ED82" s="11">
        <v>0</v>
      </c>
      <c r="EE82" s="11">
        <v>0</v>
      </c>
      <c r="EF82" s="11">
        <v>2</v>
      </c>
      <c r="EG82" s="11">
        <v>10</v>
      </c>
      <c r="EH82" s="11">
        <v>11</v>
      </c>
      <c r="EI82" s="11">
        <v>14</v>
      </c>
      <c r="EJ82" s="11">
        <v>15</v>
      </c>
      <c r="EK82" s="11">
        <v>16</v>
      </c>
      <c r="EL82" s="11">
        <v>16</v>
      </c>
      <c r="EM82" s="11">
        <v>16</v>
      </c>
      <c r="EN82" s="11">
        <v>16</v>
      </c>
      <c r="EO82" s="11">
        <v>17</v>
      </c>
      <c r="EP82" s="11">
        <v>17</v>
      </c>
      <c r="EQ82" s="11">
        <v>17</v>
      </c>
      <c r="ER82" s="11">
        <v>17</v>
      </c>
      <c r="ES82" s="11">
        <v>17</v>
      </c>
      <c r="ET82" s="11">
        <v>16</v>
      </c>
      <c r="EU82" s="11">
        <v>14</v>
      </c>
      <c r="EV82" s="11">
        <v>14</v>
      </c>
      <c r="EW82" s="11">
        <v>13</v>
      </c>
      <c r="EX82" s="11">
        <v>13</v>
      </c>
      <c r="EY82" s="6">
        <f>SUM(B82:EX82)</f>
        <v>13252</v>
      </c>
    </row>
    <row r="83" spans="1:155">
      <c r="A83" t="s">
        <v>110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4</v>
      </c>
      <c r="AO83" s="11">
        <v>4</v>
      </c>
      <c r="AP83" s="11">
        <v>0</v>
      </c>
      <c r="AQ83" s="11">
        <v>4</v>
      </c>
      <c r="AR83" s="11">
        <v>4</v>
      </c>
      <c r="AS83" s="11">
        <v>4</v>
      </c>
      <c r="AT83" s="11">
        <v>4</v>
      </c>
      <c r="AU83" s="11">
        <v>4</v>
      </c>
      <c r="AV83" s="11">
        <v>4</v>
      </c>
      <c r="AW83" s="11">
        <v>4</v>
      </c>
      <c r="AX83" s="11">
        <v>2</v>
      </c>
      <c r="AY83" s="11">
        <v>2</v>
      </c>
      <c r="AZ83" s="11">
        <v>2</v>
      </c>
      <c r="BA83" s="11">
        <v>2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0</v>
      </c>
      <c r="BS83" s="11">
        <v>0</v>
      </c>
      <c r="BT83" s="11">
        <v>0</v>
      </c>
      <c r="BU83" s="11">
        <v>0</v>
      </c>
      <c r="BV83" s="11">
        <v>0</v>
      </c>
      <c r="BW83" s="11">
        <v>4</v>
      </c>
      <c r="BX83" s="11">
        <v>4</v>
      </c>
      <c r="BY83" s="11">
        <v>4</v>
      </c>
      <c r="BZ83" s="11">
        <v>4</v>
      </c>
      <c r="CA83" s="11">
        <v>4</v>
      </c>
      <c r="CB83" s="11">
        <v>4</v>
      </c>
      <c r="CC83" s="11">
        <v>4</v>
      </c>
      <c r="CD83" s="11">
        <v>4</v>
      </c>
      <c r="CE83" s="11">
        <v>4</v>
      </c>
      <c r="CF83" s="11">
        <v>4</v>
      </c>
      <c r="CG83" s="11">
        <v>4</v>
      </c>
      <c r="CH83" s="11">
        <v>4</v>
      </c>
      <c r="CI83" s="11">
        <v>2</v>
      </c>
      <c r="CJ83" s="11">
        <v>2</v>
      </c>
      <c r="CK83" s="11">
        <v>2</v>
      </c>
      <c r="CL83" s="11">
        <v>2</v>
      </c>
      <c r="CM83" s="11">
        <v>4</v>
      </c>
      <c r="CN83" s="11">
        <v>4</v>
      </c>
      <c r="CO83" s="11">
        <v>4</v>
      </c>
      <c r="CP83" s="11">
        <v>4</v>
      </c>
      <c r="CQ83" s="11">
        <v>4</v>
      </c>
      <c r="CR83" s="11">
        <v>4</v>
      </c>
      <c r="CS83" s="11">
        <v>4</v>
      </c>
      <c r="CT83" s="11">
        <v>4</v>
      </c>
      <c r="CU83" s="11">
        <v>0</v>
      </c>
      <c r="CV83" s="11">
        <v>0</v>
      </c>
      <c r="CW83" s="11">
        <v>0</v>
      </c>
      <c r="CX83" s="11">
        <v>0</v>
      </c>
      <c r="CY83" s="11">
        <v>0</v>
      </c>
      <c r="CZ83" s="11">
        <v>0</v>
      </c>
      <c r="DA83" s="11">
        <v>0</v>
      </c>
      <c r="DB83" s="11">
        <v>0</v>
      </c>
      <c r="DC83" s="11">
        <v>0</v>
      </c>
      <c r="DD83" s="11">
        <v>0</v>
      </c>
      <c r="DE83" s="11">
        <v>0</v>
      </c>
      <c r="DF83" s="11">
        <v>0</v>
      </c>
      <c r="DG83" s="11">
        <v>0</v>
      </c>
      <c r="DH83" s="11">
        <v>0</v>
      </c>
      <c r="DI83" s="11">
        <v>0</v>
      </c>
      <c r="DJ83" s="11">
        <v>0</v>
      </c>
      <c r="DK83" s="11">
        <v>4</v>
      </c>
      <c r="DL83" s="11">
        <v>4</v>
      </c>
      <c r="DM83" s="11">
        <v>4</v>
      </c>
      <c r="DN83" s="11">
        <v>4</v>
      </c>
      <c r="DO83" s="11">
        <v>4</v>
      </c>
      <c r="DP83" s="11">
        <v>4</v>
      </c>
      <c r="DQ83" s="11">
        <v>4</v>
      </c>
      <c r="DR83" s="11">
        <v>4</v>
      </c>
      <c r="DS83" s="11">
        <v>4</v>
      </c>
      <c r="DT83" s="11">
        <v>0</v>
      </c>
      <c r="DU83" s="11">
        <v>0</v>
      </c>
      <c r="DV83" s="11">
        <v>0</v>
      </c>
      <c r="DW83" s="11">
        <v>0</v>
      </c>
      <c r="DX83" s="11">
        <v>0</v>
      </c>
      <c r="DY83" s="11">
        <v>0</v>
      </c>
      <c r="DZ83" s="11">
        <v>0</v>
      </c>
      <c r="EA83" s="11">
        <v>0</v>
      </c>
      <c r="EB83" s="11">
        <v>0</v>
      </c>
      <c r="EC83" s="11">
        <v>0</v>
      </c>
      <c r="ED83" s="11">
        <v>0</v>
      </c>
      <c r="EE83" s="11">
        <v>0</v>
      </c>
      <c r="EF83" s="11">
        <v>0</v>
      </c>
      <c r="EG83" s="11">
        <v>0</v>
      </c>
      <c r="EH83" s="11">
        <v>0</v>
      </c>
      <c r="EI83" s="11">
        <v>0</v>
      </c>
      <c r="EJ83" s="11">
        <v>0</v>
      </c>
      <c r="EK83" s="11">
        <v>0</v>
      </c>
      <c r="EL83" s="11">
        <v>0</v>
      </c>
      <c r="EM83" s="11">
        <v>0</v>
      </c>
      <c r="EN83" s="11">
        <v>0</v>
      </c>
      <c r="EO83" s="11">
        <v>0</v>
      </c>
      <c r="EP83" s="11">
        <v>0</v>
      </c>
      <c r="EQ83" s="11">
        <v>0</v>
      </c>
      <c r="ER83" s="11">
        <v>0</v>
      </c>
      <c r="ES83" s="11">
        <v>0</v>
      </c>
      <c r="ET83" s="11">
        <v>0</v>
      </c>
      <c r="EU83" s="11">
        <v>0</v>
      </c>
      <c r="EV83" s="11">
        <v>0</v>
      </c>
      <c r="EW83" s="11">
        <v>0</v>
      </c>
      <c r="EX83" s="11">
        <v>0</v>
      </c>
      <c r="EY83" s="6">
        <f t="shared" ref="EY83" si="6">SUM(B83:EX83)</f>
        <v>168</v>
      </c>
    </row>
    <row r="84" spans="1:155">
      <c r="A84" t="s">
        <v>73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3</v>
      </c>
      <c r="AQ84" s="11">
        <v>3</v>
      </c>
      <c r="AR84" s="11">
        <v>3</v>
      </c>
      <c r="AS84" s="11">
        <v>3</v>
      </c>
      <c r="AT84" s="11">
        <v>3</v>
      </c>
      <c r="AU84" s="11">
        <v>3</v>
      </c>
      <c r="AV84" s="11">
        <v>3</v>
      </c>
      <c r="AW84" s="11">
        <v>3</v>
      </c>
      <c r="AX84" s="11">
        <v>3</v>
      </c>
      <c r="AY84" s="11">
        <v>3</v>
      </c>
      <c r="AZ84" s="11">
        <v>3</v>
      </c>
      <c r="BA84" s="11">
        <v>3</v>
      </c>
      <c r="BB84" s="11">
        <v>3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4</v>
      </c>
      <c r="BJ84" s="11">
        <v>4</v>
      </c>
      <c r="BK84" s="11">
        <v>4</v>
      </c>
      <c r="BL84" s="11">
        <v>2</v>
      </c>
      <c r="BM84" s="11">
        <v>2</v>
      </c>
      <c r="BN84" s="11">
        <v>2</v>
      </c>
      <c r="BO84" s="11">
        <v>2</v>
      </c>
      <c r="BP84" s="11">
        <v>2</v>
      </c>
      <c r="BQ84" s="11">
        <v>2</v>
      </c>
      <c r="BR84" s="11">
        <v>2</v>
      </c>
      <c r="BS84" s="11">
        <v>2</v>
      </c>
      <c r="BT84" s="11">
        <v>2</v>
      </c>
      <c r="BU84" s="11">
        <v>0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>
        <v>0</v>
      </c>
      <c r="CB84" s="11">
        <v>0</v>
      </c>
      <c r="CC84" s="11">
        <v>0</v>
      </c>
      <c r="CD84" s="11">
        <v>0</v>
      </c>
      <c r="CE84" s="11">
        <v>0</v>
      </c>
      <c r="CF84" s="11">
        <v>0</v>
      </c>
      <c r="CG84" s="11">
        <v>4</v>
      </c>
      <c r="CH84" s="11">
        <v>4</v>
      </c>
      <c r="CI84" s="11">
        <v>4</v>
      </c>
      <c r="CJ84" s="11">
        <v>4</v>
      </c>
      <c r="CK84" s="11">
        <v>4</v>
      </c>
      <c r="CL84" s="11">
        <v>4</v>
      </c>
      <c r="CM84" s="11">
        <v>4</v>
      </c>
      <c r="CN84" s="11">
        <v>4</v>
      </c>
      <c r="CO84" s="11">
        <v>4</v>
      </c>
      <c r="CP84" s="11">
        <v>4</v>
      </c>
      <c r="CQ84" s="11">
        <v>4</v>
      </c>
      <c r="CR84" s="11">
        <v>4</v>
      </c>
      <c r="CS84" s="11">
        <v>4</v>
      </c>
      <c r="CT84" s="11">
        <v>4</v>
      </c>
      <c r="CU84" s="11">
        <v>4</v>
      </c>
      <c r="CV84" s="11">
        <v>4</v>
      </c>
      <c r="CW84" s="11">
        <v>4</v>
      </c>
      <c r="CX84" s="11">
        <v>4</v>
      </c>
      <c r="CY84" s="11">
        <v>4</v>
      </c>
      <c r="CZ84" s="11">
        <v>4</v>
      </c>
      <c r="DA84" s="11">
        <v>4</v>
      </c>
      <c r="DB84" s="11">
        <v>4</v>
      </c>
      <c r="DC84" s="11">
        <v>4</v>
      </c>
      <c r="DD84" s="11">
        <v>4</v>
      </c>
      <c r="DE84" s="11">
        <v>4</v>
      </c>
      <c r="DF84" s="11">
        <v>4</v>
      </c>
      <c r="DG84" s="11">
        <v>0</v>
      </c>
      <c r="DH84" s="11">
        <v>0</v>
      </c>
      <c r="DI84" s="11">
        <v>4</v>
      </c>
      <c r="DJ84" s="11">
        <v>4</v>
      </c>
      <c r="DK84" s="11">
        <v>2</v>
      </c>
      <c r="DL84" s="11">
        <v>0</v>
      </c>
      <c r="DM84" s="11">
        <v>0</v>
      </c>
      <c r="DN84" s="11">
        <v>0</v>
      </c>
      <c r="DO84" s="11">
        <v>0</v>
      </c>
      <c r="DP84" s="11">
        <v>0</v>
      </c>
      <c r="DQ84" s="11">
        <v>0</v>
      </c>
      <c r="DR84" s="11">
        <v>0</v>
      </c>
      <c r="DS84" s="11">
        <v>0</v>
      </c>
      <c r="DT84" s="11">
        <v>0</v>
      </c>
      <c r="DU84" s="11">
        <v>0</v>
      </c>
      <c r="DV84" s="11">
        <v>0</v>
      </c>
      <c r="DW84" s="11">
        <v>0</v>
      </c>
      <c r="DX84" s="11">
        <v>0</v>
      </c>
      <c r="DY84" s="11">
        <v>0</v>
      </c>
      <c r="DZ84" s="11">
        <v>0</v>
      </c>
      <c r="EA84" s="11">
        <v>0</v>
      </c>
      <c r="EB84" s="11">
        <v>0</v>
      </c>
      <c r="EC84" s="11">
        <v>0</v>
      </c>
      <c r="ED84" s="11">
        <v>0</v>
      </c>
      <c r="EE84" s="11">
        <v>0</v>
      </c>
      <c r="EF84" s="11">
        <v>0</v>
      </c>
      <c r="EG84" s="11">
        <v>0</v>
      </c>
      <c r="EH84" s="11">
        <v>0</v>
      </c>
      <c r="EI84" s="11">
        <v>0</v>
      </c>
      <c r="EJ84" s="11">
        <v>0</v>
      </c>
      <c r="EK84" s="11">
        <v>0</v>
      </c>
      <c r="EL84" s="11">
        <v>0</v>
      </c>
      <c r="EM84" s="11">
        <v>4</v>
      </c>
      <c r="EN84" s="11">
        <v>4</v>
      </c>
      <c r="EO84" s="11">
        <v>4</v>
      </c>
      <c r="EP84" s="11">
        <v>4</v>
      </c>
      <c r="EQ84" s="11">
        <v>4</v>
      </c>
      <c r="ER84" s="11">
        <v>4</v>
      </c>
      <c r="ES84" s="11">
        <v>4</v>
      </c>
      <c r="ET84" s="11">
        <v>4</v>
      </c>
      <c r="EU84" s="11">
        <v>0</v>
      </c>
      <c r="EV84" s="11">
        <v>0</v>
      </c>
      <c r="EW84" s="11">
        <v>0</v>
      </c>
      <c r="EX84" s="11">
        <v>0</v>
      </c>
      <c r="EY84" s="6">
        <f>SUM(B84:EX84)</f>
        <v>215</v>
      </c>
    </row>
    <row r="85" spans="1:155">
      <c r="A85" t="s">
        <v>74</v>
      </c>
      <c r="B85" s="1">
        <f>SUM(B71:B84)</f>
        <v>85</v>
      </c>
      <c r="C85" s="1">
        <f t="shared" ref="C85:BN85" si="7">SUM(C71:C84)</f>
        <v>84</v>
      </c>
      <c r="D85" s="1">
        <f t="shared" si="7"/>
        <v>85</v>
      </c>
      <c r="E85" s="1">
        <f t="shared" si="7"/>
        <v>87</v>
      </c>
      <c r="F85" s="1">
        <f t="shared" si="7"/>
        <v>86</v>
      </c>
      <c r="G85" s="1">
        <f t="shared" si="7"/>
        <v>85</v>
      </c>
      <c r="H85" s="1">
        <f t="shared" si="7"/>
        <v>84</v>
      </c>
      <c r="I85" s="1">
        <f t="shared" si="7"/>
        <v>84</v>
      </c>
      <c r="J85" s="1">
        <f t="shared" si="7"/>
        <v>89</v>
      </c>
      <c r="K85" s="1">
        <f t="shared" si="7"/>
        <v>91</v>
      </c>
      <c r="L85" s="1">
        <f t="shared" si="7"/>
        <v>91</v>
      </c>
      <c r="M85" s="1">
        <f t="shared" si="7"/>
        <v>96</v>
      </c>
      <c r="N85" s="1">
        <f t="shared" si="7"/>
        <v>111</v>
      </c>
      <c r="O85" s="1">
        <f t="shared" si="7"/>
        <v>170</v>
      </c>
      <c r="P85" s="1">
        <f t="shared" si="7"/>
        <v>165</v>
      </c>
      <c r="Q85" s="1">
        <f t="shared" si="7"/>
        <v>209</v>
      </c>
      <c r="R85" s="1">
        <f t="shared" si="7"/>
        <v>312</v>
      </c>
      <c r="S85" s="1">
        <f t="shared" si="7"/>
        <v>374</v>
      </c>
      <c r="T85" s="1">
        <f t="shared" si="7"/>
        <v>474</v>
      </c>
      <c r="U85" s="1">
        <f t="shared" si="7"/>
        <v>502</v>
      </c>
      <c r="V85" s="1">
        <f t="shared" si="7"/>
        <v>517</v>
      </c>
      <c r="W85" s="1">
        <f t="shared" si="7"/>
        <v>564</v>
      </c>
      <c r="X85" s="1">
        <f t="shared" si="7"/>
        <v>567</v>
      </c>
      <c r="Y85" s="1">
        <f t="shared" si="7"/>
        <v>580</v>
      </c>
      <c r="Z85" s="1">
        <f t="shared" si="7"/>
        <v>582</v>
      </c>
      <c r="AA85" s="1">
        <f t="shared" si="7"/>
        <v>584</v>
      </c>
      <c r="AB85" s="1">
        <f t="shared" si="7"/>
        <v>688</v>
      </c>
      <c r="AC85" s="1">
        <f t="shared" si="7"/>
        <v>727</v>
      </c>
      <c r="AD85" s="1">
        <f t="shared" si="7"/>
        <v>768</v>
      </c>
      <c r="AE85" s="1">
        <f t="shared" si="7"/>
        <v>814</v>
      </c>
      <c r="AF85" s="1">
        <f t="shared" si="7"/>
        <v>819</v>
      </c>
      <c r="AG85" s="1">
        <f t="shared" si="7"/>
        <v>813</v>
      </c>
      <c r="AH85" s="1">
        <f t="shared" si="7"/>
        <v>796</v>
      </c>
      <c r="AI85" s="1">
        <f t="shared" si="7"/>
        <v>777</v>
      </c>
      <c r="AJ85" s="1">
        <f t="shared" si="7"/>
        <v>765</v>
      </c>
      <c r="AK85" s="1">
        <f t="shared" si="7"/>
        <v>818</v>
      </c>
      <c r="AL85" s="1">
        <f t="shared" si="7"/>
        <v>941</v>
      </c>
      <c r="AM85" s="1">
        <f t="shared" si="7"/>
        <v>955</v>
      </c>
      <c r="AN85" s="1">
        <f t="shared" si="7"/>
        <v>979</v>
      </c>
      <c r="AO85" s="1">
        <f t="shared" si="7"/>
        <v>1013</v>
      </c>
      <c r="AP85" s="1">
        <f t="shared" si="7"/>
        <v>1097</v>
      </c>
      <c r="AQ85" s="1">
        <f t="shared" si="7"/>
        <v>1204</v>
      </c>
      <c r="AR85" s="1">
        <f t="shared" si="7"/>
        <v>1316</v>
      </c>
      <c r="AS85" s="1">
        <f t="shared" si="7"/>
        <v>1537</v>
      </c>
      <c r="AT85" s="1">
        <f t="shared" si="7"/>
        <v>1400</v>
      </c>
      <c r="AU85" s="1">
        <f t="shared" si="7"/>
        <v>1244</v>
      </c>
      <c r="AV85" s="1">
        <f t="shared" si="7"/>
        <v>1285</v>
      </c>
      <c r="AW85" s="1">
        <f t="shared" si="7"/>
        <v>1336</v>
      </c>
      <c r="AX85" s="1">
        <f t="shared" si="7"/>
        <v>1406</v>
      </c>
      <c r="AY85" s="1">
        <f t="shared" si="7"/>
        <v>1488</v>
      </c>
      <c r="AZ85" s="1">
        <f t="shared" si="7"/>
        <v>1386</v>
      </c>
      <c r="BA85" s="1">
        <f t="shared" si="7"/>
        <v>1264</v>
      </c>
      <c r="BB85" s="1">
        <f t="shared" si="7"/>
        <v>1160</v>
      </c>
      <c r="BC85" s="1">
        <f t="shared" si="7"/>
        <v>1068</v>
      </c>
      <c r="BD85" s="1">
        <f t="shared" si="7"/>
        <v>1028</v>
      </c>
      <c r="BE85" s="1">
        <f t="shared" si="7"/>
        <v>1047</v>
      </c>
      <c r="BF85" s="1">
        <f t="shared" si="7"/>
        <v>1131</v>
      </c>
      <c r="BG85" s="1">
        <f t="shared" si="7"/>
        <v>1226</v>
      </c>
      <c r="BH85" s="1">
        <f t="shared" si="7"/>
        <v>1300</v>
      </c>
      <c r="BI85" s="1">
        <f t="shared" si="7"/>
        <v>1334</v>
      </c>
      <c r="BJ85" s="1">
        <f t="shared" si="7"/>
        <v>1305</v>
      </c>
      <c r="BK85" s="1">
        <f t="shared" si="7"/>
        <v>1292</v>
      </c>
      <c r="BL85" s="1">
        <f t="shared" si="7"/>
        <v>1355</v>
      </c>
      <c r="BM85" s="1">
        <f t="shared" si="7"/>
        <v>1354</v>
      </c>
      <c r="BN85" s="1">
        <f t="shared" si="7"/>
        <v>1334</v>
      </c>
      <c r="BO85" s="1">
        <f t="shared" ref="BO85:DZ85" si="8">SUM(BO71:BO84)</f>
        <v>1281</v>
      </c>
      <c r="BP85" s="1">
        <f t="shared" si="8"/>
        <v>1245</v>
      </c>
      <c r="BQ85" s="1">
        <f t="shared" si="8"/>
        <v>1096</v>
      </c>
      <c r="BR85" s="1">
        <f t="shared" si="8"/>
        <v>1008</v>
      </c>
      <c r="BS85" s="1">
        <f t="shared" si="8"/>
        <v>966</v>
      </c>
      <c r="BT85" s="1">
        <f t="shared" si="8"/>
        <v>745</v>
      </c>
      <c r="BU85" s="1">
        <f t="shared" si="8"/>
        <v>546</v>
      </c>
      <c r="BV85" s="1">
        <f t="shared" si="8"/>
        <v>403</v>
      </c>
      <c r="BW85" s="1">
        <f t="shared" si="8"/>
        <v>269</v>
      </c>
      <c r="BX85" s="1">
        <f t="shared" si="8"/>
        <v>185</v>
      </c>
      <c r="BY85" s="1">
        <f t="shared" si="8"/>
        <v>96</v>
      </c>
      <c r="BZ85" s="1">
        <f t="shared" si="8"/>
        <v>81</v>
      </c>
      <c r="CA85" s="1">
        <f t="shared" si="8"/>
        <v>72</v>
      </c>
      <c r="CB85" s="1">
        <f t="shared" si="8"/>
        <v>55</v>
      </c>
      <c r="CC85" s="1">
        <f t="shared" si="8"/>
        <v>41</v>
      </c>
      <c r="CD85" s="1">
        <f t="shared" si="8"/>
        <v>25</v>
      </c>
      <c r="CE85" s="1">
        <f t="shared" si="8"/>
        <v>28</v>
      </c>
      <c r="CF85" s="1">
        <f t="shared" si="8"/>
        <v>25</v>
      </c>
      <c r="CG85" s="1">
        <f t="shared" si="8"/>
        <v>15</v>
      </c>
      <c r="CH85" s="1">
        <f t="shared" si="8"/>
        <v>26</v>
      </c>
      <c r="CI85" s="1">
        <f t="shared" si="8"/>
        <v>34</v>
      </c>
      <c r="CJ85" s="1">
        <f t="shared" si="8"/>
        <v>30</v>
      </c>
      <c r="CK85" s="1">
        <f t="shared" si="8"/>
        <v>50</v>
      </c>
      <c r="CL85" s="1">
        <f t="shared" si="8"/>
        <v>58</v>
      </c>
      <c r="CM85" s="1">
        <f t="shared" si="8"/>
        <v>77</v>
      </c>
      <c r="CN85" s="1">
        <f t="shared" si="8"/>
        <v>67</v>
      </c>
      <c r="CO85" s="1">
        <f t="shared" si="8"/>
        <v>63</v>
      </c>
      <c r="CP85" s="1">
        <f t="shared" si="8"/>
        <v>66</v>
      </c>
      <c r="CQ85" s="1">
        <f t="shared" si="8"/>
        <v>67</v>
      </c>
      <c r="CR85" s="1">
        <f t="shared" si="8"/>
        <v>109</v>
      </c>
      <c r="CS85" s="1">
        <f t="shared" si="8"/>
        <v>106</v>
      </c>
      <c r="CT85" s="1">
        <f t="shared" si="8"/>
        <v>106</v>
      </c>
      <c r="CU85" s="1">
        <f t="shared" si="8"/>
        <v>104</v>
      </c>
      <c r="CV85" s="1">
        <f t="shared" si="8"/>
        <v>99</v>
      </c>
      <c r="CW85" s="1">
        <f t="shared" si="8"/>
        <v>83</v>
      </c>
      <c r="CX85" s="1">
        <f t="shared" si="8"/>
        <v>62</v>
      </c>
      <c r="CY85" s="1">
        <f t="shared" si="8"/>
        <v>40</v>
      </c>
      <c r="CZ85" s="1">
        <f t="shared" si="8"/>
        <v>25</v>
      </c>
      <c r="DA85" s="1">
        <f t="shared" si="8"/>
        <v>23</v>
      </c>
      <c r="DB85" s="1">
        <f t="shared" si="8"/>
        <v>23</v>
      </c>
      <c r="DC85" s="1">
        <f t="shared" si="8"/>
        <v>26</v>
      </c>
      <c r="DD85" s="1">
        <f t="shared" si="8"/>
        <v>32</v>
      </c>
      <c r="DE85" s="1">
        <f t="shared" si="8"/>
        <v>25</v>
      </c>
      <c r="DF85" s="1">
        <f t="shared" si="8"/>
        <v>25</v>
      </c>
      <c r="DG85" s="1">
        <f t="shared" si="8"/>
        <v>20</v>
      </c>
      <c r="DH85" s="1">
        <f t="shared" si="8"/>
        <v>19</v>
      </c>
      <c r="DI85" s="1">
        <f t="shared" si="8"/>
        <v>20</v>
      </c>
      <c r="DJ85" s="1">
        <f t="shared" si="8"/>
        <v>19</v>
      </c>
      <c r="DK85" s="1">
        <f t="shared" si="8"/>
        <v>18</v>
      </c>
      <c r="DL85" s="1">
        <f t="shared" si="8"/>
        <v>15</v>
      </c>
      <c r="DM85" s="1">
        <f t="shared" si="8"/>
        <v>11</v>
      </c>
      <c r="DN85" s="1">
        <f t="shared" si="8"/>
        <v>10</v>
      </c>
      <c r="DO85" s="1">
        <f t="shared" si="8"/>
        <v>9</v>
      </c>
      <c r="DP85" s="1">
        <f t="shared" si="8"/>
        <v>8</v>
      </c>
      <c r="DQ85" s="1">
        <f t="shared" si="8"/>
        <v>8</v>
      </c>
      <c r="DR85" s="1">
        <f t="shared" si="8"/>
        <v>8</v>
      </c>
      <c r="DS85" s="1">
        <f t="shared" si="8"/>
        <v>8</v>
      </c>
      <c r="DT85" s="1">
        <f t="shared" si="8"/>
        <v>4</v>
      </c>
      <c r="DU85" s="1">
        <f t="shared" si="8"/>
        <v>5</v>
      </c>
      <c r="DV85" s="1">
        <f t="shared" si="8"/>
        <v>5</v>
      </c>
      <c r="DW85" s="1">
        <f t="shared" si="8"/>
        <v>5</v>
      </c>
      <c r="DX85" s="1">
        <f t="shared" si="8"/>
        <v>6</v>
      </c>
      <c r="DY85" s="1">
        <f t="shared" si="8"/>
        <v>6</v>
      </c>
      <c r="DZ85" s="1">
        <f t="shared" si="8"/>
        <v>11</v>
      </c>
      <c r="EA85" s="1">
        <f t="shared" ref="EA85:EX85" si="9">SUM(EA71:EA84)</f>
        <v>23</v>
      </c>
      <c r="EB85" s="1">
        <f t="shared" si="9"/>
        <v>25</v>
      </c>
      <c r="EC85" s="1">
        <f t="shared" si="9"/>
        <v>28</v>
      </c>
      <c r="ED85" s="1">
        <f t="shared" si="9"/>
        <v>30</v>
      </c>
      <c r="EE85" s="1">
        <f t="shared" si="9"/>
        <v>32</v>
      </c>
      <c r="EF85" s="1">
        <f t="shared" si="9"/>
        <v>35</v>
      </c>
      <c r="EG85" s="1">
        <f t="shared" si="9"/>
        <v>48</v>
      </c>
      <c r="EH85" s="1">
        <f t="shared" si="9"/>
        <v>54</v>
      </c>
      <c r="EI85" s="1">
        <f t="shared" si="9"/>
        <v>57</v>
      </c>
      <c r="EJ85" s="1">
        <f t="shared" si="9"/>
        <v>58</v>
      </c>
      <c r="EK85" s="1">
        <f t="shared" si="9"/>
        <v>63</v>
      </c>
      <c r="EL85" s="1">
        <f t="shared" si="9"/>
        <v>64</v>
      </c>
      <c r="EM85" s="1">
        <f t="shared" si="9"/>
        <v>69</v>
      </c>
      <c r="EN85" s="1">
        <f t="shared" si="9"/>
        <v>58</v>
      </c>
      <c r="EO85" s="1">
        <f t="shared" si="9"/>
        <v>60</v>
      </c>
      <c r="EP85" s="1">
        <f t="shared" si="9"/>
        <v>61</v>
      </c>
      <c r="EQ85" s="1">
        <f t="shared" si="9"/>
        <v>62</v>
      </c>
      <c r="ER85" s="1">
        <f t="shared" si="9"/>
        <v>63</v>
      </c>
      <c r="ES85" s="1">
        <f t="shared" si="9"/>
        <v>66</v>
      </c>
      <c r="ET85" s="1">
        <f t="shared" si="9"/>
        <v>66</v>
      </c>
      <c r="EU85" s="1">
        <f t="shared" si="9"/>
        <v>53</v>
      </c>
      <c r="EV85" s="1">
        <f t="shared" si="9"/>
        <v>49</v>
      </c>
      <c r="EW85" s="1">
        <f t="shared" si="9"/>
        <v>48</v>
      </c>
      <c r="EX85" s="1">
        <f t="shared" si="9"/>
        <v>46</v>
      </c>
      <c r="EY85" s="6">
        <f>SUM(B85:EX85)</f>
        <v>61369</v>
      </c>
    </row>
    <row r="86" spans="1:15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6"/>
    </row>
    <row r="87" spans="1:155">
      <c r="A87" t="s">
        <v>104</v>
      </c>
      <c r="B87" s="1">
        <f>B124-B123</f>
        <v>612</v>
      </c>
      <c r="C87" s="1">
        <f t="shared" ref="C87:BN87" si="10">C124-C123</f>
        <v>700</v>
      </c>
      <c r="D87" s="1">
        <f t="shared" si="10"/>
        <v>713</v>
      </c>
      <c r="E87" s="1">
        <f t="shared" si="10"/>
        <v>680</v>
      </c>
      <c r="F87" s="1">
        <f t="shared" si="10"/>
        <v>644</v>
      </c>
      <c r="G87" s="1">
        <f t="shared" si="10"/>
        <v>548</v>
      </c>
      <c r="H87" s="1">
        <f t="shared" si="10"/>
        <v>440</v>
      </c>
      <c r="I87" s="1">
        <f t="shared" si="10"/>
        <v>266</v>
      </c>
      <c r="J87" s="1">
        <f t="shared" si="10"/>
        <v>-160</v>
      </c>
      <c r="K87" s="1">
        <f t="shared" si="10"/>
        <v>-280</v>
      </c>
      <c r="L87" s="1">
        <f t="shared" si="10"/>
        <v>80</v>
      </c>
      <c r="M87" s="1">
        <f t="shared" si="10"/>
        <v>275</v>
      </c>
      <c r="N87" s="1">
        <f t="shared" si="10"/>
        <v>247</v>
      </c>
      <c r="O87" s="1">
        <f t="shared" si="10"/>
        <v>10</v>
      </c>
      <c r="P87" s="1">
        <f t="shared" si="10"/>
        <v>-250</v>
      </c>
      <c r="Q87" s="1">
        <f t="shared" si="10"/>
        <v>-440</v>
      </c>
      <c r="R87" s="1">
        <f t="shared" si="10"/>
        <v>-780</v>
      </c>
      <c r="S87" s="1">
        <f t="shared" si="10"/>
        <v>-520</v>
      </c>
      <c r="T87" s="1">
        <f t="shared" si="10"/>
        <v>-340</v>
      </c>
      <c r="U87" s="1">
        <f t="shared" si="10"/>
        <v>-500</v>
      </c>
      <c r="V87" s="1">
        <f t="shared" si="10"/>
        <v>-520</v>
      </c>
      <c r="W87" s="1">
        <f t="shared" si="10"/>
        <v>-150</v>
      </c>
      <c r="X87" s="1">
        <f t="shared" si="10"/>
        <v>-60</v>
      </c>
      <c r="Y87" s="1">
        <f t="shared" si="10"/>
        <v>-250</v>
      </c>
      <c r="Z87" s="1">
        <f t="shared" si="10"/>
        <v>-270</v>
      </c>
      <c r="AA87" s="1">
        <f t="shared" si="10"/>
        <v>-150</v>
      </c>
      <c r="AB87" s="1">
        <f t="shared" si="10"/>
        <v>-300</v>
      </c>
      <c r="AC87" s="1">
        <f t="shared" si="10"/>
        <v>-320</v>
      </c>
      <c r="AD87" s="1">
        <f t="shared" si="10"/>
        <v>-340</v>
      </c>
      <c r="AE87" s="1">
        <f t="shared" si="10"/>
        <v>-530</v>
      </c>
      <c r="AF87" s="1">
        <f t="shared" si="10"/>
        <v>-580</v>
      </c>
      <c r="AG87" s="1">
        <f t="shared" si="10"/>
        <v>-210</v>
      </c>
      <c r="AH87" s="1">
        <f t="shared" si="10"/>
        <v>-190</v>
      </c>
      <c r="AI87" s="1">
        <f t="shared" si="10"/>
        <v>-360</v>
      </c>
      <c r="AJ87" s="1">
        <f t="shared" si="10"/>
        <v>-440</v>
      </c>
      <c r="AK87" s="1">
        <f t="shared" si="10"/>
        <v>-510</v>
      </c>
      <c r="AL87" s="1">
        <f t="shared" si="10"/>
        <v>-720</v>
      </c>
      <c r="AM87" s="1">
        <f t="shared" si="10"/>
        <v>-930</v>
      </c>
      <c r="AN87" s="1">
        <f t="shared" si="10"/>
        <v>-1110</v>
      </c>
      <c r="AO87" s="1">
        <f t="shared" si="10"/>
        <v>-850</v>
      </c>
      <c r="AP87" s="1">
        <f t="shared" si="10"/>
        <v>-350</v>
      </c>
      <c r="AQ87" s="1">
        <f t="shared" si="10"/>
        <v>130</v>
      </c>
      <c r="AR87" s="1">
        <f t="shared" si="10"/>
        <v>70</v>
      </c>
      <c r="AS87" s="1">
        <f t="shared" si="10"/>
        <v>0</v>
      </c>
      <c r="AT87" s="1">
        <f t="shared" si="10"/>
        <v>120</v>
      </c>
      <c r="AU87" s="1">
        <f t="shared" si="10"/>
        <v>110</v>
      </c>
      <c r="AV87" s="1">
        <f t="shared" si="10"/>
        <v>-10</v>
      </c>
      <c r="AW87" s="1">
        <f t="shared" si="10"/>
        <v>-100</v>
      </c>
      <c r="AX87" s="1">
        <f t="shared" si="10"/>
        <v>150</v>
      </c>
      <c r="AY87" s="1">
        <f t="shared" si="10"/>
        <v>230</v>
      </c>
      <c r="AZ87" s="1">
        <f t="shared" si="10"/>
        <v>90</v>
      </c>
      <c r="BA87" s="1">
        <f t="shared" si="10"/>
        <v>150</v>
      </c>
      <c r="BB87" s="1">
        <f t="shared" si="10"/>
        <v>110</v>
      </c>
      <c r="BC87" s="1">
        <f t="shared" si="10"/>
        <v>-40</v>
      </c>
      <c r="BD87" s="1">
        <f t="shared" si="10"/>
        <v>-140</v>
      </c>
      <c r="BE87" s="1">
        <f t="shared" si="10"/>
        <v>-330</v>
      </c>
      <c r="BF87" s="1">
        <f t="shared" si="10"/>
        <v>-330</v>
      </c>
      <c r="BG87" s="1">
        <f t="shared" si="10"/>
        <v>-60</v>
      </c>
      <c r="BH87" s="1">
        <f t="shared" si="10"/>
        <v>160</v>
      </c>
      <c r="BI87" s="1">
        <f t="shared" si="10"/>
        <v>150</v>
      </c>
      <c r="BJ87" s="1">
        <f t="shared" si="10"/>
        <v>-60</v>
      </c>
      <c r="BK87" s="1">
        <f t="shared" si="10"/>
        <v>-580</v>
      </c>
      <c r="BL87" s="1">
        <f t="shared" si="10"/>
        <v>-240</v>
      </c>
      <c r="BM87" s="1">
        <f t="shared" si="10"/>
        <v>170</v>
      </c>
      <c r="BN87" s="1">
        <f t="shared" si="10"/>
        <v>100</v>
      </c>
      <c r="BO87" s="1">
        <f t="shared" ref="BO87:DZ87" si="11">BO124-BO123</f>
        <v>-20</v>
      </c>
      <c r="BP87" s="1">
        <f t="shared" si="11"/>
        <v>60</v>
      </c>
      <c r="BQ87" s="1">
        <f t="shared" si="11"/>
        <v>-180</v>
      </c>
      <c r="BR87" s="1">
        <f t="shared" si="11"/>
        <v>-20</v>
      </c>
      <c r="BS87" s="1">
        <f t="shared" si="11"/>
        <v>-10</v>
      </c>
      <c r="BT87" s="1">
        <f t="shared" si="11"/>
        <v>100</v>
      </c>
      <c r="BU87" s="1">
        <f t="shared" si="11"/>
        <v>-160</v>
      </c>
      <c r="BV87" s="1">
        <f t="shared" si="11"/>
        <v>-550</v>
      </c>
      <c r="BW87" s="1">
        <f t="shared" si="11"/>
        <v>-270</v>
      </c>
      <c r="BX87" s="1">
        <f t="shared" si="11"/>
        <v>-30</v>
      </c>
      <c r="BY87" s="1">
        <f t="shared" si="11"/>
        <v>30</v>
      </c>
      <c r="BZ87" s="1">
        <f t="shared" si="11"/>
        <v>120</v>
      </c>
      <c r="CA87" s="1">
        <f t="shared" si="11"/>
        <v>138</v>
      </c>
      <c r="CB87" s="1">
        <f t="shared" si="11"/>
        <v>8</v>
      </c>
      <c r="CC87" s="1">
        <f t="shared" si="11"/>
        <v>-21</v>
      </c>
      <c r="CD87" s="1">
        <f t="shared" si="11"/>
        <v>-17</v>
      </c>
      <c r="CE87" s="1">
        <f t="shared" si="11"/>
        <v>84</v>
      </c>
      <c r="CF87" s="1">
        <f t="shared" si="11"/>
        <v>137</v>
      </c>
      <c r="CG87" s="1">
        <f t="shared" si="11"/>
        <v>152</v>
      </c>
      <c r="CH87" s="1">
        <f t="shared" si="11"/>
        <v>129</v>
      </c>
      <c r="CI87" s="1">
        <f t="shared" si="11"/>
        <v>118</v>
      </c>
      <c r="CJ87" s="1">
        <f t="shared" si="11"/>
        <v>87</v>
      </c>
      <c r="CK87" s="1">
        <f t="shared" si="11"/>
        <v>31</v>
      </c>
      <c r="CL87" s="1">
        <f t="shared" si="11"/>
        <v>16</v>
      </c>
      <c r="CM87" s="1">
        <f t="shared" si="11"/>
        <v>30</v>
      </c>
      <c r="CN87" s="1">
        <f t="shared" si="11"/>
        <v>42</v>
      </c>
      <c r="CO87" s="1">
        <f t="shared" si="11"/>
        <v>43</v>
      </c>
      <c r="CP87" s="1">
        <f t="shared" si="11"/>
        <v>38</v>
      </c>
      <c r="CQ87" s="1">
        <f t="shared" si="11"/>
        <v>-12</v>
      </c>
      <c r="CR87" s="1">
        <f t="shared" si="11"/>
        <v>-24</v>
      </c>
      <c r="CS87" s="1">
        <f t="shared" si="11"/>
        <v>-29</v>
      </c>
      <c r="CT87" s="1">
        <f t="shared" si="11"/>
        <v>9</v>
      </c>
      <c r="CU87" s="1">
        <f t="shared" si="11"/>
        <v>38</v>
      </c>
      <c r="CV87" s="1">
        <f t="shared" si="11"/>
        <v>47</v>
      </c>
      <c r="CW87" s="1">
        <f t="shared" si="11"/>
        <v>55</v>
      </c>
      <c r="CX87" s="1">
        <f t="shared" si="11"/>
        <v>58</v>
      </c>
      <c r="CY87" s="1">
        <f t="shared" si="11"/>
        <v>57</v>
      </c>
      <c r="CZ87" s="1">
        <f t="shared" si="11"/>
        <v>61</v>
      </c>
      <c r="DA87" s="1">
        <f t="shared" si="11"/>
        <v>61</v>
      </c>
      <c r="DB87" s="1">
        <f t="shared" si="11"/>
        <v>67</v>
      </c>
      <c r="DC87" s="1">
        <f t="shared" si="11"/>
        <v>59</v>
      </c>
      <c r="DD87" s="1">
        <f t="shared" si="11"/>
        <v>44</v>
      </c>
      <c r="DE87" s="1">
        <f t="shared" si="11"/>
        <v>31</v>
      </c>
      <c r="DF87" s="1">
        <f t="shared" si="11"/>
        <v>45</v>
      </c>
      <c r="DG87" s="1">
        <f t="shared" si="11"/>
        <v>56</v>
      </c>
      <c r="DH87" s="1">
        <f t="shared" si="11"/>
        <v>3</v>
      </c>
      <c r="DI87" s="1">
        <f t="shared" si="11"/>
        <v>-17</v>
      </c>
      <c r="DJ87" s="1">
        <f t="shared" si="11"/>
        <v>-18</v>
      </c>
      <c r="DK87" s="1">
        <f t="shared" si="11"/>
        <v>-21</v>
      </c>
      <c r="DL87" s="1">
        <f t="shared" si="11"/>
        <v>-12</v>
      </c>
      <c r="DM87" s="1">
        <f t="shared" si="11"/>
        <v>-17</v>
      </c>
      <c r="DN87" s="1">
        <f t="shared" si="11"/>
        <v>-8</v>
      </c>
      <c r="DO87" s="1">
        <f t="shared" si="11"/>
        <v>-7</v>
      </c>
      <c r="DP87" s="1">
        <f t="shared" si="11"/>
        <v>-9</v>
      </c>
      <c r="DQ87" s="1">
        <f t="shared" si="11"/>
        <v>-28</v>
      </c>
      <c r="DR87" s="1">
        <f t="shared" si="11"/>
        <v>-69</v>
      </c>
      <c r="DS87" s="1">
        <f t="shared" si="11"/>
        <v>-54</v>
      </c>
      <c r="DT87" s="1">
        <f t="shared" si="11"/>
        <v>-33</v>
      </c>
      <c r="DU87" s="1">
        <f t="shared" si="11"/>
        <v>-27</v>
      </c>
      <c r="DV87" s="1">
        <f t="shared" si="11"/>
        <v>-9</v>
      </c>
      <c r="DW87" s="1">
        <f t="shared" si="11"/>
        <v>-10</v>
      </c>
      <c r="DX87" s="1">
        <f t="shared" si="11"/>
        <v>-26</v>
      </c>
      <c r="DY87" s="1">
        <f t="shared" si="11"/>
        <v>-22</v>
      </c>
      <c r="DZ87" s="1">
        <f t="shared" si="11"/>
        <v>2</v>
      </c>
      <c r="EA87" s="1">
        <f t="shared" ref="EA87:EX87" si="12">EA124-EA123</f>
        <v>8</v>
      </c>
      <c r="EB87" s="1">
        <f t="shared" si="12"/>
        <v>9</v>
      </c>
      <c r="EC87" s="1">
        <f t="shared" si="12"/>
        <v>12</v>
      </c>
      <c r="ED87" s="1">
        <f t="shared" si="12"/>
        <v>16</v>
      </c>
      <c r="EE87" s="1">
        <f t="shared" si="12"/>
        <v>21</v>
      </c>
      <c r="EF87" s="1">
        <f t="shared" si="12"/>
        <v>20</v>
      </c>
      <c r="EG87" s="1">
        <f t="shared" si="12"/>
        <v>49</v>
      </c>
      <c r="EH87" s="1">
        <f t="shared" si="12"/>
        <v>61</v>
      </c>
      <c r="EI87" s="1">
        <f t="shared" si="12"/>
        <v>67</v>
      </c>
      <c r="EJ87" s="1">
        <f t="shared" si="12"/>
        <v>68</v>
      </c>
      <c r="EK87" s="1">
        <f t="shared" si="12"/>
        <v>61</v>
      </c>
      <c r="EL87" s="1">
        <f t="shared" si="12"/>
        <v>43</v>
      </c>
      <c r="EM87" s="1">
        <f t="shared" si="12"/>
        <v>57</v>
      </c>
      <c r="EN87" s="1">
        <f t="shared" si="12"/>
        <v>76</v>
      </c>
      <c r="EO87" s="1">
        <f t="shared" si="12"/>
        <v>73</v>
      </c>
      <c r="EP87" s="1">
        <f t="shared" si="12"/>
        <v>76</v>
      </c>
      <c r="EQ87" s="1">
        <f t="shared" si="12"/>
        <v>83</v>
      </c>
      <c r="ER87" s="1">
        <f t="shared" si="12"/>
        <v>87</v>
      </c>
      <c r="ES87" s="1">
        <f t="shared" si="12"/>
        <v>89</v>
      </c>
      <c r="ET87" s="1">
        <f t="shared" si="12"/>
        <v>90</v>
      </c>
      <c r="EU87" s="1">
        <f t="shared" si="12"/>
        <v>94</v>
      </c>
      <c r="EV87" s="1">
        <f t="shared" si="12"/>
        <v>96</v>
      </c>
      <c r="EW87" s="1">
        <f t="shared" si="12"/>
        <v>97</v>
      </c>
      <c r="EX87" s="1">
        <f t="shared" si="12"/>
        <v>97</v>
      </c>
      <c r="EY87" s="6">
        <f>SUM(B87:EX87)</f>
        <v>-5569</v>
      </c>
    </row>
    <row r="88" spans="1:15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6"/>
    </row>
    <row r="89" spans="1:155">
      <c r="A89" t="s">
        <v>75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6"/>
    </row>
    <row r="90" spans="1:155">
      <c r="A90" t="s">
        <v>76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4.45</v>
      </c>
      <c r="BA90" s="10">
        <v>4.45</v>
      </c>
      <c r="BB90" s="10">
        <v>4.45</v>
      </c>
      <c r="BC90" s="10">
        <v>4.45</v>
      </c>
      <c r="BD90" s="10">
        <v>4.45</v>
      </c>
      <c r="BE90" s="10">
        <v>4.45</v>
      </c>
      <c r="BF90" s="10">
        <v>4.45</v>
      </c>
      <c r="BG90" s="10">
        <v>4.45</v>
      </c>
      <c r="BH90" s="10">
        <v>4.45</v>
      </c>
      <c r="BI90" s="10">
        <v>4.45</v>
      </c>
      <c r="BJ90" s="10">
        <v>4.45</v>
      </c>
      <c r="BK90" s="10">
        <v>4.45</v>
      </c>
      <c r="BL90" s="10">
        <v>4.45</v>
      </c>
      <c r="BM90" s="10">
        <v>4.45</v>
      </c>
      <c r="BN90" s="10">
        <v>4.45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0</v>
      </c>
      <c r="BY90" s="10">
        <v>0</v>
      </c>
      <c r="BZ90" s="10">
        <v>0</v>
      </c>
      <c r="CA90" s="10">
        <v>0</v>
      </c>
      <c r="CB90" s="10">
        <v>0</v>
      </c>
      <c r="CC90" s="10">
        <v>0</v>
      </c>
      <c r="CD90" s="10">
        <v>0</v>
      </c>
      <c r="CE90" s="10">
        <v>0</v>
      </c>
      <c r="CF90" s="10">
        <v>0</v>
      </c>
      <c r="CG90" s="10">
        <v>0</v>
      </c>
      <c r="CH90" s="10">
        <v>0</v>
      </c>
      <c r="CI90" s="10">
        <v>0</v>
      </c>
      <c r="CJ90" s="10">
        <v>2.67</v>
      </c>
      <c r="CK90" s="10">
        <v>2.67</v>
      </c>
      <c r="CL90" s="10">
        <v>2.67</v>
      </c>
      <c r="CM90" s="10">
        <v>2.67</v>
      </c>
      <c r="CN90" s="10">
        <v>2.67</v>
      </c>
      <c r="CO90" s="10">
        <v>2.67</v>
      </c>
      <c r="CP90" s="10">
        <v>2.67</v>
      </c>
      <c r="CQ90" s="10">
        <v>2.67</v>
      </c>
      <c r="CR90" s="10">
        <v>2.67</v>
      </c>
      <c r="CS90" s="10">
        <v>0</v>
      </c>
      <c r="CT90" s="10">
        <v>0</v>
      </c>
      <c r="CU90" s="10">
        <v>0</v>
      </c>
      <c r="CV90" s="10">
        <v>0</v>
      </c>
      <c r="CW90" s="10">
        <v>0</v>
      </c>
      <c r="CX90" s="10">
        <v>0</v>
      </c>
      <c r="CY90" s="10">
        <v>0</v>
      </c>
      <c r="CZ90" s="10">
        <v>1.78</v>
      </c>
      <c r="DA90" s="10">
        <v>1.78</v>
      </c>
      <c r="DB90" s="10">
        <v>1.78</v>
      </c>
      <c r="DC90" s="10">
        <v>1.78</v>
      </c>
      <c r="DD90" s="10">
        <v>1.78</v>
      </c>
      <c r="DE90" s="10">
        <v>1.78</v>
      </c>
      <c r="DF90" s="10">
        <v>1.78</v>
      </c>
      <c r="DG90" s="10">
        <v>1.78</v>
      </c>
      <c r="DH90" s="10">
        <v>1.78</v>
      </c>
      <c r="DI90" s="10">
        <v>1.78</v>
      </c>
      <c r="DJ90" s="10">
        <v>1.78</v>
      </c>
      <c r="DK90" s="10">
        <v>1.78</v>
      </c>
      <c r="DL90" s="10">
        <v>0</v>
      </c>
      <c r="DM90" s="10">
        <v>0</v>
      </c>
      <c r="DN90" s="10">
        <v>0</v>
      </c>
      <c r="DO90" s="10">
        <v>0</v>
      </c>
      <c r="DP90" s="10">
        <v>0</v>
      </c>
      <c r="DQ90" s="10">
        <v>0</v>
      </c>
      <c r="DR90" s="10">
        <v>0</v>
      </c>
      <c r="DS90" s="10">
        <v>0</v>
      </c>
      <c r="DT90" s="10">
        <v>0</v>
      </c>
      <c r="DU90" s="10">
        <v>0</v>
      </c>
      <c r="DV90" s="10">
        <v>0</v>
      </c>
      <c r="DW90" s="10">
        <v>0</v>
      </c>
      <c r="DX90" s="10">
        <v>0</v>
      </c>
      <c r="DY90" s="10">
        <v>0</v>
      </c>
      <c r="DZ90" s="10">
        <v>0</v>
      </c>
      <c r="EA90" s="10">
        <v>0</v>
      </c>
      <c r="EB90" s="10">
        <v>0</v>
      </c>
      <c r="EC90" s="10">
        <v>0</v>
      </c>
      <c r="ED90" s="10">
        <v>0</v>
      </c>
      <c r="EE90" s="10">
        <v>0</v>
      </c>
      <c r="EF90" s="10">
        <v>0</v>
      </c>
      <c r="EG90" s="10">
        <v>0</v>
      </c>
      <c r="EH90" s="10">
        <v>0</v>
      </c>
      <c r="EI90" s="10">
        <v>0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0">
        <v>0</v>
      </c>
      <c r="EP90" s="10">
        <v>0</v>
      </c>
      <c r="EQ90" s="10">
        <v>0</v>
      </c>
      <c r="ER90" s="10">
        <v>0</v>
      </c>
      <c r="ES90" s="10">
        <v>0</v>
      </c>
      <c r="ET90" s="10">
        <v>0</v>
      </c>
      <c r="EU90" s="10">
        <v>0</v>
      </c>
      <c r="EV90" s="10">
        <v>0</v>
      </c>
      <c r="EW90" s="10">
        <v>0</v>
      </c>
      <c r="EX90" s="10">
        <v>0</v>
      </c>
      <c r="EY90" s="6">
        <f t="shared" ref="EY90:EY98" si="13">SUM(B90:EX90)</f>
        <v>112.14000000000004</v>
      </c>
    </row>
    <row r="91" spans="1:155" s="8" customFormat="1">
      <c r="A91" t="s">
        <v>77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1.49</v>
      </c>
      <c r="AP91" s="10">
        <v>1.94</v>
      </c>
      <c r="AQ91" s="10">
        <v>3.34</v>
      </c>
      <c r="AR91" s="10">
        <v>1.46</v>
      </c>
      <c r="AS91" s="10">
        <v>1.93</v>
      </c>
      <c r="AT91" s="10">
        <v>2.5499999999999998</v>
      </c>
      <c r="AU91" s="10">
        <v>3.59</v>
      </c>
      <c r="AV91" s="10">
        <v>5.92</v>
      </c>
      <c r="AW91" s="10">
        <v>3.02</v>
      </c>
      <c r="AX91" s="10">
        <v>4.03</v>
      </c>
      <c r="AY91" s="10">
        <v>5.1100000000000003</v>
      </c>
      <c r="AZ91" s="10">
        <v>4.1500000000000004</v>
      </c>
      <c r="BA91" s="10">
        <v>5.79</v>
      </c>
      <c r="BB91" s="10">
        <v>6.2</v>
      </c>
      <c r="BC91" s="10">
        <v>5.64</v>
      </c>
      <c r="BD91" s="10">
        <v>6.11</v>
      </c>
      <c r="BE91" s="10">
        <v>6.6</v>
      </c>
      <c r="BF91" s="10">
        <v>6.58</v>
      </c>
      <c r="BG91" s="10">
        <v>5.62</v>
      </c>
      <c r="BH91" s="10">
        <v>5.52</v>
      </c>
      <c r="BI91" s="10">
        <v>4.26</v>
      </c>
      <c r="BJ91" s="10">
        <v>6.16</v>
      </c>
      <c r="BK91" s="10">
        <v>6.23</v>
      </c>
      <c r="BL91" s="10">
        <v>6.38</v>
      </c>
      <c r="BM91" s="10">
        <v>4.87</v>
      </c>
      <c r="BN91" s="10">
        <v>3.02</v>
      </c>
      <c r="BO91" s="10">
        <v>1.0900000000000001</v>
      </c>
      <c r="BP91" s="10">
        <v>0</v>
      </c>
      <c r="BQ91" s="10">
        <v>0</v>
      </c>
      <c r="BR91" s="10">
        <v>0</v>
      </c>
      <c r="BS91" s="10">
        <v>0</v>
      </c>
      <c r="BT91" s="10">
        <v>0.03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0.65</v>
      </c>
      <c r="CF91" s="10">
        <v>4.1900000000000004</v>
      </c>
      <c r="CG91" s="10">
        <v>5.76</v>
      </c>
      <c r="CH91" s="10">
        <v>6.18</v>
      </c>
      <c r="CI91" s="10">
        <v>5.44</v>
      </c>
      <c r="CJ91" s="10">
        <v>4.92</v>
      </c>
      <c r="CK91" s="10">
        <v>6.16</v>
      </c>
      <c r="CL91" s="10">
        <v>5.91</v>
      </c>
      <c r="CM91" s="10">
        <v>6.67</v>
      </c>
      <c r="CN91" s="10">
        <v>6.68</v>
      </c>
      <c r="CO91" s="10">
        <v>5.0199999999999996</v>
      </c>
      <c r="CP91" s="10">
        <v>4.83</v>
      </c>
      <c r="CQ91" s="10">
        <v>6.68</v>
      </c>
      <c r="CR91" s="10">
        <v>6.68</v>
      </c>
      <c r="CS91" s="10">
        <v>6.68</v>
      </c>
      <c r="CT91" s="10">
        <v>6.68</v>
      </c>
      <c r="CU91" s="10">
        <v>6.68</v>
      </c>
      <c r="CV91" s="10">
        <v>6.68</v>
      </c>
      <c r="CW91" s="10">
        <v>2.5499999999999998</v>
      </c>
      <c r="CX91" s="10">
        <v>2.36</v>
      </c>
      <c r="CY91" s="10">
        <v>6.68</v>
      </c>
      <c r="CZ91" s="10">
        <v>6.68</v>
      </c>
      <c r="DA91" s="10">
        <v>6.68</v>
      </c>
      <c r="DB91" s="10">
        <v>6.68</v>
      </c>
      <c r="DC91" s="10">
        <v>6.68</v>
      </c>
      <c r="DD91" s="10">
        <v>6.5</v>
      </c>
      <c r="DE91" s="10">
        <v>6.66</v>
      </c>
      <c r="DF91" s="10">
        <v>6.59</v>
      </c>
      <c r="DG91" s="10">
        <v>6.68</v>
      </c>
      <c r="DH91" s="10">
        <v>6.66</v>
      </c>
      <c r="DI91" s="10">
        <v>5.63</v>
      </c>
      <c r="DJ91" s="10">
        <v>6.68</v>
      </c>
      <c r="DK91" s="10">
        <v>6.22</v>
      </c>
      <c r="DL91" s="10">
        <v>1.77</v>
      </c>
      <c r="DM91" s="10">
        <v>3.35</v>
      </c>
      <c r="DN91" s="10">
        <v>3.34</v>
      </c>
      <c r="DO91" s="10">
        <v>2.21</v>
      </c>
      <c r="DP91" s="10">
        <v>1.41</v>
      </c>
      <c r="DQ91" s="10">
        <v>0</v>
      </c>
      <c r="DR91" s="10">
        <v>0</v>
      </c>
      <c r="DS91" s="10">
        <v>0</v>
      </c>
      <c r="DT91" s="10">
        <v>0</v>
      </c>
      <c r="DU91" s="10">
        <v>0</v>
      </c>
      <c r="DV91" s="10">
        <v>0</v>
      </c>
      <c r="DW91" s="10">
        <v>0</v>
      </c>
      <c r="DX91" s="10">
        <v>0</v>
      </c>
      <c r="DY91" s="10">
        <v>0</v>
      </c>
      <c r="DZ91" s="10">
        <v>1.81</v>
      </c>
      <c r="EA91" s="10">
        <v>3.34</v>
      </c>
      <c r="EB91" s="10">
        <v>3.34</v>
      </c>
      <c r="EC91" s="10">
        <v>3.89</v>
      </c>
      <c r="ED91" s="10">
        <v>6.68</v>
      </c>
      <c r="EE91" s="10">
        <v>6.68</v>
      </c>
      <c r="EF91" s="10">
        <v>6.68</v>
      </c>
      <c r="EG91" s="10">
        <v>6.68</v>
      </c>
      <c r="EH91" s="10">
        <v>3.45</v>
      </c>
      <c r="EI91" s="10">
        <v>0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0">
        <v>0</v>
      </c>
      <c r="EP91" s="10">
        <v>0</v>
      </c>
      <c r="EQ91" s="10">
        <v>0</v>
      </c>
      <c r="ER91" s="10">
        <v>0</v>
      </c>
      <c r="ES91" s="10">
        <v>0</v>
      </c>
      <c r="ET91" s="10">
        <v>0</v>
      </c>
      <c r="EU91" s="10">
        <v>0</v>
      </c>
      <c r="EV91" s="10">
        <v>0</v>
      </c>
      <c r="EW91" s="10">
        <v>0</v>
      </c>
      <c r="EX91" s="10">
        <v>0</v>
      </c>
      <c r="EY91" s="6">
        <f t="shared" si="13"/>
        <v>365.68000000000012</v>
      </c>
    </row>
    <row r="92" spans="1:155">
      <c r="A92" t="s">
        <v>78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0</v>
      </c>
      <c r="CF92" s="10">
        <v>0</v>
      </c>
      <c r="CG92" s="10">
        <v>0</v>
      </c>
      <c r="CH92" s="10">
        <v>0</v>
      </c>
      <c r="CI92" s="10">
        <v>0</v>
      </c>
      <c r="CJ92" s="10">
        <v>0</v>
      </c>
      <c r="CK92" s="10">
        <v>0</v>
      </c>
      <c r="CL92" s="10">
        <v>0</v>
      </c>
      <c r="CM92" s="10">
        <v>0</v>
      </c>
      <c r="CN92" s="10">
        <v>0</v>
      </c>
      <c r="CO92" s="10">
        <v>0</v>
      </c>
      <c r="CP92" s="10">
        <v>0</v>
      </c>
      <c r="CQ92" s="10">
        <v>0</v>
      </c>
      <c r="CR92" s="10">
        <v>0</v>
      </c>
      <c r="CS92" s="10">
        <v>0</v>
      </c>
      <c r="CT92" s="10">
        <v>0</v>
      </c>
      <c r="CU92" s="10">
        <v>0</v>
      </c>
      <c r="CV92" s="10">
        <v>0</v>
      </c>
      <c r="CW92" s="10">
        <v>0</v>
      </c>
      <c r="CX92" s="10">
        <v>0</v>
      </c>
      <c r="CY92" s="10">
        <v>0</v>
      </c>
      <c r="CZ92" s="10">
        <v>0</v>
      </c>
      <c r="DA92" s="10">
        <v>0</v>
      </c>
      <c r="DB92" s="10">
        <v>0</v>
      </c>
      <c r="DC92" s="10">
        <v>0</v>
      </c>
      <c r="DD92" s="10">
        <v>0</v>
      </c>
      <c r="DE92" s="10">
        <v>0</v>
      </c>
      <c r="DF92" s="10">
        <v>0</v>
      </c>
      <c r="DG92" s="10">
        <v>0</v>
      </c>
      <c r="DH92" s="10">
        <v>0</v>
      </c>
      <c r="DI92" s="10">
        <v>0</v>
      </c>
      <c r="DJ92" s="10">
        <v>0</v>
      </c>
      <c r="DK92" s="10">
        <v>0</v>
      </c>
      <c r="DL92" s="10">
        <v>0</v>
      </c>
      <c r="DM92" s="10">
        <v>0</v>
      </c>
      <c r="DN92" s="10">
        <v>0</v>
      </c>
      <c r="DO92" s="10">
        <v>0</v>
      </c>
      <c r="DP92" s="10">
        <v>0</v>
      </c>
      <c r="DQ92" s="10">
        <v>0</v>
      </c>
      <c r="DR92" s="10">
        <v>0</v>
      </c>
      <c r="DS92" s="10">
        <v>0</v>
      </c>
      <c r="DT92" s="10">
        <v>0</v>
      </c>
      <c r="DU92" s="10">
        <v>0</v>
      </c>
      <c r="DV92" s="10">
        <v>0</v>
      </c>
      <c r="DW92" s="10">
        <v>0</v>
      </c>
      <c r="DX92" s="10">
        <v>0</v>
      </c>
      <c r="DY92" s="10">
        <v>0</v>
      </c>
      <c r="DZ92" s="10">
        <v>0</v>
      </c>
      <c r="EA92" s="10">
        <v>0</v>
      </c>
      <c r="EB92" s="10">
        <v>0</v>
      </c>
      <c r="EC92" s="10">
        <v>0</v>
      </c>
      <c r="ED92" s="10">
        <v>0</v>
      </c>
      <c r="EE92" s="10">
        <v>0</v>
      </c>
      <c r="EF92" s="10">
        <v>0</v>
      </c>
      <c r="EG92" s="10">
        <v>0</v>
      </c>
      <c r="EH92" s="10">
        <v>0</v>
      </c>
      <c r="EI92" s="10">
        <v>0</v>
      </c>
      <c r="EJ92" s="10">
        <v>0</v>
      </c>
      <c r="EK92" s="10">
        <v>0</v>
      </c>
      <c r="EL92" s="10">
        <v>0</v>
      </c>
      <c r="EM92" s="10">
        <v>0</v>
      </c>
      <c r="EN92" s="10">
        <v>0</v>
      </c>
      <c r="EO92" s="10">
        <v>0</v>
      </c>
      <c r="EP92" s="10">
        <v>0</v>
      </c>
      <c r="EQ92" s="10">
        <v>0</v>
      </c>
      <c r="ER92" s="10">
        <v>0</v>
      </c>
      <c r="ES92" s="10">
        <v>0</v>
      </c>
      <c r="ET92" s="10">
        <v>0</v>
      </c>
      <c r="EU92" s="10">
        <v>0</v>
      </c>
      <c r="EV92" s="10">
        <v>0</v>
      </c>
      <c r="EW92" s="10">
        <v>0</v>
      </c>
      <c r="EX92" s="10">
        <v>0</v>
      </c>
      <c r="EY92" s="6">
        <f t="shared" si="13"/>
        <v>0</v>
      </c>
    </row>
    <row r="93" spans="1:155">
      <c r="A93" t="s">
        <v>79</v>
      </c>
      <c r="B93" s="10">
        <v>0.14000000000000001</v>
      </c>
      <c r="C93" s="10">
        <v>0.59</v>
      </c>
      <c r="D93" s="10">
        <v>0.44</v>
      </c>
      <c r="E93" s="10">
        <v>0.04</v>
      </c>
      <c r="F93" s="10">
        <v>0.86</v>
      </c>
      <c r="G93" s="10">
        <v>1.53</v>
      </c>
      <c r="H93" s="10">
        <v>1.1299999999999999</v>
      </c>
      <c r="I93" s="10">
        <v>1.74</v>
      </c>
      <c r="J93" s="10">
        <v>2.0499999999999998</v>
      </c>
      <c r="K93" s="10">
        <v>2.48</v>
      </c>
      <c r="L93" s="10">
        <v>2.5499999999999998</v>
      </c>
      <c r="M93" s="10">
        <v>2.37</v>
      </c>
      <c r="N93" s="10">
        <v>2.15</v>
      </c>
      <c r="O93" s="10">
        <v>1.93</v>
      </c>
      <c r="P93" s="10">
        <v>1.9</v>
      </c>
      <c r="Q93" s="10">
        <v>2.17</v>
      </c>
      <c r="R93" s="10">
        <v>2.38</v>
      </c>
      <c r="S93" s="10">
        <v>2.16</v>
      </c>
      <c r="T93" s="10">
        <v>2.2000000000000002</v>
      </c>
      <c r="U93" s="10">
        <v>2.34</v>
      </c>
      <c r="V93" s="10">
        <v>2.33</v>
      </c>
      <c r="W93" s="10">
        <v>2.2200000000000002</v>
      </c>
      <c r="X93" s="10">
        <v>2.36</v>
      </c>
      <c r="Y93" s="10">
        <v>2.52</v>
      </c>
      <c r="Z93" s="10">
        <v>2.56</v>
      </c>
      <c r="AA93" s="10">
        <v>2.48</v>
      </c>
      <c r="AB93" s="10">
        <v>2.93</v>
      </c>
      <c r="AC93" s="10">
        <v>3.07</v>
      </c>
      <c r="AD93" s="10">
        <v>2.96</v>
      </c>
      <c r="AE93" s="10">
        <v>2.48</v>
      </c>
      <c r="AF93" s="10">
        <v>1.44</v>
      </c>
      <c r="AG93" s="10">
        <v>0.25</v>
      </c>
      <c r="AH93" s="10">
        <v>0.39</v>
      </c>
      <c r="AI93" s="10">
        <v>0.82</v>
      </c>
      <c r="AJ93" s="10">
        <v>1.69</v>
      </c>
      <c r="AK93" s="10">
        <v>1.92</v>
      </c>
      <c r="AL93" s="10">
        <v>2.42</v>
      </c>
      <c r="AM93" s="10">
        <v>3</v>
      </c>
      <c r="AN93" s="10">
        <v>3.36</v>
      </c>
      <c r="AO93" s="10">
        <v>3.65</v>
      </c>
      <c r="AP93" s="10">
        <v>2.61</v>
      </c>
      <c r="AQ93" s="10">
        <v>0.06</v>
      </c>
      <c r="AR93" s="10">
        <v>0.01</v>
      </c>
      <c r="AS93" s="10">
        <v>0.05</v>
      </c>
      <c r="AT93" s="10">
        <v>0.09</v>
      </c>
      <c r="AU93" s="10">
        <v>0.19</v>
      </c>
      <c r="AV93" s="10">
        <v>1.05</v>
      </c>
      <c r="AW93" s="10">
        <v>0.06</v>
      </c>
      <c r="AX93" s="10">
        <v>0.01</v>
      </c>
      <c r="AY93" s="10">
        <v>0</v>
      </c>
      <c r="AZ93" s="10">
        <v>0.34</v>
      </c>
      <c r="BA93" s="10">
        <v>0.26</v>
      </c>
      <c r="BB93" s="10">
        <v>0.55000000000000004</v>
      </c>
      <c r="BC93" s="10">
        <v>0.3</v>
      </c>
      <c r="BD93" s="10">
        <v>0.26</v>
      </c>
      <c r="BE93" s="10">
        <v>0.31</v>
      </c>
      <c r="BF93" s="10">
        <v>0.25</v>
      </c>
      <c r="BG93" s="10">
        <v>0.19</v>
      </c>
      <c r="BH93" s="10">
        <v>0.13</v>
      </c>
      <c r="BI93" s="10">
        <v>0.06</v>
      </c>
      <c r="BJ93" s="10">
        <v>0</v>
      </c>
      <c r="BK93" s="10">
        <v>0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0.02</v>
      </c>
      <c r="BV93" s="10">
        <v>7.0000000000000007E-2</v>
      </c>
      <c r="BW93" s="10">
        <v>0.1</v>
      </c>
      <c r="BX93" s="10">
        <v>0.05</v>
      </c>
      <c r="BY93" s="10">
        <v>0.06</v>
      </c>
      <c r="BZ93" s="10">
        <v>0.04</v>
      </c>
      <c r="CA93" s="10">
        <v>0.03</v>
      </c>
      <c r="CB93" s="10">
        <v>0.06</v>
      </c>
      <c r="CC93" s="10">
        <v>0.16</v>
      </c>
      <c r="CD93" s="10">
        <v>0.36</v>
      </c>
      <c r="CE93" s="10">
        <v>0.21</v>
      </c>
      <c r="CF93" s="10">
        <v>0.3</v>
      </c>
      <c r="CG93" s="10">
        <v>0.15</v>
      </c>
      <c r="CH93" s="10">
        <v>0.09</v>
      </c>
      <c r="CI93" s="10">
        <v>0.19</v>
      </c>
      <c r="CJ93" s="10">
        <v>0.68</v>
      </c>
      <c r="CK93" s="10">
        <v>0.26</v>
      </c>
      <c r="CL93" s="10">
        <v>0.22</v>
      </c>
      <c r="CM93" s="10">
        <v>0.05</v>
      </c>
      <c r="CN93" s="10">
        <v>0</v>
      </c>
      <c r="CO93" s="10">
        <v>0.22</v>
      </c>
      <c r="CP93" s="10">
        <v>0</v>
      </c>
      <c r="CQ93" s="10">
        <v>0.11</v>
      </c>
      <c r="CR93" s="10">
        <v>0</v>
      </c>
      <c r="CS93" s="10">
        <v>0.14000000000000001</v>
      </c>
      <c r="CT93" s="10">
        <v>0</v>
      </c>
      <c r="CU93" s="10">
        <v>0</v>
      </c>
      <c r="CV93" s="10">
        <v>0</v>
      </c>
      <c r="CW93" s="10">
        <v>0</v>
      </c>
      <c r="CX93" s="10">
        <v>0</v>
      </c>
      <c r="CY93" s="10">
        <v>0</v>
      </c>
      <c r="CZ93" s="10">
        <v>0</v>
      </c>
      <c r="DA93" s="10">
        <v>0</v>
      </c>
      <c r="DB93" s="10">
        <v>0</v>
      </c>
      <c r="DC93" s="10">
        <v>0</v>
      </c>
      <c r="DD93" s="10">
        <v>0</v>
      </c>
      <c r="DE93" s="10">
        <v>0</v>
      </c>
      <c r="DF93" s="10">
        <v>0</v>
      </c>
      <c r="DG93" s="10">
        <v>0</v>
      </c>
      <c r="DH93" s="10">
        <v>0</v>
      </c>
      <c r="DI93" s="10">
        <v>0</v>
      </c>
      <c r="DJ93" s="10">
        <v>0</v>
      </c>
      <c r="DK93" s="10">
        <v>0</v>
      </c>
      <c r="DL93" s="10">
        <v>0</v>
      </c>
      <c r="DM93" s="10">
        <v>0</v>
      </c>
      <c r="DN93" s="10">
        <v>0</v>
      </c>
      <c r="DO93" s="10">
        <v>0</v>
      </c>
      <c r="DP93" s="10">
        <v>0</v>
      </c>
      <c r="DQ93" s="10">
        <v>0</v>
      </c>
      <c r="DR93" s="10">
        <v>0</v>
      </c>
      <c r="DS93" s="10">
        <v>0</v>
      </c>
      <c r="DT93" s="10">
        <v>0</v>
      </c>
      <c r="DU93" s="10">
        <v>0</v>
      </c>
      <c r="DV93" s="10">
        <v>0</v>
      </c>
      <c r="DW93" s="10">
        <v>0</v>
      </c>
      <c r="DX93" s="10">
        <v>0</v>
      </c>
      <c r="DY93" s="10">
        <v>0</v>
      </c>
      <c r="DZ93" s="10">
        <v>0</v>
      </c>
      <c r="EA93" s="10">
        <v>0</v>
      </c>
      <c r="EB93" s="10">
        <v>0.78</v>
      </c>
      <c r="EC93" s="10">
        <v>0.05</v>
      </c>
      <c r="ED93" s="10">
        <v>0</v>
      </c>
      <c r="EE93" s="10">
        <v>0</v>
      </c>
      <c r="EF93" s="10">
        <v>0</v>
      </c>
      <c r="EG93" s="10">
        <v>0</v>
      </c>
      <c r="EH93" s="10">
        <v>0</v>
      </c>
      <c r="EI93" s="10">
        <v>0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0">
        <v>0</v>
      </c>
      <c r="EP93" s="10">
        <v>0</v>
      </c>
      <c r="EQ93" s="10">
        <v>0</v>
      </c>
      <c r="ER93" s="10">
        <v>0</v>
      </c>
      <c r="ES93" s="10">
        <v>0</v>
      </c>
      <c r="ET93" s="10">
        <v>0</v>
      </c>
      <c r="EU93" s="10">
        <v>0</v>
      </c>
      <c r="EV93" s="10">
        <v>0</v>
      </c>
      <c r="EW93" s="10">
        <v>0</v>
      </c>
      <c r="EX93" s="10">
        <v>0</v>
      </c>
      <c r="EY93" s="6">
        <f t="shared" si="13"/>
        <v>89.18</v>
      </c>
    </row>
    <row r="94" spans="1:155">
      <c r="A94" t="s">
        <v>80</v>
      </c>
      <c r="B94" s="10">
        <v>4.0599999999999996</v>
      </c>
      <c r="C94" s="10">
        <v>3.48</v>
      </c>
      <c r="D94" s="10">
        <v>3.05</v>
      </c>
      <c r="E94" s="10">
        <v>2.59</v>
      </c>
      <c r="F94" s="10">
        <v>2.2400000000000002</v>
      </c>
      <c r="G94" s="10">
        <v>1.68</v>
      </c>
      <c r="H94" s="10">
        <v>1.25</v>
      </c>
      <c r="I94" s="10">
        <v>0.89</v>
      </c>
      <c r="J94" s="10">
        <v>0.45</v>
      </c>
      <c r="K94" s="10">
        <v>0.16</v>
      </c>
      <c r="L94" s="10">
        <v>0.03</v>
      </c>
      <c r="M94" s="10">
        <v>0.03</v>
      </c>
      <c r="N94" s="10">
        <v>0.06</v>
      </c>
      <c r="O94" s="10">
        <v>0.09</v>
      </c>
      <c r="P94" s="10">
        <v>0.11</v>
      </c>
      <c r="Q94" s="10">
        <v>0.14000000000000001</v>
      </c>
      <c r="R94" s="10">
        <v>0.1</v>
      </c>
      <c r="S94" s="10">
        <v>0.03</v>
      </c>
      <c r="T94" s="10">
        <v>0.34</v>
      </c>
      <c r="U94" s="10">
        <v>8.94</v>
      </c>
      <c r="V94" s="10">
        <v>28.18</v>
      </c>
      <c r="W94" s="10">
        <v>27.16</v>
      </c>
      <c r="X94" s="10">
        <v>26.41</v>
      </c>
      <c r="Y94" s="10">
        <v>27.28</v>
      </c>
      <c r="Z94" s="10">
        <v>30.19</v>
      </c>
      <c r="AA94" s="10">
        <v>31.16</v>
      </c>
      <c r="AB94" s="10">
        <v>30.99</v>
      </c>
      <c r="AC94" s="10">
        <v>29.95</v>
      </c>
      <c r="AD94" s="10">
        <v>28.51</v>
      </c>
      <c r="AE94" s="10">
        <v>39.04</v>
      </c>
      <c r="AF94" s="10">
        <v>54.79</v>
      </c>
      <c r="AG94" s="10">
        <v>56.29</v>
      </c>
      <c r="AH94" s="10">
        <v>54.32</v>
      </c>
      <c r="AI94" s="10">
        <v>49.8</v>
      </c>
      <c r="AJ94" s="10">
        <v>46.22</v>
      </c>
      <c r="AK94" s="10">
        <v>42.17</v>
      </c>
      <c r="AL94" s="10">
        <v>39.299999999999997</v>
      </c>
      <c r="AM94" s="10">
        <v>38.33</v>
      </c>
      <c r="AN94" s="10">
        <v>36.979999999999997</v>
      </c>
      <c r="AO94" s="10">
        <v>40.33</v>
      </c>
      <c r="AP94" s="10">
        <v>50.25</v>
      </c>
      <c r="AQ94" s="10">
        <v>63.14</v>
      </c>
      <c r="AR94" s="10">
        <v>71.09</v>
      </c>
      <c r="AS94" s="10">
        <v>85.45</v>
      </c>
      <c r="AT94" s="10">
        <v>107.87</v>
      </c>
      <c r="AU94" s="10">
        <v>119.22</v>
      </c>
      <c r="AV94" s="10">
        <v>124.26</v>
      </c>
      <c r="AW94" s="10">
        <v>131</v>
      </c>
      <c r="AX94" s="10">
        <v>132.5</v>
      </c>
      <c r="AY94" s="10">
        <v>135.06</v>
      </c>
      <c r="AZ94" s="10">
        <v>142.41</v>
      </c>
      <c r="BA94" s="10">
        <v>147.19999999999999</v>
      </c>
      <c r="BB94" s="10">
        <v>149.08000000000001</v>
      </c>
      <c r="BC94" s="10">
        <v>147.88999999999999</v>
      </c>
      <c r="BD94" s="10">
        <v>146.1</v>
      </c>
      <c r="BE94" s="10">
        <v>142.44999999999999</v>
      </c>
      <c r="BF94" s="10">
        <v>136.94</v>
      </c>
      <c r="BG94" s="10">
        <v>131.27000000000001</v>
      </c>
      <c r="BH94" s="10">
        <v>130.51</v>
      </c>
      <c r="BI94" s="10">
        <v>137.47999999999999</v>
      </c>
      <c r="BJ94" s="10">
        <v>145.9</v>
      </c>
      <c r="BK94" s="10">
        <v>149.72</v>
      </c>
      <c r="BL94" s="10">
        <v>147.94999999999999</v>
      </c>
      <c r="BM94" s="10">
        <v>143.44</v>
      </c>
      <c r="BN94" s="10">
        <v>141.5</v>
      </c>
      <c r="BO94" s="10">
        <v>148.05000000000001</v>
      </c>
      <c r="BP94" s="10">
        <v>152.97</v>
      </c>
      <c r="BQ94" s="10">
        <v>150.16999999999999</v>
      </c>
      <c r="BR94" s="10">
        <v>114.03</v>
      </c>
      <c r="BS94" s="10">
        <v>54.64</v>
      </c>
      <c r="BT94" s="10">
        <v>32.26</v>
      </c>
      <c r="BU94" s="10">
        <v>14.21</v>
      </c>
      <c r="BV94" s="10">
        <v>0.06</v>
      </c>
      <c r="BW94" s="10">
        <v>0</v>
      </c>
      <c r="BX94" s="10">
        <v>0</v>
      </c>
      <c r="BY94" s="10">
        <v>0</v>
      </c>
      <c r="BZ94" s="10">
        <v>0</v>
      </c>
      <c r="CA94" s="10">
        <v>0</v>
      </c>
      <c r="CB94" s="10">
        <v>0</v>
      </c>
      <c r="CC94" s="10">
        <v>0</v>
      </c>
      <c r="CD94" s="10">
        <v>0</v>
      </c>
      <c r="CE94" s="10">
        <v>0</v>
      </c>
      <c r="CF94" s="10">
        <v>0</v>
      </c>
      <c r="CG94" s="10">
        <v>0</v>
      </c>
      <c r="CH94" s="10">
        <v>0</v>
      </c>
      <c r="CI94" s="10">
        <v>0</v>
      </c>
      <c r="CJ94" s="10">
        <v>0</v>
      </c>
      <c r="CK94" s="10">
        <v>0</v>
      </c>
      <c r="CL94" s="10">
        <v>0</v>
      </c>
      <c r="CM94" s="10">
        <v>0</v>
      </c>
      <c r="CN94" s="10">
        <v>0</v>
      </c>
      <c r="CO94" s="10">
        <v>0</v>
      </c>
      <c r="CP94" s="10">
        <v>0</v>
      </c>
      <c r="CQ94" s="10">
        <v>0</v>
      </c>
      <c r="CR94" s="10">
        <v>0</v>
      </c>
      <c r="CS94" s="10">
        <v>0</v>
      </c>
      <c r="CT94" s="10">
        <v>0</v>
      </c>
      <c r="CU94" s="10">
        <v>0</v>
      </c>
      <c r="CV94" s="10">
        <v>0</v>
      </c>
      <c r="CW94" s="10">
        <v>0</v>
      </c>
      <c r="CX94" s="10">
        <v>0</v>
      </c>
      <c r="CY94" s="10">
        <v>0</v>
      </c>
      <c r="CZ94" s="10">
        <v>0</v>
      </c>
      <c r="DA94" s="10">
        <v>0</v>
      </c>
      <c r="DB94" s="10">
        <v>0</v>
      </c>
      <c r="DC94" s="10">
        <v>0</v>
      </c>
      <c r="DD94" s="10">
        <v>0</v>
      </c>
      <c r="DE94" s="10">
        <v>0</v>
      </c>
      <c r="DF94" s="10">
        <v>0</v>
      </c>
      <c r="DG94" s="10">
        <v>0</v>
      </c>
      <c r="DH94" s="10">
        <v>0</v>
      </c>
      <c r="DI94" s="10">
        <v>0</v>
      </c>
      <c r="DJ94" s="10">
        <v>0</v>
      </c>
      <c r="DK94" s="10">
        <v>0</v>
      </c>
      <c r="DL94" s="10">
        <v>0</v>
      </c>
      <c r="DM94" s="10">
        <v>0</v>
      </c>
      <c r="DN94" s="10">
        <v>0</v>
      </c>
      <c r="DO94" s="10">
        <v>0</v>
      </c>
      <c r="DP94" s="10">
        <v>0</v>
      </c>
      <c r="DQ94" s="10">
        <v>0</v>
      </c>
      <c r="DR94" s="10">
        <v>0</v>
      </c>
      <c r="DS94" s="10">
        <v>0</v>
      </c>
      <c r="DT94" s="10">
        <v>0</v>
      </c>
      <c r="DU94" s="10">
        <v>0</v>
      </c>
      <c r="DV94" s="10">
        <v>0</v>
      </c>
      <c r="DW94" s="10">
        <v>0</v>
      </c>
      <c r="DX94" s="10">
        <v>0</v>
      </c>
      <c r="DY94" s="10">
        <v>0</v>
      </c>
      <c r="DZ94" s="10">
        <v>0</v>
      </c>
      <c r="EA94" s="10">
        <v>0</v>
      </c>
      <c r="EB94" s="10">
        <v>0</v>
      </c>
      <c r="EC94" s="10">
        <v>0</v>
      </c>
      <c r="ED94" s="10">
        <v>0</v>
      </c>
      <c r="EE94" s="10">
        <v>0</v>
      </c>
      <c r="EF94" s="10">
        <v>0</v>
      </c>
      <c r="EG94" s="10">
        <v>0</v>
      </c>
      <c r="EH94" s="10">
        <v>0</v>
      </c>
      <c r="EI94" s="10">
        <v>0</v>
      </c>
      <c r="EJ94" s="10">
        <v>0</v>
      </c>
      <c r="EK94" s="10">
        <v>0</v>
      </c>
      <c r="EL94" s="10">
        <v>0</v>
      </c>
      <c r="EM94" s="10">
        <v>0</v>
      </c>
      <c r="EN94" s="10">
        <v>0</v>
      </c>
      <c r="EO94" s="10">
        <v>0</v>
      </c>
      <c r="EP94" s="10">
        <v>0</v>
      </c>
      <c r="EQ94" s="10">
        <v>0</v>
      </c>
      <c r="ER94" s="10">
        <v>0</v>
      </c>
      <c r="ES94" s="10">
        <v>0</v>
      </c>
      <c r="ET94" s="10">
        <v>0</v>
      </c>
      <c r="EU94" s="10">
        <v>0</v>
      </c>
      <c r="EV94" s="10">
        <v>0</v>
      </c>
      <c r="EW94" s="10">
        <v>0</v>
      </c>
      <c r="EX94" s="10">
        <v>0</v>
      </c>
      <c r="EY94" s="6">
        <f t="shared" si="13"/>
        <v>4613.1900000000005</v>
      </c>
    </row>
    <row r="95" spans="1:155">
      <c r="A95" t="s">
        <v>81</v>
      </c>
      <c r="B95" s="10">
        <v>30</v>
      </c>
      <c r="C95" s="10">
        <v>30</v>
      </c>
      <c r="D95" s="10">
        <v>30</v>
      </c>
      <c r="E95" s="10">
        <v>30</v>
      </c>
      <c r="F95" s="10">
        <v>30</v>
      </c>
      <c r="G95" s="10">
        <v>30</v>
      </c>
      <c r="H95" s="10">
        <v>30</v>
      </c>
      <c r="I95" s="10">
        <v>30</v>
      </c>
      <c r="J95" s="10">
        <v>30</v>
      </c>
      <c r="K95" s="10">
        <v>30</v>
      </c>
      <c r="L95" s="10">
        <v>40</v>
      </c>
      <c r="M95" s="10">
        <v>40</v>
      </c>
      <c r="N95" s="10">
        <v>40</v>
      </c>
      <c r="O95" s="10">
        <v>40</v>
      </c>
      <c r="P95" s="10">
        <v>40</v>
      </c>
      <c r="Q95" s="10">
        <v>40</v>
      </c>
      <c r="R95" s="10">
        <v>40</v>
      </c>
      <c r="S95" s="10">
        <v>30</v>
      </c>
      <c r="T95" s="10">
        <v>30</v>
      </c>
      <c r="U95" s="10">
        <v>30</v>
      </c>
      <c r="V95" s="10">
        <v>30</v>
      </c>
      <c r="W95" s="10">
        <v>30</v>
      </c>
      <c r="X95" s="10">
        <v>30</v>
      </c>
      <c r="Y95" s="10">
        <v>30</v>
      </c>
      <c r="Z95" s="10">
        <v>30</v>
      </c>
      <c r="AA95" s="10">
        <v>30</v>
      </c>
      <c r="AB95" s="10">
        <v>30</v>
      </c>
      <c r="AC95" s="10">
        <v>30</v>
      </c>
      <c r="AD95" s="10">
        <v>30</v>
      </c>
      <c r="AE95" s="10">
        <v>30</v>
      </c>
      <c r="AF95" s="10">
        <v>30</v>
      </c>
      <c r="AG95" s="10">
        <v>30</v>
      </c>
      <c r="AH95" s="10">
        <v>30</v>
      </c>
      <c r="AI95" s="10">
        <v>30</v>
      </c>
      <c r="AJ95" s="10">
        <v>30</v>
      </c>
      <c r="AK95" s="10">
        <v>30</v>
      </c>
      <c r="AL95" s="10">
        <v>30</v>
      </c>
      <c r="AM95" s="10">
        <v>30</v>
      </c>
      <c r="AN95" s="10">
        <v>30</v>
      </c>
      <c r="AO95" s="10">
        <v>30</v>
      </c>
      <c r="AP95" s="10">
        <v>30</v>
      </c>
      <c r="AQ95" s="10">
        <v>30</v>
      </c>
      <c r="AR95" s="10">
        <v>30</v>
      </c>
      <c r="AS95" s="10">
        <v>40</v>
      </c>
      <c r="AT95" s="10">
        <v>40</v>
      </c>
      <c r="AU95" s="10">
        <v>40</v>
      </c>
      <c r="AV95" s="10">
        <v>40</v>
      </c>
      <c r="AW95" s="10">
        <v>40</v>
      </c>
      <c r="AX95" s="10">
        <v>40</v>
      </c>
      <c r="AY95" s="10">
        <v>40</v>
      </c>
      <c r="AZ95" s="10">
        <v>50</v>
      </c>
      <c r="BA95" s="10">
        <v>50</v>
      </c>
      <c r="BB95" s="10">
        <v>50</v>
      </c>
      <c r="BC95" s="10">
        <v>50</v>
      </c>
      <c r="BD95" s="10">
        <v>50</v>
      </c>
      <c r="BE95" s="10">
        <v>50</v>
      </c>
      <c r="BF95" s="10">
        <v>50</v>
      </c>
      <c r="BG95" s="10">
        <v>50</v>
      </c>
      <c r="BH95" s="10">
        <v>50</v>
      </c>
      <c r="BI95" s="10">
        <v>40</v>
      </c>
      <c r="BJ95" s="10">
        <v>40</v>
      </c>
      <c r="BK95" s="10">
        <v>40</v>
      </c>
      <c r="BL95" s="10">
        <v>40</v>
      </c>
      <c r="BM95" s="10">
        <v>40</v>
      </c>
      <c r="BN95" s="10">
        <v>40</v>
      </c>
      <c r="BO95" s="10">
        <v>30</v>
      </c>
      <c r="BP95" s="10">
        <v>30</v>
      </c>
      <c r="BQ95" s="10">
        <v>30</v>
      </c>
      <c r="BR95" s="10">
        <v>30</v>
      </c>
      <c r="BS95" s="10">
        <v>30</v>
      </c>
      <c r="BT95" s="10">
        <v>30</v>
      </c>
      <c r="BU95" s="10">
        <v>30</v>
      </c>
      <c r="BV95" s="10">
        <v>30</v>
      </c>
      <c r="BW95" s="10">
        <v>30</v>
      </c>
      <c r="BX95" s="10">
        <v>30</v>
      </c>
      <c r="BY95" s="10">
        <v>30</v>
      </c>
      <c r="BZ95" s="10">
        <v>30</v>
      </c>
      <c r="CA95" s="10">
        <v>30</v>
      </c>
      <c r="CB95" s="10">
        <v>30</v>
      </c>
      <c r="CC95" s="10">
        <v>30</v>
      </c>
      <c r="CD95" s="10">
        <v>20</v>
      </c>
      <c r="CE95" s="10">
        <v>20</v>
      </c>
      <c r="CF95" s="10">
        <v>20</v>
      </c>
      <c r="CG95" s="10">
        <v>20</v>
      </c>
      <c r="CH95" s="10">
        <v>20</v>
      </c>
      <c r="CI95" s="10">
        <v>20</v>
      </c>
      <c r="CJ95" s="10">
        <v>20</v>
      </c>
      <c r="CK95" s="10">
        <v>20</v>
      </c>
      <c r="CL95" s="10">
        <v>20</v>
      </c>
      <c r="CM95" s="10">
        <v>20</v>
      </c>
      <c r="CN95" s="10">
        <v>20</v>
      </c>
      <c r="CO95" s="10">
        <v>20</v>
      </c>
      <c r="CP95" s="10">
        <v>20</v>
      </c>
      <c r="CQ95" s="10">
        <v>20</v>
      </c>
      <c r="CR95" s="10">
        <v>19.989999999999998</v>
      </c>
      <c r="CS95" s="10">
        <v>0</v>
      </c>
      <c r="CT95" s="10">
        <v>0</v>
      </c>
      <c r="CU95" s="10">
        <v>0</v>
      </c>
      <c r="CV95" s="10">
        <v>0</v>
      </c>
      <c r="CW95" s="10">
        <v>0</v>
      </c>
      <c r="CX95" s="10">
        <v>0</v>
      </c>
      <c r="CY95" s="10">
        <v>0</v>
      </c>
      <c r="CZ95" s="10">
        <v>0</v>
      </c>
      <c r="DA95" s="10">
        <v>0</v>
      </c>
      <c r="DB95" s="10">
        <v>0</v>
      </c>
      <c r="DC95" s="10">
        <v>0</v>
      </c>
      <c r="DD95" s="10">
        <v>0</v>
      </c>
      <c r="DE95" s="10">
        <v>0</v>
      </c>
      <c r="DF95" s="10">
        <v>0</v>
      </c>
      <c r="DG95" s="10">
        <v>0</v>
      </c>
      <c r="DH95" s="10">
        <v>0</v>
      </c>
      <c r="DI95" s="10">
        <v>0</v>
      </c>
      <c r="DJ95" s="10">
        <v>0</v>
      </c>
      <c r="DK95" s="10">
        <v>0</v>
      </c>
      <c r="DL95" s="10">
        <v>0</v>
      </c>
      <c r="DM95" s="10">
        <v>0</v>
      </c>
      <c r="DN95" s="10">
        <v>0</v>
      </c>
      <c r="DO95" s="10">
        <v>0</v>
      </c>
      <c r="DP95" s="10">
        <v>0</v>
      </c>
      <c r="DQ95" s="10">
        <v>0</v>
      </c>
      <c r="DR95" s="10">
        <v>0</v>
      </c>
      <c r="DS95" s="10">
        <v>0</v>
      </c>
      <c r="DT95" s="10">
        <v>0</v>
      </c>
      <c r="DU95" s="10">
        <v>0</v>
      </c>
      <c r="DV95" s="10">
        <v>0</v>
      </c>
      <c r="DW95" s="10">
        <v>0</v>
      </c>
      <c r="DX95" s="10">
        <v>0</v>
      </c>
      <c r="DY95" s="10">
        <v>0</v>
      </c>
      <c r="DZ95" s="10">
        <v>0</v>
      </c>
      <c r="EA95" s="10">
        <v>0</v>
      </c>
      <c r="EB95" s="10">
        <v>0</v>
      </c>
      <c r="EC95" s="10">
        <v>0</v>
      </c>
      <c r="ED95" s="10">
        <v>0</v>
      </c>
      <c r="EE95" s="10">
        <v>0</v>
      </c>
      <c r="EF95" s="10">
        <v>0</v>
      </c>
      <c r="EG95" s="10">
        <v>0</v>
      </c>
      <c r="EH95" s="10">
        <v>0</v>
      </c>
      <c r="EI95" s="10">
        <v>0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0">
        <v>0</v>
      </c>
      <c r="EP95" s="10">
        <v>0</v>
      </c>
      <c r="EQ95" s="10">
        <v>0</v>
      </c>
      <c r="ER95" s="10">
        <v>0</v>
      </c>
      <c r="ES95" s="10">
        <v>0</v>
      </c>
      <c r="ET95" s="10">
        <v>0</v>
      </c>
      <c r="EU95" s="10">
        <v>0</v>
      </c>
      <c r="EV95" s="10">
        <v>0</v>
      </c>
      <c r="EW95" s="10">
        <v>0</v>
      </c>
      <c r="EX95" s="10">
        <v>0</v>
      </c>
      <c r="EY95" s="6">
        <f t="shared" si="13"/>
        <v>3079.99</v>
      </c>
    </row>
    <row r="96" spans="1:155" s="8" customFormat="1">
      <c r="A96" s="8" t="s">
        <v>82</v>
      </c>
      <c r="B96" s="10">
        <v>55.46</v>
      </c>
      <c r="C96" s="10">
        <v>56.29</v>
      </c>
      <c r="D96" s="10">
        <v>57.71</v>
      </c>
      <c r="E96" s="10">
        <v>59.68</v>
      </c>
      <c r="F96" s="10">
        <v>61.63</v>
      </c>
      <c r="G96" s="10">
        <v>63.25</v>
      </c>
      <c r="H96" s="10">
        <v>65.23</v>
      </c>
      <c r="I96" s="10">
        <v>66.86</v>
      </c>
      <c r="J96" s="10">
        <v>68.86</v>
      </c>
      <c r="K96" s="10">
        <v>70.75</v>
      </c>
      <c r="L96" s="10">
        <v>71.819999999999993</v>
      </c>
      <c r="M96" s="10">
        <v>70.92</v>
      </c>
      <c r="N96" s="10">
        <v>69.92</v>
      </c>
      <c r="O96" s="10">
        <v>69.709999999999994</v>
      </c>
      <c r="P96" s="10">
        <v>69.12</v>
      </c>
      <c r="Q96" s="10">
        <v>68.16</v>
      </c>
      <c r="R96" s="10">
        <v>67.17</v>
      </c>
      <c r="S96" s="10">
        <v>66.180000000000007</v>
      </c>
      <c r="T96" s="10">
        <v>65.44</v>
      </c>
      <c r="U96" s="10">
        <v>64.239999999999995</v>
      </c>
      <c r="V96" s="10">
        <v>62.98</v>
      </c>
      <c r="W96" s="10">
        <v>61.81</v>
      </c>
      <c r="X96" s="10">
        <v>60.65</v>
      </c>
      <c r="Y96" s="10">
        <v>59.45</v>
      </c>
      <c r="Z96" s="10">
        <v>70.040000000000006</v>
      </c>
      <c r="AA96" s="10">
        <v>83.21</v>
      </c>
      <c r="AB96" s="10">
        <v>82.23</v>
      </c>
      <c r="AC96" s="10">
        <v>80.930000000000007</v>
      </c>
      <c r="AD96" s="10">
        <v>79.89</v>
      </c>
      <c r="AE96" s="10">
        <v>80.010000000000005</v>
      </c>
      <c r="AF96" s="10">
        <v>85.63</v>
      </c>
      <c r="AG96" s="10">
        <v>85.24</v>
      </c>
      <c r="AH96" s="10">
        <v>83.66</v>
      </c>
      <c r="AI96" s="10">
        <v>83.97</v>
      </c>
      <c r="AJ96" s="10">
        <v>83.28</v>
      </c>
      <c r="AK96" s="10">
        <v>82.01</v>
      </c>
      <c r="AL96" s="10">
        <v>80.06</v>
      </c>
      <c r="AM96" s="10">
        <v>78.59</v>
      </c>
      <c r="AN96" s="10">
        <v>76.84</v>
      </c>
      <c r="AO96" s="10">
        <v>74.67</v>
      </c>
      <c r="AP96" s="10">
        <v>76.430000000000007</v>
      </c>
      <c r="AQ96" s="10">
        <v>80.34</v>
      </c>
      <c r="AR96" s="10">
        <v>82.72</v>
      </c>
      <c r="AS96" s="10">
        <v>85.75</v>
      </c>
      <c r="AT96" s="10">
        <v>88.71</v>
      </c>
      <c r="AU96" s="10">
        <v>92.72</v>
      </c>
      <c r="AV96" s="10">
        <v>99.25</v>
      </c>
      <c r="AW96" s="10">
        <v>103.17</v>
      </c>
      <c r="AX96" s="10">
        <v>105.94</v>
      </c>
      <c r="AY96" s="10">
        <v>106.41</v>
      </c>
      <c r="AZ96" s="10">
        <v>107.97</v>
      </c>
      <c r="BA96" s="10">
        <v>108.9</v>
      </c>
      <c r="BB96" s="10">
        <v>109.32</v>
      </c>
      <c r="BC96" s="10">
        <v>108.87</v>
      </c>
      <c r="BD96" s="10">
        <v>107.64</v>
      </c>
      <c r="BE96" s="10">
        <v>106.42</v>
      </c>
      <c r="BF96" s="10">
        <v>104.37</v>
      </c>
      <c r="BG96" s="10">
        <v>102.81</v>
      </c>
      <c r="BH96" s="10">
        <v>101.09</v>
      </c>
      <c r="BI96" s="10">
        <v>99.77</v>
      </c>
      <c r="BJ96" s="10">
        <v>102.06</v>
      </c>
      <c r="BK96" s="10">
        <v>105.51</v>
      </c>
      <c r="BL96" s="10">
        <v>109.07</v>
      </c>
      <c r="BM96" s="10">
        <v>109.75</v>
      </c>
      <c r="BN96" s="10">
        <v>110.14</v>
      </c>
      <c r="BO96" s="10">
        <v>110.94</v>
      </c>
      <c r="BP96" s="10">
        <v>111.9</v>
      </c>
      <c r="BQ96" s="10">
        <v>107.77</v>
      </c>
      <c r="BR96" s="10">
        <v>102.54</v>
      </c>
      <c r="BS96" s="10">
        <v>103.19</v>
      </c>
      <c r="BT96" s="10">
        <v>103.72</v>
      </c>
      <c r="BU96" s="10">
        <v>102.83</v>
      </c>
      <c r="BV96" s="10">
        <v>101.78</v>
      </c>
      <c r="BW96" s="10">
        <v>95.33</v>
      </c>
      <c r="BX96" s="10">
        <v>87.8</v>
      </c>
      <c r="BY96" s="10">
        <v>60.43</v>
      </c>
      <c r="BZ96" s="10">
        <v>6.58</v>
      </c>
      <c r="CA96" s="10">
        <v>4.3899999999999997</v>
      </c>
      <c r="CB96" s="10">
        <v>3.09</v>
      </c>
      <c r="CC96" s="10">
        <v>1.7</v>
      </c>
      <c r="CD96" s="10">
        <v>0.41</v>
      </c>
      <c r="CE96" s="10">
        <v>1.45</v>
      </c>
      <c r="CF96" s="10">
        <v>2.6</v>
      </c>
      <c r="CG96" s="10">
        <v>3.31</v>
      </c>
      <c r="CH96" s="10">
        <v>3.26</v>
      </c>
      <c r="CI96" s="10">
        <v>2.3199999999999998</v>
      </c>
      <c r="CJ96" s="10">
        <v>2.4700000000000002</v>
      </c>
      <c r="CK96" s="10">
        <v>0.93</v>
      </c>
      <c r="CL96" s="10">
        <v>0.01</v>
      </c>
      <c r="CM96" s="10">
        <v>0</v>
      </c>
      <c r="CN96" s="10">
        <v>0</v>
      </c>
      <c r="CO96" s="10">
        <v>0</v>
      </c>
      <c r="CP96" s="10">
        <v>0</v>
      </c>
      <c r="CQ96" s="10">
        <v>0</v>
      </c>
      <c r="CR96" s="10">
        <v>0</v>
      </c>
      <c r="CS96" s="10">
        <v>0</v>
      </c>
      <c r="CT96" s="10">
        <v>0</v>
      </c>
      <c r="CU96" s="10">
        <v>0</v>
      </c>
      <c r="CV96" s="10">
        <v>0</v>
      </c>
      <c r="CW96" s="10">
        <v>0</v>
      </c>
      <c r="CX96" s="10">
        <v>0</v>
      </c>
      <c r="CY96" s="10">
        <v>0</v>
      </c>
      <c r="CZ96" s="10">
        <v>0</v>
      </c>
      <c r="DA96" s="10">
        <v>0</v>
      </c>
      <c r="DB96" s="10">
        <v>0</v>
      </c>
      <c r="DC96" s="10">
        <v>0</v>
      </c>
      <c r="DD96" s="10">
        <v>0</v>
      </c>
      <c r="DE96" s="10">
        <v>0</v>
      </c>
      <c r="DF96" s="10">
        <v>0</v>
      </c>
      <c r="DG96" s="10">
        <v>0</v>
      </c>
      <c r="DH96" s="10">
        <v>0</v>
      </c>
      <c r="DI96" s="10">
        <v>0</v>
      </c>
      <c r="DJ96" s="10">
        <v>0</v>
      </c>
      <c r="DK96" s="10">
        <v>0</v>
      </c>
      <c r="DL96" s="10">
        <v>0</v>
      </c>
      <c r="DM96" s="10">
        <v>0</v>
      </c>
      <c r="DN96" s="10">
        <v>0</v>
      </c>
      <c r="DO96" s="10">
        <v>0</v>
      </c>
      <c r="DP96" s="10">
        <v>0</v>
      </c>
      <c r="DQ96" s="10">
        <v>0</v>
      </c>
      <c r="DR96" s="10">
        <v>0</v>
      </c>
      <c r="DS96" s="10">
        <v>0</v>
      </c>
      <c r="DT96" s="10">
        <v>0</v>
      </c>
      <c r="DU96" s="10">
        <v>0</v>
      </c>
      <c r="DV96" s="10">
        <v>0</v>
      </c>
      <c r="DW96" s="10">
        <v>0</v>
      </c>
      <c r="DX96" s="10">
        <v>0</v>
      </c>
      <c r="DY96" s="10">
        <v>0</v>
      </c>
      <c r="DZ96" s="10">
        <v>0</v>
      </c>
      <c r="EA96" s="10">
        <v>0</v>
      </c>
      <c r="EB96" s="10">
        <v>0</v>
      </c>
      <c r="EC96" s="10">
        <v>0</v>
      </c>
      <c r="ED96" s="10">
        <v>0</v>
      </c>
      <c r="EE96" s="10">
        <v>0</v>
      </c>
      <c r="EF96" s="10">
        <v>0</v>
      </c>
      <c r="EG96" s="10">
        <v>0</v>
      </c>
      <c r="EH96" s="10">
        <v>0</v>
      </c>
      <c r="EI96" s="10">
        <v>0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0">
        <v>0</v>
      </c>
      <c r="EP96" s="10">
        <v>0</v>
      </c>
      <c r="EQ96" s="10">
        <v>0</v>
      </c>
      <c r="ER96" s="10">
        <v>0</v>
      </c>
      <c r="ES96" s="10">
        <v>0</v>
      </c>
      <c r="ET96" s="10">
        <v>0</v>
      </c>
      <c r="EU96" s="10">
        <v>0</v>
      </c>
      <c r="EV96" s="10">
        <v>0</v>
      </c>
      <c r="EW96" s="10">
        <v>0</v>
      </c>
      <c r="EX96" s="10">
        <v>0</v>
      </c>
      <c r="EY96" s="6">
        <f t="shared" si="13"/>
        <v>6479.430000000003</v>
      </c>
    </row>
    <row r="97" spans="1:155">
      <c r="A97" s="8" t="s">
        <v>111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0.74</v>
      </c>
      <c r="AO97" s="10">
        <v>1.95</v>
      </c>
      <c r="AP97" s="10">
        <v>1.1399999999999999</v>
      </c>
      <c r="AQ97" s="10">
        <v>0.46</v>
      </c>
      <c r="AR97" s="10">
        <v>0</v>
      </c>
      <c r="AS97" s="10">
        <v>1.44</v>
      </c>
      <c r="AT97" s="10">
        <v>1.01</v>
      </c>
      <c r="AU97" s="10">
        <v>1.55</v>
      </c>
      <c r="AV97" s="10">
        <v>2.19</v>
      </c>
      <c r="AW97" s="10">
        <v>1.17</v>
      </c>
      <c r="AX97" s="10">
        <v>0.44</v>
      </c>
      <c r="AY97" s="10">
        <v>0</v>
      </c>
      <c r="AZ97" s="10">
        <v>0</v>
      </c>
      <c r="BA97" s="10">
        <v>0</v>
      </c>
      <c r="BB97" s="10">
        <v>0.8</v>
      </c>
      <c r="BC97" s="10">
        <v>1.33</v>
      </c>
      <c r="BD97" s="10">
        <v>2.12</v>
      </c>
      <c r="BE97" s="10">
        <v>2.4500000000000002</v>
      </c>
      <c r="BF97" s="10">
        <v>2.4500000000000002</v>
      </c>
      <c r="BG97" s="10">
        <v>2.27</v>
      </c>
      <c r="BH97" s="10">
        <v>2.21</v>
      </c>
      <c r="BI97" s="10">
        <v>1.62</v>
      </c>
      <c r="BJ97" s="10">
        <v>1.83</v>
      </c>
      <c r="BK97" s="10">
        <v>2.15</v>
      </c>
      <c r="BL97" s="10">
        <v>0.89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0</v>
      </c>
      <c r="CC97" s="10">
        <v>0</v>
      </c>
      <c r="CD97" s="10">
        <v>0</v>
      </c>
      <c r="CE97" s="10">
        <v>1.1499999999999999</v>
      </c>
      <c r="CF97" s="10">
        <v>0.46</v>
      </c>
      <c r="CG97" s="10">
        <v>0.99</v>
      </c>
      <c r="CH97" s="10">
        <v>1.48</v>
      </c>
      <c r="CI97" s="10">
        <v>0.76</v>
      </c>
      <c r="CJ97" s="10">
        <v>1.04</v>
      </c>
      <c r="CK97" s="10">
        <v>0</v>
      </c>
      <c r="CL97" s="10">
        <v>0.62</v>
      </c>
      <c r="CM97" s="10">
        <v>2.29</v>
      </c>
      <c r="CN97" s="10">
        <v>2.3199999999999998</v>
      </c>
      <c r="CO97" s="10">
        <v>1.85</v>
      </c>
      <c r="CP97" s="10">
        <v>1.74</v>
      </c>
      <c r="CQ97" s="10">
        <v>2.4500000000000002</v>
      </c>
      <c r="CR97" s="10">
        <v>1.84</v>
      </c>
      <c r="CS97" s="10">
        <v>2.41</v>
      </c>
      <c r="CT97" s="10">
        <v>2.4500000000000002</v>
      </c>
      <c r="CU97" s="10">
        <v>2.4500000000000002</v>
      </c>
      <c r="CV97" s="10">
        <v>2.35</v>
      </c>
      <c r="CW97" s="10">
        <v>2.2999999999999998</v>
      </c>
      <c r="CX97" s="10">
        <v>1.62</v>
      </c>
      <c r="CY97" s="10">
        <v>1.68</v>
      </c>
      <c r="CZ97" s="10">
        <v>1.06</v>
      </c>
      <c r="DA97" s="10">
        <v>1.1100000000000001</v>
      </c>
      <c r="DB97" s="10">
        <v>1.75</v>
      </c>
      <c r="DC97" s="10">
        <v>2.4500000000000002</v>
      </c>
      <c r="DD97" s="10">
        <v>2.35</v>
      </c>
      <c r="DE97" s="10">
        <v>1.45</v>
      </c>
      <c r="DF97" s="10">
        <v>2.14</v>
      </c>
      <c r="DG97" s="10">
        <v>2.2599999999999998</v>
      </c>
      <c r="DH97" s="10">
        <v>1.37</v>
      </c>
      <c r="DI97" s="10">
        <v>2.0099999999999998</v>
      </c>
      <c r="DJ97" s="10">
        <v>1.54</v>
      </c>
      <c r="DK97" s="10">
        <v>0</v>
      </c>
      <c r="DL97" s="10">
        <v>0</v>
      </c>
      <c r="DM97" s="10">
        <v>0</v>
      </c>
      <c r="DN97" s="10">
        <v>0</v>
      </c>
      <c r="DO97" s="10">
        <v>0</v>
      </c>
      <c r="DP97" s="10">
        <v>0</v>
      </c>
      <c r="DQ97" s="10">
        <v>0</v>
      </c>
      <c r="DR97" s="10">
        <v>0</v>
      </c>
      <c r="DS97" s="10">
        <v>0</v>
      </c>
      <c r="DT97" s="10">
        <v>0</v>
      </c>
      <c r="DU97" s="10">
        <v>0</v>
      </c>
      <c r="DV97" s="10">
        <v>0</v>
      </c>
      <c r="DW97" s="10">
        <v>0</v>
      </c>
      <c r="DX97" s="10">
        <v>0</v>
      </c>
      <c r="DY97" s="10">
        <v>0</v>
      </c>
      <c r="DZ97" s="10">
        <v>0</v>
      </c>
      <c r="EA97" s="10">
        <v>0</v>
      </c>
      <c r="EB97" s="10">
        <v>0</v>
      </c>
      <c r="EC97" s="10">
        <v>0</v>
      </c>
      <c r="ED97" s="10">
        <v>1.1200000000000001</v>
      </c>
      <c r="EE97" s="10">
        <v>1.1000000000000001</v>
      </c>
      <c r="EF97" s="10">
        <v>1.26</v>
      </c>
      <c r="EG97" s="10">
        <v>1.42</v>
      </c>
      <c r="EH97" s="10">
        <v>0.98</v>
      </c>
      <c r="EI97" s="10">
        <v>0</v>
      </c>
      <c r="EJ97" s="10">
        <v>0</v>
      </c>
      <c r="EK97" s="10">
        <v>0</v>
      </c>
      <c r="EL97" s="10">
        <v>0</v>
      </c>
      <c r="EM97" s="10">
        <v>0</v>
      </c>
      <c r="EN97" s="10">
        <v>0</v>
      </c>
      <c r="EO97" s="10">
        <v>0</v>
      </c>
      <c r="EP97" s="10">
        <v>0</v>
      </c>
      <c r="EQ97" s="10">
        <v>0</v>
      </c>
      <c r="ER97" s="10">
        <v>0</v>
      </c>
      <c r="ES97" s="10">
        <v>0</v>
      </c>
      <c r="ET97" s="10">
        <v>0</v>
      </c>
      <c r="EU97" s="10">
        <v>0</v>
      </c>
      <c r="EV97" s="10">
        <v>0</v>
      </c>
      <c r="EW97" s="10">
        <v>0</v>
      </c>
      <c r="EX97" s="10">
        <v>0</v>
      </c>
      <c r="EY97" s="6">
        <f t="shared" si="13"/>
        <v>91.830000000000041</v>
      </c>
    </row>
    <row r="98" spans="1:155">
      <c r="A98" t="s">
        <v>83</v>
      </c>
      <c r="B98" s="1">
        <f>SUM(B90:B97)</f>
        <v>89.66</v>
      </c>
      <c r="C98" s="1">
        <f t="shared" ref="C98:BN98" si="14">SUM(C90:C97)</f>
        <v>90.36</v>
      </c>
      <c r="D98" s="1">
        <f t="shared" si="14"/>
        <v>91.2</v>
      </c>
      <c r="E98" s="1">
        <f t="shared" si="14"/>
        <v>92.31</v>
      </c>
      <c r="F98" s="1">
        <f t="shared" si="14"/>
        <v>94.73</v>
      </c>
      <c r="G98" s="1">
        <f t="shared" si="14"/>
        <v>96.460000000000008</v>
      </c>
      <c r="H98" s="1">
        <f t="shared" si="14"/>
        <v>97.610000000000014</v>
      </c>
      <c r="I98" s="1">
        <f t="shared" si="14"/>
        <v>99.490000000000009</v>
      </c>
      <c r="J98" s="1">
        <f t="shared" si="14"/>
        <v>101.36</v>
      </c>
      <c r="K98" s="1">
        <f t="shared" si="14"/>
        <v>103.39</v>
      </c>
      <c r="L98" s="1">
        <f t="shared" si="14"/>
        <v>114.39999999999999</v>
      </c>
      <c r="M98" s="1">
        <f t="shared" si="14"/>
        <v>113.32</v>
      </c>
      <c r="N98" s="1">
        <f t="shared" si="14"/>
        <v>112.13</v>
      </c>
      <c r="O98" s="1">
        <f t="shared" si="14"/>
        <v>111.72999999999999</v>
      </c>
      <c r="P98" s="1">
        <f t="shared" si="14"/>
        <v>111.13</v>
      </c>
      <c r="Q98" s="1">
        <f t="shared" si="14"/>
        <v>110.47</v>
      </c>
      <c r="R98" s="1">
        <f t="shared" si="14"/>
        <v>109.65</v>
      </c>
      <c r="S98" s="1">
        <f t="shared" si="14"/>
        <v>98.37</v>
      </c>
      <c r="T98" s="1">
        <f t="shared" si="14"/>
        <v>97.97999999999999</v>
      </c>
      <c r="U98" s="1">
        <f t="shared" si="14"/>
        <v>105.52</v>
      </c>
      <c r="V98" s="1">
        <f t="shared" si="14"/>
        <v>123.49</v>
      </c>
      <c r="W98" s="1">
        <f t="shared" si="14"/>
        <v>121.19</v>
      </c>
      <c r="X98" s="1">
        <f t="shared" si="14"/>
        <v>119.41999999999999</v>
      </c>
      <c r="Y98" s="1">
        <f t="shared" si="14"/>
        <v>119.25</v>
      </c>
      <c r="Z98" s="1">
        <f t="shared" si="14"/>
        <v>132.79000000000002</v>
      </c>
      <c r="AA98" s="1">
        <f t="shared" si="14"/>
        <v>146.85</v>
      </c>
      <c r="AB98" s="1">
        <f t="shared" si="14"/>
        <v>146.15</v>
      </c>
      <c r="AC98" s="1">
        <f t="shared" si="14"/>
        <v>143.94999999999999</v>
      </c>
      <c r="AD98" s="1">
        <f t="shared" si="14"/>
        <v>141.36000000000001</v>
      </c>
      <c r="AE98" s="1">
        <f t="shared" si="14"/>
        <v>151.53</v>
      </c>
      <c r="AF98" s="1">
        <f t="shared" si="14"/>
        <v>171.85999999999999</v>
      </c>
      <c r="AG98" s="1">
        <f t="shared" si="14"/>
        <v>171.77999999999997</v>
      </c>
      <c r="AH98" s="1">
        <f t="shared" si="14"/>
        <v>168.37</v>
      </c>
      <c r="AI98" s="1">
        <f t="shared" si="14"/>
        <v>164.59</v>
      </c>
      <c r="AJ98" s="1">
        <f t="shared" si="14"/>
        <v>161.19</v>
      </c>
      <c r="AK98" s="1">
        <f t="shared" si="14"/>
        <v>156.10000000000002</v>
      </c>
      <c r="AL98" s="1">
        <f t="shared" si="14"/>
        <v>151.78</v>
      </c>
      <c r="AM98" s="1">
        <f t="shared" si="14"/>
        <v>149.92000000000002</v>
      </c>
      <c r="AN98" s="1">
        <f t="shared" si="14"/>
        <v>147.92000000000002</v>
      </c>
      <c r="AO98" s="1">
        <f t="shared" si="14"/>
        <v>152.08999999999997</v>
      </c>
      <c r="AP98" s="1">
        <f t="shared" si="14"/>
        <v>162.37</v>
      </c>
      <c r="AQ98" s="1">
        <f t="shared" si="14"/>
        <v>177.34</v>
      </c>
      <c r="AR98" s="1">
        <f t="shared" si="14"/>
        <v>185.28</v>
      </c>
      <c r="AS98" s="1">
        <f t="shared" si="14"/>
        <v>214.62</v>
      </c>
      <c r="AT98" s="1">
        <f t="shared" si="14"/>
        <v>240.22999999999996</v>
      </c>
      <c r="AU98" s="1">
        <f t="shared" si="14"/>
        <v>257.27</v>
      </c>
      <c r="AV98" s="1">
        <f t="shared" si="14"/>
        <v>272.67</v>
      </c>
      <c r="AW98" s="1">
        <f t="shared" si="14"/>
        <v>278.42</v>
      </c>
      <c r="AX98" s="1">
        <f t="shared" si="14"/>
        <v>282.92</v>
      </c>
      <c r="AY98" s="1">
        <f t="shared" si="14"/>
        <v>286.58000000000004</v>
      </c>
      <c r="AZ98" s="1">
        <f t="shared" si="14"/>
        <v>309.32</v>
      </c>
      <c r="BA98" s="1">
        <f t="shared" si="14"/>
        <v>316.60000000000002</v>
      </c>
      <c r="BB98" s="1">
        <f t="shared" si="14"/>
        <v>320.40000000000003</v>
      </c>
      <c r="BC98" s="1">
        <f t="shared" si="14"/>
        <v>318.47999999999996</v>
      </c>
      <c r="BD98" s="1">
        <f t="shared" si="14"/>
        <v>316.68</v>
      </c>
      <c r="BE98" s="1">
        <f t="shared" si="14"/>
        <v>312.68</v>
      </c>
      <c r="BF98" s="1">
        <f t="shared" si="14"/>
        <v>305.04000000000002</v>
      </c>
      <c r="BG98" s="1">
        <f t="shared" si="14"/>
        <v>296.61</v>
      </c>
      <c r="BH98" s="1">
        <f t="shared" si="14"/>
        <v>293.90999999999997</v>
      </c>
      <c r="BI98" s="1">
        <f t="shared" si="14"/>
        <v>287.64</v>
      </c>
      <c r="BJ98" s="1">
        <f t="shared" si="14"/>
        <v>300.39999999999998</v>
      </c>
      <c r="BK98" s="1">
        <f t="shared" si="14"/>
        <v>308.06</v>
      </c>
      <c r="BL98" s="1">
        <f t="shared" si="14"/>
        <v>308.74</v>
      </c>
      <c r="BM98" s="1">
        <f t="shared" si="14"/>
        <v>302.51</v>
      </c>
      <c r="BN98" s="1">
        <f t="shared" si="14"/>
        <v>299.11</v>
      </c>
      <c r="BO98" s="1">
        <f t="shared" ref="BO98:DZ98" si="15">SUM(BO90:BO97)</f>
        <v>290.08000000000004</v>
      </c>
      <c r="BP98" s="1">
        <f t="shared" si="15"/>
        <v>294.87</v>
      </c>
      <c r="BQ98" s="1">
        <f t="shared" si="15"/>
        <v>287.94</v>
      </c>
      <c r="BR98" s="1">
        <f t="shared" si="15"/>
        <v>246.57</v>
      </c>
      <c r="BS98" s="1">
        <f t="shared" si="15"/>
        <v>187.82999999999998</v>
      </c>
      <c r="BT98" s="1">
        <f t="shared" si="15"/>
        <v>166.01</v>
      </c>
      <c r="BU98" s="1">
        <f t="shared" si="15"/>
        <v>147.06</v>
      </c>
      <c r="BV98" s="1">
        <f t="shared" si="15"/>
        <v>131.91</v>
      </c>
      <c r="BW98" s="1">
        <f t="shared" si="15"/>
        <v>125.43</v>
      </c>
      <c r="BX98" s="1">
        <f t="shared" si="15"/>
        <v>117.85</v>
      </c>
      <c r="BY98" s="1">
        <f t="shared" si="15"/>
        <v>90.49</v>
      </c>
      <c r="BZ98" s="1">
        <f t="shared" si="15"/>
        <v>36.619999999999997</v>
      </c>
      <c r="CA98" s="1">
        <f t="shared" si="15"/>
        <v>34.42</v>
      </c>
      <c r="CB98" s="1">
        <f t="shared" si="15"/>
        <v>33.15</v>
      </c>
      <c r="CC98" s="1">
        <f t="shared" si="15"/>
        <v>31.86</v>
      </c>
      <c r="CD98" s="1">
        <f t="shared" si="15"/>
        <v>20.77</v>
      </c>
      <c r="CE98" s="1">
        <f t="shared" si="15"/>
        <v>23.459999999999997</v>
      </c>
      <c r="CF98" s="1">
        <f t="shared" si="15"/>
        <v>27.550000000000004</v>
      </c>
      <c r="CG98" s="1">
        <f t="shared" si="15"/>
        <v>30.209999999999997</v>
      </c>
      <c r="CH98" s="1">
        <f t="shared" si="15"/>
        <v>31.01</v>
      </c>
      <c r="CI98" s="1">
        <f t="shared" si="15"/>
        <v>28.710000000000004</v>
      </c>
      <c r="CJ98" s="1">
        <f t="shared" si="15"/>
        <v>31.779999999999998</v>
      </c>
      <c r="CK98" s="1">
        <f t="shared" si="15"/>
        <v>30.02</v>
      </c>
      <c r="CL98" s="1">
        <f t="shared" si="15"/>
        <v>29.430000000000003</v>
      </c>
      <c r="CM98" s="1">
        <f t="shared" si="15"/>
        <v>31.68</v>
      </c>
      <c r="CN98" s="1">
        <f t="shared" si="15"/>
        <v>31.67</v>
      </c>
      <c r="CO98" s="1">
        <f t="shared" si="15"/>
        <v>29.76</v>
      </c>
      <c r="CP98" s="1">
        <f t="shared" si="15"/>
        <v>29.24</v>
      </c>
      <c r="CQ98" s="1">
        <f t="shared" si="15"/>
        <v>31.91</v>
      </c>
      <c r="CR98" s="1">
        <f t="shared" si="15"/>
        <v>31.179999999999996</v>
      </c>
      <c r="CS98" s="1">
        <f t="shared" si="15"/>
        <v>9.23</v>
      </c>
      <c r="CT98" s="1">
        <f t="shared" si="15"/>
        <v>9.129999999999999</v>
      </c>
      <c r="CU98" s="1">
        <f t="shared" si="15"/>
        <v>9.129999999999999</v>
      </c>
      <c r="CV98" s="1">
        <f t="shared" si="15"/>
        <v>9.0299999999999994</v>
      </c>
      <c r="CW98" s="1">
        <f t="shared" si="15"/>
        <v>4.8499999999999996</v>
      </c>
      <c r="CX98" s="1">
        <f t="shared" si="15"/>
        <v>3.98</v>
      </c>
      <c r="CY98" s="1">
        <f t="shared" si="15"/>
        <v>8.36</v>
      </c>
      <c r="CZ98" s="1">
        <f t="shared" si="15"/>
        <v>9.52</v>
      </c>
      <c r="DA98" s="1">
        <f t="shared" si="15"/>
        <v>9.5699999999999985</v>
      </c>
      <c r="DB98" s="1">
        <f t="shared" si="15"/>
        <v>10.209999999999999</v>
      </c>
      <c r="DC98" s="1">
        <f t="shared" si="15"/>
        <v>10.91</v>
      </c>
      <c r="DD98" s="1">
        <f t="shared" si="15"/>
        <v>10.629999999999999</v>
      </c>
      <c r="DE98" s="1">
        <f t="shared" si="15"/>
        <v>9.8899999999999988</v>
      </c>
      <c r="DF98" s="1">
        <f t="shared" si="15"/>
        <v>10.51</v>
      </c>
      <c r="DG98" s="1">
        <f t="shared" si="15"/>
        <v>10.719999999999999</v>
      </c>
      <c r="DH98" s="1">
        <f t="shared" si="15"/>
        <v>9.8099999999999987</v>
      </c>
      <c r="DI98" s="1">
        <f t="shared" si="15"/>
        <v>9.42</v>
      </c>
      <c r="DJ98" s="1">
        <f t="shared" si="15"/>
        <v>10</v>
      </c>
      <c r="DK98" s="1">
        <f t="shared" si="15"/>
        <v>8</v>
      </c>
      <c r="DL98" s="1">
        <f t="shared" si="15"/>
        <v>1.77</v>
      </c>
      <c r="DM98" s="1">
        <f t="shared" si="15"/>
        <v>3.35</v>
      </c>
      <c r="DN98" s="1">
        <f t="shared" si="15"/>
        <v>3.34</v>
      </c>
      <c r="DO98" s="1">
        <f t="shared" si="15"/>
        <v>2.21</v>
      </c>
      <c r="DP98" s="1">
        <f t="shared" si="15"/>
        <v>1.41</v>
      </c>
      <c r="DQ98" s="1">
        <f t="shared" si="15"/>
        <v>0</v>
      </c>
      <c r="DR98" s="1">
        <f t="shared" si="15"/>
        <v>0</v>
      </c>
      <c r="DS98" s="1">
        <f t="shared" si="15"/>
        <v>0</v>
      </c>
      <c r="DT98" s="1">
        <f t="shared" si="15"/>
        <v>0</v>
      </c>
      <c r="DU98" s="1">
        <f t="shared" si="15"/>
        <v>0</v>
      </c>
      <c r="DV98" s="1">
        <f t="shared" si="15"/>
        <v>0</v>
      </c>
      <c r="DW98" s="1">
        <f t="shared" si="15"/>
        <v>0</v>
      </c>
      <c r="DX98" s="1">
        <f t="shared" si="15"/>
        <v>0</v>
      </c>
      <c r="DY98" s="1">
        <f t="shared" si="15"/>
        <v>0</v>
      </c>
      <c r="DZ98" s="1">
        <f t="shared" si="15"/>
        <v>1.81</v>
      </c>
      <c r="EA98" s="1">
        <f t="shared" ref="EA98:EX98" si="16">SUM(EA90:EA97)</f>
        <v>3.34</v>
      </c>
      <c r="EB98" s="1">
        <f t="shared" si="16"/>
        <v>4.12</v>
      </c>
      <c r="EC98" s="1">
        <f t="shared" si="16"/>
        <v>3.94</v>
      </c>
      <c r="ED98" s="1">
        <f t="shared" si="16"/>
        <v>7.8</v>
      </c>
      <c r="EE98" s="1">
        <f t="shared" si="16"/>
        <v>7.7799999999999994</v>
      </c>
      <c r="EF98" s="1">
        <f t="shared" si="16"/>
        <v>7.9399999999999995</v>
      </c>
      <c r="EG98" s="1">
        <f t="shared" si="16"/>
        <v>8.1</v>
      </c>
      <c r="EH98" s="1">
        <f t="shared" si="16"/>
        <v>4.43</v>
      </c>
      <c r="EI98" s="1">
        <f t="shared" si="16"/>
        <v>0</v>
      </c>
      <c r="EJ98" s="1">
        <f t="shared" si="16"/>
        <v>0</v>
      </c>
      <c r="EK98" s="1">
        <f t="shared" si="16"/>
        <v>0</v>
      </c>
      <c r="EL98" s="1">
        <f t="shared" si="16"/>
        <v>0</v>
      </c>
      <c r="EM98" s="1">
        <f t="shared" si="16"/>
        <v>0</v>
      </c>
      <c r="EN98" s="1">
        <f t="shared" si="16"/>
        <v>0</v>
      </c>
      <c r="EO98" s="1">
        <f t="shared" si="16"/>
        <v>0</v>
      </c>
      <c r="EP98" s="1">
        <f t="shared" si="16"/>
        <v>0</v>
      </c>
      <c r="EQ98" s="1">
        <f t="shared" si="16"/>
        <v>0</v>
      </c>
      <c r="ER98" s="1">
        <f t="shared" si="16"/>
        <v>0</v>
      </c>
      <c r="ES98" s="1">
        <f t="shared" si="16"/>
        <v>0</v>
      </c>
      <c r="ET98" s="1">
        <f t="shared" si="16"/>
        <v>0</v>
      </c>
      <c r="EU98" s="1">
        <f t="shared" si="16"/>
        <v>0</v>
      </c>
      <c r="EV98" s="1">
        <f t="shared" si="16"/>
        <v>0</v>
      </c>
      <c r="EW98" s="1">
        <f t="shared" si="16"/>
        <v>0</v>
      </c>
      <c r="EX98" s="1">
        <f t="shared" si="16"/>
        <v>0</v>
      </c>
      <c r="EY98" s="6">
        <f t="shared" si="13"/>
        <v>14831.439999999999</v>
      </c>
    </row>
    <row r="99" spans="1:15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6"/>
    </row>
    <row r="100" spans="1:155" ht="15">
      <c r="A100" t="s">
        <v>84</v>
      </c>
      <c r="B100" s="13">
        <v>1260</v>
      </c>
      <c r="C100" s="13">
        <v>1250</v>
      </c>
      <c r="D100" s="13">
        <v>1230</v>
      </c>
      <c r="E100" s="13">
        <v>1230</v>
      </c>
      <c r="F100" s="13">
        <v>1240</v>
      </c>
      <c r="G100" s="13">
        <v>1230</v>
      </c>
      <c r="H100" s="13">
        <v>1230</v>
      </c>
      <c r="I100" s="13">
        <v>1250</v>
      </c>
      <c r="J100" s="13">
        <v>1280</v>
      </c>
      <c r="K100" s="13">
        <v>1310</v>
      </c>
      <c r="L100" s="13">
        <v>1340</v>
      </c>
      <c r="M100" s="13">
        <v>1340</v>
      </c>
      <c r="N100" s="13">
        <v>1330</v>
      </c>
      <c r="O100" s="13">
        <v>1330</v>
      </c>
      <c r="P100" s="13">
        <v>1320</v>
      </c>
      <c r="Q100" s="13">
        <v>1320</v>
      </c>
      <c r="R100" s="13">
        <v>1330</v>
      </c>
      <c r="S100" s="13">
        <v>1320</v>
      </c>
      <c r="T100" s="13">
        <v>1320</v>
      </c>
      <c r="U100" s="13">
        <v>1340</v>
      </c>
      <c r="V100" s="13">
        <v>1370</v>
      </c>
      <c r="W100" s="13">
        <v>1390</v>
      </c>
      <c r="X100" s="13">
        <v>1380</v>
      </c>
      <c r="Y100" s="13">
        <v>1380</v>
      </c>
      <c r="Z100" s="13">
        <v>1390</v>
      </c>
      <c r="AA100" s="13">
        <v>1410</v>
      </c>
      <c r="AB100" s="13">
        <v>1390</v>
      </c>
      <c r="AC100" s="13">
        <v>1370</v>
      </c>
      <c r="AD100" s="13">
        <v>1390</v>
      </c>
      <c r="AE100" s="13">
        <v>1400</v>
      </c>
      <c r="AF100" s="13">
        <v>1450</v>
      </c>
      <c r="AG100" s="13">
        <v>1490</v>
      </c>
      <c r="AH100" s="13">
        <v>1520</v>
      </c>
      <c r="AI100" s="13">
        <v>1530</v>
      </c>
      <c r="AJ100" s="13">
        <v>1530</v>
      </c>
      <c r="AK100" s="13">
        <v>1520</v>
      </c>
      <c r="AL100" s="13">
        <v>1500</v>
      </c>
      <c r="AM100" s="13">
        <v>1480</v>
      </c>
      <c r="AN100" s="13">
        <v>1470</v>
      </c>
      <c r="AO100" s="13">
        <v>1450</v>
      </c>
      <c r="AP100" s="13">
        <v>1450</v>
      </c>
      <c r="AQ100" s="13">
        <v>1480</v>
      </c>
      <c r="AR100" s="13">
        <v>1500</v>
      </c>
      <c r="AS100" s="13">
        <v>1510</v>
      </c>
      <c r="AT100" s="13">
        <v>1510</v>
      </c>
      <c r="AU100" s="13">
        <v>1550</v>
      </c>
      <c r="AV100" s="13">
        <v>1650</v>
      </c>
      <c r="AW100" s="13">
        <v>1710</v>
      </c>
      <c r="AX100" s="13">
        <v>1740</v>
      </c>
      <c r="AY100" s="13">
        <v>1760</v>
      </c>
      <c r="AZ100" s="13">
        <v>1740</v>
      </c>
      <c r="BA100" s="13">
        <v>1720</v>
      </c>
      <c r="BB100" s="13">
        <v>1740</v>
      </c>
      <c r="BC100" s="13">
        <v>1750</v>
      </c>
      <c r="BD100" s="13">
        <v>1730</v>
      </c>
      <c r="BE100" s="13">
        <v>1700</v>
      </c>
      <c r="BF100" s="13">
        <v>1660</v>
      </c>
      <c r="BG100" s="13">
        <v>1620</v>
      </c>
      <c r="BH100" s="13">
        <v>1570</v>
      </c>
      <c r="BI100" s="13">
        <v>1550</v>
      </c>
      <c r="BJ100" s="13">
        <v>1550</v>
      </c>
      <c r="BK100" s="13">
        <v>1580</v>
      </c>
      <c r="BL100" s="13">
        <v>1630</v>
      </c>
      <c r="BM100" s="13">
        <v>1640</v>
      </c>
      <c r="BN100" s="13">
        <v>1640</v>
      </c>
      <c r="BO100" s="13">
        <v>1640</v>
      </c>
      <c r="BP100" s="13">
        <v>1660</v>
      </c>
      <c r="BQ100" s="13">
        <v>1700</v>
      </c>
      <c r="BR100" s="13">
        <v>1720</v>
      </c>
      <c r="BS100" s="13">
        <v>1710</v>
      </c>
      <c r="BT100" s="13">
        <v>1720</v>
      </c>
      <c r="BU100" s="13">
        <v>1700</v>
      </c>
      <c r="BV100" s="13">
        <v>1680</v>
      </c>
      <c r="BW100" s="13">
        <v>1670</v>
      </c>
      <c r="BX100" s="13">
        <v>1660</v>
      </c>
      <c r="BY100" s="13">
        <v>1640</v>
      </c>
      <c r="BZ100" s="13">
        <v>1610</v>
      </c>
      <c r="CA100" s="13">
        <v>1560</v>
      </c>
      <c r="CB100" s="13">
        <v>1520</v>
      </c>
      <c r="CC100" s="13">
        <v>1480</v>
      </c>
      <c r="CD100" s="13">
        <v>1430</v>
      </c>
      <c r="CE100" s="13">
        <v>1370</v>
      </c>
      <c r="CF100" s="13">
        <v>1280</v>
      </c>
      <c r="CG100" s="13">
        <v>1170</v>
      </c>
      <c r="CH100" s="13">
        <v>1030</v>
      </c>
      <c r="CI100" s="13">
        <v>881</v>
      </c>
      <c r="CJ100" s="13">
        <v>724</v>
      </c>
      <c r="CK100" s="13">
        <v>615</v>
      </c>
      <c r="CL100" s="13">
        <v>517</v>
      </c>
      <c r="CM100" s="13">
        <v>453</v>
      </c>
      <c r="CN100" s="13">
        <v>395</v>
      </c>
      <c r="CO100" s="13">
        <v>361</v>
      </c>
      <c r="CP100" s="13">
        <v>353</v>
      </c>
      <c r="CQ100" s="13">
        <v>348</v>
      </c>
      <c r="CR100" s="13">
        <v>357</v>
      </c>
      <c r="CS100" s="13">
        <v>347</v>
      </c>
      <c r="CT100" s="13">
        <v>337</v>
      </c>
      <c r="CU100" s="13">
        <v>326</v>
      </c>
      <c r="CV100" s="13">
        <v>323</v>
      </c>
      <c r="CW100" s="13">
        <v>315</v>
      </c>
      <c r="CX100" s="13">
        <v>306</v>
      </c>
      <c r="CY100" s="13">
        <v>299</v>
      </c>
      <c r="CZ100" s="13">
        <v>293</v>
      </c>
      <c r="DA100" s="13">
        <v>279</v>
      </c>
      <c r="DB100" s="13">
        <v>265</v>
      </c>
      <c r="DC100" s="13">
        <v>254</v>
      </c>
      <c r="DD100" s="13">
        <v>245</v>
      </c>
      <c r="DE100" s="13">
        <v>229</v>
      </c>
      <c r="DF100" s="13">
        <v>223</v>
      </c>
      <c r="DG100" s="13">
        <v>208</v>
      </c>
      <c r="DH100" s="13">
        <v>198</v>
      </c>
      <c r="DI100" s="13">
        <v>196</v>
      </c>
      <c r="DJ100" s="13">
        <v>196</v>
      </c>
      <c r="DK100" s="13">
        <v>185</v>
      </c>
      <c r="DL100" s="13">
        <v>171</v>
      </c>
      <c r="DM100" s="13">
        <v>155</v>
      </c>
      <c r="DN100" s="13">
        <v>145</v>
      </c>
      <c r="DO100" s="13">
        <v>140</v>
      </c>
      <c r="DP100" s="13">
        <v>140</v>
      </c>
      <c r="DQ100" s="13">
        <v>139</v>
      </c>
      <c r="DR100" s="13">
        <v>141</v>
      </c>
      <c r="DS100" s="13">
        <v>140</v>
      </c>
      <c r="DT100" s="13">
        <v>137</v>
      </c>
      <c r="DU100" s="13">
        <v>131</v>
      </c>
      <c r="DV100" s="13">
        <v>130</v>
      </c>
      <c r="DW100" s="13">
        <v>129</v>
      </c>
      <c r="DX100" s="13">
        <v>110</v>
      </c>
      <c r="DY100" s="13">
        <v>118</v>
      </c>
      <c r="DZ100" s="13">
        <v>115</v>
      </c>
      <c r="EA100" s="13">
        <v>123</v>
      </c>
      <c r="EB100" s="13">
        <v>122</v>
      </c>
      <c r="EC100" s="13">
        <v>124</v>
      </c>
      <c r="ED100" s="13">
        <v>123</v>
      </c>
      <c r="EE100" s="13">
        <v>121</v>
      </c>
      <c r="EF100" s="13">
        <v>125</v>
      </c>
      <c r="EG100" s="13">
        <v>129</v>
      </c>
      <c r="EH100" s="13">
        <v>126</v>
      </c>
      <c r="EI100" s="13">
        <v>136</v>
      </c>
      <c r="EJ100" s="13">
        <v>144</v>
      </c>
      <c r="EK100" s="13">
        <v>147</v>
      </c>
      <c r="EL100" s="13">
        <v>148</v>
      </c>
      <c r="EM100" s="13">
        <v>147</v>
      </c>
      <c r="EN100" s="13">
        <v>147</v>
      </c>
      <c r="EO100" s="13">
        <v>148</v>
      </c>
      <c r="EP100" s="13">
        <v>154</v>
      </c>
      <c r="EQ100" s="13">
        <v>152</v>
      </c>
      <c r="ER100" s="13">
        <v>153</v>
      </c>
      <c r="ES100" s="13">
        <v>160</v>
      </c>
      <c r="ET100" s="13">
        <v>162</v>
      </c>
      <c r="EU100" s="13">
        <v>163</v>
      </c>
      <c r="EV100" s="13">
        <v>159</v>
      </c>
      <c r="EW100" s="13">
        <v>158</v>
      </c>
      <c r="EX100" s="13">
        <v>158</v>
      </c>
      <c r="EY100" s="6">
        <f>SUM(B100:EX100)</f>
        <v>141738</v>
      </c>
    </row>
    <row r="101" spans="1:15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6"/>
    </row>
    <row r="102" spans="1:15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6"/>
    </row>
    <row r="103" spans="1:155">
      <c r="A103" t="s">
        <v>85</v>
      </c>
      <c r="B103" s="1">
        <f t="shared" ref="B103:AG103" si="17">+B7+B8+B65-B67-B68+B85-B87+B98+B100</f>
        <v>856.04937587711493</v>
      </c>
      <c r="C103" s="1">
        <f t="shared" si="17"/>
        <v>757.48311503034574</v>
      </c>
      <c r="D103" s="1">
        <f t="shared" si="17"/>
        <v>747.12244241658004</v>
      </c>
      <c r="E103" s="1">
        <f t="shared" si="17"/>
        <v>799.18082892687403</v>
      </c>
      <c r="F103" s="1">
        <f t="shared" si="17"/>
        <v>851.67004260520446</v>
      </c>
      <c r="G103" s="1">
        <f t="shared" si="17"/>
        <v>956.32289358751154</v>
      </c>
      <c r="H103" s="1">
        <f t="shared" si="17"/>
        <v>1067.1728820423518</v>
      </c>
      <c r="I103" s="1">
        <f t="shared" si="17"/>
        <v>1268.2028268478766</v>
      </c>
      <c r="J103" s="1">
        <f t="shared" si="17"/>
        <v>1738.4635356587332</v>
      </c>
      <c r="K103" s="1">
        <f t="shared" si="17"/>
        <v>1891.6614616464283</v>
      </c>
      <c r="L103" s="1">
        <f t="shared" si="17"/>
        <v>1561.2862247812664</v>
      </c>
      <c r="M103" s="1">
        <f t="shared" si="17"/>
        <v>1371.0064186893358</v>
      </c>
      <c r="N103" s="1">
        <f t="shared" si="17"/>
        <v>1413.3495274141846</v>
      </c>
      <c r="O103" s="1">
        <f t="shared" si="17"/>
        <v>1732.6110152229621</v>
      </c>
      <c r="P103" s="1">
        <f t="shared" si="17"/>
        <v>1982.0805368622744</v>
      </c>
      <c r="Q103" s="1">
        <f t="shared" si="17"/>
        <v>2234.2347313204127</v>
      </c>
      <c r="R103" s="1">
        <f t="shared" si="17"/>
        <v>2700.2596918727304</v>
      </c>
      <c r="S103" s="1">
        <f t="shared" si="17"/>
        <v>2478.8310330425279</v>
      </c>
      <c r="T103" s="1">
        <f t="shared" si="17"/>
        <v>2400.0073539931918</v>
      </c>
      <c r="U103" s="1">
        <f t="shared" si="17"/>
        <v>2615.4426342203242</v>
      </c>
      <c r="V103" s="1">
        <f t="shared" si="17"/>
        <v>2695.329528401925</v>
      </c>
      <c r="W103" s="1">
        <f t="shared" si="17"/>
        <v>2387.5624891603829</v>
      </c>
      <c r="X103" s="1">
        <f t="shared" si="17"/>
        <v>2294.2318128480551</v>
      </c>
      <c r="Y103" s="1">
        <f t="shared" si="17"/>
        <v>2514.1370606664782</v>
      </c>
      <c r="Z103" s="1">
        <f t="shared" si="17"/>
        <v>2560.9016033928042</v>
      </c>
      <c r="AA103" s="1">
        <f t="shared" si="17"/>
        <v>2493.8455686089137</v>
      </c>
      <c r="AB103" s="1">
        <f t="shared" si="17"/>
        <v>2736.7428310042383</v>
      </c>
      <c r="AC103" s="1">
        <f t="shared" si="17"/>
        <v>2774.1822307581178</v>
      </c>
      <c r="AD103" s="1">
        <f t="shared" si="17"/>
        <v>2858.1858615284991</v>
      </c>
      <c r="AE103" s="1">
        <f t="shared" si="17"/>
        <v>3117.8101881403454</v>
      </c>
      <c r="AF103" s="1">
        <f t="shared" si="17"/>
        <v>3239.7617679322102</v>
      </c>
      <c r="AG103" s="1">
        <f t="shared" si="17"/>
        <v>2903.2267097698114</v>
      </c>
      <c r="AH103" s="1">
        <f t="shared" ref="AH103:BM103" si="18">+AH7+AH8+AH65-AH67-AH68+AH85-AH87+AH98+AH100</f>
        <v>2895.9498398508131</v>
      </c>
      <c r="AI103" s="1">
        <f t="shared" si="18"/>
        <v>3065.7866061705372</v>
      </c>
      <c r="AJ103" s="1">
        <f t="shared" si="18"/>
        <v>3193.0773475455208</v>
      </c>
      <c r="AK103" s="1">
        <f t="shared" si="18"/>
        <v>3287.3385054776318</v>
      </c>
      <c r="AL103" s="1">
        <f t="shared" si="18"/>
        <v>3675.8996237490433</v>
      </c>
      <c r="AM103" s="1">
        <f t="shared" si="18"/>
        <v>3970.9992481690633</v>
      </c>
      <c r="AN103" s="1">
        <f t="shared" si="18"/>
        <v>4202.1348968195653</v>
      </c>
      <c r="AO103" s="1">
        <f t="shared" si="18"/>
        <v>3966.8098645068903</v>
      </c>
      <c r="AP103" s="1">
        <f t="shared" si="18"/>
        <v>3521.2820892339646</v>
      </c>
      <c r="AQ103" s="1">
        <f t="shared" si="18"/>
        <v>3185.7337182913438</v>
      </c>
      <c r="AR103" s="1">
        <f t="shared" si="18"/>
        <v>3452.6830317497734</v>
      </c>
      <c r="AS103" s="1">
        <f t="shared" si="18"/>
        <v>3804.8388892684916</v>
      </c>
      <c r="AT103" s="1">
        <f t="shared" si="18"/>
        <v>3586.4758412058718</v>
      </c>
      <c r="AU103" s="1">
        <f t="shared" si="18"/>
        <v>3530.3865273608758</v>
      </c>
      <c r="AV103" s="1">
        <f t="shared" si="18"/>
        <v>3824.5060546501418</v>
      </c>
      <c r="AW103" s="1">
        <f t="shared" si="18"/>
        <v>4070.2154355419907</v>
      </c>
      <c r="AX103" s="1">
        <f t="shared" si="18"/>
        <v>3877.548691909773</v>
      </c>
      <c r="AY103" s="1">
        <f t="shared" si="18"/>
        <v>3853.6133916098711</v>
      </c>
      <c r="AZ103" s="1">
        <f t="shared" si="18"/>
        <v>3927.0175821231205</v>
      </c>
      <c r="BA103" s="1">
        <f t="shared" si="18"/>
        <v>3654.0911097003773</v>
      </c>
      <c r="BB103" s="1">
        <f t="shared" si="18"/>
        <v>3623.2346797453565</v>
      </c>
      <c r="BC103" s="1">
        <f t="shared" si="18"/>
        <v>3736.5540474376344</v>
      </c>
      <c r="BD103" s="1">
        <f t="shared" si="18"/>
        <v>3822.4638785179923</v>
      </c>
      <c r="BE103" s="1">
        <f t="shared" si="18"/>
        <v>4061.3140011289051</v>
      </c>
      <c r="BF103" s="1">
        <f t="shared" si="18"/>
        <v>4113.4112973105475</v>
      </c>
      <c r="BG103" s="1">
        <f t="shared" si="18"/>
        <v>3909.4681900772484</v>
      </c>
      <c r="BH103" s="1">
        <f t="shared" si="18"/>
        <v>3663.590316966418</v>
      </c>
      <c r="BI103" s="1">
        <f t="shared" si="18"/>
        <v>3700.2699051608001</v>
      </c>
      <c r="BJ103" s="1">
        <f t="shared" si="18"/>
        <v>3957.1379834993654</v>
      </c>
      <c r="BK103" s="1">
        <f t="shared" si="18"/>
        <v>4553.2406390831966</v>
      </c>
      <c r="BL103" s="1">
        <f t="shared" si="18"/>
        <v>4253.4734700326981</v>
      </c>
      <c r="BM103" s="1">
        <f t="shared" si="18"/>
        <v>3829.9641253048158</v>
      </c>
      <c r="BN103" s="1">
        <f t="shared" ref="BN103:CS103" si="19">+BN7+BN8+BN65-BN67-BN68+BN85-BN87+BN98+BN100</f>
        <v>3871.0383283015371</v>
      </c>
      <c r="BO103" s="1">
        <f t="shared" si="19"/>
        <v>3910.0935427191862</v>
      </c>
      <c r="BP103" s="1">
        <f t="shared" si="19"/>
        <v>3856.1719523959705</v>
      </c>
      <c r="BQ103" s="1">
        <f t="shared" si="19"/>
        <v>3950.3811400309032</v>
      </c>
      <c r="BR103" s="1">
        <f t="shared" si="19"/>
        <v>3639.9150122671422</v>
      </c>
      <c r="BS103" s="1">
        <f t="shared" si="19"/>
        <v>3491.4587318726317</v>
      </c>
      <c r="BT103" s="1">
        <f t="shared" si="19"/>
        <v>3112.5488255489799</v>
      </c>
      <c r="BU103" s="1">
        <f t="shared" si="19"/>
        <v>3114.6769770084461</v>
      </c>
      <c r="BV103" s="1">
        <f t="shared" si="19"/>
        <v>3285.9805616341964</v>
      </c>
      <c r="BW103" s="1">
        <f t="shared" si="19"/>
        <v>2791.8772887534724</v>
      </c>
      <c r="BX103" s="1">
        <f t="shared" si="19"/>
        <v>2432.0096716246899</v>
      </c>
      <c r="BY103" s="1">
        <f t="shared" si="19"/>
        <v>2218.1780660163336</v>
      </c>
      <c r="BZ103" s="1">
        <f t="shared" si="19"/>
        <v>2025.6086725182251</v>
      </c>
      <c r="CA103" s="1">
        <f t="shared" si="19"/>
        <v>1930.1566044634728</v>
      </c>
      <c r="CB103" s="1">
        <f t="shared" si="19"/>
        <v>2033.0039714286536</v>
      </c>
      <c r="CC103" s="1">
        <f t="shared" si="19"/>
        <v>2034.3272306705369</v>
      </c>
      <c r="CD103" s="1">
        <f t="shared" si="19"/>
        <v>1980.6620368201375</v>
      </c>
      <c r="CE103" s="1">
        <f t="shared" si="19"/>
        <v>1784.2779887783993</v>
      </c>
      <c r="CF103" s="1">
        <f t="shared" si="19"/>
        <v>1641.5114466540076</v>
      </c>
      <c r="CG103" s="1">
        <f t="shared" si="19"/>
        <v>1504.4296650719534</v>
      </c>
      <c r="CH103" s="1">
        <f t="shared" si="19"/>
        <v>1390.2902775571215</v>
      </c>
      <c r="CI103" s="1">
        <f t="shared" si="19"/>
        <v>1239.5523881668764</v>
      </c>
      <c r="CJ103" s="1">
        <f t="shared" si="19"/>
        <v>1137.5953724150845</v>
      </c>
      <c r="CK103" s="1">
        <f t="shared" si="19"/>
        <v>1097.6355966322733</v>
      </c>
      <c r="CL103" s="1">
        <f t="shared" si="19"/>
        <v>1018.3140173057477</v>
      </c>
      <c r="CM103" s="1">
        <f t="shared" si="19"/>
        <v>919.50017304360881</v>
      </c>
      <c r="CN103" s="1">
        <f t="shared" si="19"/>
        <v>823.097254205068</v>
      </c>
      <c r="CO103" s="1">
        <f t="shared" si="19"/>
        <v>772.63568746440865</v>
      </c>
      <c r="CP103" s="1">
        <f t="shared" si="19"/>
        <v>748.23452294913386</v>
      </c>
      <c r="CQ103" s="1">
        <f t="shared" si="19"/>
        <v>793.64161152813881</v>
      </c>
      <c r="CR103" s="1">
        <f t="shared" si="19"/>
        <v>841.69336168187124</v>
      </c>
      <c r="CS103" s="1">
        <f t="shared" si="19"/>
        <v>770.98500688828108</v>
      </c>
      <c r="CT103" s="1">
        <f t="shared" ref="CT103:DY103" si="20">+CT7+CT8+CT65-CT67-CT68+CT85-CT87+CT98+CT100</f>
        <v>715.41020457600951</v>
      </c>
      <c r="CU103" s="1">
        <f t="shared" si="20"/>
        <v>673.4226783932645</v>
      </c>
      <c r="CV103" s="1">
        <f t="shared" si="20"/>
        <v>645.97071584584603</v>
      </c>
      <c r="CW103" s="1">
        <f t="shared" si="20"/>
        <v>604.57855345519488</v>
      </c>
      <c r="CX103" s="1">
        <f t="shared" si="20"/>
        <v>569.02758180657679</v>
      </c>
      <c r="CY103" s="1">
        <f t="shared" si="20"/>
        <v>543.03374599406175</v>
      </c>
      <c r="CZ103" s="1">
        <f t="shared" si="20"/>
        <v>506.64116765221559</v>
      </c>
      <c r="DA103" s="1">
        <f t="shared" si="20"/>
        <v>481.18287965524769</v>
      </c>
      <c r="DB103" s="1">
        <f t="shared" si="20"/>
        <v>457.37827233999508</v>
      </c>
      <c r="DC103" s="1">
        <f t="shared" si="20"/>
        <v>456.71078182953011</v>
      </c>
      <c r="DD103" s="1">
        <f t="shared" si="20"/>
        <v>490.44697152741219</v>
      </c>
      <c r="DE103" s="1">
        <f t="shared" si="20"/>
        <v>499.7516535909653</v>
      </c>
      <c r="DF103" s="1">
        <f t="shared" si="20"/>
        <v>456.91901835532775</v>
      </c>
      <c r="DG103" s="1">
        <f t="shared" si="20"/>
        <v>412.16779012445784</v>
      </c>
      <c r="DH103" s="1">
        <f t="shared" si="20"/>
        <v>448.92975172894745</v>
      </c>
      <c r="DI103" s="1">
        <f t="shared" si="20"/>
        <v>475.70397624631488</v>
      </c>
      <c r="DJ103" s="1">
        <f t="shared" si="20"/>
        <v>465.40695569176432</v>
      </c>
      <c r="DK103" s="1">
        <f t="shared" si="20"/>
        <v>428.80500087837981</v>
      </c>
      <c r="DL103" s="1">
        <f t="shared" si="20"/>
        <v>391.29970358292258</v>
      </c>
      <c r="DM103" s="1">
        <f t="shared" si="20"/>
        <v>394.4451978211149</v>
      </c>
      <c r="DN103" s="1">
        <f t="shared" si="20"/>
        <v>385.36162391014932</v>
      </c>
      <c r="DO103" s="1">
        <f t="shared" si="20"/>
        <v>383.61241989222083</v>
      </c>
      <c r="DP103" s="1">
        <f t="shared" si="20"/>
        <v>384.24788442783392</v>
      </c>
      <c r="DQ103" s="1">
        <f t="shared" si="20"/>
        <v>401.6353964373078</v>
      </c>
      <c r="DR103" s="1">
        <f t="shared" si="20"/>
        <v>461.6530300270141</v>
      </c>
      <c r="DS103" s="1">
        <f t="shared" si="20"/>
        <v>433.3486505061519</v>
      </c>
      <c r="DT103" s="1">
        <f t="shared" si="20"/>
        <v>388.43215961814974</v>
      </c>
      <c r="DU103" s="1">
        <f t="shared" si="20"/>
        <v>380.82245319746244</v>
      </c>
      <c r="DV103" s="1">
        <f t="shared" si="20"/>
        <v>351.78884251796069</v>
      </c>
      <c r="DW103" s="1">
        <f t="shared" si="20"/>
        <v>343.5547790463296</v>
      </c>
      <c r="DX103" s="1">
        <f t="shared" si="20"/>
        <v>331.54436146355755</v>
      </c>
      <c r="DY103" s="1">
        <f t="shared" si="20"/>
        <v>329.96209914185687</v>
      </c>
      <c r="DZ103" s="1">
        <f t="shared" ref="DZ103:EX103" si="21">+DZ7+DZ8+DZ65-DZ67-DZ68+DZ85-DZ87+DZ98+DZ100</f>
        <v>320.61109487078966</v>
      </c>
      <c r="EA103" s="1">
        <f t="shared" si="21"/>
        <v>341.6746832526689</v>
      </c>
      <c r="EB103" s="1">
        <f t="shared" si="21"/>
        <v>325.12572678696836</v>
      </c>
      <c r="EC103" s="1">
        <f t="shared" si="21"/>
        <v>325.6196196151343</v>
      </c>
      <c r="ED103" s="1">
        <f t="shared" si="21"/>
        <v>343.21423385332497</v>
      </c>
      <c r="EE103" s="1">
        <f t="shared" si="21"/>
        <v>333.76085414638294</v>
      </c>
      <c r="EF103" s="1">
        <f t="shared" si="21"/>
        <v>319.08959988345362</v>
      </c>
      <c r="EG103" s="1">
        <f t="shared" si="21"/>
        <v>302.137584757235</v>
      </c>
      <c r="EH103" s="1">
        <f t="shared" si="21"/>
        <v>291.6326785741544</v>
      </c>
      <c r="EI103" s="1">
        <f t="shared" si="21"/>
        <v>305.40756042847477</v>
      </c>
      <c r="EJ103" s="1">
        <f t="shared" si="21"/>
        <v>299.56667235483349</v>
      </c>
      <c r="EK103" s="1">
        <f t="shared" si="21"/>
        <v>348.9824142211499</v>
      </c>
      <c r="EL103" s="1">
        <f t="shared" si="21"/>
        <v>364.63257656833719</v>
      </c>
      <c r="EM103" s="1">
        <f t="shared" si="21"/>
        <v>330.42185130338208</v>
      </c>
      <c r="EN103" s="1">
        <f t="shared" si="21"/>
        <v>304.39644011403612</v>
      </c>
      <c r="EO103" s="1">
        <f t="shared" si="21"/>
        <v>306.69447855817793</v>
      </c>
      <c r="EP103" s="1">
        <f t="shared" si="21"/>
        <v>308.440173844708</v>
      </c>
      <c r="EQ103" s="1">
        <f t="shared" si="21"/>
        <v>298.22125000204181</v>
      </c>
      <c r="ER103" s="1">
        <f t="shared" si="21"/>
        <v>289.8394504721129</v>
      </c>
      <c r="ES103" s="1">
        <f t="shared" si="21"/>
        <v>293.17217540189949</v>
      </c>
      <c r="ET103" s="1">
        <f t="shared" si="21"/>
        <v>300.0489131090859</v>
      </c>
      <c r="EU103" s="1">
        <f t="shared" si="21"/>
        <v>278.35056335250636</v>
      </c>
      <c r="EV103" s="1">
        <f t="shared" si="21"/>
        <v>258.77083670810839</v>
      </c>
      <c r="EW103" s="1">
        <f t="shared" si="21"/>
        <v>240.56545486533651</v>
      </c>
      <c r="EX103" s="1">
        <f t="shared" si="21"/>
        <v>244.45013957885863</v>
      </c>
      <c r="EY103" s="6">
        <f>SUM(B103:EX103)</f>
        <v>272298.3733657907</v>
      </c>
    </row>
    <row r="104" spans="1:15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6"/>
    </row>
    <row r="105" spans="1:155">
      <c r="A105" t="s">
        <v>86</v>
      </c>
      <c r="B105" s="1">
        <f>IF(B103&lt;1250, B103*0.006,"na")</f>
        <v>5.1362962552626898</v>
      </c>
      <c r="C105" s="1">
        <f t="shared" ref="C105:H105" si="22">IF(C103&lt;1250, C103*0.006,"na")</f>
        <v>4.5448986901820749</v>
      </c>
      <c r="D105" s="1">
        <f t="shared" si="22"/>
        <v>4.4827346544994802</v>
      </c>
      <c r="E105" s="1">
        <f t="shared" si="22"/>
        <v>4.7950849735612442</v>
      </c>
      <c r="F105" s="1">
        <f t="shared" si="22"/>
        <v>5.1100202556312269</v>
      </c>
      <c r="G105" s="1">
        <f t="shared" si="22"/>
        <v>5.7379373615250691</v>
      </c>
      <c r="H105" s="1">
        <f t="shared" si="22"/>
        <v>6.403037292254111</v>
      </c>
      <c r="I105" s="1"/>
      <c r="J105" s="1"/>
      <c r="K105" s="1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>
        <f t="shared" ref="CI105:CK105" si="23">IF(CI103&lt;1250, CI103*0.006,"na")</f>
        <v>7.4373143290012589</v>
      </c>
      <c r="CJ105" s="1">
        <f t="shared" si="23"/>
        <v>6.8255722344905072</v>
      </c>
      <c r="CK105" s="1">
        <f t="shared" si="23"/>
        <v>6.5858135797936397</v>
      </c>
      <c r="CL105" s="1">
        <f t="shared" ref="CL105:DZ105" si="24">IF(CL103&lt;1250, CL103*0.006,"na")</f>
        <v>6.109884103834486</v>
      </c>
      <c r="CM105" s="1">
        <f t="shared" si="24"/>
        <v>5.517001038261653</v>
      </c>
      <c r="CN105" s="1">
        <f t="shared" si="24"/>
        <v>4.938583525230408</v>
      </c>
      <c r="CO105" s="1">
        <f t="shared" si="24"/>
        <v>4.6358141247864522</v>
      </c>
      <c r="CP105" s="1">
        <f t="shared" si="24"/>
        <v>4.489407137694803</v>
      </c>
      <c r="CQ105" s="1">
        <f t="shared" si="24"/>
        <v>4.761849669168833</v>
      </c>
      <c r="CR105" s="1">
        <f t="shared" si="24"/>
        <v>5.0501601700912273</v>
      </c>
      <c r="CS105" s="1">
        <f t="shared" si="24"/>
        <v>4.6259100413296865</v>
      </c>
      <c r="CT105" s="1">
        <f t="shared" si="24"/>
        <v>4.292461227456057</v>
      </c>
      <c r="CU105" s="1">
        <f t="shared" si="24"/>
        <v>4.040536070359587</v>
      </c>
      <c r="CV105" s="1">
        <f t="shared" si="24"/>
        <v>3.8758242950750761</v>
      </c>
      <c r="CW105" s="1">
        <f t="shared" si="24"/>
        <v>3.6274713207311695</v>
      </c>
      <c r="CX105" s="1">
        <f t="shared" si="24"/>
        <v>3.4141654908394607</v>
      </c>
      <c r="CY105" s="1">
        <f t="shared" si="24"/>
        <v>3.2582024759643704</v>
      </c>
      <c r="CZ105" s="1">
        <f t="shared" si="24"/>
        <v>3.0398470059132934</v>
      </c>
      <c r="DA105" s="1">
        <f t="shared" si="24"/>
        <v>2.8870972779314861</v>
      </c>
      <c r="DB105" s="1">
        <f t="shared" si="24"/>
        <v>2.7442696340399704</v>
      </c>
      <c r="DC105" s="1">
        <f t="shared" si="24"/>
        <v>2.7402646909771806</v>
      </c>
      <c r="DD105" s="1">
        <f t="shared" si="24"/>
        <v>2.9426818291644734</v>
      </c>
      <c r="DE105" s="1">
        <f t="shared" si="24"/>
        <v>2.998509921545792</v>
      </c>
      <c r="DF105" s="1">
        <f t="shared" si="24"/>
        <v>2.7415141101319667</v>
      </c>
      <c r="DG105" s="1">
        <f t="shared" si="24"/>
        <v>2.4730067407467469</v>
      </c>
      <c r="DH105" s="1">
        <f t="shared" si="24"/>
        <v>2.6935785103736847</v>
      </c>
      <c r="DI105" s="1">
        <f t="shared" si="24"/>
        <v>2.8542238574778893</v>
      </c>
      <c r="DJ105" s="1">
        <f t="shared" si="24"/>
        <v>2.7924417341505858</v>
      </c>
      <c r="DK105" s="1">
        <f t="shared" si="24"/>
        <v>2.5728300052702791</v>
      </c>
      <c r="DL105" s="1">
        <f t="shared" si="24"/>
        <v>2.3477982214975355</v>
      </c>
      <c r="DM105" s="1">
        <f t="shared" si="24"/>
        <v>2.3666711869266894</v>
      </c>
      <c r="DN105" s="1">
        <f t="shared" si="24"/>
        <v>2.3121697434608959</v>
      </c>
      <c r="DO105" s="1">
        <f t="shared" si="24"/>
        <v>2.301674519353325</v>
      </c>
      <c r="DP105" s="1">
        <f t="shared" si="24"/>
        <v>2.3054873065670036</v>
      </c>
      <c r="DQ105" s="1">
        <f t="shared" si="24"/>
        <v>2.409812378623847</v>
      </c>
      <c r="DR105" s="1">
        <f t="shared" si="24"/>
        <v>2.7699181801620845</v>
      </c>
      <c r="DS105" s="1">
        <f t="shared" si="24"/>
        <v>2.6000919030369114</v>
      </c>
      <c r="DT105" s="1">
        <f t="shared" si="24"/>
        <v>2.3305929577088986</v>
      </c>
      <c r="DU105" s="1">
        <f t="shared" si="24"/>
        <v>2.2849347191847746</v>
      </c>
      <c r="DV105" s="1">
        <f t="shared" si="24"/>
        <v>2.1107330551077643</v>
      </c>
      <c r="DW105" s="1">
        <f t="shared" si="24"/>
        <v>2.0613286742779775</v>
      </c>
      <c r="DX105" s="1">
        <f t="shared" si="24"/>
        <v>1.9892661687813453</v>
      </c>
      <c r="DY105" s="1">
        <f t="shared" si="24"/>
        <v>1.9797725948511413</v>
      </c>
      <c r="DZ105" s="1">
        <f t="shared" si="24"/>
        <v>1.9236665692247379</v>
      </c>
      <c r="EA105" s="1">
        <f t="shared" ref="EA105:EX105" si="25">IF(EA103&lt;1250, EA103*0.006,"na")</f>
        <v>2.0500480995160135</v>
      </c>
      <c r="EB105" s="1">
        <f t="shared" si="25"/>
        <v>1.9507543607218101</v>
      </c>
      <c r="EC105" s="1">
        <f t="shared" si="25"/>
        <v>1.9537177176908058</v>
      </c>
      <c r="ED105" s="1">
        <f t="shared" si="25"/>
        <v>2.0592854031199499</v>
      </c>
      <c r="EE105" s="1">
        <f t="shared" si="25"/>
        <v>2.0025651248782976</v>
      </c>
      <c r="EF105" s="1">
        <f t="shared" si="25"/>
        <v>1.9145375993007216</v>
      </c>
      <c r="EG105" s="1">
        <f t="shared" si="25"/>
        <v>1.81282550854341</v>
      </c>
      <c r="EH105" s="1">
        <f t="shared" si="25"/>
        <v>1.7497960714449263</v>
      </c>
      <c r="EI105" s="1">
        <f t="shared" si="25"/>
        <v>1.8324453625708486</v>
      </c>
      <c r="EJ105" s="1">
        <f t="shared" si="25"/>
        <v>1.7974000341290008</v>
      </c>
      <c r="EK105" s="1">
        <f t="shared" si="25"/>
        <v>2.0938944853268993</v>
      </c>
      <c r="EL105" s="1">
        <f t="shared" si="25"/>
        <v>2.1877954594100233</v>
      </c>
      <c r="EM105" s="1">
        <f t="shared" si="25"/>
        <v>1.9825311078202925</v>
      </c>
      <c r="EN105" s="1">
        <f t="shared" si="25"/>
        <v>1.8263786406842168</v>
      </c>
      <c r="EO105" s="1">
        <f t="shared" si="25"/>
        <v>1.8401668713490675</v>
      </c>
      <c r="EP105" s="1">
        <f t="shared" si="25"/>
        <v>1.8506410430682481</v>
      </c>
      <c r="EQ105" s="1">
        <f t="shared" si="25"/>
        <v>1.7893275000122508</v>
      </c>
      <c r="ER105" s="1">
        <f t="shared" si="25"/>
        <v>1.7390367028326774</v>
      </c>
      <c r="ES105" s="1">
        <f t="shared" si="25"/>
        <v>1.7590330524113971</v>
      </c>
      <c r="ET105" s="1">
        <f t="shared" si="25"/>
        <v>1.8002934786545155</v>
      </c>
      <c r="EU105" s="1">
        <f t="shared" si="25"/>
        <v>1.6701033801150382</v>
      </c>
      <c r="EV105" s="1">
        <f t="shared" si="25"/>
        <v>1.5526250202486505</v>
      </c>
      <c r="EW105" s="1">
        <f t="shared" si="25"/>
        <v>1.443392729192019</v>
      </c>
      <c r="EX105" s="1">
        <f t="shared" si="25"/>
        <v>1.4667008374731518</v>
      </c>
      <c r="EY105" s="6">
        <f>SUM(B105:EX105)</f>
        <v>231.39545940402709</v>
      </c>
    </row>
    <row r="106" spans="1:155">
      <c r="A106" t="s">
        <v>87</v>
      </c>
      <c r="B106" s="1">
        <f>B7+B8</f>
        <v>0</v>
      </c>
      <c r="C106" s="1">
        <f t="shared" ref="C106:BN106" si="26">C7+C8</f>
        <v>0</v>
      </c>
      <c r="D106" s="1">
        <f t="shared" si="26"/>
        <v>0</v>
      </c>
      <c r="E106" s="1">
        <f t="shared" si="26"/>
        <v>0</v>
      </c>
      <c r="F106" s="1">
        <f t="shared" si="26"/>
        <v>0</v>
      </c>
      <c r="G106" s="1">
        <f t="shared" si="26"/>
        <v>0</v>
      </c>
      <c r="H106" s="1">
        <f t="shared" si="26"/>
        <v>0</v>
      </c>
      <c r="I106" s="1">
        <f t="shared" si="26"/>
        <v>0</v>
      </c>
      <c r="J106" s="1">
        <f t="shared" si="26"/>
        <v>0</v>
      </c>
      <c r="K106" s="1">
        <f t="shared" si="26"/>
        <v>0</v>
      </c>
      <c r="L106" s="1">
        <f t="shared" si="26"/>
        <v>0</v>
      </c>
      <c r="M106" s="1">
        <f t="shared" si="26"/>
        <v>0</v>
      </c>
      <c r="N106" s="1">
        <f t="shared" si="26"/>
        <v>0</v>
      </c>
      <c r="O106" s="1">
        <f t="shared" si="26"/>
        <v>0</v>
      </c>
      <c r="P106" s="1">
        <f t="shared" si="26"/>
        <v>0</v>
      </c>
      <c r="Q106" s="1">
        <f t="shared" si="26"/>
        <v>0</v>
      </c>
      <c r="R106" s="1">
        <f t="shared" si="26"/>
        <v>0</v>
      </c>
      <c r="S106" s="1">
        <f t="shared" si="26"/>
        <v>0.1</v>
      </c>
      <c r="T106" s="1">
        <f t="shared" si="26"/>
        <v>0.3</v>
      </c>
      <c r="U106" s="1">
        <f t="shared" si="26"/>
        <v>0.4</v>
      </c>
      <c r="V106" s="1">
        <f t="shared" si="26"/>
        <v>0.5</v>
      </c>
      <c r="W106" s="1">
        <f t="shared" si="26"/>
        <v>0.6</v>
      </c>
      <c r="X106" s="1">
        <f t="shared" si="26"/>
        <v>0.7</v>
      </c>
      <c r="Y106" s="1">
        <f t="shared" si="26"/>
        <v>0.9</v>
      </c>
      <c r="Z106" s="1">
        <f t="shared" si="26"/>
        <v>1</v>
      </c>
      <c r="AA106" s="1">
        <f t="shared" si="26"/>
        <v>0.9</v>
      </c>
      <c r="AB106" s="1">
        <f t="shared" si="26"/>
        <v>0.7</v>
      </c>
      <c r="AC106" s="1">
        <f t="shared" si="26"/>
        <v>0.5</v>
      </c>
      <c r="AD106" s="1">
        <f t="shared" si="26"/>
        <v>0.4</v>
      </c>
      <c r="AE106" s="1">
        <f t="shared" si="26"/>
        <v>0.2</v>
      </c>
      <c r="AF106" s="1">
        <f t="shared" si="26"/>
        <v>0.1</v>
      </c>
      <c r="AG106" s="1">
        <f t="shared" si="26"/>
        <v>0.1</v>
      </c>
      <c r="AH106" s="1">
        <f t="shared" si="26"/>
        <v>0.1</v>
      </c>
      <c r="AI106" s="1">
        <f t="shared" si="26"/>
        <v>0.1</v>
      </c>
      <c r="AJ106" s="1">
        <f t="shared" si="26"/>
        <v>0.1</v>
      </c>
      <c r="AK106" s="1">
        <f t="shared" si="26"/>
        <v>0.1</v>
      </c>
      <c r="AL106" s="1">
        <f t="shared" si="26"/>
        <v>0.1</v>
      </c>
      <c r="AM106" s="1">
        <f t="shared" si="26"/>
        <v>0.1</v>
      </c>
      <c r="AN106" s="1">
        <f t="shared" si="26"/>
        <v>0.1</v>
      </c>
      <c r="AO106" s="1">
        <f t="shared" si="26"/>
        <v>4</v>
      </c>
      <c r="AP106" s="1">
        <f t="shared" si="26"/>
        <v>8</v>
      </c>
      <c r="AQ106" s="1">
        <f t="shared" si="26"/>
        <v>8</v>
      </c>
      <c r="AR106" s="1">
        <f t="shared" si="26"/>
        <v>8</v>
      </c>
      <c r="AS106" s="1">
        <f t="shared" si="26"/>
        <v>8</v>
      </c>
      <c r="AT106" s="1">
        <f t="shared" si="26"/>
        <v>15.4</v>
      </c>
      <c r="AU106" s="1">
        <f t="shared" si="26"/>
        <v>20.100000000000001</v>
      </c>
      <c r="AV106" s="1">
        <f t="shared" si="26"/>
        <v>19.5</v>
      </c>
      <c r="AW106" s="1">
        <f t="shared" si="26"/>
        <v>18.899999999999999</v>
      </c>
      <c r="AX106" s="1">
        <f t="shared" si="26"/>
        <v>18.399999999999999</v>
      </c>
      <c r="AY106" s="1">
        <f t="shared" si="26"/>
        <v>17.8</v>
      </c>
      <c r="AZ106" s="1">
        <f t="shared" si="26"/>
        <v>17.230474282523698</v>
      </c>
      <c r="BA106" s="1">
        <f t="shared" si="26"/>
        <v>18.073718037637001</v>
      </c>
      <c r="BB106" s="1">
        <f t="shared" si="26"/>
        <v>21.437231653385002</v>
      </c>
      <c r="BC106" s="1">
        <f t="shared" si="26"/>
        <v>23.599423179965498</v>
      </c>
      <c r="BD106" s="1">
        <f t="shared" si="26"/>
        <v>24.850747270444799</v>
      </c>
      <c r="BE106" s="1">
        <f t="shared" si="26"/>
        <v>23.090281757020598</v>
      </c>
      <c r="BF106" s="1">
        <f t="shared" si="26"/>
        <v>22.584265963340801</v>
      </c>
      <c r="BG106" s="1">
        <f t="shared" si="26"/>
        <v>22.427725457541598</v>
      </c>
      <c r="BH106" s="1">
        <f t="shared" si="26"/>
        <v>21.771762930665098</v>
      </c>
      <c r="BI106" s="1">
        <f t="shared" si="26"/>
        <v>21.957880166617901</v>
      </c>
      <c r="BJ106" s="1">
        <f t="shared" si="26"/>
        <v>23.752756968539202</v>
      </c>
      <c r="BK106" s="1">
        <f t="shared" si="26"/>
        <v>22.901287960689302</v>
      </c>
      <c r="BL106" s="1">
        <f t="shared" si="26"/>
        <v>22.157191237685399</v>
      </c>
      <c r="BM106" s="1">
        <f t="shared" si="26"/>
        <v>21.4341385701787</v>
      </c>
      <c r="BN106" s="1">
        <f t="shared" si="26"/>
        <v>20.025978115213</v>
      </c>
      <c r="BO106" s="1">
        <f t="shared" ref="BO106:DZ106" si="27">BO7+BO8</f>
        <v>19.7180334295705</v>
      </c>
      <c r="BP106" s="1">
        <f t="shared" si="27"/>
        <v>20.312023143743502</v>
      </c>
      <c r="BQ106" s="1">
        <f t="shared" si="27"/>
        <v>19.486303458237899</v>
      </c>
      <c r="BR106" s="1">
        <f t="shared" si="27"/>
        <v>19.027634244589201</v>
      </c>
      <c r="BS106" s="1">
        <f t="shared" si="27"/>
        <v>17.9026991508054</v>
      </c>
      <c r="BT106" s="1">
        <f t="shared" si="27"/>
        <v>18.838571737379599</v>
      </c>
      <c r="BU106" s="1">
        <f t="shared" si="27"/>
        <v>19.842356453553002</v>
      </c>
      <c r="BV106" s="1">
        <f t="shared" si="27"/>
        <v>19.4190526381662</v>
      </c>
      <c r="BW106" s="1">
        <f t="shared" si="27"/>
        <v>18.501389152291399</v>
      </c>
      <c r="BX106" s="1">
        <f t="shared" si="27"/>
        <v>17.994726447907599</v>
      </c>
      <c r="BY106" s="1">
        <f t="shared" si="27"/>
        <v>17.4993643236885</v>
      </c>
      <c r="BZ106" s="1">
        <f t="shared" si="27"/>
        <v>16.978380583603599</v>
      </c>
      <c r="CA106" s="1">
        <f t="shared" si="27"/>
        <v>16.527842458689999</v>
      </c>
      <c r="CB106" s="1">
        <f t="shared" si="27"/>
        <v>16.196277576730601</v>
      </c>
      <c r="CC106" s="1">
        <f t="shared" si="27"/>
        <v>15.905615264057701</v>
      </c>
      <c r="CD106" s="1">
        <f t="shared" si="27"/>
        <v>15.81</v>
      </c>
      <c r="CE106" s="1">
        <f t="shared" si="27"/>
        <v>15.2716624738568</v>
      </c>
      <c r="CF106" s="1">
        <f t="shared" si="27"/>
        <v>5.2642682670188297</v>
      </c>
      <c r="CG106" s="1">
        <f t="shared" si="27"/>
        <v>4.2</v>
      </c>
      <c r="CH106" s="1">
        <f t="shared" si="27"/>
        <v>4.3</v>
      </c>
      <c r="CI106" s="1">
        <f t="shared" si="27"/>
        <v>4.4000000000000004</v>
      </c>
      <c r="CJ106" s="1">
        <f t="shared" si="27"/>
        <v>4.5</v>
      </c>
      <c r="CK106" s="1">
        <f t="shared" si="27"/>
        <v>4.5999999999999996</v>
      </c>
      <c r="CL106" s="1">
        <f t="shared" si="27"/>
        <v>33.765806308323398</v>
      </c>
      <c r="CM106" s="1">
        <f t="shared" si="27"/>
        <v>13.545572147530619</v>
      </c>
      <c r="CN106" s="1">
        <f t="shared" si="27"/>
        <v>13.161769133135911</v>
      </c>
      <c r="CO106" s="1">
        <f t="shared" si="27"/>
        <v>12.782926440675471</v>
      </c>
      <c r="CP106" s="1">
        <f t="shared" si="27"/>
        <v>12.409030167718729</v>
      </c>
      <c r="CQ106" s="1">
        <f t="shared" si="27"/>
        <v>12.04006624055655</v>
      </c>
      <c r="CR106" s="1">
        <f t="shared" si="27"/>
        <v>9.6679791063147498</v>
      </c>
      <c r="CS106" s="1">
        <f t="shared" si="27"/>
        <v>8.29727300246285</v>
      </c>
      <c r="CT106" s="1">
        <f t="shared" si="27"/>
        <v>8.4942845626950803</v>
      </c>
      <c r="CU106" s="1">
        <f t="shared" si="27"/>
        <v>8.5723557870153702</v>
      </c>
      <c r="CV106" s="1">
        <f t="shared" si="27"/>
        <v>8.564945908531989</v>
      </c>
      <c r="CW106" s="1">
        <f t="shared" si="27"/>
        <v>8.7100953965842507</v>
      </c>
      <c r="CX106" s="1">
        <f t="shared" si="27"/>
        <v>8.7104239164456505</v>
      </c>
      <c r="CY106" s="1">
        <f t="shared" si="27"/>
        <v>8.7301888689066089</v>
      </c>
      <c r="CZ106" s="1">
        <f t="shared" si="27"/>
        <v>8.8080876077404611</v>
      </c>
      <c r="DA106" s="1">
        <f t="shared" si="27"/>
        <v>8.9736323547989905</v>
      </c>
      <c r="DB106" s="1">
        <f t="shared" si="27"/>
        <v>9.1464987021994997</v>
      </c>
      <c r="DC106" s="1">
        <f t="shared" si="27"/>
        <v>9.3267178245003706</v>
      </c>
      <c r="DD106" s="1">
        <f t="shared" si="27"/>
        <v>14.586120230622001</v>
      </c>
      <c r="DE106" s="1">
        <f t="shared" si="27"/>
        <v>17.791618132671399</v>
      </c>
      <c r="DF106" s="1">
        <f t="shared" si="27"/>
        <v>17.369862435604201</v>
      </c>
      <c r="DG106" s="1">
        <f t="shared" si="27"/>
        <v>16.988195382901299</v>
      </c>
      <c r="DH106" s="1">
        <f t="shared" si="27"/>
        <v>16.908693724649201</v>
      </c>
      <c r="DI106" s="1">
        <f t="shared" si="27"/>
        <v>16.9731629919253</v>
      </c>
      <c r="DJ106" s="1">
        <f t="shared" si="27"/>
        <v>16.886701549047402</v>
      </c>
      <c r="DK106" s="1">
        <f t="shared" si="27"/>
        <v>14.085349032856501</v>
      </c>
      <c r="DL106" s="1">
        <f t="shared" si="27"/>
        <v>12.12684574730565</v>
      </c>
      <c r="DM106" s="1">
        <f t="shared" si="27"/>
        <v>11.967513575537112</v>
      </c>
      <c r="DN106" s="1">
        <f t="shared" si="27"/>
        <v>12.0433605496201</v>
      </c>
      <c r="DO106" s="1">
        <f t="shared" si="27"/>
        <v>12.11924369140538</v>
      </c>
      <c r="DP106" s="1">
        <f t="shared" si="27"/>
        <v>12.19516299232586</v>
      </c>
      <c r="DQ106" s="1">
        <f t="shared" si="27"/>
        <v>12.27111844380563</v>
      </c>
      <c r="DR106" s="1">
        <f t="shared" si="27"/>
        <v>12.463001934606799</v>
      </c>
      <c r="DS106" s="1">
        <f t="shared" si="27"/>
        <v>12.1231377640954</v>
      </c>
      <c r="DT106" s="1">
        <f t="shared" si="27"/>
        <v>11.843265263790229</v>
      </c>
      <c r="DU106" s="1">
        <f t="shared" si="27"/>
        <v>11.524999496877559</v>
      </c>
      <c r="DV106" s="1">
        <f t="shared" si="27"/>
        <v>11.4015165232725</v>
      </c>
      <c r="DW106" s="1">
        <f t="shared" si="27"/>
        <v>11.24117976405622</v>
      </c>
      <c r="DX106" s="1">
        <f t="shared" si="27"/>
        <v>10.80951629507063</v>
      </c>
      <c r="DY106" s="1">
        <f t="shared" si="27"/>
        <v>10.686521015530321</v>
      </c>
      <c r="DZ106" s="1">
        <f t="shared" si="27"/>
        <v>10.663561623925901</v>
      </c>
      <c r="EA106" s="1">
        <f t="shared" ref="EA106:EX106" si="28">EA7+EA8</f>
        <v>10.640638111397159</v>
      </c>
      <c r="EB106" s="1">
        <f t="shared" si="28"/>
        <v>10.370627982927349</v>
      </c>
      <c r="EC106" s="1">
        <f t="shared" si="28"/>
        <v>10.120404347371011</v>
      </c>
      <c r="ED106" s="1">
        <f t="shared" si="28"/>
        <v>10.09834389260728</v>
      </c>
      <c r="EE106" s="1">
        <f t="shared" si="28"/>
        <v>10.176319091084931</v>
      </c>
      <c r="EF106" s="1">
        <f t="shared" si="28"/>
        <v>10.15432993368821</v>
      </c>
      <c r="EG106" s="1">
        <f t="shared" si="28"/>
        <v>10.232376411291311</v>
      </c>
      <c r="EH106" s="1">
        <f t="shared" si="28"/>
        <v>10.210458514758299</v>
      </c>
      <c r="EI106" s="1">
        <f t="shared" si="28"/>
        <v>10.320638286296051</v>
      </c>
      <c r="EJ106" s="1">
        <f t="shared" si="28"/>
        <v>10.399342433456839</v>
      </c>
      <c r="EK106" s="1">
        <f t="shared" si="28"/>
        <v>10.50858736876795</v>
      </c>
      <c r="EL106" s="1">
        <f t="shared" si="28"/>
        <v>10.690844949011211</v>
      </c>
      <c r="EM106" s="1">
        <f t="shared" si="28"/>
        <v>10.746550567004469</v>
      </c>
      <c r="EN106" s="1">
        <f t="shared" si="28"/>
        <v>10.36164634924048</v>
      </c>
      <c r="EO106" s="1">
        <f t="shared" si="28"/>
        <v>10.15802999365755</v>
      </c>
      <c r="EP106" s="1">
        <f t="shared" si="28"/>
        <v>10.136396773917621</v>
      </c>
      <c r="EQ106" s="1">
        <f t="shared" si="28"/>
        <v>10.114799097358041</v>
      </c>
      <c r="ER106" s="1">
        <f t="shared" si="28"/>
        <v>10.093236954740149</v>
      </c>
      <c r="ES106" s="1">
        <f t="shared" si="28"/>
        <v>10.071710336814899</v>
      </c>
      <c r="ET106" s="1">
        <f t="shared" si="28"/>
        <v>9.1972129453796896</v>
      </c>
      <c r="EU106" s="1">
        <f t="shared" si="28"/>
        <v>8.1707497662499602</v>
      </c>
      <c r="EV106" s="1">
        <f t="shared" si="28"/>
        <v>8.1707497662499602</v>
      </c>
      <c r="EW106" s="1">
        <f t="shared" si="28"/>
        <v>8.1707497662499602</v>
      </c>
      <c r="EX106" s="1">
        <f t="shared" si="28"/>
        <v>8.1707497662499602</v>
      </c>
      <c r="EY106" s="6">
        <f>SUM(B106:EX106)</f>
        <v>1562.2538593987472</v>
      </c>
    </row>
    <row r="107" spans="1:15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6"/>
    </row>
    <row r="108" spans="1:155">
      <c r="A108" t="s">
        <v>88</v>
      </c>
      <c r="B108" s="1">
        <f>IF(B103&lt;1250, B103*0.493,"na")</f>
        <v>422.03234230741765</v>
      </c>
      <c r="C108" s="1">
        <f t="shared" ref="C108:H108" si="29">IF(C103&lt;1250, C103*0.493,"na")</f>
        <v>373.43917570996047</v>
      </c>
      <c r="D108" s="1">
        <f t="shared" si="29"/>
        <v>368.33136411137394</v>
      </c>
      <c r="E108" s="1">
        <f t="shared" si="29"/>
        <v>393.9961486609489</v>
      </c>
      <c r="F108" s="1">
        <f t="shared" si="29"/>
        <v>419.87333100436581</v>
      </c>
      <c r="G108" s="1">
        <f t="shared" si="29"/>
        <v>471.4671865386432</v>
      </c>
      <c r="H108" s="1">
        <f t="shared" si="29"/>
        <v>526.11623084687949</v>
      </c>
      <c r="I108" s="1"/>
      <c r="J108" s="1"/>
      <c r="K108" s="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>
        <f t="shared" ref="CI108:DZ108" si="30">IF(CI103&lt;1250, CI103*0.493,"na")</f>
        <v>611.09932736627002</v>
      </c>
      <c r="CJ108" s="1">
        <f t="shared" si="30"/>
        <v>560.83451860063667</v>
      </c>
      <c r="CK108" s="1">
        <f t="shared" si="30"/>
        <v>541.13434913971071</v>
      </c>
      <c r="CL108" s="1">
        <f t="shared" si="30"/>
        <v>502.0288105317336</v>
      </c>
      <c r="CM108" s="1">
        <f t="shared" si="30"/>
        <v>453.31358531049915</v>
      </c>
      <c r="CN108" s="1">
        <f t="shared" si="30"/>
        <v>405.7869463230985</v>
      </c>
      <c r="CO108" s="1">
        <f t="shared" si="30"/>
        <v>380.90939391995346</v>
      </c>
      <c r="CP108" s="1">
        <f t="shared" si="30"/>
        <v>368.879619813923</v>
      </c>
      <c r="CQ108" s="1">
        <f t="shared" si="30"/>
        <v>391.26531448337244</v>
      </c>
      <c r="CR108" s="1">
        <f t="shared" si="30"/>
        <v>414.95482730916251</v>
      </c>
      <c r="CS108" s="1">
        <f t="shared" si="30"/>
        <v>380.09560839592257</v>
      </c>
      <c r="CT108" s="1">
        <f t="shared" si="30"/>
        <v>352.69723085597269</v>
      </c>
      <c r="CU108" s="1">
        <f t="shared" si="30"/>
        <v>331.99738044787938</v>
      </c>
      <c r="CV108" s="1">
        <f t="shared" si="30"/>
        <v>318.46356291200209</v>
      </c>
      <c r="CW108" s="1">
        <f t="shared" si="30"/>
        <v>298.05722685341107</v>
      </c>
      <c r="CX108" s="1">
        <f t="shared" si="30"/>
        <v>280.53059783064236</v>
      </c>
      <c r="CY108" s="1">
        <f t="shared" si="30"/>
        <v>267.71563677507243</v>
      </c>
      <c r="CZ108" s="1">
        <f t="shared" si="30"/>
        <v>249.77409565254229</v>
      </c>
      <c r="DA108" s="1">
        <f t="shared" si="30"/>
        <v>237.22315967003712</v>
      </c>
      <c r="DB108" s="1">
        <f t="shared" si="30"/>
        <v>225.48748826361756</v>
      </c>
      <c r="DC108" s="1">
        <f t="shared" si="30"/>
        <v>225.15841544195834</v>
      </c>
      <c r="DD108" s="1">
        <f t="shared" si="30"/>
        <v>241.7903569630142</v>
      </c>
      <c r="DE108" s="1">
        <f t="shared" si="30"/>
        <v>246.3775652203459</v>
      </c>
      <c r="DF108" s="1">
        <f t="shared" si="30"/>
        <v>225.26107604917658</v>
      </c>
      <c r="DG108" s="1">
        <f t="shared" si="30"/>
        <v>203.19872053135771</v>
      </c>
      <c r="DH108" s="1">
        <f t="shared" si="30"/>
        <v>221.32236760237109</v>
      </c>
      <c r="DI108" s="1">
        <f t="shared" si="30"/>
        <v>234.52206028943323</v>
      </c>
      <c r="DJ108" s="1">
        <f t="shared" si="30"/>
        <v>229.44562915603981</v>
      </c>
      <c r="DK108" s="1">
        <f t="shared" si="30"/>
        <v>211.40086543304125</v>
      </c>
      <c r="DL108" s="1">
        <f t="shared" si="30"/>
        <v>192.91075386638082</v>
      </c>
      <c r="DM108" s="1">
        <f t="shared" si="30"/>
        <v>194.46148252580966</v>
      </c>
      <c r="DN108" s="1">
        <f t="shared" si="30"/>
        <v>189.9832805877036</v>
      </c>
      <c r="DO108" s="1">
        <f t="shared" si="30"/>
        <v>189.12092300686487</v>
      </c>
      <c r="DP108" s="1">
        <f t="shared" si="30"/>
        <v>189.43420702292212</v>
      </c>
      <c r="DQ108" s="1">
        <f t="shared" si="30"/>
        <v>198.00625044359273</v>
      </c>
      <c r="DR108" s="1">
        <f t="shared" si="30"/>
        <v>227.59494380331796</v>
      </c>
      <c r="DS108" s="1">
        <f t="shared" si="30"/>
        <v>213.64088469953288</v>
      </c>
      <c r="DT108" s="1">
        <f t="shared" si="30"/>
        <v>191.49705469174782</v>
      </c>
      <c r="DU108" s="1">
        <f t="shared" si="30"/>
        <v>187.74546942634899</v>
      </c>
      <c r="DV108" s="1">
        <f t="shared" si="30"/>
        <v>173.43189936135462</v>
      </c>
      <c r="DW108" s="1">
        <f t="shared" si="30"/>
        <v>169.37250606984048</v>
      </c>
      <c r="DX108" s="1">
        <f t="shared" si="30"/>
        <v>163.45137020153388</v>
      </c>
      <c r="DY108" s="1">
        <f t="shared" si="30"/>
        <v>162.67131487693544</v>
      </c>
      <c r="DZ108" s="1">
        <f t="shared" si="30"/>
        <v>158.06126977129929</v>
      </c>
      <c r="EA108" s="1">
        <f t="shared" ref="EA108:EX108" si="31">IF(EA103&lt;1250, EA103*0.493,"na")</f>
        <v>168.44561884356577</v>
      </c>
      <c r="EB108" s="1">
        <f t="shared" si="31"/>
        <v>160.28698330597541</v>
      </c>
      <c r="EC108" s="1">
        <f t="shared" si="31"/>
        <v>160.5304724702612</v>
      </c>
      <c r="ED108" s="1">
        <f t="shared" si="31"/>
        <v>169.2046172896892</v>
      </c>
      <c r="EE108" s="1">
        <f t="shared" si="31"/>
        <v>164.54410109416679</v>
      </c>
      <c r="EF108" s="1">
        <f t="shared" si="31"/>
        <v>157.31117274254262</v>
      </c>
      <c r="EG108" s="1">
        <f t="shared" si="31"/>
        <v>148.95382928531686</v>
      </c>
      <c r="EH108" s="1">
        <f t="shared" si="31"/>
        <v>143.7749105370581</v>
      </c>
      <c r="EI108" s="1">
        <f t="shared" si="31"/>
        <v>150.56592729123807</v>
      </c>
      <c r="EJ108" s="1">
        <f t="shared" si="31"/>
        <v>147.6863694709329</v>
      </c>
      <c r="EK108" s="1">
        <f t="shared" si="31"/>
        <v>172.04833021102689</v>
      </c>
      <c r="EL108" s="1">
        <f t="shared" si="31"/>
        <v>179.76386024819024</v>
      </c>
      <c r="EM108" s="1">
        <f t="shared" si="31"/>
        <v>162.89797269256738</v>
      </c>
      <c r="EN108" s="1">
        <f t="shared" si="31"/>
        <v>150.0674449762198</v>
      </c>
      <c r="EO108" s="1">
        <f t="shared" si="31"/>
        <v>151.20037792918171</v>
      </c>
      <c r="EP108" s="1">
        <f t="shared" si="31"/>
        <v>152.06100570544103</v>
      </c>
      <c r="EQ108" s="1">
        <f t="shared" si="31"/>
        <v>147.02307625100661</v>
      </c>
      <c r="ER108" s="1">
        <f t="shared" si="31"/>
        <v>142.89084908275166</v>
      </c>
      <c r="ES108" s="1">
        <f t="shared" si="31"/>
        <v>144.53388247313646</v>
      </c>
      <c r="ET108" s="1">
        <f t="shared" si="31"/>
        <v>147.92411416277935</v>
      </c>
      <c r="EU108" s="1">
        <f t="shared" si="31"/>
        <v>137.22682773278564</v>
      </c>
      <c r="EV108" s="1">
        <f t="shared" si="31"/>
        <v>127.57402249709743</v>
      </c>
      <c r="EW108" s="1">
        <f t="shared" si="31"/>
        <v>118.59876924861089</v>
      </c>
      <c r="EX108" s="1">
        <f t="shared" si="31"/>
        <v>120.5139188123773</v>
      </c>
      <c r="EY108" s="6">
        <f>SUM(B108:EX108)</f>
        <v>19012.993581030889</v>
      </c>
    </row>
    <row r="109" spans="1:155">
      <c r="A109" t="s">
        <v>89</v>
      </c>
      <c r="B109" s="1">
        <f t="shared" ref="B109:AG109" si="32">B65-B67-B68-B128</f>
        <v>33.389375877114972</v>
      </c>
      <c r="C109" s="1">
        <f t="shared" si="32"/>
        <v>33.123115030345765</v>
      </c>
      <c r="D109" s="1">
        <f t="shared" si="32"/>
        <v>53.922442416579983</v>
      </c>
      <c r="E109" s="1">
        <f t="shared" si="32"/>
        <v>66.870828926873997</v>
      </c>
      <c r="F109" s="1">
        <f t="shared" si="32"/>
        <v>71.940042605204468</v>
      </c>
      <c r="G109" s="1">
        <f t="shared" si="32"/>
        <v>89.862893587511493</v>
      </c>
      <c r="H109" s="1">
        <f t="shared" si="32"/>
        <v>92.562882042351717</v>
      </c>
      <c r="I109" s="1">
        <f t="shared" si="32"/>
        <v>97.712826847876542</v>
      </c>
      <c r="J109" s="1">
        <f t="shared" si="32"/>
        <v>108.10353565873324</v>
      </c>
      <c r="K109" s="1">
        <f t="shared" si="32"/>
        <v>107.27146164642822</v>
      </c>
      <c r="L109" s="1">
        <f t="shared" si="32"/>
        <v>87.886224781266506</v>
      </c>
      <c r="M109" s="1">
        <f t="shared" si="32"/>
        <v>88.68641868933581</v>
      </c>
      <c r="N109" s="1">
        <f t="shared" si="32"/>
        <v>99.21952741418464</v>
      </c>
      <c r="O109" s="1">
        <f t="shared" si="32"/>
        <v>122.88101522296228</v>
      </c>
      <c r="P109" s="1">
        <f t="shared" si="32"/>
        <v>135.95053686227439</v>
      </c>
      <c r="Q109" s="1">
        <f t="shared" si="32"/>
        <v>154.76473132041241</v>
      </c>
      <c r="R109" s="1">
        <f t="shared" si="32"/>
        <v>168.60969187273039</v>
      </c>
      <c r="S109" s="1">
        <f t="shared" si="32"/>
        <v>166.36103304252791</v>
      </c>
      <c r="T109" s="1">
        <f t="shared" si="32"/>
        <v>167.72735399319157</v>
      </c>
      <c r="U109" s="1">
        <f t="shared" si="32"/>
        <v>167.52263422032431</v>
      </c>
      <c r="V109" s="1">
        <f t="shared" si="32"/>
        <v>164.33952840192538</v>
      </c>
      <c r="W109" s="1">
        <f t="shared" si="32"/>
        <v>161.77248916038286</v>
      </c>
      <c r="X109" s="1">
        <f t="shared" si="32"/>
        <v>167.11181284805505</v>
      </c>
      <c r="Y109" s="1">
        <f t="shared" si="32"/>
        <v>183.98706066647821</v>
      </c>
      <c r="Z109" s="1">
        <f t="shared" si="32"/>
        <v>185.11160339280408</v>
      </c>
      <c r="AA109" s="1">
        <f t="shared" si="32"/>
        <v>202.09556860891345</v>
      </c>
      <c r="AB109" s="1">
        <f t="shared" si="32"/>
        <v>211.89283100423827</v>
      </c>
      <c r="AC109" s="1">
        <f t="shared" si="32"/>
        <v>212.73223075811785</v>
      </c>
      <c r="AD109" s="1">
        <f t="shared" si="32"/>
        <v>218.42586152849893</v>
      </c>
      <c r="AE109" s="1">
        <f t="shared" si="32"/>
        <v>222.08018814034571</v>
      </c>
      <c r="AF109" s="1">
        <f t="shared" si="32"/>
        <v>218.80176793221011</v>
      </c>
      <c r="AG109" s="1">
        <f t="shared" si="32"/>
        <v>218.34670976981153</v>
      </c>
      <c r="AH109" s="1">
        <f t="shared" ref="AH109:BM109" si="33">AH65-AH67-AH68-AH128</f>
        <v>221.47983985081333</v>
      </c>
      <c r="AI109" s="1">
        <f t="shared" si="33"/>
        <v>234.09660617053697</v>
      </c>
      <c r="AJ109" s="1">
        <f t="shared" si="33"/>
        <v>296.78734754552056</v>
      </c>
      <c r="AK109" s="1">
        <f t="shared" si="33"/>
        <v>283.13850547763161</v>
      </c>
      <c r="AL109" s="1">
        <f t="shared" si="33"/>
        <v>363.01962374904303</v>
      </c>
      <c r="AM109" s="1">
        <f t="shared" si="33"/>
        <v>455.979248169063</v>
      </c>
      <c r="AN109" s="1">
        <f t="shared" si="33"/>
        <v>495.11489681956505</v>
      </c>
      <c r="AO109" s="1">
        <f t="shared" si="33"/>
        <v>497.71986450688996</v>
      </c>
      <c r="AP109" s="1">
        <f t="shared" si="33"/>
        <v>453.91208923396442</v>
      </c>
      <c r="AQ109" s="1">
        <f t="shared" si="33"/>
        <v>383.09371829134398</v>
      </c>
      <c r="AR109" s="1">
        <f t="shared" si="33"/>
        <v>455.30303174977337</v>
      </c>
      <c r="AS109" s="1">
        <f t="shared" si="33"/>
        <v>535.21888926849169</v>
      </c>
      <c r="AT109" s="1">
        <f t="shared" si="33"/>
        <v>474.2458412058719</v>
      </c>
      <c r="AU109" s="1">
        <f t="shared" si="33"/>
        <v>502.81652736087591</v>
      </c>
      <c r="AV109" s="1">
        <f t="shared" si="33"/>
        <v>587.33605465014193</v>
      </c>
      <c r="AW109" s="1">
        <f t="shared" si="33"/>
        <v>626.89543554199076</v>
      </c>
      <c r="AX109" s="1">
        <f t="shared" si="33"/>
        <v>514.82869190977294</v>
      </c>
      <c r="AY109" s="1">
        <f t="shared" si="33"/>
        <v>470.23339160987109</v>
      </c>
      <c r="AZ109" s="1">
        <f t="shared" si="33"/>
        <v>506.66710784059666</v>
      </c>
      <c r="BA109" s="1">
        <f t="shared" si="33"/>
        <v>428.31739166274053</v>
      </c>
      <c r="BB109" s="1">
        <f t="shared" si="33"/>
        <v>434.19744809197147</v>
      </c>
      <c r="BC109" s="1">
        <f t="shared" si="33"/>
        <v>536.47462425766878</v>
      </c>
      <c r="BD109" s="1">
        <f t="shared" si="33"/>
        <v>582.93313124754775</v>
      </c>
      <c r="BE109" s="1">
        <f t="shared" si="33"/>
        <v>648.54371937188455</v>
      </c>
      <c r="BF109" s="1">
        <f t="shared" si="33"/>
        <v>664.78703134720718</v>
      </c>
      <c r="BG109" s="1">
        <f t="shared" si="33"/>
        <v>684.43046461970675</v>
      </c>
      <c r="BH109" s="1">
        <f t="shared" si="33"/>
        <v>577.20855403575274</v>
      </c>
      <c r="BI109" s="1">
        <f t="shared" si="33"/>
        <v>601.07202499418224</v>
      </c>
      <c r="BJ109" s="1">
        <f t="shared" si="33"/>
        <v>717.98522653082637</v>
      </c>
      <c r="BK109" s="1">
        <f t="shared" si="33"/>
        <v>770.27935112250805</v>
      </c>
      <c r="BL109" s="1">
        <f t="shared" si="33"/>
        <v>697.57627879501308</v>
      </c>
      <c r="BM109" s="1">
        <f t="shared" si="33"/>
        <v>624.21998673463747</v>
      </c>
      <c r="BN109" s="1">
        <f t="shared" ref="BN109:CS109" si="34">BN65-BN67-BN68-BN128</f>
        <v>613.6023501863242</v>
      </c>
      <c r="BO109" s="1">
        <f t="shared" si="34"/>
        <v>659.29550928961567</v>
      </c>
      <c r="BP109" s="1">
        <f t="shared" si="34"/>
        <v>646.18992925222722</v>
      </c>
      <c r="BQ109" s="1">
        <f t="shared" si="34"/>
        <v>666.9548365726655</v>
      </c>
      <c r="BR109" s="1">
        <f t="shared" si="34"/>
        <v>626.31737802255304</v>
      </c>
      <c r="BS109" s="1">
        <f t="shared" si="34"/>
        <v>599.72603272182619</v>
      </c>
      <c r="BT109" s="1">
        <f t="shared" si="34"/>
        <v>493.80025381160067</v>
      </c>
      <c r="BU109" s="1">
        <f t="shared" si="34"/>
        <v>541.77462055489309</v>
      </c>
      <c r="BV109" s="1">
        <f t="shared" si="34"/>
        <v>501.65150899603009</v>
      </c>
      <c r="BW109" s="1">
        <f t="shared" si="34"/>
        <v>438.94589960118117</v>
      </c>
      <c r="BX109" s="1">
        <f t="shared" si="34"/>
        <v>421.16494517678223</v>
      </c>
      <c r="BY109" s="1">
        <f t="shared" si="34"/>
        <v>404.18870169264511</v>
      </c>
      <c r="BZ109" s="1">
        <f t="shared" si="34"/>
        <v>401.01029193462148</v>
      </c>
      <c r="CA109" s="1">
        <f t="shared" si="34"/>
        <v>385.20876200478295</v>
      </c>
      <c r="CB109" s="1">
        <f t="shared" si="34"/>
        <v>416.65769385192306</v>
      </c>
      <c r="CC109" s="1">
        <f t="shared" si="34"/>
        <v>444.56161540647918</v>
      </c>
      <c r="CD109" s="1">
        <f t="shared" si="34"/>
        <v>472.08203682013749</v>
      </c>
      <c r="CE109" s="1">
        <f t="shared" si="34"/>
        <v>431.5463263045425</v>
      </c>
      <c r="CF109" s="1">
        <f t="shared" si="34"/>
        <v>440.6971783869887</v>
      </c>
      <c r="CG109" s="1">
        <f t="shared" si="34"/>
        <v>437.01966507195334</v>
      </c>
      <c r="CH109" s="1">
        <f t="shared" si="34"/>
        <v>427.98027755712138</v>
      </c>
      <c r="CI109" s="1">
        <f t="shared" si="34"/>
        <v>409.44238816687647</v>
      </c>
      <c r="CJ109" s="1">
        <f t="shared" si="34"/>
        <v>434.31537241508454</v>
      </c>
      <c r="CK109" s="1">
        <f t="shared" si="34"/>
        <v>429.01559663227323</v>
      </c>
      <c r="CL109" s="1">
        <f t="shared" si="34"/>
        <v>396.11821099742434</v>
      </c>
      <c r="CM109" s="1">
        <f t="shared" si="34"/>
        <v>374.27460089607814</v>
      </c>
      <c r="CN109" s="1">
        <f t="shared" si="34"/>
        <v>358.26548507193206</v>
      </c>
      <c r="CO109" s="1">
        <f t="shared" si="34"/>
        <v>349.09276102373326</v>
      </c>
      <c r="CP109" s="1">
        <f t="shared" si="34"/>
        <v>325.58549278141516</v>
      </c>
      <c r="CQ109" s="1">
        <f t="shared" si="34"/>
        <v>322.69154528758224</v>
      </c>
      <c r="CR109" s="1">
        <f t="shared" si="34"/>
        <v>310.84538257555653</v>
      </c>
      <c r="CS109" s="1">
        <f t="shared" si="34"/>
        <v>271.45773388581813</v>
      </c>
      <c r="CT109" s="1">
        <f t="shared" ref="CT109:DY109" si="35">CT65-CT67-CT68-CT128</f>
        <v>263.78592001331441</v>
      </c>
      <c r="CU109" s="1">
        <f t="shared" si="35"/>
        <v>263.72032260624906</v>
      </c>
      <c r="CV109" s="1">
        <f t="shared" si="35"/>
        <v>253.37576993731409</v>
      </c>
      <c r="CW109" s="1">
        <f t="shared" si="35"/>
        <v>248.01845805861066</v>
      </c>
      <c r="CX109" s="1">
        <f t="shared" si="35"/>
        <v>246.33715789013112</v>
      </c>
      <c r="CY109" s="1">
        <f t="shared" si="35"/>
        <v>243.94355712515514</v>
      </c>
      <c r="CZ109" s="1">
        <f t="shared" si="35"/>
        <v>231.3130800444751</v>
      </c>
      <c r="DA109" s="1">
        <f t="shared" si="35"/>
        <v>221.63924730044869</v>
      </c>
      <c r="DB109" s="1">
        <f t="shared" si="35"/>
        <v>217.02177363779558</v>
      </c>
      <c r="DC109" s="1">
        <f t="shared" si="35"/>
        <v>215.4740640050297</v>
      </c>
      <c r="DD109" s="1">
        <f t="shared" si="35"/>
        <v>232.23085129679018</v>
      </c>
      <c r="DE109" s="1">
        <f t="shared" si="35"/>
        <v>249.07003545829394</v>
      </c>
      <c r="DF109" s="1">
        <f t="shared" si="35"/>
        <v>226.03915591972356</v>
      </c>
      <c r="DG109" s="1">
        <f t="shared" si="35"/>
        <v>212.45959474155651</v>
      </c>
      <c r="DH109" s="1">
        <f t="shared" si="35"/>
        <v>208.21105800429825</v>
      </c>
      <c r="DI109" s="1">
        <f t="shared" si="35"/>
        <v>216.31081325438956</v>
      </c>
      <c r="DJ109" s="1">
        <f t="shared" si="35"/>
        <v>205.52025414271694</v>
      </c>
      <c r="DK109" s="1">
        <f t="shared" si="35"/>
        <v>182.71965184552329</v>
      </c>
      <c r="DL109" s="1">
        <f t="shared" si="35"/>
        <v>179.40285783561694</v>
      </c>
      <c r="DM109" s="1">
        <f t="shared" si="35"/>
        <v>196.12768424557783</v>
      </c>
      <c r="DN109" s="1">
        <f t="shared" si="35"/>
        <v>206.97826336052921</v>
      </c>
      <c r="DO109" s="1">
        <f t="shared" si="35"/>
        <v>213.28317620081546</v>
      </c>
      <c r="DP109" s="1">
        <f t="shared" si="35"/>
        <v>213.64272143550807</v>
      </c>
      <c r="DQ109" s="1">
        <f t="shared" si="35"/>
        <v>214.36427799350221</v>
      </c>
      <c r="DR109" s="1">
        <f t="shared" si="35"/>
        <v>231.19002809240735</v>
      </c>
      <c r="DS109" s="1">
        <f t="shared" si="35"/>
        <v>219.22551274205645</v>
      </c>
      <c r="DT109" s="1">
        <f t="shared" si="35"/>
        <v>202.58889435435952</v>
      </c>
      <c r="DU109" s="1">
        <f t="shared" si="35"/>
        <v>206.2974537005849</v>
      </c>
      <c r="DV109" s="1">
        <f t="shared" si="35"/>
        <v>196.38732599468815</v>
      </c>
      <c r="DW109" s="1">
        <f t="shared" si="35"/>
        <v>188.31359928227334</v>
      </c>
      <c r="DX109" s="1">
        <f t="shared" si="35"/>
        <v>178.73484516848691</v>
      </c>
      <c r="DY109" s="1">
        <f t="shared" si="35"/>
        <v>173.27557812632654</v>
      </c>
      <c r="DZ109" s="1">
        <f t="shared" ref="DZ109:EX109" si="36">DZ65-DZ67-DZ68-DZ128</f>
        <v>182.47753324686377</v>
      </c>
      <c r="EA109" s="1">
        <f t="shared" si="36"/>
        <v>183.05404514127176</v>
      </c>
      <c r="EB109" s="1">
        <f t="shared" si="36"/>
        <v>165.16509880404098</v>
      </c>
      <c r="EC109" s="1">
        <f t="shared" si="36"/>
        <v>161.59921526776324</v>
      </c>
      <c r="ED109" s="1">
        <f t="shared" si="36"/>
        <v>175.03588996071764</v>
      </c>
      <c r="EE109" s="1">
        <f t="shared" si="36"/>
        <v>170.71453505529794</v>
      </c>
      <c r="EF109" s="1">
        <f t="shared" si="36"/>
        <v>160.99526994976543</v>
      </c>
      <c r="EG109" s="1">
        <f t="shared" si="36"/>
        <v>155.80520834594364</v>
      </c>
      <c r="EH109" s="1">
        <f t="shared" si="36"/>
        <v>157.99222005939606</v>
      </c>
      <c r="EI109" s="1">
        <f t="shared" si="36"/>
        <v>169.08692214217871</v>
      </c>
      <c r="EJ109" s="1">
        <f t="shared" si="36"/>
        <v>155.16732992137662</v>
      </c>
      <c r="EK109" s="1">
        <f t="shared" si="36"/>
        <v>189.47382685238193</v>
      </c>
      <c r="EL109" s="1">
        <f t="shared" si="36"/>
        <v>184.94173161932599</v>
      </c>
      <c r="EM109" s="1">
        <f t="shared" si="36"/>
        <v>160.67530073637761</v>
      </c>
      <c r="EN109" s="1">
        <f t="shared" si="36"/>
        <v>165.03479376479567</v>
      </c>
      <c r="EO109" s="1">
        <f t="shared" si="36"/>
        <v>161.53644856452036</v>
      </c>
      <c r="EP109" s="1">
        <f t="shared" si="36"/>
        <v>159.30377707079037</v>
      </c>
      <c r="EQ109" s="1">
        <f t="shared" si="36"/>
        <v>157.10645090468375</v>
      </c>
      <c r="ER109" s="1">
        <f t="shared" si="36"/>
        <v>150.74621351737272</v>
      </c>
      <c r="ES109" s="1">
        <f t="shared" si="36"/>
        <v>146.10046506508462</v>
      </c>
      <c r="ET109" s="1">
        <f t="shared" si="36"/>
        <v>152.8517001637062</v>
      </c>
      <c r="EU109" s="1">
        <f t="shared" si="36"/>
        <v>148.17981358625639</v>
      </c>
      <c r="EV109" s="1">
        <f t="shared" si="36"/>
        <v>138.60008694185842</v>
      </c>
      <c r="EW109" s="1">
        <f t="shared" si="36"/>
        <v>123.39470509908652</v>
      </c>
      <c r="EX109" s="1">
        <f t="shared" si="36"/>
        <v>129.27938981260866</v>
      </c>
      <c r="EY109" s="6">
        <f>SUM(B109:EX109)</f>
        <v>46219.779506392108</v>
      </c>
    </row>
    <row r="110" spans="1:15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6"/>
    </row>
    <row r="111" spans="1:155">
      <c r="A111" t="s">
        <v>90</v>
      </c>
      <c r="B111" s="1">
        <f>IF(B103&lt;1250, B103*0.405, "na")</f>
        <v>346.69999723023159</v>
      </c>
      <c r="C111" s="1">
        <f t="shared" ref="C111:H111" si="37">IF(C103&lt;1250, C103*0.405, "na")</f>
        <v>306.78066158729007</v>
      </c>
      <c r="D111" s="1">
        <f t="shared" si="37"/>
        <v>302.58458917871496</v>
      </c>
      <c r="E111" s="1">
        <f t="shared" si="37"/>
        <v>323.66823571538401</v>
      </c>
      <c r="F111" s="1">
        <f t="shared" si="37"/>
        <v>344.92636725510783</v>
      </c>
      <c r="G111" s="1">
        <f t="shared" si="37"/>
        <v>387.31077190294218</v>
      </c>
      <c r="H111" s="1">
        <f t="shared" si="37"/>
        <v>432.2050172271525</v>
      </c>
      <c r="I111" s="1"/>
      <c r="J111" s="1"/>
      <c r="K111" s="1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>
        <f t="shared" ref="CI111:DZ111" si="38">IF(CI103&lt;1250, CI103*0.405, "na")</f>
        <v>502.01871720758498</v>
      </c>
      <c r="CJ111" s="1">
        <f t="shared" si="38"/>
        <v>460.72612582810928</v>
      </c>
      <c r="CK111" s="1">
        <f t="shared" si="38"/>
        <v>444.5424166360707</v>
      </c>
      <c r="CL111" s="1">
        <f t="shared" si="38"/>
        <v>412.41717700882788</v>
      </c>
      <c r="CM111" s="1">
        <f t="shared" si="38"/>
        <v>372.39757008266162</v>
      </c>
      <c r="CN111" s="1">
        <f t="shared" si="38"/>
        <v>333.35438795305254</v>
      </c>
      <c r="CO111" s="1">
        <f t="shared" si="38"/>
        <v>312.91745342308553</v>
      </c>
      <c r="CP111" s="1">
        <f t="shared" si="38"/>
        <v>303.03498179439924</v>
      </c>
      <c r="CQ111" s="1">
        <f t="shared" si="38"/>
        <v>321.42485266889622</v>
      </c>
      <c r="CR111" s="1">
        <f t="shared" si="38"/>
        <v>340.88581148115787</v>
      </c>
      <c r="CS111" s="1">
        <f t="shared" si="38"/>
        <v>312.24892778975385</v>
      </c>
      <c r="CT111" s="1">
        <f t="shared" si="38"/>
        <v>289.74113285328389</v>
      </c>
      <c r="CU111" s="1">
        <f t="shared" si="38"/>
        <v>272.73618474927213</v>
      </c>
      <c r="CV111" s="1">
        <f t="shared" si="38"/>
        <v>261.61813991756765</v>
      </c>
      <c r="CW111" s="1">
        <f t="shared" si="38"/>
        <v>244.85431414935394</v>
      </c>
      <c r="CX111" s="1">
        <f t="shared" si="38"/>
        <v>230.45617063166361</v>
      </c>
      <c r="CY111" s="1">
        <f t="shared" si="38"/>
        <v>219.92866712759502</v>
      </c>
      <c r="CZ111" s="1">
        <f t="shared" si="38"/>
        <v>205.18967289914733</v>
      </c>
      <c r="DA111" s="1">
        <f t="shared" si="38"/>
        <v>194.87906626037534</v>
      </c>
      <c r="DB111" s="1">
        <f t="shared" si="38"/>
        <v>185.23820029769803</v>
      </c>
      <c r="DC111" s="1">
        <f t="shared" si="38"/>
        <v>184.9678666409597</v>
      </c>
      <c r="DD111" s="1">
        <f t="shared" si="38"/>
        <v>198.63102346860194</v>
      </c>
      <c r="DE111" s="1">
        <f t="shared" si="38"/>
        <v>202.39941970434097</v>
      </c>
      <c r="DF111" s="1">
        <f t="shared" si="38"/>
        <v>185.05220243390775</v>
      </c>
      <c r="DG111" s="1">
        <f t="shared" si="38"/>
        <v>166.92795500040543</v>
      </c>
      <c r="DH111" s="1">
        <f t="shared" si="38"/>
        <v>181.81654945022373</v>
      </c>
      <c r="DI111" s="1">
        <f t="shared" si="38"/>
        <v>192.66011037975753</v>
      </c>
      <c r="DJ111" s="1">
        <f t="shared" si="38"/>
        <v>188.48981705516456</v>
      </c>
      <c r="DK111" s="1">
        <f t="shared" si="38"/>
        <v>173.66602535574384</v>
      </c>
      <c r="DL111" s="1">
        <f t="shared" si="38"/>
        <v>158.47637995108366</v>
      </c>
      <c r="DM111" s="1">
        <f t="shared" si="38"/>
        <v>159.75030511755153</v>
      </c>
      <c r="DN111" s="1">
        <f t="shared" si="38"/>
        <v>156.07145768361048</v>
      </c>
      <c r="DO111" s="1">
        <f t="shared" si="38"/>
        <v>155.36303005634946</v>
      </c>
      <c r="DP111" s="1">
        <f t="shared" si="38"/>
        <v>155.62039319327275</v>
      </c>
      <c r="DQ111" s="1">
        <f t="shared" si="38"/>
        <v>162.66233555710969</v>
      </c>
      <c r="DR111" s="1">
        <f t="shared" si="38"/>
        <v>186.96947716094073</v>
      </c>
      <c r="DS111" s="1">
        <f t="shared" si="38"/>
        <v>175.50620345499152</v>
      </c>
      <c r="DT111" s="1">
        <f t="shared" si="38"/>
        <v>157.31502464535066</v>
      </c>
      <c r="DU111" s="1">
        <f t="shared" si="38"/>
        <v>154.23309354497229</v>
      </c>
      <c r="DV111" s="1">
        <f t="shared" si="38"/>
        <v>142.47448121977408</v>
      </c>
      <c r="DW111" s="1">
        <f t="shared" si="38"/>
        <v>139.13968551376351</v>
      </c>
      <c r="DX111" s="1">
        <f t="shared" si="38"/>
        <v>134.27546639274081</v>
      </c>
      <c r="DY111" s="1">
        <f t="shared" si="38"/>
        <v>133.63465015245205</v>
      </c>
      <c r="DZ111" s="1">
        <f t="shared" si="38"/>
        <v>129.84749342266983</v>
      </c>
      <c r="EA111" s="1">
        <f t="shared" ref="EA111:EX111" si="39">IF(EA103&lt;1250, EA103*0.405, "na")</f>
        <v>138.37824671733091</v>
      </c>
      <c r="EB111" s="1">
        <f t="shared" si="39"/>
        <v>131.6759193487222</v>
      </c>
      <c r="EC111" s="1">
        <f t="shared" si="39"/>
        <v>131.8759459441294</v>
      </c>
      <c r="ED111" s="1">
        <f t="shared" si="39"/>
        <v>139.00176471059663</v>
      </c>
      <c r="EE111" s="1">
        <f t="shared" si="39"/>
        <v>135.17314592928511</v>
      </c>
      <c r="EF111" s="1">
        <f t="shared" si="39"/>
        <v>129.23128795279871</v>
      </c>
      <c r="EG111" s="1">
        <f t="shared" si="39"/>
        <v>122.36572182668019</v>
      </c>
      <c r="EH111" s="1">
        <f t="shared" si="39"/>
        <v>118.11123482253254</v>
      </c>
      <c r="EI111" s="1">
        <f t="shared" si="39"/>
        <v>123.69006197353229</v>
      </c>
      <c r="EJ111" s="1">
        <f t="shared" si="39"/>
        <v>121.32450230370758</v>
      </c>
      <c r="EK111" s="1">
        <f t="shared" si="39"/>
        <v>141.33787775956571</v>
      </c>
      <c r="EL111" s="1">
        <f t="shared" si="39"/>
        <v>147.67619351017657</v>
      </c>
      <c r="EM111" s="1">
        <f t="shared" si="39"/>
        <v>133.82084977786974</v>
      </c>
      <c r="EN111" s="1">
        <f t="shared" si="39"/>
        <v>123.28055824618464</v>
      </c>
      <c r="EO111" s="1">
        <f t="shared" si="39"/>
        <v>124.21126381606207</v>
      </c>
      <c r="EP111" s="1">
        <f t="shared" si="39"/>
        <v>124.91827040710675</v>
      </c>
      <c r="EQ111" s="1">
        <f t="shared" si="39"/>
        <v>120.77960625082694</v>
      </c>
      <c r="ER111" s="1">
        <f t="shared" si="39"/>
        <v>117.38497744120573</v>
      </c>
      <c r="ES111" s="1">
        <f t="shared" si="39"/>
        <v>118.73473103776931</v>
      </c>
      <c r="ET111" s="1">
        <f t="shared" si="39"/>
        <v>121.5198098091798</v>
      </c>
      <c r="EU111" s="1">
        <f t="shared" si="39"/>
        <v>112.73197815776508</v>
      </c>
      <c r="EV111" s="1">
        <f t="shared" si="39"/>
        <v>104.80218886678391</v>
      </c>
      <c r="EW111" s="1">
        <f t="shared" si="39"/>
        <v>97.429009220461296</v>
      </c>
      <c r="EX111" s="1">
        <f t="shared" si="39"/>
        <v>99.002306529437746</v>
      </c>
      <c r="EY111" s="6">
        <f>SUM(B111:EX111)</f>
        <v>15619.193509771829</v>
      </c>
    </row>
    <row r="112" spans="1:155">
      <c r="A112" t="s">
        <v>91</v>
      </c>
      <c r="B112" s="1">
        <f t="shared" ref="B112:AG112" si="40">IF(B87&gt;0, IF(B85-B130&gt;0, B85-B130,0),B85)</f>
        <v>0</v>
      </c>
      <c r="C112" s="1">
        <f t="shared" si="40"/>
        <v>0</v>
      </c>
      <c r="D112" s="1">
        <f t="shared" si="40"/>
        <v>0</v>
      </c>
      <c r="E112" s="1">
        <f t="shared" si="40"/>
        <v>0</v>
      </c>
      <c r="F112" s="1">
        <f t="shared" si="40"/>
        <v>0</v>
      </c>
      <c r="G112" s="1">
        <f t="shared" si="40"/>
        <v>0</v>
      </c>
      <c r="H112" s="1">
        <f t="shared" si="40"/>
        <v>0</v>
      </c>
      <c r="I112" s="1">
        <f t="shared" si="40"/>
        <v>0</v>
      </c>
      <c r="J112" s="1">
        <f t="shared" si="40"/>
        <v>89</v>
      </c>
      <c r="K112" s="1">
        <f t="shared" si="40"/>
        <v>91</v>
      </c>
      <c r="L112" s="1">
        <f t="shared" si="40"/>
        <v>32.600000000000009</v>
      </c>
      <c r="M112" s="1">
        <f t="shared" si="40"/>
        <v>0</v>
      </c>
      <c r="N112" s="1">
        <f t="shared" si="40"/>
        <v>0</v>
      </c>
      <c r="O112" s="1">
        <f t="shared" si="40"/>
        <v>169.7</v>
      </c>
      <c r="P112" s="1">
        <f t="shared" si="40"/>
        <v>165</v>
      </c>
      <c r="Q112" s="1">
        <f t="shared" si="40"/>
        <v>209</v>
      </c>
      <c r="R112" s="1">
        <f t="shared" si="40"/>
        <v>312</v>
      </c>
      <c r="S112" s="1">
        <f t="shared" si="40"/>
        <v>374</v>
      </c>
      <c r="T112" s="1">
        <f t="shared" si="40"/>
        <v>474</v>
      </c>
      <c r="U112" s="1">
        <f t="shared" si="40"/>
        <v>502</v>
      </c>
      <c r="V112" s="1">
        <f t="shared" si="40"/>
        <v>517</v>
      </c>
      <c r="W112" s="1">
        <f t="shared" si="40"/>
        <v>564</v>
      </c>
      <c r="X112" s="1">
        <f t="shared" si="40"/>
        <v>567</v>
      </c>
      <c r="Y112" s="1">
        <f t="shared" si="40"/>
        <v>580</v>
      </c>
      <c r="Z112" s="1">
        <f t="shared" si="40"/>
        <v>582</v>
      </c>
      <c r="AA112" s="1">
        <f t="shared" si="40"/>
        <v>584</v>
      </c>
      <c r="AB112" s="1">
        <f t="shared" si="40"/>
        <v>688</v>
      </c>
      <c r="AC112" s="1">
        <f t="shared" si="40"/>
        <v>727</v>
      </c>
      <c r="AD112" s="1">
        <f t="shared" si="40"/>
        <v>768</v>
      </c>
      <c r="AE112" s="1">
        <f t="shared" si="40"/>
        <v>814</v>
      </c>
      <c r="AF112" s="1">
        <f t="shared" si="40"/>
        <v>819</v>
      </c>
      <c r="AG112" s="1">
        <f t="shared" si="40"/>
        <v>813</v>
      </c>
      <c r="AH112" s="1">
        <f t="shared" ref="AH112:BM112" si="41">IF(AH87&gt;0, IF(AH85-AH130&gt;0, AH85-AH130,0),AH85)</f>
        <v>796</v>
      </c>
      <c r="AI112" s="1">
        <f t="shared" si="41"/>
        <v>777</v>
      </c>
      <c r="AJ112" s="1">
        <f t="shared" si="41"/>
        <v>765</v>
      </c>
      <c r="AK112" s="1">
        <f t="shared" si="41"/>
        <v>818</v>
      </c>
      <c r="AL112" s="1">
        <f t="shared" si="41"/>
        <v>941</v>
      </c>
      <c r="AM112" s="1">
        <f t="shared" si="41"/>
        <v>955</v>
      </c>
      <c r="AN112" s="1">
        <f t="shared" si="41"/>
        <v>979</v>
      </c>
      <c r="AO112" s="1">
        <f t="shared" si="41"/>
        <v>1013</v>
      </c>
      <c r="AP112" s="1">
        <f t="shared" si="41"/>
        <v>1097</v>
      </c>
      <c r="AQ112" s="1">
        <f t="shared" si="41"/>
        <v>1159.4000000000001</v>
      </c>
      <c r="AR112" s="1">
        <f t="shared" si="41"/>
        <v>1316</v>
      </c>
      <c r="AS112" s="1">
        <f t="shared" si="41"/>
        <v>1537</v>
      </c>
      <c r="AT112" s="1">
        <f t="shared" si="41"/>
        <v>1367</v>
      </c>
      <c r="AU112" s="1">
        <f t="shared" si="41"/>
        <v>1218.9000000000001</v>
      </c>
      <c r="AV112" s="1">
        <f t="shared" si="41"/>
        <v>1285</v>
      </c>
      <c r="AW112" s="1">
        <f t="shared" si="41"/>
        <v>1336</v>
      </c>
      <c r="AX112" s="1">
        <f t="shared" si="41"/>
        <v>1346.9</v>
      </c>
      <c r="AY112" s="1">
        <f t="shared" si="41"/>
        <v>1358.1</v>
      </c>
      <c r="AZ112" s="1">
        <f t="shared" si="41"/>
        <v>1369.1</v>
      </c>
      <c r="BA112" s="1">
        <f t="shared" si="41"/>
        <v>1196.5999999999999</v>
      </c>
      <c r="BB112" s="1">
        <f t="shared" si="41"/>
        <v>1125.9000000000001</v>
      </c>
      <c r="BC112" s="1">
        <f t="shared" si="41"/>
        <v>1068</v>
      </c>
      <c r="BD112" s="1">
        <f t="shared" si="41"/>
        <v>1028</v>
      </c>
      <c r="BE112" s="1">
        <f t="shared" si="41"/>
        <v>1047</v>
      </c>
      <c r="BF112" s="1">
        <f t="shared" si="41"/>
        <v>1131</v>
      </c>
      <c r="BG112" s="1">
        <f t="shared" si="41"/>
        <v>1226</v>
      </c>
      <c r="BH112" s="1">
        <f t="shared" si="41"/>
        <v>1227.9000000000001</v>
      </c>
      <c r="BI112" s="1">
        <f t="shared" si="41"/>
        <v>1265.0999999999999</v>
      </c>
      <c r="BJ112" s="1">
        <f t="shared" si="41"/>
        <v>1305</v>
      </c>
      <c r="BK112" s="1">
        <f t="shared" si="41"/>
        <v>1292</v>
      </c>
      <c r="BL112" s="1">
        <f t="shared" si="41"/>
        <v>1355</v>
      </c>
      <c r="BM112" s="1">
        <f t="shared" si="41"/>
        <v>1270.7</v>
      </c>
      <c r="BN112" s="1">
        <f t="shared" ref="BN112:CS112" si="42">IF(BN87&gt;0, IF(BN85-BN130&gt;0, BN85-BN130,0),BN85)</f>
        <v>1315.3</v>
      </c>
      <c r="BO112" s="1">
        <f t="shared" si="42"/>
        <v>1281</v>
      </c>
      <c r="BP112" s="1">
        <f t="shared" si="42"/>
        <v>1245</v>
      </c>
      <c r="BQ112" s="1">
        <f t="shared" si="42"/>
        <v>1096</v>
      </c>
      <c r="BR112" s="1">
        <f t="shared" si="42"/>
        <v>1008</v>
      </c>
      <c r="BS112" s="1">
        <f t="shared" si="42"/>
        <v>966</v>
      </c>
      <c r="BT112" s="1">
        <f t="shared" si="42"/>
        <v>730.9</v>
      </c>
      <c r="BU112" s="1">
        <f t="shared" si="42"/>
        <v>546</v>
      </c>
      <c r="BV112" s="1">
        <f t="shared" si="42"/>
        <v>403</v>
      </c>
      <c r="BW112" s="1">
        <f t="shared" si="42"/>
        <v>269</v>
      </c>
      <c r="BX112" s="1">
        <f t="shared" si="42"/>
        <v>185</v>
      </c>
      <c r="BY112" s="1">
        <f t="shared" si="42"/>
        <v>71.099999999999994</v>
      </c>
      <c r="BZ112" s="1">
        <f t="shared" si="42"/>
        <v>0</v>
      </c>
      <c r="CA112" s="1">
        <f t="shared" si="42"/>
        <v>0</v>
      </c>
      <c r="CB112" s="1">
        <f t="shared" si="42"/>
        <v>48.36</v>
      </c>
      <c r="CC112" s="1">
        <f t="shared" si="42"/>
        <v>41</v>
      </c>
      <c r="CD112" s="1">
        <f t="shared" si="42"/>
        <v>25</v>
      </c>
      <c r="CE112" s="1">
        <f t="shared" si="42"/>
        <v>0</v>
      </c>
      <c r="CF112" s="1">
        <f t="shared" si="42"/>
        <v>0</v>
      </c>
      <c r="CG112" s="1">
        <f t="shared" si="42"/>
        <v>0</v>
      </c>
      <c r="CH112" s="1">
        <f t="shared" si="42"/>
        <v>0</v>
      </c>
      <c r="CI112" s="1">
        <f t="shared" si="42"/>
        <v>0</v>
      </c>
      <c r="CJ112" s="1">
        <f t="shared" si="42"/>
        <v>0</v>
      </c>
      <c r="CK112" s="1">
        <f t="shared" si="42"/>
        <v>24.27</v>
      </c>
      <c r="CL112" s="1">
        <f t="shared" si="42"/>
        <v>44.72</v>
      </c>
      <c r="CM112" s="1">
        <f t="shared" si="42"/>
        <v>52.1</v>
      </c>
      <c r="CN112" s="1">
        <f t="shared" si="42"/>
        <v>32.14</v>
      </c>
      <c r="CO112" s="1">
        <f t="shared" si="42"/>
        <v>27.310000000000002</v>
      </c>
      <c r="CP112" s="1">
        <f t="shared" si="42"/>
        <v>34.46</v>
      </c>
      <c r="CQ112" s="1">
        <f t="shared" si="42"/>
        <v>67</v>
      </c>
      <c r="CR112" s="1">
        <f t="shared" si="42"/>
        <v>109</v>
      </c>
      <c r="CS112" s="1">
        <f t="shared" si="42"/>
        <v>106</v>
      </c>
      <c r="CT112" s="1">
        <f t="shared" ref="CT112:DY112" si="43">IF(CT87&gt;0, IF(CT85-CT130&gt;0, CT85-CT130,0),CT85)</f>
        <v>98.53</v>
      </c>
      <c r="CU112" s="1">
        <f t="shared" si="43"/>
        <v>72.460000000000008</v>
      </c>
      <c r="CV112" s="1">
        <f t="shared" si="43"/>
        <v>59.99</v>
      </c>
      <c r="CW112" s="1">
        <f t="shared" si="43"/>
        <v>37.35</v>
      </c>
      <c r="CX112" s="1">
        <f t="shared" si="43"/>
        <v>13.86</v>
      </c>
      <c r="CY112" s="1">
        <f t="shared" si="43"/>
        <v>0</v>
      </c>
      <c r="CZ112" s="1">
        <f t="shared" si="43"/>
        <v>0</v>
      </c>
      <c r="DA112" s="1">
        <f t="shared" si="43"/>
        <v>0</v>
      </c>
      <c r="DB112" s="1">
        <f t="shared" si="43"/>
        <v>0</v>
      </c>
      <c r="DC112" s="1">
        <f t="shared" si="43"/>
        <v>0</v>
      </c>
      <c r="DD112" s="1">
        <f t="shared" si="43"/>
        <v>0</v>
      </c>
      <c r="DE112" s="1">
        <f t="shared" si="43"/>
        <v>0</v>
      </c>
      <c r="DF112" s="1">
        <f t="shared" si="43"/>
        <v>0</v>
      </c>
      <c r="DG112" s="1">
        <f t="shared" si="43"/>
        <v>0</v>
      </c>
      <c r="DH112" s="1">
        <f t="shared" si="43"/>
        <v>16.510000000000002</v>
      </c>
      <c r="DI112" s="1">
        <f t="shared" si="43"/>
        <v>20</v>
      </c>
      <c r="DJ112" s="1">
        <f t="shared" si="43"/>
        <v>19</v>
      </c>
      <c r="DK112" s="1">
        <f t="shared" si="43"/>
        <v>18</v>
      </c>
      <c r="DL112" s="1">
        <f t="shared" si="43"/>
        <v>15</v>
      </c>
      <c r="DM112" s="1">
        <f t="shared" si="43"/>
        <v>11</v>
      </c>
      <c r="DN112" s="1">
        <f t="shared" si="43"/>
        <v>10</v>
      </c>
      <c r="DO112" s="1">
        <f t="shared" si="43"/>
        <v>9</v>
      </c>
      <c r="DP112" s="1">
        <f t="shared" si="43"/>
        <v>8</v>
      </c>
      <c r="DQ112" s="1">
        <f t="shared" si="43"/>
        <v>8</v>
      </c>
      <c r="DR112" s="1">
        <f t="shared" si="43"/>
        <v>8</v>
      </c>
      <c r="DS112" s="1">
        <f t="shared" si="43"/>
        <v>8</v>
      </c>
      <c r="DT112" s="1">
        <f t="shared" si="43"/>
        <v>4</v>
      </c>
      <c r="DU112" s="1">
        <f t="shared" si="43"/>
        <v>5</v>
      </c>
      <c r="DV112" s="1">
        <f t="shared" si="43"/>
        <v>5</v>
      </c>
      <c r="DW112" s="1">
        <f t="shared" si="43"/>
        <v>5</v>
      </c>
      <c r="DX112" s="1">
        <f t="shared" si="43"/>
        <v>6</v>
      </c>
      <c r="DY112" s="1">
        <f t="shared" si="43"/>
        <v>6</v>
      </c>
      <c r="DZ112" s="1">
        <f t="shared" ref="DZ112:EX112" si="44">IF(DZ87&gt;0, IF(DZ85-DZ130&gt;0, DZ85-DZ130,0),DZ85)</f>
        <v>11</v>
      </c>
      <c r="EA112" s="1">
        <f t="shared" si="44"/>
        <v>23</v>
      </c>
      <c r="EB112" s="1">
        <f t="shared" si="44"/>
        <v>25</v>
      </c>
      <c r="EC112" s="1">
        <f t="shared" si="44"/>
        <v>28</v>
      </c>
      <c r="ED112" s="1">
        <f t="shared" si="44"/>
        <v>30</v>
      </c>
      <c r="EE112" s="1">
        <f t="shared" si="44"/>
        <v>27.660000000000004</v>
      </c>
      <c r="EF112" s="1">
        <f t="shared" si="44"/>
        <v>18.400000000000002</v>
      </c>
      <c r="EG112" s="1">
        <f t="shared" si="44"/>
        <v>7.3300000000000054</v>
      </c>
      <c r="EH112" s="1">
        <f t="shared" si="44"/>
        <v>3.3700000000000045</v>
      </c>
      <c r="EI112" s="1">
        <f t="shared" si="44"/>
        <v>1.3900000000000006</v>
      </c>
      <c r="EJ112" s="1">
        <f t="shared" si="44"/>
        <v>1.5600000000000023</v>
      </c>
      <c r="EK112" s="1">
        <f t="shared" si="44"/>
        <v>12.370000000000005</v>
      </c>
      <c r="EL112" s="1">
        <f t="shared" si="44"/>
        <v>28.310000000000002</v>
      </c>
      <c r="EM112" s="1">
        <f t="shared" si="44"/>
        <v>21.690000000000005</v>
      </c>
      <c r="EN112" s="1">
        <f t="shared" si="44"/>
        <v>0</v>
      </c>
      <c r="EO112" s="1">
        <f t="shared" si="44"/>
        <v>0</v>
      </c>
      <c r="EP112" s="1">
        <f t="shared" si="44"/>
        <v>0</v>
      </c>
      <c r="EQ112" s="1">
        <f t="shared" si="44"/>
        <v>0</v>
      </c>
      <c r="ER112" s="1">
        <f t="shared" si="44"/>
        <v>0</v>
      </c>
      <c r="ES112" s="1">
        <f t="shared" si="44"/>
        <v>0</v>
      </c>
      <c r="ET112" s="1">
        <f t="shared" si="44"/>
        <v>0</v>
      </c>
      <c r="EU112" s="1">
        <f t="shared" si="44"/>
        <v>0</v>
      </c>
      <c r="EV112" s="1">
        <f t="shared" si="44"/>
        <v>0</v>
      </c>
      <c r="EW112" s="1">
        <f t="shared" si="44"/>
        <v>0</v>
      </c>
      <c r="EX112" s="1">
        <f t="shared" si="44"/>
        <v>0</v>
      </c>
      <c r="EY112" s="6">
        <f>SUM(B112:EX112)</f>
        <v>57844.340000000004</v>
      </c>
    </row>
    <row r="113" spans="1:1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6"/>
    </row>
    <row r="114" spans="1:155">
      <c r="A114" t="s">
        <v>92</v>
      </c>
      <c r="B114" s="1">
        <f>IF(B103&lt;1250,B103*0.096,"na")</f>
        <v>82.180740084203038</v>
      </c>
      <c r="C114" s="1">
        <f t="shared" ref="C114:H114" si="45">IF(C103&lt;1250,C103*0.096,"na")</f>
        <v>72.718379042913199</v>
      </c>
      <c r="D114" s="1">
        <f t="shared" si="45"/>
        <v>71.723754471991683</v>
      </c>
      <c r="E114" s="1">
        <f t="shared" si="45"/>
        <v>76.721359576979907</v>
      </c>
      <c r="F114" s="1">
        <f t="shared" si="45"/>
        <v>81.76032409009963</v>
      </c>
      <c r="G114" s="1">
        <f t="shared" si="45"/>
        <v>91.806997784401105</v>
      </c>
      <c r="H114" s="1">
        <f t="shared" si="45"/>
        <v>102.44859667606578</v>
      </c>
      <c r="I114" s="1"/>
      <c r="J114" s="1"/>
      <c r="K114" s="1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>
        <f t="shared" ref="CI114:DZ114" si="46">IF(CI103&lt;1250,CI103*0.096,"na")</f>
        <v>118.99702926402014</v>
      </c>
      <c r="CJ114" s="1">
        <f t="shared" si="46"/>
        <v>109.20915575184812</v>
      </c>
      <c r="CK114" s="1">
        <f t="shared" si="46"/>
        <v>105.37301727669823</v>
      </c>
      <c r="CL114" s="1">
        <f t="shared" si="46"/>
        <v>97.758145661351776</v>
      </c>
      <c r="CM114" s="1">
        <f t="shared" si="46"/>
        <v>88.272016612186448</v>
      </c>
      <c r="CN114" s="1">
        <f t="shared" si="46"/>
        <v>79.017336403686528</v>
      </c>
      <c r="CO114" s="1">
        <f t="shared" si="46"/>
        <v>74.173025996583235</v>
      </c>
      <c r="CP114" s="1">
        <f t="shared" si="46"/>
        <v>71.830514203116849</v>
      </c>
      <c r="CQ114" s="1">
        <f t="shared" si="46"/>
        <v>76.189594706701328</v>
      </c>
      <c r="CR114" s="1">
        <f t="shared" si="46"/>
        <v>80.802562721459637</v>
      </c>
      <c r="CS114" s="1">
        <f t="shared" si="46"/>
        <v>74.014560661274984</v>
      </c>
      <c r="CT114" s="1">
        <f t="shared" si="46"/>
        <v>68.679379639296911</v>
      </c>
      <c r="CU114" s="1">
        <f t="shared" si="46"/>
        <v>64.648577125753391</v>
      </c>
      <c r="CV114" s="1">
        <f t="shared" si="46"/>
        <v>62.013188721201217</v>
      </c>
      <c r="CW114" s="1">
        <f t="shared" si="46"/>
        <v>58.039541131698712</v>
      </c>
      <c r="CX114" s="1">
        <f t="shared" si="46"/>
        <v>54.626647853431372</v>
      </c>
      <c r="CY114" s="1">
        <f t="shared" si="46"/>
        <v>52.131239615429926</v>
      </c>
      <c r="CZ114" s="1">
        <f t="shared" si="46"/>
        <v>48.637552094612694</v>
      </c>
      <c r="DA114" s="1">
        <f t="shared" si="46"/>
        <v>46.193556446903777</v>
      </c>
      <c r="DB114" s="1">
        <f t="shared" si="46"/>
        <v>43.908314144639526</v>
      </c>
      <c r="DC114" s="1">
        <f t="shared" si="46"/>
        <v>43.84423505563489</v>
      </c>
      <c r="DD114" s="1">
        <f t="shared" si="46"/>
        <v>47.082909266631574</v>
      </c>
      <c r="DE114" s="1">
        <f t="shared" si="46"/>
        <v>47.976158744732672</v>
      </c>
      <c r="DF114" s="1">
        <f t="shared" si="46"/>
        <v>43.864225762111467</v>
      </c>
      <c r="DG114" s="1">
        <f t="shared" si="46"/>
        <v>39.56810785194795</v>
      </c>
      <c r="DH114" s="1">
        <f t="shared" si="46"/>
        <v>43.097256165978955</v>
      </c>
      <c r="DI114" s="1">
        <f t="shared" si="46"/>
        <v>45.667581719646229</v>
      </c>
      <c r="DJ114" s="1">
        <f t="shared" si="46"/>
        <v>44.679067746409373</v>
      </c>
      <c r="DK114" s="1">
        <f t="shared" si="46"/>
        <v>41.165280084324465</v>
      </c>
      <c r="DL114" s="1">
        <f t="shared" si="46"/>
        <v>37.564771543960568</v>
      </c>
      <c r="DM114" s="1">
        <f t="shared" si="46"/>
        <v>37.866738990827031</v>
      </c>
      <c r="DN114" s="1">
        <f t="shared" si="46"/>
        <v>36.994715895374334</v>
      </c>
      <c r="DO114" s="1">
        <f t="shared" si="46"/>
        <v>36.8267923096532</v>
      </c>
      <c r="DP114" s="1">
        <f t="shared" si="46"/>
        <v>36.887796905072058</v>
      </c>
      <c r="DQ114" s="1">
        <f t="shared" si="46"/>
        <v>38.556998057981552</v>
      </c>
      <c r="DR114" s="1">
        <f t="shared" si="46"/>
        <v>44.318690882593351</v>
      </c>
      <c r="DS114" s="1">
        <f t="shared" si="46"/>
        <v>41.601470448590582</v>
      </c>
      <c r="DT114" s="1">
        <f t="shared" si="46"/>
        <v>37.289487323342378</v>
      </c>
      <c r="DU114" s="1">
        <f t="shared" si="46"/>
        <v>36.558955506956394</v>
      </c>
      <c r="DV114" s="1">
        <f t="shared" si="46"/>
        <v>33.771728881724229</v>
      </c>
      <c r="DW114" s="1">
        <f t="shared" si="46"/>
        <v>32.98125878844764</v>
      </c>
      <c r="DX114" s="1">
        <f t="shared" si="46"/>
        <v>31.828258700501525</v>
      </c>
      <c r="DY114" s="1">
        <f t="shared" si="46"/>
        <v>31.676361517618261</v>
      </c>
      <c r="DZ114" s="1">
        <f t="shared" si="46"/>
        <v>30.778665107595806</v>
      </c>
      <c r="EA114" s="1">
        <f t="shared" ref="EA114:EX114" si="47">IF(EA103&lt;1250,EA103*0.096,"na")</f>
        <v>32.800769592256216</v>
      </c>
      <c r="EB114" s="1">
        <f t="shared" si="47"/>
        <v>31.212069771548961</v>
      </c>
      <c r="EC114" s="1">
        <f t="shared" si="47"/>
        <v>31.259483483052893</v>
      </c>
      <c r="ED114" s="1">
        <f t="shared" si="47"/>
        <v>32.948566449919198</v>
      </c>
      <c r="EE114" s="1">
        <f t="shared" si="47"/>
        <v>32.041041998052762</v>
      </c>
      <c r="EF114" s="1">
        <f t="shared" si="47"/>
        <v>30.632601588811546</v>
      </c>
      <c r="EG114" s="1">
        <f t="shared" si="47"/>
        <v>29.005208136694559</v>
      </c>
      <c r="EH114" s="1">
        <f t="shared" si="47"/>
        <v>27.996737143118821</v>
      </c>
      <c r="EI114" s="1">
        <f t="shared" si="47"/>
        <v>29.319125801133577</v>
      </c>
      <c r="EJ114" s="1">
        <f t="shared" si="47"/>
        <v>28.758400546064014</v>
      </c>
      <c r="EK114" s="1">
        <f t="shared" si="47"/>
        <v>33.502311765230388</v>
      </c>
      <c r="EL114" s="1">
        <f t="shared" si="47"/>
        <v>35.004727350560373</v>
      </c>
      <c r="EM114" s="1">
        <f t="shared" si="47"/>
        <v>31.72049772512468</v>
      </c>
      <c r="EN114" s="1">
        <f t="shared" si="47"/>
        <v>29.22205825094747</v>
      </c>
      <c r="EO114" s="1">
        <f t="shared" si="47"/>
        <v>29.442669941585081</v>
      </c>
      <c r="EP114" s="1">
        <f t="shared" si="47"/>
        <v>29.610256689091969</v>
      </c>
      <c r="EQ114" s="1">
        <f t="shared" si="47"/>
        <v>28.629240000196013</v>
      </c>
      <c r="ER114" s="1">
        <f t="shared" si="47"/>
        <v>27.824587245322839</v>
      </c>
      <c r="ES114" s="1">
        <f t="shared" si="47"/>
        <v>28.144528838582353</v>
      </c>
      <c r="ET114" s="1">
        <f t="shared" si="47"/>
        <v>28.804695658472248</v>
      </c>
      <c r="EU114" s="1">
        <f t="shared" si="47"/>
        <v>26.721654081840612</v>
      </c>
      <c r="EV114" s="1">
        <f t="shared" si="47"/>
        <v>24.842000323978407</v>
      </c>
      <c r="EW114" s="1">
        <f t="shared" si="47"/>
        <v>23.094283667072304</v>
      </c>
      <c r="EX114" s="1">
        <f t="shared" si="47"/>
        <v>23.467213399570429</v>
      </c>
      <c r="EY114" s="6">
        <f>SUM(B114:EX114)</f>
        <v>3702.3273504644335</v>
      </c>
    </row>
    <row r="115" spans="1:155">
      <c r="A115" t="s">
        <v>93</v>
      </c>
      <c r="B115" s="1">
        <f t="shared" ref="B115:AG115" si="48">IF(B87&gt;0,IF(B98-B132&gt;0,B98-B132,0),B98)</f>
        <v>0</v>
      </c>
      <c r="C115" s="1">
        <f t="shared" si="48"/>
        <v>0</v>
      </c>
      <c r="D115" s="1">
        <f t="shared" si="48"/>
        <v>0</v>
      </c>
      <c r="E115" s="1">
        <f t="shared" si="48"/>
        <v>0</v>
      </c>
      <c r="F115" s="1">
        <f t="shared" si="48"/>
        <v>0</v>
      </c>
      <c r="G115" s="1">
        <f t="shared" si="48"/>
        <v>3.2999999999999972</v>
      </c>
      <c r="H115" s="1">
        <f t="shared" si="48"/>
        <v>22.810000000000002</v>
      </c>
      <c r="I115" s="1">
        <f t="shared" si="48"/>
        <v>54.27</v>
      </c>
      <c r="J115" s="1">
        <f t="shared" si="48"/>
        <v>101.36</v>
      </c>
      <c r="K115" s="1">
        <f t="shared" si="48"/>
        <v>103.39</v>
      </c>
      <c r="L115" s="1">
        <f t="shared" si="48"/>
        <v>100.79999999999998</v>
      </c>
      <c r="M115" s="1">
        <f t="shared" si="48"/>
        <v>66.569999999999993</v>
      </c>
      <c r="N115" s="1">
        <f t="shared" si="48"/>
        <v>70.139999999999986</v>
      </c>
      <c r="O115" s="1">
        <f t="shared" si="48"/>
        <v>110.02999999999999</v>
      </c>
      <c r="P115" s="1">
        <f t="shared" si="48"/>
        <v>111.13</v>
      </c>
      <c r="Q115" s="1">
        <f t="shared" si="48"/>
        <v>110.47</v>
      </c>
      <c r="R115" s="1">
        <f t="shared" si="48"/>
        <v>109.65</v>
      </c>
      <c r="S115" s="1">
        <f t="shared" si="48"/>
        <v>98.37</v>
      </c>
      <c r="T115" s="1">
        <f t="shared" si="48"/>
        <v>97.97999999999999</v>
      </c>
      <c r="U115" s="1">
        <f t="shared" si="48"/>
        <v>105.52</v>
      </c>
      <c r="V115" s="1">
        <f t="shared" si="48"/>
        <v>123.49</v>
      </c>
      <c r="W115" s="1">
        <f t="shared" si="48"/>
        <v>121.19</v>
      </c>
      <c r="X115" s="1">
        <f t="shared" si="48"/>
        <v>119.41999999999999</v>
      </c>
      <c r="Y115" s="1">
        <f t="shared" si="48"/>
        <v>119.25</v>
      </c>
      <c r="Z115" s="1">
        <f t="shared" si="48"/>
        <v>132.79000000000002</v>
      </c>
      <c r="AA115" s="1">
        <f t="shared" si="48"/>
        <v>146.85</v>
      </c>
      <c r="AB115" s="1">
        <f t="shared" si="48"/>
        <v>146.15</v>
      </c>
      <c r="AC115" s="1">
        <f t="shared" si="48"/>
        <v>143.94999999999999</v>
      </c>
      <c r="AD115" s="1">
        <f t="shared" si="48"/>
        <v>141.36000000000001</v>
      </c>
      <c r="AE115" s="1">
        <f t="shared" si="48"/>
        <v>151.53</v>
      </c>
      <c r="AF115" s="1">
        <f t="shared" si="48"/>
        <v>171.85999999999999</v>
      </c>
      <c r="AG115" s="1">
        <f t="shared" si="48"/>
        <v>171.77999999999997</v>
      </c>
      <c r="AH115" s="1">
        <f t="shared" ref="AH115:BM115" si="49">IF(AH87&gt;0,IF(AH98-AH132&gt;0,AH98-AH132,0),AH98)</f>
        <v>168.37</v>
      </c>
      <c r="AI115" s="1">
        <f t="shared" si="49"/>
        <v>164.59</v>
      </c>
      <c r="AJ115" s="1">
        <f t="shared" si="49"/>
        <v>161.19</v>
      </c>
      <c r="AK115" s="1">
        <f t="shared" si="49"/>
        <v>156.10000000000002</v>
      </c>
      <c r="AL115" s="1">
        <f t="shared" si="49"/>
        <v>151.78</v>
      </c>
      <c r="AM115" s="1">
        <f t="shared" si="49"/>
        <v>149.92000000000002</v>
      </c>
      <c r="AN115" s="1">
        <f t="shared" si="49"/>
        <v>147.92000000000002</v>
      </c>
      <c r="AO115" s="1">
        <f t="shared" si="49"/>
        <v>152.08999999999997</v>
      </c>
      <c r="AP115" s="1">
        <f t="shared" si="49"/>
        <v>162.37</v>
      </c>
      <c r="AQ115" s="1">
        <f t="shared" si="49"/>
        <v>155.24</v>
      </c>
      <c r="AR115" s="1">
        <f t="shared" si="49"/>
        <v>173.38</v>
      </c>
      <c r="AS115" s="1">
        <f t="shared" si="49"/>
        <v>214.62</v>
      </c>
      <c r="AT115" s="1">
        <f t="shared" si="49"/>
        <v>219.82999999999996</v>
      </c>
      <c r="AU115" s="1">
        <f t="shared" si="49"/>
        <v>238.57</v>
      </c>
      <c r="AV115" s="1">
        <f t="shared" si="49"/>
        <v>272.67</v>
      </c>
      <c r="AW115" s="1">
        <f t="shared" si="49"/>
        <v>278.42</v>
      </c>
      <c r="AX115" s="1">
        <f t="shared" si="49"/>
        <v>257.42</v>
      </c>
      <c r="AY115" s="1">
        <f t="shared" si="49"/>
        <v>247.48000000000005</v>
      </c>
      <c r="AZ115" s="1">
        <f t="shared" si="49"/>
        <v>294.02</v>
      </c>
      <c r="BA115" s="1">
        <f t="shared" si="49"/>
        <v>291.10000000000002</v>
      </c>
      <c r="BB115" s="1">
        <f t="shared" si="49"/>
        <v>301.70000000000005</v>
      </c>
      <c r="BC115" s="1">
        <f t="shared" si="49"/>
        <v>318.47999999999996</v>
      </c>
      <c r="BD115" s="1">
        <f t="shared" si="49"/>
        <v>316.68</v>
      </c>
      <c r="BE115" s="1">
        <f t="shared" si="49"/>
        <v>312.68</v>
      </c>
      <c r="BF115" s="1">
        <f t="shared" si="49"/>
        <v>305.04000000000002</v>
      </c>
      <c r="BG115" s="1">
        <f t="shared" si="49"/>
        <v>296.61</v>
      </c>
      <c r="BH115" s="1">
        <f t="shared" si="49"/>
        <v>266.70999999999998</v>
      </c>
      <c r="BI115" s="1">
        <f t="shared" si="49"/>
        <v>262.14</v>
      </c>
      <c r="BJ115" s="1">
        <f t="shared" si="49"/>
        <v>300.39999999999998</v>
      </c>
      <c r="BK115" s="1">
        <f t="shared" si="49"/>
        <v>308.06</v>
      </c>
      <c r="BL115" s="1">
        <f t="shared" si="49"/>
        <v>308.74</v>
      </c>
      <c r="BM115" s="1">
        <f t="shared" si="49"/>
        <v>273.61</v>
      </c>
      <c r="BN115" s="1">
        <f t="shared" ref="BN115:CS115" si="50">IF(BN87&gt;0,IF(BN98-BN132&gt;0,BN98-BN132,0),BN98)</f>
        <v>282.11</v>
      </c>
      <c r="BO115" s="1">
        <f t="shared" si="50"/>
        <v>290.08000000000004</v>
      </c>
      <c r="BP115" s="1">
        <f t="shared" si="50"/>
        <v>284.67</v>
      </c>
      <c r="BQ115" s="1">
        <f t="shared" si="50"/>
        <v>287.94</v>
      </c>
      <c r="BR115" s="1">
        <f t="shared" si="50"/>
        <v>246.57</v>
      </c>
      <c r="BS115" s="1">
        <f t="shared" si="50"/>
        <v>187.82999999999998</v>
      </c>
      <c r="BT115" s="1">
        <f t="shared" si="50"/>
        <v>149.01</v>
      </c>
      <c r="BU115" s="1">
        <f t="shared" si="50"/>
        <v>147.06</v>
      </c>
      <c r="BV115" s="1">
        <f t="shared" si="50"/>
        <v>131.91</v>
      </c>
      <c r="BW115" s="1">
        <f t="shared" si="50"/>
        <v>125.43</v>
      </c>
      <c r="BX115" s="1">
        <f t="shared" si="50"/>
        <v>117.85</v>
      </c>
      <c r="BY115" s="1">
        <f t="shared" si="50"/>
        <v>85.39</v>
      </c>
      <c r="BZ115" s="1">
        <f t="shared" si="50"/>
        <v>16.219999999999995</v>
      </c>
      <c r="CA115" s="1">
        <f t="shared" si="50"/>
        <v>10.96</v>
      </c>
      <c r="CB115" s="1">
        <f t="shared" si="50"/>
        <v>31.79</v>
      </c>
      <c r="CC115" s="1">
        <f t="shared" si="50"/>
        <v>31.86</v>
      </c>
      <c r="CD115" s="1">
        <f t="shared" si="50"/>
        <v>20.77</v>
      </c>
      <c r="CE115" s="1">
        <f t="shared" si="50"/>
        <v>9.1799999999999962</v>
      </c>
      <c r="CF115" s="1">
        <f t="shared" si="50"/>
        <v>4.2600000000000016</v>
      </c>
      <c r="CG115" s="1">
        <f t="shared" si="50"/>
        <v>4.3699999999999939</v>
      </c>
      <c r="CH115" s="1">
        <f t="shared" si="50"/>
        <v>9.0799999999999983</v>
      </c>
      <c r="CI115" s="1">
        <f t="shared" si="50"/>
        <v>8.6500000000000021</v>
      </c>
      <c r="CJ115" s="1">
        <f t="shared" si="50"/>
        <v>16.989999999999995</v>
      </c>
      <c r="CK115" s="1">
        <f t="shared" si="50"/>
        <v>24.75</v>
      </c>
      <c r="CL115" s="1">
        <f t="shared" si="50"/>
        <v>26.710000000000004</v>
      </c>
      <c r="CM115" s="1">
        <f t="shared" si="50"/>
        <v>26.58</v>
      </c>
      <c r="CN115" s="1">
        <f t="shared" si="50"/>
        <v>24.53</v>
      </c>
      <c r="CO115" s="1">
        <f t="shared" si="50"/>
        <v>22.450000000000003</v>
      </c>
      <c r="CP115" s="1">
        <f t="shared" si="50"/>
        <v>22.779999999999998</v>
      </c>
      <c r="CQ115" s="1">
        <f t="shared" si="50"/>
        <v>31.91</v>
      </c>
      <c r="CR115" s="1">
        <f t="shared" si="50"/>
        <v>31.179999999999996</v>
      </c>
      <c r="CS115" s="1">
        <f t="shared" si="50"/>
        <v>9.23</v>
      </c>
      <c r="CT115" s="1">
        <f t="shared" ref="CT115:DY115" si="51">IF(CT87&gt;0,IF(CT98-CT132&gt;0,CT98-CT132,0),CT98)</f>
        <v>7.5999999999999988</v>
      </c>
      <c r="CU115" s="1">
        <f t="shared" si="51"/>
        <v>2.6699999999999982</v>
      </c>
      <c r="CV115" s="1">
        <f t="shared" si="51"/>
        <v>1.0399999999999991</v>
      </c>
      <c r="CW115" s="1">
        <f t="shared" si="51"/>
        <v>0</v>
      </c>
      <c r="CX115" s="1">
        <f t="shared" si="51"/>
        <v>0</v>
      </c>
      <c r="CY115" s="1">
        <f t="shared" si="51"/>
        <v>0</v>
      </c>
      <c r="CZ115" s="1">
        <f t="shared" si="51"/>
        <v>0</v>
      </c>
      <c r="DA115" s="1">
        <f t="shared" si="51"/>
        <v>0</v>
      </c>
      <c r="DB115" s="1">
        <f t="shared" si="51"/>
        <v>0</v>
      </c>
      <c r="DC115" s="1">
        <f t="shared" si="51"/>
        <v>0.87999999999999901</v>
      </c>
      <c r="DD115" s="1">
        <f t="shared" si="51"/>
        <v>3.1499999999999986</v>
      </c>
      <c r="DE115" s="1">
        <f t="shared" si="51"/>
        <v>4.6199999999999983</v>
      </c>
      <c r="DF115" s="1">
        <f t="shared" si="51"/>
        <v>2.8599999999999994</v>
      </c>
      <c r="DG115" s="1">
        <f t="shared" si="51"/>
        <v>1.1999999999999975</v>
      </c>
      <c r="DH115" s="1">
        <f t="shared" si="51"/>
        <v>9.2999999999999989</v>
      </c>
      <c r="DI115" s="1">
        <f t="shared" si="51"/>
        <v>9.42</v>
      </c>
      <c r="DJ115" s="1">
        <f t="shared" si="51"/>
        <v>10</v>
      </c>
      <c r="DK115" s="1">
        <f t="shared" si="51"/>
        <v>8</v>
      </c>
      <c r="DL115" s="1">
        <f t="shared" si="51"/>
        <v>1.77</v>
      </c>
      <c r="DM115" s="1">
        <f t="shared" si="51"/>
        <v>3.35</v>
      </c>
      <c r="DN115" s="1">
        <f t="shared" si="51"/>
        <v>3.34</v>
      </c>
      <c r="DO115" s="1">
        <f t="shared" si="51"/>
        <v>2.21</v>
      </c>
      <c r="DP115" s="1">
        <f t="shared" si="51"/>
        <v>1.41</v>
      </c>
      <c r="DQ115" s="1">
        <f t="shared" si="51"/>
        <v>0</v>
      </c>
      <c r="DR115" s="1">
        <f t="shared" si="51"/>
        <v>0</v>
      </c>
      <c r="DS115" s="1">
        <f t="shared" si="51"/>
        <v>0</v>
      </c>
      <c r="DT115" s="1">
        <f t="shared" si="51"/>
        <v>0</v>
      </c>
      <c r="DU115" s="1">
        <f t="shared" si="51"/>
        <v>0</v>
      </c>
      <c r="DV115" s="1">
        <f t="shared" si="51"/>
        <v>0</v>
      </c>
      <c r="DW115" s="1">
        <f t="shared" si="51"/>
        <v>0</v>
      </c>
      <c r="DX115" s="1">
        <f t="shared" si="51"/>
        <v>0</v>
      </c>
      <c r="DY115" s="1">
        <f t="shared" si="51"/>
        <v>0</v>
      </c>
      <c r="DZ115" s="1">
        <f t="shared" ref="DZ115:EX115" si="52">IF(DZ87&gt;0,IF(DZ98-DZ132&gt;0,DZ98-DZ132,0),DZ98)</f>
        <v>1.47</v>
      </c>
      <c r="EA115" s="1">
        <f t="shared" si="52"/>
        <v>1.9799999999999998</v>
      </c>
      <c r="EB115" s="1">
        <f t="shared" si="52"/>
        <v>2.59</v>
      </c>
      <c r="EC115" s="1">
        <f t="shared" si="52"/>
        <v>1.9</v>
      </c>
      <c r="ED115" s="1">
        <f t="shared" si="52"/>
        <v>5.08</v>
      </c>
      <c r="EE115" s="1">
        <f t="shared" si="52"/>
        <v>4.2099999999999991</v>
      </c>
      <c r="EF115" s="1">
        <f t="shared" si="52"/>
        <v>4.5399999999999991</v>
      </c>
      <c r="EG115" s="1">
        <f t="shared" si="52"/>
        <v>0</v>
      </c>
      <c r="EH115" s="1">
        <f t="shared" si="52"/>
        <v>0</v>
      </c>
      <c r="EI115" s="1">
        <f t="shared" si="52"/>
        <v>0</v>
      </c>
      <c r="EJ115" s="1">
        <f t="shared" si="52"/>
        <v>0</v>
      </c>
      <c r="EK115" s="1">
        <f t="shared" si="52"/>
        <v>0</v>
      </c>
      <c r="EL115" s="1">
        <f t="shared" si="52"/>
        <v>0</v>
      </c>
      <c r="EM115" s="1">
        <f t="shared" si="52"/>
        <v>0</v>
      </c>
      <c r="EN115" s="1">
        <f t="shared" si="52"/>
        <v>0</v>
      </c>
      <c r="EO115" s="1">
        <f t="shared" si="52"/>
        <v>0</v>
      </c>
      <c r="EP115" s="1">
        <f t="shared" si="52"/>
        <v>0</v>
      </c>
      <c r="EQ115" s="1">
        <f t="shared" si="52"/>
        <v>0</v>
      </c>
      <c r="ER115" s="1">
        <f t="shared" si="52"/>
        <v>0</v>
      </c>
      <c r="ES115" s="1">
        <f t="shared" si="52"/>
        <v>0</v>
      </c>
      <c r="ET115" s="1">
        <f t="shared" si="52"/>
        <v>0</v>
      </c>
      <c r="EU115" s="1">
        <f t="shared" si="52"/>
        <v>0</v>
      </c>
      <c r="EV115" s="1">
        <f t="shared" si="52"/>
        <v>0</v>
      </c>
      <c r="EW115" s="1">
        <f t="shared" si="52"/>
        <v>0</v>
      </c>
      <c r="EX115" s="1">
        <f t="shared" si="52"/>
        <v>0</v>
      </c>
      <c r="EY115" s="6">
        <f>SUM(B115:EX115)</f>
        <v>13398.03</v>
      </c>
    </row>
    <row r="116" spans="1:1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>
      <c r="A118" t="s">
        <v>94</v>
      </c>
      <c r="B118" s="1" t="s">
        <v>95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 t="s">
        <v>95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 t="s">
        <v>95</v>
      </c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 t="s">
        <v>95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 t="s">
        <v>95</v>
      </c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>
      <c r="B119" s="1" t="s">
        <v>96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 t="s">
        <v>96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 t="s">
        <v>96</v>
      </c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 t="s">
        <v>96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 t="s">
        <v>96</v>
      </c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>
      <c r="B121" s="1">
        <v>1250</v>
      </c>
      <c r="C121" s="1">
        <v>1250</v>
      </c>
      <c r="D121" s="1">
        <v>1250</v>
      </c>
      <c r="E121" s="1">
        <v>1250</v>
      </c>
      <c r="F121" s="1">
        <v>1250</v>
      </c>
      <c r="G121" s="1">
        <v>1250</v>
      </c>
      <c r="H121" s="1">
        <v>1250</v>
      </c>
      <c r="I121" s="1">
        <v>1250</v>
      </c>
      <c r="J121" s="1">
        <v>1250</v>
      </c>
      <c r="K121" s="1">
        <v>1250</v>
      </c>
      <c r="L121" s="1">
        <v>1250</v>
      </c>
      <c r="M121" s="1">
        <v>1250</v>
      </c>
      <c r="N121" s="1">
        <v>1250</v>
      </c>
      <c r="O121" s="1">
        <v>1250</v>
      </c>
      <c r="P121" s="1">
        <v>1250</v>
      </c>
      <c r="Q121" s="1">
        <v>1250</v>
      </c>
      <c r="R121" s="1">
        <v>1250</v>
      </c>
      <c r="S121" s="1">
        <v>1250</v>
      </c>
      <c r="T121" s="1">
        <v>1250</v>
      </c>
      <c r="U121" s="1">
        <v>1250</v>
      </c>
      <c r="V121" s="1">
        <v>1250</v>
      </c>
      <c r="W121" s="1">
        <v>1250</v>
      </c>
      <c r="X121" s="1">
        <v>1250</v>
      </c>
      <c r="Y121" s="1">
        <v>1250</v>
      </c>
      <c r="Z121" s="1">
        <v>1250</v>
      </c>
      <c r="AA121" s="1">
        <v>1250</v>
      </c>
      <c r="AB121" s="1">
        <v>1250</v>
      </c>
      <c r="AC121" s="1">
        <v>1250</v>
      </c>
      <c r="AD121" s="1">
        <v>1250</v>
      </c>
      <c r="AE121" s="1">
        <v>1250</v>
      </c>
      <c r="AF121" s="1">
        <v>1250</v>
      </c>
      <c r="AG121" s="1">
        <v>1250</v>
      </c>
      <c r="AH121" s="1">
        <v>1250</v>
      </c>
      <c r="AI121" s="1">
        <v>1250</v>
      </c>
      <c r="AJ121" s="1">
        <v>1250</v>
      </c>
      <c r="AK121" s="1">
        <v>1250</v>
      </c>
      <c r="AL121" s="1">
        <v>1250</v>
      </c>
      <c r="AM121" s="1">
        <v>1250</v>
      </c>
      <c r="AN121" s="1">
        <v>1250</v>
      </c>
      <c r="AO121" s="1">
        <v>1250</v>
      </c>
      <c r="AP121" s="1">
        <v>1250</v>
      </c>
      <c r="AQ121" s="1">
        <v>1250</v>
      </c>
      <c r="AR121" s="1">
        <v>1250</v>
      </c>
      <c r="AS121" s="1">
        <v>1250</v>
      </c>
      <c r="AT121" s="1">
        <v>1250</v>
      </c>
      <c r="AU121" s="1">
        <v>1250</v>
      </c>
      <c r="AV121" s="1">
        <v>1250</v>
      </c>
      <c r="AW121" s="1">
        <v>1250</v>
      </c>
      <c r="AX121" s="1">
        <v>1250</v>
      </c>
      <c r="AY121" s="1">
        <v>1250</v>
      </c>
      <c r="AZ121" s="1">
        <v>1250</v>
      </c>
      <c r="BA121" s="1">
        <v>1250</v>
      </c>
      <c r="BB121" s="1">
        <v>1250</v>
      </c>
      <c r="BC121" s="1">
        <v>1250</v>
      </c>
      <c r="BD121" s="1">
        <v>1250</v>
      </c>
      <c r="BE121" s="1">
        <v>1250</v>
      </c>
      <c r="BF121" s="1">
        <v>1250</v>
      </c>
      <c r="BG121" s="1">
        <v>1250</v>
      </c>
      <c r="BH121" s="1">
        <v>1250</v>
      </c>
      <c r="BI121" s="1">
        <v>1250</v>
      </c>
      <c r="BJ121" s="1">
        <v>1250</v>
      </c>
      <c r="BK121" s="1">
        <v>1250</v>
      </c>
      <c r="BL121" s="1">
        <v>1250</v>
      </c>
      <c r="BM121" s="1">
        <v>1250</v>
      </c>
      <c r="BN121" s="1">
        <v>1250</v>
      </c>
      <c r="BO121" s="1">
        <v>1250</v>
      </c>
      <c r="BP121" s="1">
        <v>1250</v>
      </c>
      <c r="BQ121" s="1">
        <v>1250</v>
      </c>
      <c r="BR121" s="1">
        <v>1250</v>
      </c>
      <c r="BS121" s="1">
        <v>1250</v>
      </c>
      <c r="BT121" s="1">
        <v>1250</v>
      </c>
      <c r="BU121" s="1">
        <v>1250</v>
      </c>
      <c r="BV121" s="1">
        <v>1250</v>
      </c>
      <c r="BW121" s="1">
        <v>1250</v>
      </c>
      <c r="BX121" s="1">
        <v>1250</v>
      </c>
      <c r="BY121" s="1">
        <v>1250</v>
      </c>
      <c r="BZ121" s="1">
        <v>1250</v>
      </c>
      <c r="CA121" s="1">
        <v>1250</v>
      </c>
      <c r="CB121" s="1">
        <v>1250</v>
      </c>
      <c r="CC121" s="1">
        <v>1250</v>
      </c>
      <c r="CD121" s="1">
        <v>1250</v>
      </c>
      <c r="CE121" s="1">
        <v>1250</v>
      </c>
      <c r="CF121" s="1">
        <v>1250</v>
      </c>
      <c r="CG121" s="1">
        <v>1250</v>
      </c>
      <c r="CH121" s="1">
        <v>1250</v>
      </c>
      <c r="CI121" s="1">
        <v>1250</v>
      </c>
      <c r="CJ121" s="1">
        <v>1250</v>
      </c>
      <c r="CK121" s="1">
        <v>1250</v>
      </c>
      <c r="CL121" s="1">
        <v>1250</v>
      </c>
      <c r="CM121" s="1">
        <v>1250</v>
      </c>
      <c r="CN121" s="1">
        <v>1250</v>
      </c>
      <c r="CO121" s="1">
        <v>1250</v>
      </c>
      <c r="CP121" s="1">
        <v>1250</v>
      </c>
      <c r="CQ121" s="1">
        <v>1250</v>
      </c>
      <c r="CR121" s="1">
        <v>1250</v>
      </c>
      <c r="CS121" s="1">
        <v>1250</v>
      </c>
      <c r="CT121" s="1">
        <v>1250</v>
      </c>
      <c r="CU121" s="1">
        <v>1250</v>
      </c>
      <c r="CV121" s="1">
        <v>1250</v>
      </c>
      <c r="CW121" s="1">
        <v>1250</v>
      </c>
      <c r="CX121" s="1">
        <v>1250</v>
      </c>
      <c r="CY121" s="1">
        <v>1250</v>
      </c>
      <c r="CZ121" s="1">
        <v>1250</v>
      </c>
      <c r="DA121" s="1">
        <v>1250</v>
      </c>
      <c r="DB121" s="1">
        <v>1250</v>
      </c>
      <c r="DC121" s="1">
        <v>1250</v>
      </c>
      <c r="DD121" s="1">
        <v>1250</v>
      </c>
      <c r="DE121" s="1">
        <v>1250</v>
      </c>
      <c r="DF121" s="1">
        <v>1250</v>
      </c>
      <c r="DG121" s="1">
        <v>1250</v>
      </c>
      <c r="DH121" s="1">
        <v>1250</v>
      </c>
      <c r="DI121" s="1">
        <v>1250</v>
      </c>
      <c r="DJ121" s="1">
        <v>1250</v>
      </c>
      <c r="DK121" s="1">
        <v>1250</v>
      </c>
      <c r="DL121" s="1">
        <v>1250</v>
      </c>
      <c r="DM121" s="1">
        <v>1250</v>
      </c>
      <c r="DN121" s="1">
        <v>1250</v>
      </c>
      <c r="DO121" s="1">
        <v>1250</v>
      </c>
      <c r="DP121" s="1">
        <v>1250</v>
      </c>
      <c r="DQ121" s="1">
        <v>1250</v>
      </c>
      <c r="DR121" s="1">
        <v>1250</v>
      </c>
      <c r="DS121" s="1">
        <v>1250</v>
      </c>
      <c r="DT121" s="1">
        <v>1250</v>
      </c>
      <c r="DU121" s="1">
        <v>1250</v>
      </c>
      <c r="DV121" s="1">
        <v>1250</v>
      </c>
      <c r="DW121" s="1">
        <v>1250</v>
      </c>
      <c r="DX121" s="1">
        <v>1250</v>
      </c>
      <c r="DY121" s="1">
        <v>1250</v>
      </c>
      <c r="DZ121" s="1">
        <v>1250</v>
      </c>
      <c r="EA121" s="1">
        <v>1250</v>
      </c>
      <c r="EB121" s="1">
        <v>1250</v>
      </c>
      <c r="EC121" s="1">
        <v>1250</v>
      </c>
      <c r="ED121" s="1">
        <v>1250</v>
      </c>
      <c r="EE121" s="1">
        <v>1250</v>
      </c>
      <c r="EF121" s="1">
        <v>1250</v>
      </c>
      <c r="EG121" s="1">
        <v>1250</v>
      </c>
      <c r="EH121" s="1">
        <v>1250</v>
      </c>
      <c r="EI121" s="1">
        <v>1250</v>
      </c>
      <c r="EJ121" s="1">
        <v>1250</v>
      </c>
      <c r="EK121" s="1">
        <v>1250</v>
      </c>
      <c r="EL121" s="1">
        <v>1250</v>
      </c>
      <c r="EM121" s="1">
        <v>1250</v>
      </c>
      <c r="EN121" s="1">
        <v>1250</v>
      </c>
      <c r="EO121" s="1">
        <v>1250</v>
      </c>
      <c r="EP121" s="1">
        <v>1250</v>
      </c>
      <c r="EQ121" s="1">
        <v>1250</v>
      </c>
      <c r="ER121" s="1">
        <v>1250</v>
      </c>
      <c r="ES121" s="1">
        <v>1250</v>
      </c>
      <c r="ET121" s="1">
        <v>1250</v>
      </c>
      <c r="EU121" s="1">
        <v>1250</v>
      </c>
      <c r="EV121" s="1">
        <v>1250</v>
      </c>
      <c r="EW121" s="1">
        <v>1250</v>
      </c>
      <c r="EX121" s="1">
        <v>1250</v>
      </c>
      <c r="EY121" s="1"/>
    </row>
    <row r="122" spans="1:15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 ht="15">
      <c r="A123" t="s">
        <v>97</v>
      </c>
      <c r="B123" s="12">
        <v>578</v>
      </c>
      <c r="C123" s="12">
        <v>490</v>
      </c>
      <c r="D123" s="12">
        <v>467</v>
      </c>
      <c r="E123" s="12">
        <v>490</v>
      </c>
      <c r="F123" s="12">
        <v>516</v>
      </c>
      <c r="G123" s="12">
        <v>622</v>
      </c>
      <c r="H123" s="12">
        <v>740</v>
      </c>
      <c r="I123" s="12">
        <v>904</v>
      </c>
      <c r="J123" s="12">
        <v>1330</v>
      </c>
      <c r="K123" s="12">
        <v>1470</v>
      </c>
      <c r="L123" s="12">
        <v>1120</v>
      </c>
      <c r="M123" s="12">
        <v>925</v>
      </c>
      <c r="N123" s="12">
        <v>943</v>
      </c>
      <c r="O123" s="12">
        <v>1170</v>
      </c>
      <c r="P123" s="12">
        <v>1440</v>
      </c>
      <c r="Q123" s="12">
        <v>1640</v>
      </c>
      <c r="R123" s="12">
        <v>1990</v>
      </c>
      <c r="S123" s="12">
        <v>1740</v>
      </c>
      <c r="T123" s="12">
        <v>1570</v>
      </c>
      <c r="U123" s="12">
        <v>1740</v>
      </c>
      <c r="V123" s="12">
        <v>1770</v>
      </c>
      <c r="W123" s="12">
        <v>1400</v>
      </c>
      <c r="X123" s="12">
        <v>1310</v>
      </c>
      <c r="Y123" s="12">
        <v>1500</v>
      </c>
      <c r="Z123" s="12">
        <v>1520</v>
      </c>
      <c r="AA123" s="12">
        <v>1410</v>
      </c>
      <c r="AB123" s="12">
        <v>1560</v>
      </c>
      <c r="AC123" s="12">
        <v>1590</v>
      </c>
      <c r="AD123" s="12">
        <v>1610</v>
      </c>
      <c r="AE123" s="12">
        <v>1810</v>
      </c>
      <c r="AF123" s="12">
        <v>1870</v>
      </c>
      <c r="AG123" s="12">
        <v>1510</v>
      </c>
      <c r="AH123" s="12">
        <v>1490</v>
      </c>
      <c r="AI123" s="12">
        <v>1660</v>
      </c>
      <c r="AJ123" s="12">
        <v>1750</v>
      </c>
      <c r="AK123" s="12">
        <v>1830</v>
      </c>
      <c r="AL123" s="12">
        <v>2050</v>
      </c>
      <c r="AM123" s="12">
        <v>2270</v>
      </c>
      <c r="AN123" s="12">
        <v>2470</v>
      </c>
      <c r="AO123" s="12">
        <v>2400</v>
      </c>
      <c r="AP123" s="12">
        <v>2420</v>
      </c>
      <c r="AQ123" s="12">
        <v>2150</v>
      </c>
      <c r="AR123" s="12">
        <v>2180</v>
      </c>
      <c r="AS123" s="12">
        <v>2340</v>
      </c>
      <c r="AT123" s="12">
        <v>2280</v>
      </c>
      <c r="AU123" s="12">
        <v>2260</v>
      </c>
      <c r="AV123" s="12">
        <v>2420</v>
      </c>
      <c r="AW123" s="12">
        <v>2670</v>
      </c>
      <c r="AX123" s="12">
        <v>2520</v>
      </c>
      <c r="AY123" s="12">
        <v>2300</v>
      </c>
      <c r="AZ123" s="12">
        <v>2310</v>
      </c>
      <c r="BA123" s="12">
        <v>2200</v>
      </c>
      <c r="BB123" s="12">
        <v>2040</v>
      </c>
      <c r="BC123" s="12">
        <v>2090</v>
      </c>
      <c r="BD123" s="12">
        <v>2220</v>
      </c>
      <c r="BE123" s="12">
        <v>2610</v>
      </c>
      <c r="BF123" s="12">
        <v>2900</v>
      </c>
      <c r="BG123" s="12">
        <v>2790</v>
      </c>
      <c r="BH123" s="12">
        <v>2490</v>
      </c>
      <c r="BI123" s="12">
        <v>2310</v>
      </c>
      <c r="BJ123" s="12">
        <v>2440</v>
      </c>
      <c r="BK123" s="12">
        <v>3160</v>
      </c>
      <c r="BL123" s="12">
        <v>3120</v>
      </c>
      <c r="BM123" s="12">
        <v>2560</v>
      </c>
      <c r="BN123" s="12">
        <v>2430</v>
      </c>
      <c r="BO123" s="12">
        <v>2450</v>
      </c>
      <c r="BP123" s="12">
        <v>2250</v>
      </c>
      <c r="BQ123" s="12">
        <v>2440</v>
      </c>
      <c r="BR123" s="12">
        <v>2340</v>
      </c>
      <c r="BS123" s="12">
        <v>2260</v>
      </c>
      <c r="BT123" s="12">
        <v>2030</v>
      </c>
      <c r="BU123" s="12">
        <v>1940</v>
      </c>
      <c r="BV123" s="12">
        <v>2080</v>
      </c>
      <c r="BW123" s="12">
        <v>1920</v>
      </c>
      <c r="BX123" s="12">
        <v>1610</v>
      </c>
      <c r="BY123" s="12">
        <v>1390</v>
      </c>
      <c r="BZ123" s="12">
        <v>1100</v>
      </c>
      <c r="CA123" s="12">
        <v>902</v>
      </c>
      <c r="CB123" s="12">
        <v>845</v>
      </c>
      <c r="CC123" s="12">
        <v>824</v>
      </c>
      <c r="CD123" s="12">
        <v>812</v>
      </c>
      <c r="CE123" s="12">
        <v>673</v>
      </c>
      <c r="CF123" s="12">
        <v>520</v>
      </c>
      <c r="CG123" s="12">
        <v>394</v>
      </c>
      <c r="CH123" s="12">
        <v>329</v>
      </c>
      <c r="CI123" s="12">
        <v>278</v>
      </c>
      <c r="CJ123" s="12">
        <v>262</v>
      </c>
      <c r="CK123" s="12">
        <v>263</v>
      </c>
      <c r="CL123" s="12">
        <v>239</v>
      </c>
      <c r="CM123" s="12">
        <v>218</v>
      </c>
      <c r="CN123" s="12">
        <v>193</v>
      </c>
      <c r="CO123" s="12">
        <v>180</v>
      </c>
      <c r="CP123" s="12">
        <v>181</v>
      </c>
      <c r="CQ123" s="12">
        <v>231</v>
      </c>
      <c r="CR123" s="12">
        <v>259</v>
      </c>
      <c r="CS123" s="12">
        <v>278</v>
      </c>
      <c r="CT123" s="12">
        <v>241</v>
      </c>
      <c r="CU123" s="12">
        <v>199</v>
      </c>
      <c r="CV123" s="12">
        <v>171</v>
      </c>
      <c r="CW123" s="12">
        <v>146</v>
      </c>
      <c r="CX123" s="12">
        <v>128</v>
      </c>
      <c r="CY123" s="12">
        <v>116</v>
      </c>
      <c r="CZ123" s="12">
        <v>107</v>
      </c>
      <c r="DA123" s="12">
        <v>104</v>
      </c>
      <c r="DB123" s="12">
        <v>98</v>
      </c>
      <c r="DC123" s="12">
        <v>94</v>
      </c>
      <c r="DD123" s="12">
        <v>96</v>
      </c>
      <c r="DE123" s="12">
        <v>108</v>
      </c>
      <c r="DF123" s="12">
        <v>94</v>
      </c>
      <c r="DG123" s="12">
        <v>83</v>
      </c>
      <c r="DH123" s="12">
        <v>79</v>
      </c>
      <c r="DI123" s="12">
        <v>74</v>
      </c>
      <c r="DJ123" s="12">
        <v>74</v>
      </c>
      <c r="DK123" s="12">
        <v>77</v>
      </c>
      <c r="DL123" s="12">
        <v>68</v>
      </c>
      <c r="DM123" s="12">
        <v>73</v>
      </c>
      <c r="DN123" s="12">
        <v>64</v>
      </c>
      <c r="DO123" s="12">
        <v>63</v>
      </c>
      <c r="DP123" s="12">
        <v>65</v>
      </c>
      <c r="DQ123" s="12">
        <v>84</v>
      </c>
      <c r="DR123" s="12">
        <v>125</v>
      </c>
      <c r="DS123" s="12">
        <v>110</v>
      </c>
      <c r="DT123" s="12">
        <v>90</v>
      </c>
      <c r="DU123" s="12">
        <v>83</v>
      </c>
      <c r="DV123" s="12">
        <v>65</v>
      </c>
      <c r="DW123" s="12">
        <v>66</v>
      </c>
      <c r="DX123" s="12">
        <v>82</v>
      </c>
      <c r="DY123" s="12">
        <v>85</v>
      </c>
      <c r="DZ123" s="12">
        <v>77</v>
      </c>
      <c r="EA123" s="12">
        <v>78</v>
      </c>
      <c r="EB123" s="12">
        <v>76</v>
      </c>
      <c r="EC123" s="12">
        <v>73</v>
      </c>
      <c r="ED123" s="12">
        <v>69</v>
      </c>
      <c r="EE123" s="12">
        <v>64</v>
      </c>
      <c r="EF123" s="12">
        <v>65</v>
      </c>
      <c r="EG123" s="12">
        <v>63</v>
      </c>
      <c r="EH123" s="12">
        <v>70</v>
      </c>
      <c r="EI123" s="12">
        <v>64</v>
      </c>
      <c r="EJ123" s="12">
        <v>63</v>
      </c>
      <c r="EK123" s="12">
        <v>67</v>
      </c>
      <c r="EL123" s="12">
        <v>81</v>
      </c>
      <c r="EM123" s="12">
        <v>67</v>
      </c>
      <c r="EN123" s="12">
        <v>48</v>
      </c>
      <c r="EO123" s="12">
        <v>51</v>
      </c>
      <c r="EP123" s="12">
        <v>48</v>
      </c>
      <c r="EQ123" s="12">
        <v>43</v>
      </c>
      <c r="ER123" s="12">
        <v>39</v>
      </c>
      <c r="ES123" s="12">
        <v>36</v>
      </c>
      <c r="ET123" s="12">
        <v>35</v>
      </c>
      <c r="EU123" s="12">
        <v>30</v>
      </c>
      <c r="EV123" s="12">
        <v>29</v>
      </c>
      <c r="EW123" s="12">
        <v>28</v>
      </c>
      <c r="EX123" s="12">
        <v>28</v>
      </c>
      <c r="EY123" s="1"/>
    </row>
    <row r="124" spans="1:155" ht="15">
      <c r="A124" t="s">
        <v>98</v>
      </c>
      <c r="B124" s="12">
        <v>1190</v>
      </c>
      <c r="C124" s="12">
        <v>1190</v>
      </c>
      <c r="D124" s="12">
        <v>1180</v>
      </c>
      <c r="E124" s="12">
        <v>1170</v>
      </c>
      <c r="F124" s="12">
        <v>1160</v>
      </c>
      <c r="G124" s="12">
        <v>1170</v>
      </c>
      <c r="H124" s="12">
        <v>1180</v>
      </c>
      <c r="I124" s="12">
        <v>1170</v>
      </c>
      <c r="J124" s="12">
        <v>1170</v>
      </c>
      <c r="K124" s="12">
        <v>1190</v>
      </c>
      <c r="L124" s="12">
        <v>1200</v>
      </c>
      <c r="M124" s="12">
        <v>1200</v>
      </c>
      <c r="N124" s="12">
        <v>1190</v>
      </c>
      <c r="O124" s="12">
        <v>1180</v>
      </c>
      <c r="P124" s="12">
        <v>1190</v>
      </c>
      <c r="Q124" s="12">
        <v>1200</v>
      </c>
      <c r="R124" s="12">
        <v>1210</v>
      </c>
      <c r="S124" s="12">
        <v>1220</v>
      </c>
      <c r="T124" s="12">
        <v>1230</v>
      </c>
      <c r="U124" s="12">
        <v>1240</v>
      </c>
      <c r="V124" s="12">
        <v>1250</v>
      </c>
      <c r="W124" s="12">
        <v>1250</v>
      </c>
      <c r="X124" s="12">
        <v>1250</v>
      </c>
      <c r="Y124" s="12">
        <v>1250</v>
      </c>
      <c r="Z124" s="12">
        <v>1250</v>
      </c>
      <c r="AA124" s="12">
        <v>1260</v>
      </c>
      <c r="AB124" s="12">
        <v>1260</v>
      </c>
      <c r="AC124" s="12">
        <v>1270</v>
      </c>
      <c r="AD124" s="12">
        <v>1270</v>
      </c>
      <c r="AE124" s="12">
        <v>1280</v>
      </c>
      <c r="AF124" s="12">
        <v>1290</v>
      </c>
      <c r="AG124" s="12">
        <v>1300</v>
      </c>
      <c r="AH124" s="12">
        <v>1300</v>
      </c>
      <c r="AI124" s="12">
        <v>1300</v>
      </c>
      <c r="AJ124" s="12">
        <v>1310</v>
      </c>
      <c r="AK124" s="12">
        <v>1320</v>
      </c>
      <c r="AL124" s="12">
        <v>1330</v>
      </c>
      <c r="AM124" s="12">
        <v>1340</v>
      </c>
      <c r="AN124" s="12">
        <v>1360</v>
      </c>
      <c r="AO124" s="12">
        <v>1550</v>
      </c>
      <c r="AP124" s="12">
        <v>2070</v>
      </c>
      <c r="AQ124" s="12">
        <v>2280</v>
      </c>
      <c r="AR124" s="12">
        <v>2250</v>
      </c>
      <c r="AS124" s="12">
        <v>2340</v>
      </c>
      <c r="AT124" s="12">
        <v>2400</v>
      </c>
      <c r="AU124" s="12">
        <v>2370</v>
      </c>
      <c r="AV124" s="12">
        <v>2410</v>
      </c>
      <c r="AW124" s="12">
        <v>2570</v>
      </c>
      <c r="AX124" s="12">
        <v>2670</v>
      </c>
      <c r="AY124" s="12">
        <v>2530</v>
      </c>
      <c r="AZ124" s="12">
        <v>2400</v>
      </c>
      <c r="BA124" s="12">
        <v>2350</v>
      </c>
      <c r="BB124" s="12">
        <v>2150</v>
      </c>
      <c r="BC124" s="12">
        <v>2050</v>
      </c>
      <c r="BD124" s="12">
        <v>2080</v>
      </c>
      <c r="BE124" s="12">
        <v>2280</v>
      </c>
      <c r="BF124" s="12">
        <v>2570</v>
      </c>
      <c r="BG124" s="12">
        <v>2730</v>
      </c>
      <c r="BH124" s="12">
        <v>2650</v>
      </c>
      <c r="BI124" s="12">
        <v>2460</v>
      </c>
      <c r="BJ124" s="12">
        <v>2380</v>
      </c>
      <c r="BK124" s="12">
        <v>2580</v>
      </c>
      <c r="BL124" s="12">
        <v>2880</v>
      </c>
      <c r="BM124" s="12">
        <v>2730</v>
      </c>
      <c r="BN124" s="12">
        <v>2530</v>
      </c>
      <c r="BO124" s="12">
        <v>2430</v>
      </c>
      <c r="BP124" s="12">
        <v>2310</v>
      </c>
      <c r="BQ124" s="12">
        <v>2260</v>
      </c>
      <c r="BR124" s="12">
        <v>2320</v>
      </c>
      <c r="BS124" s="12">
        <v>2250</v>
      </c>
      <c r="BT124" s="12">
        <v>2130</v>
      </c>
      <c r="BU124" s="12">
        <v>1780</v>
      </c>
      <c r="BV124" s="12">
        <v>1530</v>
      </c>
      <c r="BW124" s="12">
        <v>1650</v>
      </c>
      <c r="BX124" s="12">
        <v>1580</v>
      </c>
      <c r="BY124" s="12">
        <v>1420</v>
      </c>
      <c r="BZ124" s="12">
        <v>1220</v>
      </c>
      <c r="CA124" s="12">
        <v>1040</v>
      </c>
      <c r="CB124" s="12">
        <v>853</v>
      </c>
      <c r="CC124" s="12">
        <v>803</v>
      </c>
      <c r="CD124" s="12">
        <v>795</v>
      </c>
      <c r="CE124" s="12">
        <v>757</v>
      </c>
      <c r="CF124" s="12">
        <v>657</v>
      </c>
      <c r="CG124" s="12">
        <v>546</v>
      </c>
      <c r="CH124" s="12">
        <v>458</v>
      </c>
      <c r="CI124" s="12">
        <v>396</v>
      </c>
      <c r="CJ124" s="12">
        <v>349</v>
      </c>
      <c r="CK124" s="12">
        <v>294</v>
      </c>
      <c r="CL124" s="12">
        <v>255</v>
      </c>
      <c r="CM124" s="12">
        <v>248</v>
      </c>
      <c r="CN124" s="12">
        <v>235</v>
      </c>
      <c r="CO124" s="12">
        <v>223</v>
      </c>
      <c r="CP124" s="12">
        <v>219</v>
      </c>
      <c r="CQ124" s="12">
        <v>219</v>
      </c>
      <c r="CR124" s="12">
        <v>235</v>
      </c>
      <c r="CS124" s="12">
        <v>249</v>
      </c>
      <c r="CT124" s="12">
        <v>250</v>
      </c>
      <c r="CU124" s="12">
        <v>237</v>
      </c>
      <c r="CV124" s="12">
        <v>218</v>
      </c>
      <c r="CW124" s="12">
        <v>201</v>
      </c>
      <c r="CX124" s="12">
        <v>186</v>
      </c>
      <c r="CY124" s="12">
        <v>173</v>
      </c>
      <c r="CZ124" s="12">
        <v>168</v>
      </c>
      <c r="DA124" s="12">
        <v>165</v>
      </c>
      <c r="DB124" s="12">
        <v>165</v>
      </c>
      <c r="DC124" s="12">
        <v>153</v>
      </c>
      <c r="DD124" s="12">
        <v>140</v>
      </c>
      <c r="DE124" s="12">
        <v>139</v>
      </c>
      <c r="DF124" s="12">
        <v>139</v>
      </c>
      <c r="DG124" s="12">
        <v>139</v>
      </c>
      <c r="DH124" s="12">
        <v>82</v>
      </c>
      <c r="DI124" s="12">
        <v>57</v>
      </c>
      <c r="DJ124" s="12">
        <v>56</v>
      </c>
      <c r="DK124" s="12">
        <v>56</v>
      </c>
      <c r="DL124" s="12">
        <v>56</v>
      </c>
      <c r="DM124" s="12">
        <v>56</v>
      </c>
      <c r="DN124" s="12">
        <v>56</v>
      </c>
      <c r="DO124" s="12">
        <v>56</v>
      </c>
      <c r="DP124" s="12">
        <v>56</v>
      </c>
      <c r="DQ124" s="12">
        <v>56</v>
      </c>
      <c r="DR124" s="12">
        <v>56</v>
      </c>
      <c r="DS124" s="12">
        <v>56</v>
      </c>
      <c r="DT124" s="12">
        <v>57</v>
      </c>
      <c r="DU124" s="12">
        <v>56</v>
      </c>
      <c r="DV124" s="12">
        <v>56</v>
      </c>
      <c r="DW124" s="12">
        <v>56</v>
      </c>
      <c r="DX124" s="12">
        <v>56</v>
      </c>
      <c r="DY124" s="12">
        <v>63</v>
      </c>
      <c r="DZ124" s="12">
        <v>79</v>
      </c>
      <c r="EA124" s="12">
        <v>86</v>
      </c>
      <c r="EB124" s="12">
        <v>85</v>
      </c>
      <c r="EC124" s="12">
        <v>85</v>
      </c>
      <c r="ED124" s="12">
        <v>85</v>
      </c>
      <c r="EE124" s="12">
        <v>85</v>
      </c>
      <c r="EF124" s="12">
        <v>85</v>
      </c>
      <c r="EG124" s="12">
        <v>112</v>
      </c>
      <c r="EH124" s="12">
        <v>131</v>
      </c>
      <c r="EI124" s="12">
        <v>131</v>
      </c>
      <c r="EJ124" s="12">
        <v>131</v>
      </c>
      <c r="EK124" s="12">
        <v>128</v>
      </c>
      <c r="EL124" s="12">
        <v>124</v>
      </c>
      <c r="EM124" s="12">
        <v>124</v>
      </c>
      <c r="EN124" s="12">
        <v>124</v>
      </c>
      <c r="EO124" s="12">
        <v>124</v>
      </c>
      <c r="EP124" s="12">
        <v>124</v>
      </c>
      <c r="EQ124" s="12">
        <v>126</v>
      </c>
      <c r="ER124" s="12">
        <v>126</v>
      </c>
      <c r="ES124" s="12">
        <v>125</v>
      </c>
      <c r="ET124" s="12">
        <v>125</v>
      </c>
      <c r="EU124" s="12">
        <v>124</v>
      </c>
      <c r="EV124" s="12">
        <v>125</v>
      </c>
      <c r="EW124" s="12">
        <v>125</v>
      </c>
      <c r="EX124" s="12">
        <v>125</v>
      </c>
      <c r="EY124" s="1"/>
    </row>
    <row r="125" spans="1:15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>
      <c r="A127" t="s">
        <v>99</v>
      </c>
      <c r="B127" s="1">
        <f>B63+B64-32</f>
        <v>-32</v>
      </c>
      <c r="C127" s="1">
        <f t="shared" ref="C127:BN127" si="53">C63+C64-32</f>
        <v>-32</v>
      </c>
      <c r="D127" s="1">
        <f t="shared" si="53"/>
        <v>-12</v>
      </c>
      <c r="E127" s="1">
        <f t="shared" si="53"/>
        <v>3</v>
      </c>
      <c r="F127" s="1">
        <f t="shared" si="53"/>
        <v>3</v>
      </c>
      <c r="G127" s="1">
        <f t="shared" si="53"/>
        <v>3</v>
      </c>
      <c r="H127" s="1">
        <f t="shared" si="53"/>
        <v>3</v>
      </c>
      <c r="I127" s="1">
        <f t="shared" si="53"/>
        <v>3</v>
      </c>
      <c r="J127" s="1">
        <f t="shared" si="53"/>
        <v>3</v>
      </c>
      <c r="K127" s="1">
        <f t="shared" si="53"/>
        <v>8</v>
      </c>
      <c r="L127" s="1">
        <f t="shared" si="53"/>
        <v>8</v>
      </c>
      <c r="M127" s="1">
        <f t="shared" si="53"/>
        <v>8</v>
      </c>
      <c r="N127" s="1">
        <f t="shared" si="53"/>
        <v>8</v>
      </c>
      <c r="O127" s="1">
        <f t="shared" si="53"/>
        <v>8</v>
      </c>
      <c r="P127" s="1">
        <f t="shared" si="53"/>
        <v>8</v>
      </c>
      <c r="Q127" s="1">
        <f t="shared" si="53"/>
        <v>23</v>
      </c>
      <c r="R127" s="1">
        <f t="shared" si="53"/>
        <v>38</v>
      </c>
      <c r="S127" s="1">
        <f t="shared" si="53"/>
        <v>41.2</v>
      </c>
      <c r="T127" s="1">
        <f t="shared" si="53"/>
        <v>41</v>
      </c>
      <c r="U127" s="1">
        <f t="shared" si="53"/>
        <v>40.400000000000006</v>
      </c>
      <c r="V127" s="1">
        <f t="shared" si="53"/>
        <v>40</v>
      </c>
      <c r="W127" s="1">
        <f t="shared" si="53"/>
        <v>39.799999999999997</v>
      </c>
      <c r="X127" s="1">
        <f t="shared" si="53"/>
        <v>39.5</v>
      </c>
      <c r="Y127" s="1">
        <f t="shared" si="53"/>
        <v>39.900000000000006</v>
      </c>
      <c r="Z127" s="1">
        <f t="shared" si="53"/>
        <v>39.5</v>
      </c>
      <c r="AA127" s="1">
        <f t="shared" si="53"/>
        <v>51.3</v>
      </c>
      <c r="AB127" s="1">
        <f t="shared" si="53"/>
        <v>59.3</v>
      </c>
      <c r="AC127" s="1">
        <f t="shared" si="53"/>
        <v>60.8</v>
      </c>
      <c r="AD127" s="1">
        <f t="shared" si="53"/>
        <v>61.099999999999994</v>
      </c>
      <c r="AE127" s="1">
        <f t="shared" si="53"/>
        <v>59.900000000000006</v>
      </c>
      <c r="AF127" s="1">
        <f t="shared" si="53"/>
        <v>58.900000000000006</v>
      </c>
      <c r="AG127" s="1">
        <f t="shared" si="53"/>
        <v>59.300000000000011</v>
      </c>
      <c r="AH127" s="1">
        <f t="shared" si="53"/>
        <v>59.199999999999989</v>
      </c>
      <c r="AI127" s="1">
        <f t="shared" si="53"/>
        <v>59.3</v>
      </c>
      <c r="AJ127" s="1">
        <f t="shared" si="53"/>
        <v>59.400000000000006</v>
      </c>
      <c r="AK127" s="1">
        <f t="shared" si="53"/>
        <v>58.8</v>
      </c>
      <c r="AL127" s="1">
        <f t="shared" si="53"/>
        <v>58.599999999999994</v>
      </c>
      <c r="AM127" s="1">
        <f t="shared" si="53"/>
        <v>58.599999999999994</v>
      </c>
      <c r="AN127" s="1">
        <f t="shared" si="53"/>
        <v>58.599999999999994</v>
      </c>
      <c r="AO127" s="1">
        <f t="shared" si="53"/>
        <v>60.599999999999994</v>
      </c>
      <c r="AP127" s="1">
        <f t="shared" si="53"/>
        <v>63.400000000000006</v>
      </c>
      <c r="AQ127" s="1">
        <f t="shared" si="53"/>
        <v>63.3</v>
      </c>
      <c r="AR127" s="1">
        <f t="shared" si="53"/>
        <v>66.7</v>
      </c>
      <c r="AS127" s="1">
        <f t="shared" si="53"/>
        <v>65.099999999999994</v>
      </c>
      <c r="AT127" s="1">
        <f t="shared" si="53"/>
        <v>66.599999999999994</v>
      </c>
      <c r="AU127" s="1">
        <f t="shared" si="53"/>
        <v>66.199999999999989</v>
      </c>
      <c r="AV127" s="1">
        <f t="shared" si="53"/>
        <v>61.599999999999994</v>
      </c>
      <c r="AW127" s="1">
        <f t="shared" si="53"/>
        <v>62.599999999999994</v>
      </c>
      <c r="AX127" s="1">
        <f t="shared" si="53"/>
        <v>65.400000000000006</v>
      </c>
      <c r="AY127" s="1">
        <f t="shared" si="53"/>
        <v>61</v>
      </c>
      <c r="AZ127" s="1">
        <f t="shared" si="53"/>
        <v>57.8</v>
      </c>
      <c r="BA127" s="1">
        <f t="shared" si="53"/>
        <v>57.099999999999994</v>
      </c>
      <c r="BB127" s="1">
        <f t="shared" si="53"/>
        <v>57.199999999999989</v>
      </c>
      <c r="BC127" s="1">
        <f t="shared" si="53"/>
        <v>58.599999999999994</v>
      </c>
      <c r="BD127" s="1">
        <f t="shared" si="53"/>
        <v>58.199999999999989</v>
      </c>
      <c r="BE127" s="1">
        <f t="shared" si="53"/>
        <v>57.400000000000006</v>
      </c>
      <c r="BF127" s="1">
        <f t="shared" si="53"/>
        <v>54.699999999999989</v>
      </c>
      <c r="BG127" s="1">
        <f t="shared" si="53"/>
        <v>61</v>
      </c>
      <c r="BH127" s="1">
        <f t="shared" si="53"/>
        <v>60.699999999999989</v>
      </c>
      <c r="BI127" s="1">
        <f t="shared" si="53"/>
        <v>55.599999999999994</v>
      </c>
      <c r="BJ127" s="1">
        <f t="shared" si="53"/>
        <v>55.7</v>
      </c>
      <c r="BK127" s="1">
        <f t="shared" si="53"/>
        <v>51.900000000000006</v>
      </c>
      <c r="BL127" s="1">
        <f t="shared" si="53"/>
        <v>43.5</v>
      </c>
      <c r="BM127" s="1">
        <f t="shared" si="53"/>
        <v>57.8</v>
      </c>
      <c r="BN127" s="1">
        <f t="shared" si="53"/>
        <v>64.300000000000011</v>
      </c>
      <c r="BO127" s="1">
        <f t="shared" ref="BO127:DZ127" si="54">BO63+BO64-32</f>
        <v>63.2</v>
      </c>
      <c r="BP127" s="1">
        <f t="shared" si="54"/>
        <v>63.900000000000006</v>
      </c>
      <c r="BQ127" s="1">
        <f t="shared" si="54"/>
        <v>65</v>
      </c>
      <c r="BR127" s="1">
        <f t="shared" si="54"/>
        <v>68.400000000000006</v>
      </c>
      <c r="BS127" s="1">
        <f t="shared" si="54"/>
        <v>68.7</v>
      </c>
      <c r="BT127" s="1">
        <f t="shared" si="54"/>
        <v>68.900000000000006</v>
      </c>
      <c r="BU127" s="1">
        <f t="shared" si="54"/>
        <v>47.800000000000011</v>
      </c>
      <c r="BV127" s="1">
        <f t="shared" si="54"/>
        <v>7.3000000000000043</v>
      </c>
      <c r="BW127" s="1">
        <f t="shared" si="54"/>
        <v>-22.1</v>
      </c>
      <c r="BX127" s="1">
        <f t="shared" si="54"/>
        <v>-26.2</v>
      </c>
      <c r="BY127" s="1">
        <f t="shared" si="54"/>
        <v>-29.9</v>
      </c>
      <c r="BZ127" s="1">
        <f t="shared" si="54"/>
        <v>-31.4</v>
      </c>
      <c r="CA127" s="1">
        <f t="shared" si="54"/>
        <v>-31.3</v>
      </c>
      <c r="CB127" s="1">
        <f t="shared" si="54"/>
        <v>-31.2</v>
      </c>
      <c r="CC127" s="1">
        <f t="shared" si="54"/>
        <v>-31.2</v>
      </c>
      <c r="CD127" s="1">
        <f t="shared" si="54"/>
        <v>-31.1</v>
      </c>
      <c r="CE127" s="1">
        <f t="shared" si="54"/>
        <v>-31.1</v>
      </c>
      <c r="CF127" s="1">
        <f t="shared" si="54"/>
        <v>-31.1</v>
      </c>
      <c r="CG127" s="1">
        <f t="shared" si="54"/>
        <v>-31.2</v>
      </c>
      <c r="CH127" s="1">
        <f t="shared" si="54"/>
        <v>-31.4</v>
      </c>
      <c r="CI127" s="1">
        <f t="shared" si="54"/>
        <v>-31.6</v>
      </c>
      <c r="CJ127" s="1">
        <f t="shared" si="54"/>
        <v>-31.7</v>
      </c>
      <c r="CK127" s="1">
        <f t="shared" si="54"/>
        <v>-31.7</v>
      </c>
      <c r="CL127" s="1">
        <f t="shared" si="54"/>
        <v>-31.8</v>
      </c>
      <c r="CM127" s="1">
        <f t="shared" si="54"/>
        <v>-31.8</v>
      </c>
      <c r="CN127" s="1">
        <f t="shared" si="54"/>
        <v>-31.9</v>
      </c>
      <c r="CO127" s="1">
        <f t="shared" si="54"/>
        <v>-31.9</v>
      </c>
      <c r="CP127" s="1">
        <f t="shared" si="54"/>
        <v>-31.86</v>
      </c>
      <c r="CQ127" s="1">
        <f t="shared" si="54"/>
        <v>-31.85</v>
      </c>
      <c r="CR127" s="1">
        <f t="shared" si="54"/>
        <v>-32</v>
      </c>
      <c r="CS127" s="1">
        <f t="shared" si="54"/>
        <v>-32</v>
      </c>
      <c r="CT127" s="1">
        <f t="shared" si="54"/>
        <v>-32</v>
      </c>
      <c r="CU127" s="1">
        <f t="shared" si="54"/>
        <v>-32</v>
      </c>
      <c r="CV127" s="1">
        <f t="shared" si="54"/>
        <v>-32</v>
      </c>
      <c r="CW127" s="1">
        <f t="shared" si="54"/>
        <v>-32</v>
      </c>
      <c r="CX127" s="1">
        <f t="shared" si="54"/>
        <v>-32</v>
      </c>
      <c r="CY127" s="1">
        <f t="shared" si="54"/>
        <v>-32</v>
      </c>
      <c r="CZ127" s="1">
        <f t="shared" si="54"/>
        <v>-32</v>
      </c>
      <c r="DA127" s="1">
        <f t="shared" si="54"/>
        <v>-32</v>
      </c>
      <c r="DB127" s="1">
        <f t="shared" si="54"/>
        <v>-32</v>
      </c>
      <c r="DC127" s="1">
        <f t="shared" si="54"/>
        <v>-32</v>
      </c>
      <c r="DD127" s="1">
        <f t="shared" si="54"/>
        <v>-32</v>
      </c>
      <c r="DE127" s="1">
        <f t="shared" si="54"/>
        <v>-32</v>
      </c>
      <c r="DF127" s="1">
        <f t="shared" si="54"/>
        <v>-32</v>
      </c>
      <c r="DG127" s="1">
        <f t="shared" si="54"/>
        <v>-32</v>
      </c>
      <c r="DH127" s="1">
        <f t="shared" si="54"/>
        <v>-29.09</v>
      </c>
      <c r="DI127" s="1">
        <f t="shared" si="54"/>
        <v>-15.91</v>
      </c>
      <c r="DJ127" s="1">
        <f t="shared" si="54"/>
        <v>-25.29</v>
      </c>
      <c r="DK127" s="1">
        <f t="shared" si="54"/>
        <v>-31.65</v>
      </c>
      <c r="DL127" s="1">
        <f t="shared" si="54"/>
        <v>-26.47</v>
      </c>
      <c r="DM127" s="1">
        <f t="shared" si="54"/>
        <v>-9.84</v>
      </c>
      <c r="DN127" s="1">
        <f t="shared" si="54"/>
        <v>-2.6199999999999974</v>
      </c>
      <c r="DO127" s="1">
        <f t="shared" si="54"/>
        <v>-1.5100000000000016</v>
      </c>
      <c r="DP127" s="1">
        <f t="shared" si="54"/>
        <v>-0.91000000000000014</v>
      </c>
      <c r="DQ127" s="1">
        <f t="shared" si="54"/>
        <v>-0.74000000000000199</v>
      </c>
      <c r="DR127" s="1">
        <f t="shared" si="54"/>
        <v>-0.35999999999999943</v>
      </c>
      <c r="DS127" s="1">
        <f t="shared" si="54"/>
        <v>-0.13000000000000256</v>
      </c>
      <c r="DT127" s="1">
        <f t="shared" si="54"/>
        <v>4.9999999999997158E-2</v>
      </c>
      <c r="DU127" s="1">
        <f t="shared" si="54"/>
        <v>0</v>
      </c>
      <c r="DV127" s="1">
        <f t="shared" si="54"/>
        <v>1.6700000000000017</v>
      </c>
      <c r="DW127" s="1">
        <f t="shared" si="54"/>
        <v>3.3500000000000014</v>
      </c>
      <c r="DX127" s="1">
        <f t="shared" si="54"/>
        <v>1.8800000000000026</v>
      </c>
      <c r="DY127" s="1">
        <f t="shared" si="54"/>
        <v>3.2299999999999969</v>
      </c>
      <c r="DZ127" s="1">
        <f t="shared" si="54"/>
        <v>10.82</v>
      </c>
      <c r="EA127" s="1">
        <f t="shared" ref="EA127:EX127" si="55">EA63+EA64-32</f>
        <v>14.979999999999997</v>
      </c>
      <c r="EB127" s="1">
        <f t="shared" si="55"/>
        <v>14.409999999999997</v>
      </c>
      <c r="EC127" s="1">
        <f t="shared" si="55"/>
        <v>14.04</v>
      </c>
      <c r="ED127" s="1">
        <f t="shared" si="55"/>
        <v>13.36</v>
      </c>
      <c r="EE127" s="1">
        <f t="shared" si="55"/>
        <v>13.090000000000003</v>
      </c>
      <c r="EF127" s="1">
        <f t="shared" si="55"/>
        <v>-4.5899999999999963</v>
      </c>
      <c r="EG127" s="1">
        <f t="shared" si="55"/>
        <v>-11.66</v>
      </c>
      <c r="EH127" s="1">
        <f t="shared" si="55"/>
        <v>-8.5</v>
      </c>
      <c r="EI127" s="1">
        <f t="shared" si="55"/>
        <v>-8.870000000000001</v>
      </c>
      <c r="EJ127" s="1">
        <f t="shared" si="55"/>
        <v>-11.95</v>
      </c>
      <c r="EK127" s="1">
        <f t="shared" si="55"/>
        <v>-14.18</v>
      </c>
      <c r="EL127" s="1">
        <f t="shared" si="55"/>
        <v>-19.16</v>
      </c>
      <c r="EM127" s="1">
        <f t="shared" si="55"/>
        <v>-31.86</v>
      </c>
      <c r="EN127" s="1">
        <f t="shared" si="55"/>
        <v>-31.91</v>
      </c>
      <c r="EO127" s="1">
        <f t="shared" si="55"/>
        <v>-31.47</v>
      </c>
      <c r="EP127" s="1">
        <f t="shared" si="55"/>
        <v>-29.11</v>
      </c>
      <c r="EQ127" s="1">
        <f t="shared" si="55"/>
        <v>-28.17</v>
      </c>
      <c r="ER127" s="1">
        <f t="shared" si="55"/>
        <v>-30.34</v>
      </c>
      <c r="ES127" s="1">
        <f t="shared" si="55"/>
        <v>-31.15</v>
      </c>
      <c r="ET127" s="1">
        <f t="shared" si="55"/>
        <v>-31.57</v>
      </c>
      <c r="EU127" s="1">
        <f t="shared" si="55"/>
        <v>-31.84</v>
      </c>
      <c r="EV127" s="1">
        <f t="shared" si="55"/>
        <v>-31.97</v>
      </c>
      <c r="EW127" s="1">
        <f t="shared" si="55"/>
        <v>-31.98</v>
      </c>
      <c r="EX127" s="1">
        <f t="shared" si="55"/>
        <v>-31.43</v>
      </c>
      <c r="EY127" s="1"/>
    </row>
    <row r="128" spans="1:155">
      <c r="A128" t="s">
        <v>100</v>
      </c>
      <c r="B128" s="1">
        <f>IF(AND(B87&gt;0,B63+B64&gt;32),IF(B63+B64-32&lt;0.83*B87,B63+B64-32,0.83*B87),0)</f>
        <v>0</v>
      </c>
      <c r="C128" s="1">
        <f t="shared" ref="C128:BN128" si="56">IF(AND(C87&gt;0,C63+C64&gt;32),IF(C63+C64-32&lt;0.83*C87,C63+C64-32,0.83*C87),0)</f>
        <v>0</v>
      </c>
      <c r="D128" s="1">
        <f t="shared" si="56"/>
        <v>0</v>
      </c>
      <c r="E128" s="1">
        <f t="shared" si="56"/>
        <v>3</v>
      </c>
      <c r="F128" s="1">
        <f t="shared" si="56"/>
        <v>3</v>
      </c>
      <c r="G128" s="1">
        <f t="shared" si="56"/>
        <v>3</v>
      </c>
      <c r="H128" s="1">
        <f t="shared" si="56"/>
        <v>3</v>
      </c>
      <c r="I128" s="1">
        <f t="shared" si="56"/>
        <v>3</v>
      </c>
      <c r="J128" s="1">
        <f t="shared" si="56"/>
        <v>0</v>
      </c>
      <c r="K128" s="1">
        <f t="shared" si="56"/>
        <v>0</v>
      </c>
      <c r="L128" s="1">
        <f t="shared" si="56"/>
        <v>8</v>
      </c>
      <c r="M128" s="1">
        <f t="shared" si="56"/>
        <v>8</v>
      </c>
      <c r="N128" s="1">
        <f t="shared" si="56"/>
        <v>8</v>
      </c>
      <c r="O128" s="1">
        <f t="shared" si="56"/>
        <v>8</v>
      </c>
      <c r="P128" s="1">
        <f t="shared" si="56"/>
        <v>0</v>
      </c>
      <c r="Q128" s="1">
        <f t="shared" si="56"/>
        <v>0</v>
      </c>
      <c r="R128" s="1">
        <f t="shared" si="56"/>
        <v>0</v>
      </c>
      <c r="S128" s="1">
        <f t="shared" si="56"/>
        <v>0</v>
      </c>
      <c r="T128" s="1">
        <f t="shared" si="56"/>
        <v>0</v>
      </c>
      <c r="U128" s="1">
        <f t="shared" si="56"/>
        <v>0</v>
      </c>
      <c r="V128" s="1">
        <f t="shared" si="56"/>
        <v>0</v>
      </c>
      <c r="W128" s="1">
        <f t="shared" si="56"/>
        <v>0</v>
      </c>
      <c r="X128" s="1">
        <f t="shared" si="56"/>
        <v>0</v>
      </c>
      <c r="Y128" s="1">
        <f t="shared" si="56"/>
        <v>0</v>
      </c>
      <c r="Z128" s="1">
        <f t="shared" si="56"/>
        <v>0</v>
      </c>
      <c r="AA128" s="1">
        <f t="shared" si="56"/>
        <v>0</v>
      </c>
      <c r="AB128" s="1">
        <f t="shared" si="56"/>
        <v>0</v>
      </c>
      <c r="AC128" s="1">
        <f t="shared" si="56"/>
        <v>0</v>
      </c>
      <c r="AD128" s="1">
        <f t="shared" si="56"/>
        <v>0</v>
      </c>
      <c r="AE128" s="1">
        <f t="shared" si="56"/>
        <v>0</v>
      </c>
      <c r="AF128" s="1">
        <f t="shared" si="56"/>
        <v>0</v>
      </c>
      <c r="AG128" s="1">
        <f t="shared" si="56"/>
        <v>0</v>
      </c>
      <c r="AH128" s="1">
        <f t="shared" si="56"/>
        <v>0</v>
      </c>
      <c r="AI128" s="1">
        <f t="shared" si="56"/>
        <v>0</v>
      </c>
      <c r="AJ128" s="1">
        <f t="shared" si="56"/>
        <v>0</v>
      </c>
      <c r="AK128" s="1">
        <f t="shared" si="56"/>
        <v>0</v>
      </c>
      <c r="AL128" s="1">
        <f t="shared" si="56"/>
        <v>0</v>
      </c>
      <c r="AM128" s="1">
        <f t="shared" si="56"/>
        <v>0</v>
      </c>
      <c r="AN128" s="1">
        <f t="shared" si="56"/>
        <v>0</v>
      </c>
      <c r="AO128" s="1">
        <f t="shared" si="56"/>
        <v>0</v>
      </c>
      <c r="AP128" s="1">
        <f t="shared" si="56"/>
        <v>0</v>
      </c>
      <c r="AQ128" s="1">
        <f t="shared" si="56"/>
        <v>63.3</v>
      </c>
      <c r="AR128" s="1">
        <f t="shared" si="56"/>
        <v>58.099999999999994</v>
      </c>
      <c r="AS128" s="1">
        <f t="shared" si="56"/>
        <v>0</v>
      </c>
      <c r="AT128" s="1">
        <f t="shared" si="56"/>
        <v>66.599999999999994</v>
      </c>
      <c r="AU128" s="1">
        <f t="shared" si="56"/>
        <v>66.199999999999989</v>
      </c>
      <c r="AV128" s="1">
        <f t="shared" si="56"/>
        <v>0</v>
      </c>
      <c r="AW128" s="1">
        <f t="shared" si="56"/>
        <v>0</v>
      </c>
      <c r="AX128" s="1">
        <f t="shared" si="56"/>
        <v>65.400000000000006</v>
      </c>
      <c r="AY128" s="1">
        <f t="shared" si="56"/>
        <v>61</v>
      </c>
      <c r="AZ128" s="1">
        <f t="shared" si="56"/>
        <v>57.8</v>
      </c>
      <c r="BA128" s="1">
        <f t="shared" si="56"/>
        <v>57.099999999999994</v>
      </c>
      <c r="BB128" s="1">
        <f t="shared" si="56"/>
        <v>57.199999999999989</v>
      </c>
      <c r="BC128" s="1">
        <f t="shared" si="56"/>
        <v>0</v>
      </c>
      <c r="BD128" s="1">
        <f t="shared" si="56"/>
        <v>0</v>
      </c>
      <c r="BE128" s="1">
        <f t="shared" si="56"/>
        <v>0</v>
      </c>
      <c r="BF128" s="1">
        <f t="shared" si="56"/>
        <v>0</v>
      </c>
      <c r="BG128" s="1">
        <f t="shared" si="56"/>
        <v>0</v>
      </c>
      <c r="BH128" s="1">
        <f t="shared" si="56"/>
        <v>60.699999999999989</v>
      </c>
      <c r="BI128" s="1">
        <f t="shared" si="56"/>
        <v>55.599999999999994</v>
      </c>
      <c r="BJ128" s="1">
        <f t="shared" si="56"/>
        <v>0</v>
      </c>
      <c r="BK128" s="1">
        <f t="shared" si="56"/>
        <v>0</v>
      </c>
      <c r="BL128" s="1">
        <f t="shared" si="56"/>
        <v>0</v>
      </c>
      <c r="BM128" s="1">
        <f t="shared" si="56"/>
        <v>57.8</v>
      </c>
      <c r="BN128" s="1">
        <f t="shared" si="56"/>
        <v>64.300000000000011</v>
      </c>
      <c r="BO128" s="1">
        <f t="shared" ref="BO128:DZ128" si="57">IF(AND(BO87&gt;0,BO63+BO64&gt;32),IF(BO63+BO64-32&lt;0.83*BO87,BO63+BO64-32,0.83*BO87),0)</f>
        <v>0</v>
      </c>
      <c r="BP128" s="1">
        <f t="shared" si="57"/>
        <v>49.8</v>
      </c>
      <c r="BQ128" s="1">
        <f t="shared" si="57"/>
        <v>0</v>
      </c>
      <c r="BR128" s="1">
        <f t="shared" si="57"/>
        <v>0</v>
      </c>
      <c r="BS128" s="1">
        <f t="shared" si="57"/>
        <v>0</v>
      </c>
      <c r="BT128" s="1">
        <f t="shared" si="57"/>
        <v>68.900000000000006</v>
      </c>
      <c r="BU128" s="1">
        <f t="shared" si="57"/>
        <v>0</v>
      </c>
      <c r="BV128" s="1">
        <f t="shared" si="57"/>
        <v>0</v>
      </c>
      <c r="BW128" s="1">
        <f t="shared" si="57"/>
        <v>0</v>
      </c>
      <c r="BX128" s="1">
        <f t="shared" si="57"/>
        <v>0</v>
      </c>
      <c r="BY128" s="1">
        <f t="shared" si="57"/>
        <v>0</v>
      </c>
      <c r="BZ128" s="1">
        <f t="shared" si="57"/>
        <v>0</v>
      </c>
      <c r="CA128" s="1">
        <f t="shared" si="57"/>
        <v>0</v>
      </c>
      <c r="CB128" s="1">
        <f t="shared" si="57"/>
        <v>0</v>
      </c>
      <c r="CC128" s="1">
        <f t="shared" si="57"/>
        <v>0</v>
      </c>
      <c r="CD128" s="1">
        <f t="shared" si="57"/>
        <v>0</v>
      </c>
      <c r="CE128" s="1">
        <f t="shared" si="57"/>
        <v>0</v>
      </c>
      <c r="CF128" s="1">
        <f t="shared" si="57"/>
        <v>0</v>
      </c>
      <c r="CG128" s="1">
        <f t="shared" si="57"/>
        <v>0</v>
      </c>
      <c r="CH128" s="1">
        <f t="shared" si="57"/>
        <v>0</v>
      </c>
      <c r="CI128" s="1">
        <f t="shared" si="57"/>
        <v>0</v>
      </c>
      <c r="CJ128" s="1">
        <f t="shared" si="57"/>
        <v>0</v>
      </c>
      <c r="CK128" s="1">
        <f t="shared" si="57"/>
        <v>0</v>
      </c>
      <c r="CL128" s="1">
        <f t="shared" si="57"/>
        <v>0</v>
      </c>
      <c r="CM128" s="1">
        <f t="shared" si="57"/>
        <v>0</v>
      </c>
      <c r="CN128" s="1">
        <f t="shared" si="57"/>
        <v>0</v>
      </c>
      <c r="CO128" s="1">
        <f t="shared" si="57"/>
        <v>0</v>
      </c>
      <c r="CP128" s="1">
        <f t="shared" si="57"/>
        <v>0</v>
      </c>
      <c r="CQ128" s="1">
        <f t="shared" si="57"/>
        <v>0</v>
      </c>
      <c r="CR128" s="1">
        <f t="shared" si="57"/>
        <v>0</v>
      </c>
      <c r="CS128" s="1">
        <f t="shared" si="57"/>
        <v>0</v>
      </c>
      <c r="CT128" s="1">
        <f t="shared" si="57"/>
        <v>0</v>
      </c>
      <c r="CU128" s="1">
        <f t="shared" si="57"/>
        <v>0</v>
      </c>
      <c r="CV128" s="1">
        <f t="shared" si="57"/>
        <v>0</v>
      </c>
      <c r="CW128" s="1">
        <f t="shared" si="57"/>
        <v>0</v>
      </c>
      <c r="CX128" s="1">
        <f t="shared" si="57"/>
        <v>0</v>
      </c>
      <c r="CY128" s="1">
        <f t="shared" si="57"/>
        <v>0</v>
      </c>
      <c r="CZ128" s="1">
        <f t="shared" si="57"/>
        <v>0</v>
      </c>
      <c r="DA128" s="1">
        <f t="shared" si="57"/>
        <v>0</v>
      </c>
      <c r="DB128" s="1">
        <f t="shared" si="57"/>
        <v>0</v>
      </c>
      <c r="DC128" s="1">
        <f t="shared" si="57"/>
        <v>0</v>
      </c>
      <c r="DD128" s="1">
        <f t="shared" si="57"/>
        <v>0</v>
      </c>
      <c r="DE128" s="1">
        <f t="shared" si="57"/>
        <v>0</v>
      </c>
      <c r="DF128" s="1">
        <f t="shared" si="57"/>
        <v>0</v>
      </c>
      <c r="DG128" s="1">
        <f t="shared" si="57"/>
        <v>0</v>
      </c>
      <c r="DH128" s="1">
        <f t="shared" si="57"/>
        <v>0</v>
      </c>
      <c r="DI128" s="1">
        <f t="shared" si="57"/>
        <v>0</v>
      </c>
      <c r="DJ128" s="1">
        <f t="shared" si="57"/>
        <v>0</v>
      </c>
      <c r="DK128" s="1">
        <f t="shared" si="57"/>
        <v>0</v>
      </c>
      <c r="DL128" s="1">
        <f t="shared" si="57"/>
        <v>0</v>
      </c>
      <c r="DM128" s="1">
        <f t="shared" si="57"/>
        <v>0</v>
      </c>
      <c r="DN128" s="1">
        <f t="shared" si="57"/>
        <v>0</v>
      </c>
      <c r="DO128" s="1">
        <f t="shared" si="57"/>
        <v>0</v>
      </c>
      <c r="DP128" s="1">
        <f t="shared" si="57"/>
        <v>0</v>
      </c>
      <c r="DQ128" s="1">
        <f t="shared" si="57"/>
        <v>0</v>
      </c>
      <c r="DR128" s="1">
        <f t="shared" si="57"/>
        <v>0</v>
      </c>
      <c r="DS128" s="1">
        <f t="shared" si="57"/>
        <v>0</v>
      </c>
      <c r="DT128" s="1">
        <f t="shared" si="57"/>
        <v>0</v>
      </c>
      <c r="DU128" s="1">
        <f t="shared" si="57"/>
        <v>0</v>
      </c>
      <c r="DV128" s="1">
        <f t="shared" si="57"/>
        <v>0</v>
      </c>
      <c r="DW128" s="1">
        <f t="shared" si="57"/>
        <v>0</v>
      </c>
      <c r="DX128" s="1">
        <f t="shared" si="57"/>
        <v>0</v>
      </c>
      <c r="DY128" s="1">
        <f t="shared" si="57"/>
        <v>0</v>
      </c>
      <c r="DZ128" s="1">
        <f t="shared" si="57"/>
        <v>1.66</v>
      </c>
      <c r="EA128" s="1">
        <f t="shared" ref="EA128:EX128" si="58">IF(AND(EA87&gt;0,EA63+EA64&gt;32),IF(EA63+EA64-32&lt;0.83*EA87,EA63+EA64-32,0.83*EA87),0)</f>
        <v>6.64</v>
      </c>
      <c r="EB128" s="1">
        <f t="shared" si="58"/>
        <v>7.47</v>
      </c>
      <c r="EC128" s="1">
        <f t="shared" si="58"/>
        <v>9.9599999999999991</v>
      </c>
      <c r="ED128" s="1">
        <f t="shared" si="58"/>
        <v>13.28</v>
      </c>
      <c r="EE128" s="1">
        <f t="shared" si="58"/>
        <v>13.090000000000003</v>
      </c>
      <c r="EF128" s="1">
        <f t="shared" si="58"/>
        <v>0</v>
      </c>
      <c r="EG128" s="1">
        <f t="shared" si="58"/>
        <v>0</v>
      </c>
      <c r="EH128" s="1">
        <f t="shared" si="58"/>
        <v>0</v>
      </c>
      <c r="EI128" s="1">
        <f t="shared" si="58"/>
        <v>0</v>
      </c>
      <c r="EJ128" s="1">
        <f t="shared" si="58"/>
        <v>0</v>
      </c>
      <c r="EK128" s="1">
        <f t="shared" si="58"/>
        <v>0</v>
      </c>
      <c r="EL128" s="1">
        <f t="shared" si="58"/>
        <v>0</v>
      </c>
      <c r="EM128" s="1">
        <f t="shared" si="58"/>
        <v>0</v>
      </c>
      <c r="EN128" s="1">
        <f t="shared" si="58"/>
        <v>0</v>
      </c>
      <c r="EO128" s="1">
        <f t="shared" si="58"/>
        <v>0</v>
      </c>
      <c r="EP128" s="1">
        <f t="shared" si="58"/>
        <v>0</v>
      </c>
      <c r="EQ128" s="1">
        <f t="shared" si="58"/>
        <v>0</v>
      </c>
      <c r="ER128" s="1">
        <f t="shared" si="58"/>
        <v>0</v>
      </c>
      <c r="ES128" s="1">
        <f t="shared" si="58"/>
        <v>0</v>
      </c>
      <c r="ET128" s="1">
        <f t="shared" si="58"/>
        <v>0</v>
      </c>
      <c r="EU128" s="1">
        <f t="shared" si="58"/>
        <v>0</v>
      </c>
      <c r="EV128" s="1">
        <f t="shared" si="58"/>
        <v>0</v>
      </c>
      <c r="EW128" s="1">
        <f t="shared" si="58"/>
        <v>0</v>
      </c>
      <c r="EX128" s="1">
        <f t="shared" si="58"/>
        <v>0</v>
      </c>
      <c r="EY128" s="1"/>
    </row>
    <row r="129" spans="1:155">
      <c r="A129" t="s">
        <v>101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>
      <c r="A130" t="s">
        <v>102</v>
      </c>
      <c r="B130" s="1">
        <f t="shared" ref="B130:AG130" si="59">IF(B87&gt;0, IF(0.83*B87&gt;B128,0.83*B87-B128,0),0)</f>
        <v>507.96</v>
      </c>
      <c r="C130" s="1">
        <f t="shared" si="59"/>
        <v>581</v>
      </c>
      <c r="D130" s="1">
        <f t="shared" si="59"/>
        <v>591.79</v>
      </c>
      <c r="E130" s="1">
        <f t="shared" si="59"/>
        <v>561.4</v>
      </c>
      <c r="F130" s="1">
        <f t="shared" si="59"/>
        <v>531.52</v>
      </c>
      <c r="G130" s="1">
        <f t="shared" si="59"/>
        <v>451.84</v>
      </c>
      <c r="H130" s="1">
        <f t="shared" si="59"/>
        <v>362.2</v>
      </c>
      <c r="I130" s="1">
        <f t="shared" si="59"/>
        <v>217.78</v>
      </c>
      <c r="J130" s="1">
        <f t="shared" si="59"/>
        <v>0</v>
      </c>
      <c r="K130" s="1">
        <f t="shared" si="59"/>
        <v>0</v>
      </c>
      <c r="L130" s="1">
        <f t="shared" si="59"/>
        <v>58.399999999999991</v>
      </c>
      <c r="M130" s="1">
        <f t="shared" si="59"/>
        <v>220.25</v>
      </c>
      <c r="N130" s="1">
        <f t="shared" si="59"/>
        <v>197.01</v>
      </c>
      <c r="O130" s="1">
        <f t="shared" si="59"/>
        <v>0.29999999999999893</v>
      </c>
      <c r="P130" s="1">
        <f t="shared" si="59"/>
        <v>0</v>
      </c>
      <c r="Q130" s="1">
        <f t="shared" si="59"/>
        <v>0</v>
      </c>
      <c r="R130" s="1">
        <f t="shared" si="59"/>
        <v>0</v>
      </c>
      <c r="S130" s="1">
        <f t="shared" si="59"/>
        <v>0</v>
      </c>
      <c r="T130" s="1">
        <f t="shared" si="59"/>
        <v>0</v>
      </c>
      <c r="U130" s="1">
        <f t="shared" si="59"/>
        <v>0</v>
      </c>
      <c r="V130" s="1">
        <f t="shared" si="59"/>
        <v>0</v>
      </c>
      <c r="W130" s="1">
        <f t="shared" si="59"/>
        <v>0</v>
      </c>
      <c r="X130" s="1">
        <f t="shared" si="59"/>
        <v>0</v>
      </c>
      <c r="Y130" s="1">
        <f t="shared" si="59"/>
        <v>0</v>
      </c>
      <c r="Z130" s="1">
        <f t="shared" si="59"/>
        <v>0</v>
      </c>
      <c r="AA130" s="1">
        <f t="shared" si="59"/>
        <v>0</v>
      </c>
      <c r="AB130" s="1">
        <f t="shared" si="59"/>
        <v>0</v>
      </c>
      <c r="AC130" s="1">
        <f t="shared" si="59"/>
        <v>0</v>
      </c>
      <c r="AD130" s="1">
        <f t="shared" si="59"/>
        <v>0</v>
      </c>
      <c r="AE130" s="1">
        <f t="shared" si="59"/>
        <v>0</v>
      </c>
      <c r="AF130" s="1">
        <f t="shared" si="59"/>
        <v>0</v>
      </c>
      <c r="AG130" s="1">
        <f t="shared" si="59"/>
        <v>0</v>
      </c>
      <c r="AH130" s="1">
        <f t="shared" ref="AH130:BM130" si="60">IF(AH87&gt;0, IF(0.83*AH87&gt;AH128,0.83*AH87-AH128,0),0)</f>
        <v>0</v>
      </c>
      <c r="AI130" s="1">
        <f t="shared" si="60"/>
        <v>0</v>
      </c>
      <c r="AJ130" s="1">
        <f t="shared" si="60"/>
        <v>0</v>
      </c>
      <c r="AK130" s="1">
        <f t="shared" si="60"/>
        <v>0</v>
      </c>
      <c r="AL130" s="1">
        <f t="shared" si="60"/>
        <v>0</v>
      </c>
      <c r="AM130" s="1">
        <f t="shared" si="60"/>
        <v>0</v>
      </c>
      <c r="AN130" s="1">
        <f t="shared" si="60"/>
        <v>0</v>
      </c>
      <c r="AO130" s="1">
        <f t="shared" si="60"/>
        <v>0</v>
      </c>
      <c r="AP130" s="1">
        <f t="shared" si="60"/>
        <v>0</v>
      </c>
      <c r="AQ130" s="1">
        <f t="shared" si="60"/>
        <v>44.599999999999994</v>
      </c>
      <c r="AR130" s="1">
        <f t="shared" si="60"/>
        <v>0</v>
      </c>
      <c r="AS130" s="1">
        <f t="shared" si="60"/>
        <v>0</v>
      </c>
      <c r="AT130" s="1">
        <f t="shared" si="60"/>
        <v>33</v>
      </c>
      <c r="AU130" s="1">
        <f t="shared" si="60"/>
        <v>25.100000000000009</v>
      </c>
      <c r="AV130" s="1">
        <f t="shared" si="60"/>
        <v>0</v>
      </c>
      <c r="AW130" s="1">
        <f t="shared" si="60"/>
        <v>0</v>
      </c>
      <c r="AX130" s="1">
        <f t="shared" si="60"/>
        <v>59.099999999999994</v>
      </c>
      <c r="AY130" s="1">
        <f t="shared" si="60"/>
        <v>129.89999999999998</v>
      </c>
      <c r="AZ130" s="1">
        <f t="shared" si="60"/>
        <v>16.900000000000006</v>
      </c>
      <c r="BA130" s="1">
        <f t="shared" si="60"/>
        <v>67.400000000000006</v>
      </c>
      <c r="BB130" s="1">
        <f t="shared" si="60"/>
        <v>34.100000000000009</v>
      </c>
      <c r="BC130" s="1">
        <f t="shared" si="60"/>
        <v>0</v>
      </c>
      <c r="BD130" s="1">
        <f t="shared" si="60"/>
        <v>0</v>
      </c>
      <c r="BE130" s="1">
        <f t="shared" si="60"/>
        <v>0</v>
      </c>
      <c r="BF130" s="1">
        <f t="shared" si="60"/>
        <v>0</v>
      </c>
      <c r="BG130" s="1">
        <f t="shared" si="60"/>
        <v>0</v>
      </c>
      <c r="BH130" s="1">
        <f t="shared" si="60"/>
        <v>72.099999999999994</v>
      </c>
      <c r="BI130" s="1">
        <f t="shared" si="60"/>
        <v>68.900000000000006</v>
      </c>
      <c r="BJ130" s="1">
        <f t="shared" si="60"/>
        <v>0</v>
      </c>
      <c r="BK130" s="1">
        <f t="shared" si="60"/>
        <v>0</v>
      </c>
      <c r="BL130" s="1">
        <f t="shared" si="60"/>
        <v>0</v>
      </c>
      <c r="BM130" s="1">
        <f t="shared" si="60"/>
        <v>83.3</v>
      </c>
      <c r="BN130" s="1">
        <f t="shared" ref="BN130:CS130" si="61">IF(BN87&gt;0, IF(0.83*BN87&gt;BN128,0.83*BN87-BN128,0),0)</f>
        <v>18.699999999999989</v>
      </c>
      <c r="BO130" s="1">
        <f t="shared" si="61"/>
        <v>0</v>
      </c>
      <c r="BP130" s="1">
        <f t="shared" si="61"/>
        <v>0</v>
      </c>
      <c r="BQ130" s="1">
        <f t="shared" si="61"/>
        <v>0</v>
      </c>
      <c r="BR130" s="1">
        <f t="shared" si="61"/>
        <v>0</v>
      </c>
      <c r="BS130" s="1">
        <f t="shared" si="61"/>
        <v>0</v>
      </c>
      <c r="BT130" s="1">
        <f t="shared" si="61"/>
        <v>14.099999999999994</v>
      </c>
      <c r="BU130" s="1">
        <f t="shared" si="61"/>
        <v>0</v>
      </c>
      <c r="BV130" s="1">
        <f t="shared" si="61"/>
        <v>0</v>
      </c>
      <c r="BW130" s="1">
        <f t="shared" si="61"/>
        <v>0</v>
      </c>
      <c r="BX130" s="1">
        <f t="shared" si="61"/>
        <v>0</v>
      </c>
      <c r="BY130" s="1">
        <f t="shared" si="61"/>
        <v>24.9</v>
      </c>
      <c r="BZ130" s="1">
        <f t="shared" si="61"/>
        <v>99.6</v>
      </c>
      <c r="CA130" s="1">
        <f t="shared" si="61"/>
        <v>114.53999999999999</v>
      </c>
      <c r="CB130" s="1">
        <f t="shared" si="61"/>
        <v>6.64</v>
      </c>
      <c r="CC130" s="1">
        <f t="shared" si="61"/>
        <v>0</v>
      </c>
      <c r="CD130" s="1">
        <f t="shared" si="61"/>
        <v>0</v>
      </c>
      <c r="CE130" s="1">
        <f t="shared" si="61"/>
        <v>69.72</v>
      </c>
      <c r="CF130" s="1">
        <f t="shared" si="61"/>
        <v>113.71</v>
      </c>
      <c r="CG130" s="1">
        <f t="shared" si="61"/>
        <v>126.16</v>
      </c>
      <c r="CH130" s="1">
        <f t="shared" si="61"/>
        <v>107.07</v>
      </c>
      <c r="CI130" s="1">
        <f t="shared" si="61"/>
        <v>97.94</v>
      </c>
      <c r="CJ130" s="1">
        <f t="shared" si="61"/>
        <v>72.209999999999994</v>
      </c>
      <c r="CK130" s="1">
        <f t="shared" si="61"/>
        <v>25.73</v>
      </c>
      <c r="CL130" s="1">
        <f t="shared" si="61"/>
        <v>13.28</v>
      </c>
      <c r="CM130" s="1">
        <f t="shared" si="61"/>
        <v>24.9</v>
      </c>
      <c r="CN130" s="1">
        <f t="shared" si="61"/>
        <v>34.86</v>
      </c>
      <c r="CO130" s="1">
        <f t="shared" si="61"/>
        <v>35.69</v>
      </c>
      <c r="CP130" s="1">
        <f t="shared" si="61"/>
        <v>31.54</v>
      </c>
      <c r="CQ130" s="1">
        <f t="shared" si="61"/>
        <v>0</v>
      </c>
      <c r="CR130" s="1">
        <f t="shared" si="61"/>
        <v>0</v>
      </c>
      <c r="CS130" s="1">
        <f t="shared" si="61"/>
        <v>0</v>
      </c>
      <c r="CT130" s="1">
        <f t="shared" ref="CT130:DY130" si="62">IF(CT87&gt;0, IF(0.83*CT87&gt;CT128,0.83*CT87-CT128,0),0)</f>
        <v>7.47</v>
      </c>
      <c r="CU130" s="1">
        <f t="shared" si="62"/>
        <v>31.54</v>
      </c>
      <c r="CV130" s="1">
        <f t="shared" si="62"/>
        <v>39.01</v>
      </c>
      <c r="CW130" s="1">
        <f t="shared" si="62"/>
        <v>45.65</v>
      </c>
      <c r="CX130" s="1">
        <f t="shared" si="62"/>
        <v>48.14</v>
      </c>
      <c r="CY130" s="1">
        <f t="shared" si="62"/>
        <v>47.309999999999995</v>
      </c>
      <c r="CZ130" s="1">
        <f t="shared" si="62"/>
        <v>50.629999999999995</v>
      </c>
      <c r="DA130" s="1">
        <f t="shared" si="62"/>
        <v>50.629999999999995</v>
      </c>
      <c r="DB130" s="1">
        <f t="shared" si="62"/>
        <v>55.61</v>
      </c>
      <c r="DC130" s="1">
        <f t="shared" si="62"/>
        <v>48.97</v>
      </c>
      <c r="DD130" s="1">
        <f t="shared" si="62"/>
        <v>36.519999999999996</v>
      </c>
      <c r="DE130" s="1">
        <f t="shared" si="62"/>
        <v>25.73</v>
      </c>
      <c r="DF130" s="1">
        <f t="shared" si="62"/>
        <v>37.35</v>
      </c>
      <c r="DG130" s="1">
        <f t="shared" si="62"/>
        <v>46.48</v>
      </c>
      <c r="DH130" s="1">
        <f t="shared" si="62"/>
        <v>2.4899999999999998</v>
      </c>
      <c r="DI130" s="1">
        <f t="shared" si="62"/>
        <v>0</v>
      </c>
      <c r="DJ130" s="1">
        <f t="shared" si="62"/>
        <v>0</v>
      </c>
      <c r="DK130" s="1">
        <f t="shared" si="62"/>
        <v>0</v>
      </c>
      <c r="DL130" s="1">
        <f t="shared" si="62"/>
        <v>0</v>
      </c>
      <c r="DM130" s="1">
        <f t="shared" si="62"/>
        <v>0</v>
      </c>
      <c r="DN130" s="1">
        <f t="shared" si="62"/>
        <v>0</v>
      </c>
      <c r="DO130" s="1">
        <f t="shared" si="62"/>
        <v>0</v>
      </c>
      <c r="DP130" s="1">
        <f t="shared" si="62"/>
        <v>0</v>
      </c>
      <c r="DQ130" s="1">
        <f t="shared" si="62"/>
        <v>0</v>
      </c>
      <c r="DR130" s="1">
        <f t="shared" si="62"/>
        <v>0</v>
      </c>
      <c r="DS130" s="1">
        <f t="shared" si="62"/>
        <v>0</v>
      </c>
      <c r="DT130" s="1">
        <f t="shared" si="62"/>
        <v>0</v>
      </c>
      <c r="DU130" s="1">
        <f t="shared" si="62"/>
        <v>0</v>
      </c>
      <c r="DV130" s="1">
        <f t="shared" si="62"/>
        <v>0</v>
      </c>
      <c r="DW130" s="1">
        <f t="shared" si="62"/>
        <v>0</v>
      </c>
      <c r="DX130" s="1">
        <f t="shared" si="62"/>
        <v>0</v>
      </c>
      <c r="DY130" s="1">
        <f t="shared" si="62"/>
        <v>0</v>
      </c>
      <c r="DZ130" s="1">
        <f t="shared" ref="DZ130:EX130" si="63">IF(DZ87&gt;0, IF(0.83*DZ87&gt;DZ128,0.83*DZ87-DZ128,0),0)</f>
        <v>0</v>
      </c>
      <c r="EA130" s="1">
        <f t="shared" si="63"/>
        <v>0</v>
      </c>
      <c r="EB130" s="1">
        <f t="shared" si="63"/>
        <v>0</v>
      </c>
      <c r="EC130" s="1">
        <f t="shared" si="63"/>
        <v>0</v>
      </c>
      <c r="ED130" s="1">
        <f t="shared" si="63"/>
        <v>0</v>
      </c>
      <c r="EE130" s="1">
        <f t="shared" si="63"/>
        <v>4.3399999999999963</v>
      </c>
      <c r="EF130" s="1">
        <f t="shared" si="63"/>
        <v>16.599999999999998</v>
      </c>
      <c r="EG130" s="1">
        <f t="shared" si="63"/>
        <v>40.669999999999995</v>
      </c>
      <c r="EH130" s="1">
        <f t="shared" si="63"/>
        <v>50.629999999999995</v>
      </c>
      <c r="EI130" s="1">
        <f t="shared" si="63"/>
        <v>55.61</v>
      </c>
      <c r="EJ130" s="1">
        <f t="shared" si="63"/>
        <v>56.44</v>
      </c>
      <c r="EK130" s="1">
        <f t="shared" si="63"/>
        <v>50.629999999999995</v>
      </c>
      <c r="EL130" s="1">
        <f t="shared" si="63"/>
        <v>35.69</v>
      </c>
      <c r="EM130" s="1">
        <f t="shared" si="63"/>
        <v>47.309999999999995</v>
      </c>
      <c r="EN130" s="1">
        <f t="shared" si="63"/>
        <v>63.08</v>
      </c>
      <c r="EO130" s="1">
        <f t="shared" si="63"/>
        <v>60.589999999999996</v>
      </c>
      <c r="EP130" s="1">
        <f t="shared" si="63"/>
        <v>63.08</v>
      </c>
      <c r="EQ130" s="1">
        <f t="shared" si="63"/>
        <v>68.89</v>
      </c>
      <c r="ER130" s="1">
        <f t="shared" si="63"/>
        <v>72.209999999999994</v>
      </c>
      <c r="ES130" s="1">
        <f t="shared" si="63"/>
        <v>73.86999999999999</v>
      </c>
      <c r="ET130" s="1">
        <f t="shared" si="63"/>
        <v>74.7</v>
      </c>
      <c r="EU130" s="1">
        <f t="shared" si="63"/>
        <v>78.02</v>
      </c>
      <c r="EV130" s="1">
        <f t="shared" si="63"/>
        <v>79.679999999999993</v>
      </c>
      <c r="EW130" s="1">
        <f t="shared" si="63"/>
        <v>80.509999999999991</v>
      </c>
      <c r="EX130" s="1">
        <f t="shared" si="63"/>
        <v>80.509999999999991</v>
      </c>
      <c r="EY130" s="1"/>
    </row>
    <row r="131" spans="1:15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>
      <c r="A132" t="s">
        <v>103</v>
      </c>
      <c r="B132" s="1">
        <f>IF(B87&gt;0,0.17*B87,0)</f>
        <v>104.04</v>
      </c>
      <c r="C132" s="1">
        <f t="shared" ref="C132:BN132" si="64">IF(C87&gt;0,0.17*C87,0)</f>
        <v>119.00000000000001</v>
      </c>
      <c r="D132" s="1">
        <f t="shared" si="64"/>
        <v>121.21000000000001</v>
      </c>
      <c r="E132" s="1">
        <f t="shared" si="64"/>
        <v>115.60000000000001</v>
      </c>
      <c r="F132" s="1">
        <f t="shared" si="64"/>
        <v>109.48</v>
      </c>
      <c r="G132" s="1">
        <f t="shared" si="64"/>
        <v>93.160000000000011</v>
      </c>
      <c r="H132" s="1">
        <f t="shared" si="64"/>
        <v>74.800000000000011</v>
      </c>
      <c r="I132" s="1">
        <f t="shared" si="64"/>
        <v>45.220000000000006</v>
      </c>
      <c r="J132" s="1">
        <f t="shared" si="64"/>
        <v>0</v>
      </c>
      <c r="K132" s="1">
        <f t="shared" si="64"/>
        <v>0</v>
      </c>
      <c r="L132" s="1">
        <f t="shared" si="64"/>
        <v>13.600000000000001</v>
      </c>
      <c r="M132" s="1">
        <f t="shared" si="64"/>
        <v>46.75</v>
      </c>
      <c r="N132" s="1">
        <f t="shared" si="64"/>
        <v>41.99</v>
      </c>
      <c r="O132" s="1">
        <f t="shared" si="64"/>
        <v>1.7000000000000002</v>
      </c>
      <c r="P132" s="1">
        <f t="shared" si="64"/>
        <v>0</v>
      </c>
      <c r="Q132" s="1">
        <f t="shared" si="64"/>
        <v>0</v>
      </c>
      <c r="R132" s="1">
        <f t="shared" si="64"/>
        <v>0</v>
      </c>
      <c r="S132" s="1">
        <f t="shared" si="64"/>
        <v>0</v>
      </c>
      <c r="T132" s="1">
        <f t="shared" si="64"/>
        <v>0</v>
      </c>
      <c r="U132" s="1">
        <f t="shared" si="64"/>
        <v>0</v>
      </c>
      <c r="V132" s="1">
        <f t="shared" si="64"/>
        <v>0</v>
      </c>
      <c r="W132" s="1">
        <f t="shared" si="64"/>
        <v>0</v>
      </c>
      <c r="X132" s="1">
        <f t="shared" si="64"/>
        <v>0</v>
      </c>
      <c r="Y132" s="1">
        <f t="shared" si="64"/>
        <v>0</v>
      </c>
      <c r="Z132" s="1">
        <f t="shared" si="64"/>
        <v>0</v>
      </c>
      <c r="AA132" s="1">
        <f t="shared" si="64"/>
        <v>0</v>
      </c>
      <c r="AB132" s="1">
        <f t="shared" si="64"/>
        <v>0</v>
      </c>
      <c r="AC132" s="1">
        <f t="shared" si="64"/>
        <v>0</v>
      </c>
      <c r="AD132" s="1">
        <f t="shared" si="64"/>
        <v>0</v>
      </c>
      <c r="AE132" s="1">
        <f t="shared" si="64"/>
        <v>0</v>
      </c>
      <c r="AF132" s="1">
        <f t="shared" si="64"/>
        <v>0</v>
      </c>
      <c r="AG132" s="1">
        <f t="shared" si="64"/>
        <v>0</v>
      </c>
      <c r="AH132" s="1">
        <f t="shared" si="64"/>
        <v>0</v>
      </c>
      <c r="AI132" s="1">
        <f t="shared" si="64"/>
        <v>0</v>
      </c>
      <c r="AJ132" s="1">
        <f t="shared" si="64"/>
        <v>0</v>
      </c>
      <c r="AK132" s="1">
        <f t="shared" si="64"/>
        <v>0</v>
      </c>
      <c r="AL132" s="1">
        <f t="shared" si="64"/>
        <v>0</v>
      </c>
      <c r="AM132" s="1">
        <f t="shared" si="64"/>
        <v>0</v>
      </c>
      <c r="AN132" s="1">
        <f t="shared" si="64"/>
        <v>0</v>
      </c>
      <c r="AO132" s="1">
        <f t="shared" si="64"/>
        <v>0</v>
      </c>
      <c r="AP132" s="1">
        <f t="shared" si="64"/>
        <v>0</v>
      </c>
      <c r="AQ132" s="1">
        <f t="shared" si="64"/>
        <v>22.1</v>
      </c>
      <c r="AR132" s="1">
        <f t="shared" si="64"/>
        <v>11.9</v>
      </c>
      <c r="AS132" s="1">
        <f t="shared" si="64"/>
        <v>0</v>
      </c>
      <c r="AT132" s="1">
        <f t="shared" si="64"/>
        <v>20.400000000000002</v>
      </c>
      <c r="AU132" s="1">
        <f t="shared" si="64"/>
        <v>18.700000000000003</v>
      </c>
      <c r="AV132" s="1">
        <f t="shared" si="64"/>
        <v>0</v>
      </c>
      <c r="AW132" s="1">
        <f t="shared" si="64"/>
        <v>0</v>
      </c>
      <c r="AX132" s="1">
        <f t="shared" si="64"/>
        <v>25.500000000000004</v>
      </c>
      <c r="AY132" s="1">
        <f t="shared" si="64"/>
        <v>39.1</v>
      </c>
      <c r="AZ132" s="1">
        <f t="shared" si="64"/>
        <v>15.3</v>
      </c>
      <c r="BA132" s="1">
        <f t="shared" si="64"/>
        <v>25.500000000000004</v>
      </c>
      <c r="BB132" s="1">
        <f t="shared" si="64"/>
        <v>18.700000000000003</v>
      </c>
      <c r="BC132" s="1">
        <f t="shared" si="64"/>
        <v>0</v>
      </c>
      <c r="BD132" s="1">
        <f t="shared" si="64"/>
        <v>0</v>
      </c>
      <c r="BE132" s="1">
        <f t="shared" si="64"/>
        <v>0</v>
      </c>
      <c r="BF132" s="1">
        <f t="shared" si="64"/>
        <v>0</v>
      </c>
      <c r="BG132" s="1">
        <f t="shared" si="64"/>
        <v>0</v>
      </c>
      <c r="BH132" s="1">
        <f t="shared" si="64"/>
        <v>27.200000000000003</v>
      </c>
      <c r="BI132" s="1">
        <f t="shared" si="64"/>
        <v>25.500000000000004</v>
      </c>
      <c r="BJ132" s="1">
        <f t="shared" si="64"/>
        <v>0</v>
      </c>
      <c r="BK132" s="1">
        <f t="shared" si="64"/>
        <v>0</v>
      </c>
      <c r="BL132" s="1">
        <f t="shared" si="64"/>
        <v>0</v>
      </c>
      <c r="BM132" s="1">
        <f t="shared" si="64"/>
        <v>28.900000000000002</v>
      </c>
      <c r="BN132" s="1">
        <f t="shared" si="64"/>
        <v>17</v>
      </c>
      <c r="BO132" s="1">
        <f t="shared" ref="BO132:DZ132" si="65">IF(BO87&gt;0,0.17*BO87,0)</f>
        <v>0</v>
      </c>
      <c r="BP132" s="1">
        <f t="shared" si="65"/>
        <v>10.200000000000001</v>
      </c>
      <c r="BQ132" s="1">
        <f t="shared" si="65"/>
        <v>0</v>
      </c>
      <c r="BR132" s="1">
        <f t="shared" si="65"/>
        <v>0</v>
      </c>
      <c r="BS132" s="1">
        <f t="shared" si="65"/>
        <v>0</v>
      </c>
      <c r="BT132" s="1">
        <f t="shared" si="65"/>
        <v>17</v>
      </c>
      <c r="BU132" s="1">
        <f t="shared" si="65"/>
        <v>0</v>
      </c>
      <c r="BV132" s="1">
        <f t="shared" si="65"/>
        <v>0</v>
      </c>
      <c r="BW132" s="1">
        <f t="shared" si="65"/>
        <v>0</v>
      </c>
      <c r="BX132" s="1">
        <f t="shared" si="65"/>
        <v>0</v>
      </c>
      <c r="BY132" s="1">
        <f t="shared" si="65"/>
        <v>5.1000000000000005</v>
      </c>
      <c r="BZ132" s="1">
        <f t="shared" si="65"/>
        <v>20.400000000000002</v>
      </c>
      <c r="CA132" s="1">
        <f t="shared" si="65"/>
        <v>23.46</v>
      </c>
      <c r="CB132" s="1">
        <f t="shared" si="65"/>
        <v>1.36</v>
      </c>
      <c r="CC132" s="1">
        <f t="shared" si="65"/>
        <v>0</v>
      </c>
      <c r="CD132" s="1">
        <f t="shared" si="65"/>
        <v>0</v>
      </c>
      <c r="CE132" s="1">
        <f t="shared" si="65"/>
        <v>14.280000000000001</v>
      </c>
      <c r="CF132" s="1">
        <f t="shared" si="65"/>
        <v>23.290000000000003</v>
      </c>
      <c r="CG132" s="1">
        <f t="shared" si="65"/>
        <v>25.840000000000003</v>
      </c>
      <c r="CH132" s="1">
        <f t="shared" si="65"/>
        <v>21.930000000000003</v>
      </c>
      <c r="CI132" s="1">
        <f t="shared" si="65"/>
        <v>20.060000000000002</v>
      </c>
      <c r="CJ132" s="1">
        <f t="shared" si="65"/>
        <v>14.790000000000001</v>
      </c>
      <c r="CK132" s="1">
        <f t="shared" si="65"/>
        <v>5.2700000000000005</v>
      </c>
      <c r="CL132" s="1">
        <f t="shared" si="65"/>
        <v>2.72</v>
      </c>
      <c r="CM132" s="1">
        <f t="shared" si="65"/>
        <v>5.1000000000000005</v>
      </c>
      <c r="CN132" s="1">
        <f t="shared" si="65"/>
        <v>7.1400000000000006</v>
      </c>
      <c r="CO132" s="1">
        <f t="shared" si="65"/>
        <v>7.3100000000000005</v>
      </c>
      <c r="CP132" s="1">
        <f t="shared" si="65"/>
        <v>6.4600000000000009</v>
      </c>
      <c r="CQ132" s="1">
        <f t="shared" si="65"/>
        <v>0</v>
      </c>
      <c r="CR132" s="1">
        <f t="shared" si="65"/>
        <v>0</v>
      </c>
      <c r="CS132" s="1">
        <f t="shared" si="65"/>
        <v>0</v>
      </c>
      <c r="CT132" s="1">
        <f t="shared" si="65"/>
        <v>1.53</v>
      </c>
      <c r="CU132" s="1">
        <f t="shared" si="65"/>
        <v>6.4600000000000009</v>
      </c>
      <c r="CV132" s="1">
        <f t="shared" si="65"/>
        <v>7.99</v>
      </c>
      <c r="CW132" s="1">
        <f t="shared" si="65"/>
        <v>9.3500000000000014</v>
      </c>
      <c r="CX132" s="1">
        <f t="shared" si="65"/>
        <v>9.8600000000000012</v>
      </c>
      <c r="CY132" s="1">
        <f t="shared" si="65"/>
        <v>9.6900000000000013</v>
      </c>
      <c r="CZ132" s="1">
        <f t="shared" si="65"/>
        <v>10.370000000000001</v>
      </c>
      <c r="DA132" s="1">
        <f t="shared" si="65"/>
        <v>10.370000000000001</v>
      </c>
      <c r="DB132" s="1">
        <f t="shared" si="65"/>
        <v>11.39</v>
      </c>
      <c r="DC132" s="1">
        <f t="shared" si="65"/>
        <v>10.030000000000001</v>
      </c>
      <c r="DD132" s="1">
        <f t="shared" si="65"/>
        <v>7.48</v>
      </c>
      <c r="DE132" s="1">
        <f t="shared" si="65"/>
        <v>5.2700000000000005</v>
      </c>
      <c r="DF132" s="1">
        <f t="shared" si="65"/>
        <v>7.65</v>
      </c>
      <c r="DG132" s="1">
        <f t="shared" si="65"/>
        <v>9.5200000000000014</v>
      </c>
      <c r="DH132" s="1">
        <f t="shared" si="65"/>
        <v>0.51</v>
      </c>
      <c r="DI132" s="1">
        <f t="shared" si="65"/>
        <v>0</v>
      </c>
      <c r="DJ132" s="1">
        <f t="shared" si="65"/>
        <v>0</v>
      </c>
      <c r="DK132" s="1">
        <f t="shared" si="65"/>
        <v>0</v>
      </c>
      <c r="DL132" s="1">
        <f t="shared" si="65"/>
        <v>0</v>
      </c>
      <c r="DM132" s="1">
        <f t="shared" si="65"/>
        <v>0</v>
      </c>
      <c r="DN132" s="1">
        <f t="shared" si="65"/>
        <v>0</v>
      </c>
      <c r="DO132" s="1">
        <f t="shared" si="65"/>
        <v>0</v>
      </c>
      <c r="DP132" s="1">
        <f t="shared" si="65"/>
        <v>0</v>
      </c>
      <c r="DQ132" s="1">
        <f t="shared" si="65"/>
        <v>0</v>
      </c>
      <c r="DR132" s="1">
        <f t="shared" si="65"/>
        <v>0</v>
      </c>
      <c r="DS132" s="1">
        <f t="shared" si="65"/>
        <v>0</v>
      </c>
      <c r="DT132" s="1">
        <f t="shared" si="65"/>
        <v>0</v>
      </c>
      <c r="DU132" s="1">
        <f t="shared" si="65"/>
        <v>0</v>
      </c>
      <c r="DV132" s="1">
        <f t="shared" si="65"/>
        <v>0</v>
      </c>
      <c r="DW132" s="1">
        <f t="shared" si="65"/>
        <v>0</v>
      </c>
      <c r="DX132" s="1">
        <f t="shared" si="65"/>
        <v>0</v>
      </c>
      <c r="DY132" s="1">
        <f t="shared" si="65"/>
        <v>0</v>
      </c>
      <c r="DZ132" s="1">
        <f t="shared" si="65"/>
        <v>0.34</v>
      </c>
      <c r="EA132" s="1">
        <f t="shared" ref="EA132:EX132" si="66">IF(EA87&gt;0,0.17*EA87,0)</f>
        <v>1.36</v>
      </c>
      <c r="EB132" s="1">
        <f t="shared" si="66"/>
        <v>1.53</v>
      </c>
      <c r="EC132" s="1">
        <f t="shared" si="66"/>
        <v>2.04</v>
      </c>
      <c r="ED132" s="1">
        <f t="shared" si="66"/>
        <v>2.72</v>
      </c>
      <c r="EE132" s="1">
        <f t="shared" si="66"/>
        <v>3.5700000000000003</v>
      </c>
      <c r="EF132" s="1">
        <f t="shared" si="66"/>
        <v>3.4000000000000004</v>
      </c>
      <c r="EG132" s="1">
        <f t="shared" si="66"/>
        <v>8.33</v>
      </c>
      <c r="EH132" s="1">
        <f t="shared" si="66"/>
        <v>10.370000000000001</v>
      </c>
      <c r="EI132" s="1">
        <f t="shared" si="66"/>
        <v>11.39</v>
      </c>
      <c r="EJ132" s="1">
        <f t="shared" si="66"/>
        <v>11.56</v>
      </c>
      <c r="EK132" s="1">
        <f t="shared" si="66"/>
        <v>10.370000000000001</v>
      </c>
      <c r="EL132" s="1">
        <f t="shared" si="66"/>
        <v>7.3100000000000005</v>
      </c>
      <c r="EM132" s="1">
        <f t="shared" si="66"/>
        <v>9.6900000000000013</v>
      </c>
      <c r="EN132" s="1">
        <f t="shared" si="66"/>
        <v>12.920000000000002</v>
      </c>
      <c r="EO132" s="1">
        <f t="shared" si="66"/>
        <v>12.41</v>
      </c>
      <c r="EP132" s="1">
        <f t="shared" si="66"/>
        <v>12.920000000000002</v>
      </c>
      <c r="EQ132" s="1">
        <f t="shared" si="66"/>
        <v>14.110000000000001</v>
      </c>
      <c r="ER132" s="1">
        <f t="shared" si="66"/>
        <v>14.790000000000001</v>
      </c>
      <c r="ES132" s="1">
        <f t="shared" si="66"/>
        <v>15.13</v>
      </c>
      <c r="ET132" s="1">
        <f t="shared" si="66"/>
        <v>15.3</v>
      </c>
      <c r="EU132" s="1">
        <f t="shared" si="66"/>
        <v>15.98</v>
      </c>
      <c r="EV132" s="1">
        <f t="shared" si="66"/>
        <v>16.32</v>
      </c>
      <c r="EW132" s="1">
        <f t="shared" si="66"/>
        <v>16.490000000000002</v>
      </c>
      <c r="EX132" s="1">
        <f t="shared" si="66"/>
        <v>16.490000000000002</v>
      </c>
      <c r="EY132" s="1"/>
    </row>
    <row r="133" spans="1:15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2:15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2:15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2:15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</sheetData>
  <phoneticPr fontId="4" type="noConversion"/>
  <printOptions horizontalCentered="1" verticalCentered="1"/>
  <pageMargins left="0.2" right="0.2" top="0.56000000000000005" bottom="0.59" header="0.56999999999999995" footer="0.59"/>
  <pageSetup scale="45" orientation="portrait" verticalDpi="0" r:id="rId1"/>
  <headerFooter differentFirst="1" alignWithMargins="0">
    <oddFooter>&amp;RFigure 2011.11 (cont.)</oddFooter>
    <firstFooter>&amp;RFigure 2011.11</firstFooter>
  </headerFooter>
  <colBreaks count="4" manualBreakCount="4">
    <brk id="32" max="1048575" man="1"/>
    <brk id="62" max="1048575" man="1"/>
    <brk id="93" max="1048575" man="1"/>
    <brk id="1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Sheet2</vt:lpstr>
      <vt:lpstr>Sheet3</vt:lpstr>
      <vt:lpstr>Wyoming</vt:lpstr>
      <vt:lpstr>Utah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2013-11-12T01:10:23Z</cp:lastPrinted>
  <dcterms:created xsi:type="dcterms:W3CDTF">2007-04-14T17:46:43Z</dcterms:created>
  <dcterms:modified xsi:type="dcterms:W3CDTF">2013-11-12T01:10:40Z</dcterms:modified>
</cp:coreProperties>
</file>