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116" documentId="11_C613C31712B6BFF911CE64DBBF0ED34CB04DFA36" xr6:coauthVersionLast="47" xr6:coauthVersionMax="47" xr10:uidLastSave="{7A6EC622-CC14-430E-8FA1-D0DDDBE292B5}"/>
  <bookViews>
    <workbookView xWindow="-103" yWindow="-103" windowWidth="22149" windowHeight="13200" activeTab="5" xr2:uid="{00000000-000D-0000-FFFF-FFFF00000000}"/>
  </bookViews>
  <sheets>
    <sheet name="KHOA" sheetId="1" r:id="rId1"/>
    <sheet name="MONHOC" sheetId="3" r:id="rId2"/>
    <sheet name="DIEUKIEN" sheetId="6" r:id="rId3"/>
    <sheet name="GIAOVIEN" sheetId="5" r:id="rId4"/>
    <sheet name="LOP" sheetId="2" r:id="rId5"/>
    <sheet name="HOCVIEN" sheetId="8" r:id="rId6"/>
    <sheet name="GIANGDAY" sheetId="4" r:id="rId7"/>
    <sheet name="KQTHI" sheetId="7" r:id="rId8"/>
  </sheets>
  <definedNames>
    <definedName name="_Hlk192706030" localSheetId="0">KHOA!#REF!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2" i="8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2" i="5"/>
  <c r="C3" i="6"/>
  <c r="C4" i="6"/>
  <c r="C5" i="6"/>
  <c r="C6" i="6"/>
  <c r="C7" i="6"/>
  <c r="C8" i="6"/>
  <c r="C9" i="6"/>
  <c r="C2" i="6"/>
  <c r="F3" i="3"/>
  <c r="F4" i="3"/>
  <c r="F5" i="3"/>
  <c r="F6" i="3"/>
  <c r="F7" i="3"/>
  <c r="F8" i="3"/>
  <c r="F9" i="3"/>
  <c r="F10" i="3"/>
  <c r="F11" i="3"/>
  <c r="F12" i="3"/>
  <c r="F13" i="3"/>
  <c r="F14" i="3"/>
  <c r="F2" i="3"/>
  <c r="E3" i="1"/>
  <c r="E4" i="1"/>
  <c r="E5" i="1"/>
  <c r="E6" i="1"/>
  <c r="E2" i="1"/>
  <c r="F3" i="2"/>
  <c r="F4" i="2"/>
  <c r="F2" i="2"/>
</calcChain>
</file>

<file path=xl/sharedStrings.xml><?xml version="1.0" encoding="utf-8"?>
<sst xmlns="http://schemas.openxmlformats.org/spreadsheetml/2006/main" count="842" uniqueCount="296">
  <si>
    <t>MAKHOA</t>
  </si>
  <si>
    <t>TENKHOA</t>
  </si>
  <si>
    <t>NGTLAP</t>
  </si>
  <si>
    <t>TRGKHOA</t>
  </si>
  <si>
    <t>KHMT</t>
  </si>
  <si>
    <t>Khoa hoc may tinh</t>
  </si>
  <si>
    <t>GV01</t>
  </si>
  <si>
    <t>HTTT</t>
  </si>
  <si>
    <t>He thong thong tin</t>
  </si>
  <si>
    <t>GV02</t>
  </si>
  <si>
    <t>CNPM</t>
  </si>
  <si>
    <t>Cong nghe phan mem</t>
  </si>
  <si>
    <t>GV04</t>
  </si>
  <si>
    <t>MTT</t>
  </si>
  <si>
    <t>Mang va truyen thong</t>
  </si>
  <si>
    <t>GV03</t>
  </si>
  <si>
    <t>KTMT</t>
  </si>
  <si>
    <t>Ky thuat may tinh</t>
  </si>
  <si>
    <t>Null</t>
  </si>
  <si>
    <t>MALOP</t>
  </si>
  <si>
    <t>TENLOP</t>
  </si>
  <si>
    <t>TRGLOP</t>
  </si>
  <si>
    <t>SISO</t>
  </si>
  <si>
    <t>MAGVCN</t>
  </si>
  <si>
    <t>K11</t>
  </si>
  <si>
    <t>Lop 1 khoa 1</t>
  </si>
  <si>
    <t>K1108</t>
  </si>
  <si>
    <t>GV07</t>
  </si>
  <si>
    <t>K12</t>
  </si>
  <si>
    <t>Lop 2 khoa 1</t>
  </si>
  <si>
    <t>K1205</t>
  </si>
  <si>
    <t>GV09</t>
  </si>
  <si>
    <t>K13</t>
  </si>
  <si>
    <t>Lop 3 khoa 1</t>
  </si>
  <si>
    <t>K1305</t>
  </si>
  <si>
    <t>GV14</t>
  </si>
  <si>
    <t>MAMH</t>
  </si>
  <si>
    <t>TENMH</t>
  </si>
  <si>
    <t>TCLT</t>
  </si>
  <si>
    <t>TCTH</t>
  </si>
  <si>
    <t>THDC</t>
  </si>
  <si>
    <t>Tin hoc dai cuong</t>
  </si>
  <si>
    <t>CTRR</t>
  </si>
  <si>
    <t>Cau truc roi rac</t>
  </si>
  <si>
    <t>CSDL</t>
  </si>
  <si>
    <t>Co so du lieu</t>
  </si>
  <si>
    <t>CTDLGT</t>
  </si>
  <si>
    <t>Cau truc du lieu va giai thuat</t>
  </si>
  <si>
    <t>PTTKTT</t>
  </si>
  <si>
    <t>Phan tich thiet ke thuat toan</t>
  </si>
  <si>
    <t>DHMT</t>
  </si>
  <si>
    <t>Do hoa may tinh</t>
  </si>
  <si>
    <t>Kien truc may tinh</t>
  </si>
  <si>
    <t>TKCSDL</t>
  </si>
  <si>
    <t>Thiet ke co so du lieu</t>
  </si>
  <si>
    <t>PTTKHTTT</t>
  </si>
  <si>
    <t>Phan tich thiet ke he thong thong tin</t>
  </si>
  <si>
    <t>HDH</t>
  </si>
  <si>
    <t>He dieu hanh</t>
  </si>
  <si>
    <t>NMCNPM</t>
  </si>
  <si>
    <t>Nhap mon cong nghe phan mem</t>
  </si>
  <si>
    <t>LTCFW</t>
  </si>
  <si>
    <t>Lap trinh C for win</t>
  </si>
  <si>
    <t>LTHDT</t>
  </si>
  <si>
    <t>Lap trinh huong doi tuong</t>
  </si>
  <si>
    <t>MAGV</t>
  </si>
  <si>
    <t>HOCKY</t>
  </si>
  <si>
    <t>NAM</t>
  </si>
  <si>
    <t>TUNGAY</t>
  </si>
  <si>
    <t>DENNGAY</t>
  </si>
  <si>
    <t>GV06</t>
  </si>
  <si>
    <t>GV15</t>
  </si>
  <si>
    <t>GV08</t>
  </si>
  <si>
    <t>GV05</t>
  </si>
  <si>
    <t>HOTEN</t>
  </si>
  <si>
    <t>HOCVI</t>
  </si>
  <si>
    <t>HOCHAM</t>
  </si>
  <si>
    <t>GIOITINH</t>
  </si>
  <si>
    <t>NGSINH</t>
  </si>
  <si>
    <t>NGVL</t>
  </si>
  <si>
    <t>HESO</t>
  </si>
  <si>
    <t>MUCLUONG</t>
  </si>
  <si>
    <t>Ho Thanh Son</t>
  </si>
  <si>
    <t>PTS</t>
  </si>
  <si>
    <t>GS</t>
  </si>
  <si>
    <t>Nam</t>
  </si>
  <si>
    <t>Tran Tam Thanh</t>
  </si>
  <si>
    <t>TS</t>
  </si>
  <si>
    <t>PGS</t>
  </si>
  <si>
    <t>Do Nghiem Phung</t>
  </si>
  <si>
    <t>Nu</t>
  </si>
  <si>
    <t>Tran Nam Son</t>
  </si>
  <si>
    <t>Mai Thanh Danh</t>
  </si>
  <si>
    <t>ThS</t>
  </si>
  <si>
    <t>GV</t>
  </si>
  <si>
    <t>Tran Doan Hung</t>
  </si>
  <si>
    <t>Nguyen Minh Tien</t>
  </si>
  <si>
    <t>Le Thi Tran</t>
  </si>
  <si>
    <t>KS</t>
  </si>
  <si>
    <t>Nguyen To Lan</t>
  </si>
  <si>
    <t>GV10</t>
  </si>
  <si>
    <t>Le Tran Anh Loan</t>
  </si>
  <si>
    <t>GV11</t>
  </si>
  <si>
    <t>Ho Thanh Tung</t>
  </si>
  <si>
    <t>CN</t>
  </si>
  <si>
    <t>GV12</t>
  </si>
  <si>
    <t>Tran Van Anh</t>
  </si>
  <si>
    <t>GV13</t>
  </si>
  <si>
    <t>Nguyen Linh Dan</t>
  </si>
  <si>
    <t>Truong Minh Chau</t>
  </si>
  <si>
    <t>Le Ha Thanh</t>
  </si>
  <si>
    <t>MAMH_TRUOC</t>
  </si>
  <si>
    <t>MAHV</t>
  </si>
  <si>
    <t>LT</t>
  </si>
  <si>
    <t>NGTHI</t>
  </si>
  <si>
    <t>DIEM</t>
  </si>
  <si>
    <t>KQUA</t>
  </si>
  <si>
    <t>K1101</t>
  </si>
  <si>
    <t>Dat</t>
  </si>
  <si>
    <t>K1102</t>
  </si>
  <si>
    <t>Khong Dat</t>
  </si>
  <si>
    <t>K1103</t>
  </si>
  <si>
    <t>K1104</t>
  </si>
  <si>
    <t>K1201</t>
  </si>
  <si>
    <t>K1202</t>
  </si>
  <si>
    <t>K1203</t>
  </si>
  <si>
    <t>K1204</t>
  </si>
  <si>
    <t>K1301</t>
  </si>
  <si>
    <t>K1302</t>
  </si>
  <si>
    <t>K1303</t>
  </si>
  <si>
    <t>K1304</t>
  </si>
  <si>
    <t>HO</t>
  </si>
  <si>
    <t>TEN</t>
  </si>
  <si>
    <t>NOISINH</t>
  </si>
  <si>
    <t>Nguyen Van</t>
  </si>
  <si>
    <t>A</t>
  </si>
  <si>
    <t>TpHCM</t>
  </si>
  <si>
    <t>Tran Ngoc</t>
  </si>
  <si>
    <t>Han</t>
  </si>
  <si>
    <t>Kien Giang</t>
  </si>
  <si>
    <t>Ha Duy</t>
  </si>
  <si>
    <t>Lap</t>
  </si>
  <si>
    <t>Nghe An</t>
  </si>
  <si>
    <t>Linh</t>
  </si>
  <si>
    <t>Tay Ninh</t>
  </si>
  <si>
    <t>K1105</t>
  </si>
  <si>
    <t>Tran Minh</t>
  </si>
  <si>
    <t>Long</t>
  </si>
  <si>
    <t>K1106</t>
  </si>
  <si>
    <t>Le Nhat</t>
  </si>
  <si>
    <t>Minh</t>
  </si>
  <si>
    <t>K1107</t>
  </si>
  <si>
    <t>Nguyen Nhu</t>
  </si>
  <si>
    <t>Nhut</t>
  </si>
  <si>
    <t>Ha Noi</t>
  </si>
  <si>
    <t>Nguyen Manh</t>
  </si>
  <si>
    <t>Tam</t>
  </si>
  <si>
    <t>K1109</t>
  </si>
  <si>
    <t>Phan Thi Thanh</t>
  </si>
  <si>
    <t>Vinh Long</t>
  </si>
  <si>
    <t>K1110</t>
  </si>
  <si>
    <t>Le Hoai</t>
  </si>
  <si>
    <t>Thuong</t>
  </si>
  <si>
    <t>Can Tho</t>
  </si>
  <si>
    <t>K1111</t>
  </si>
  <si>
    <t>Le Ha</t>
  </si>
  <si>
    <t>Vinh</t>
  </si>
  <si>
    <t>B</t>
  </si>
  <si>
    <t>Nguyen Thi Kim</t>
  </si>
  <si>
    <t>Duyen</t>
  </si>
  <si>
    <t>Tran Thi Kim</t>
  </si>
  <si>
    <t>Truong My</t>
  </si>
  <si>
    <t>Hanh</t>
  </si>
  <si>
    <t>Dong Nai</t>
  </si>
  <si>
    <t>Nguyen Thanh</t>
  </si>
  <si>
    <t>K1206</t>
  </si>
  <si>
    <t>Nguyen Thi Truc</t>
  </si>
  <si>
    <t>Thanh</t>
  </si>
  <si>
    <t>K1207</t>
  </si>
  <si>
    <t>Tran Thi Bich</t>
  </si>
  <si>
    <t>Thuy</t>
  </si>
  <si>
    <t>K1208</t>
  </si>
  <si>
    <t>Huynh Thi Kim</t>
  </si>
  <si>
    <t>Trieu</t>
  </si>
  <si>
    <t>K1209</t>
  </si>
  <si>
    <t>Pham Thanh</t>
  </si>
  <si>
    <t>K1210</t>
  </si>
  <si>
    <t>Ngo Thanh</t>
  </si>
  <si>
    <t>Tuan</t>
  </si>
  <si>
    <t>K1211</t>
  </si>
  <si>
    <t>Do Thi</t>
  </si>
  <si>
    <t>Xuan</t>
  </si>
  <si>
    <t>K1212</t>
  </si>
  <si>
    <t>Le Thi Phi</t>
  </si>
  <si>
    <t>Yen</t>
  </si>
  <si>
    <t>Cuc</t>
  </si>
  <si>
    <t>Truong Thi My</t>
  </si>
  <si>
    <t>Hien</t>
  </si>
  <si>
    <t>Le Duc</t>
  </si>
  <si>
    <t>Le Quang</t>
  </si>
  <si>
    <t>Le Thi</t>
  </si>
  <si>
    <t>Huong</t>
  </si>
  <si>
    <t>K1306</t>
  </si>
  <si>
    <t>Nguyen Thai</t>
  </si>
  <si>
    <t>Huu</t>
  </si>
  <si>
    <t>K1307</t>
  </si>
  <si>
    <t>Man</t>
  </si>
  <si>
    <t>K1308</t>
  </si>
  <si>
    <t>Nguyen Hieu</t>
  </si>
  <si>
    <t>Nghia</t>
  </si>
  <si>
    <t>K1309</t>
  </si>
  <si>
    <t>Nguyen Trung</t>
  </si>
  <si>
    <t>K1310</t>
  </si>
  <si>
    <t>Tran Thi Hong</t>
  </si>
  <si>
    <t>Tham</t>
  </si>
  <si>
    <t>K1311</t>
  </si>
  <si>
    <t>Thuc</t>
  </si>
  <si>
    <t>K1312</t>
  </si>
  <si>
    <t>6/7/2005</t>
  </si>
  <si>
    <t>10/20/2005</t>
  </si>
  <si>
    <t>12/20/2005</t>
  </si>
  <si>
    <t>02/05/1950</t>
  </si>
  <si>
    <t>17/12/1965</t>
  </si>
  <si>
    <t>01/08/1950</t>
  </si>
  <si>
    <t>22/02/1961</t>
  </si>
  <si>
    <t>12/03/1958</t>
  </si>
  <si>
    <t>11/03/1953</t>
  </si>
  <si>
    <t>23/11/1971</t>
  </si>
  <si>
    <t>26/03/1974</t>
  </si>
  <si>
    <t>31/12/1966</t>
  </si>
  <si>
    <t>17/07/1972</t>
  </si>
  <si>
    <t>12/01/1980</t>
  </si>
  <si>
    <t>29/03/1981</t>
  </si>
  <si>
    <t>23/05/1980</t>
  </si>
  <si>
    <t>30/11/1976</t>
  </si>
  <si>
    <t>04/05/1978</t>
  </si>
  <si>
    <t>11/01/2004</t>
  </si>
  <si>
    <t>20/04/2004</t>
  </si>
  <si>
    <t>23/09/2004</t>
  </si>
  <si>
    <t>12/01/2005</t>
  </si>
  <si>
    <t>01/03/2005</t>
  </si>
  <si>
    <t>15/05/2005</t>
  </si>
  <si>
    <t>27/01/1986</t>
  </si>
  <si>
    <t>14/03/1986</t>
  </si>
  <si>
    <t>18/04/1986</t>
  </si>
  <si>
    <t>30/03/1986</t>
  </si>
  <si>
    <t>27/02/1986</t>
  </si>
  <si>
    <t>24/01/1986</t>
  </si>
  <si>
    <t>05/02/1986</t>
  </si>
  <si>
    <t>25/12/1986</t>
  </si>
  <si>
    <t>11/02/1986</t>
  </si>
  <si>
    <t>18/01/1986</t>
  </si>
  <si>
    <t>17/09/1986</t>
  </si>
  <si>
    <t>19/05/1986</t>
  </si>
  <si>
    <t>17/04/1986</t>
  </si>
  <si>
    <t>04/03/1986</t>
  </si>
  <si>
    <t>08/02/1986</t>
  </si>
  <si>
    <t>08/04/1986</t>
  </si>
  <si>
    <t>23/02/1986</t>
  </si>
  <si>
    <t>14/02/1986</t>
  </si>
  <si>
    <t>09/03/1986</t>
  </si>
  <si>
    <t>12/03/1986</t>
  </si>
  <si>
    <t>09/06/1986</t>
  </si>
  <si>
    <t>18/03/1986</t>
  </si>
  <si>
    <t>21/03/1986</t>
  </si>
  <si>
    <t>27/03/1986</t>
  </si>
  <si>
    <t>28/05/1986</t>
  </si>
  <si>
    <t>18/01/1987</t>
  </si>
  <si>
    <t>22/04/1986</t>
  </si>
  <si>
    <t>04/04/1986</t>
  </si>
  <si>
    <t>07/09/1986</t>
  </si>
  <si>
    <t>2/1/2006</t>
  </si>
  <si>
    <t>9/1/2006</t>
  </si>
  <si>
    <t>1/6/2006</t>
  </si>
  <si>
    <t>1/8/2006</t>
  </si>
  <si>
    <t>2/1/2007</t>
  </si>
  <si>
    <t>18/2/2007</t>
  </si>
  <si>
    <t>12/5/2006</t>
  </si>
  <si>
    <t>17/5/2006</t>
  </si>
  <si>
    <t>15/7/2006</t>
  </si>
  <si>
    <t>15/12/2006</t>
  </si>
  <si>
    <t>20/3/2007</t>
  </si>
  <si>
    <t>20/07/2006</t>
  </si>
  <si>
    <t>28/12/2006</t>
  </si>
  <si>
    <t>20/05/2006</t>
  </si>
  <si>
    <t>13/05/2006</t>
  </si>
  <si>
    <t>10/08/2006</t>
  </si>
  <si>
    <t>05/01/2007</t>
  </si>
  <si>
    <t>15/01/2007</t>
  </si>
  <si>
    <t>27/07/2006</t>
  </si>
  <si>
    <t>30/06/2006</t>
  </si>
  <si>
    <t>27/05/2006</t>
  </si>
  <si>
    <t>20/12/2006</t>
  </si>
  <si>
    <t>25/07/2006</t>
  </si>
  <si>
    <t>07/08/2006</t>
  </si>
  <si>
    <t>15/08/2006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</si>
</sst>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2" fillId="0" borderId="5" xfId="0" applyNumberFormat="1" applyFont="1" applyBorder="1" applyAlignment="1">
      <alignment horizontal="right" vertical="center"/>
    </xf>
    <xf numFmtId="49" fontId="0" fillId="0" borderId="0" xfId="0" applyNumberFormat="1"/>
    <xf numFmtId="49" fontId="3" fillId="0" borderId="8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2" fillId="0" borderId="14" xfId="0" applyNumberFormat="1" applyFont="1" applyBorder="1" applyAlignment="1">
      <alignment horizontal="right" vertical="center"/>
    </xf>
    <xf numFmtId="49" fontId="2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24" sqref="B24"/>
    </sheetView>
  </sheetViews>
  <sheetFormatPr defaultRowHeight="14.6" x14ac:dyDescent="0.4"/>
  <cols>
    <col min="2" max="2" width="29.53515625" customWidth="1"/>
    <col min="3" max="3" width="13.53515625" customWidth="1"/>
    <col min="5" max="5" width="44.921875" bestFit="1" customWidth="1"/>
  </cols>
  <sheetData>
    <row r="1" spans="1:5" ht="15" thickBot="1" x14ac:dyDescent="0.45">
      <c r="A1" s="1" t="s">
        <v>0</v>
      </c>
      <c r="B1" s="2" t="s">
        <v>1</v>
      </c>
      <c r="C1" s="2" t="s">
        <v>2</v>
      </c>
      <c r="D1" s="3" t="s">
        <v>3</v>
      </c>
    </row>
    <row r="2" spans="1:5" ht="15" thickBot="1" x14ac:dyDescent="0.45">
      <c r="A2" s="4" t="s">
        <v>4</v>
      </c>
      <c r="B2" s="5" t="s">
        <v>5</v>
      </c>
      <c r="C2" s="22" t="s">
        <v>218</v>
      </c>
      <c r="D2" s="6" t="s">
        <v>6</v>
      </c>
      <c r="E2" t="str">
        <f>"('"&amp;A2&amp;"', '"&amp;B2&amp;"', '"&amp;C2&amp;"', '"&amp;D2&amp;"'),"</f>
        <v>('KHMT', 'Khoa hoc may tinh', '6/7/2005', 'GV01'),</v>
      </c>
    </row>
    <row r="3" spans="1:5" ht="15" thickBot="1" x14ac:dyDescent="0.45">
      <c r="A3" s="4" t="s">
        <v>7</v>
      </c>
      <c r="B3" s="5" t="s">
        <v>8</v>
      </c>
      <c r="C3" s="22" t="s">
        <v>218</v>
      </c>
      <c r="D3" s="6" t="s">
        <v>9</v>
      </c>
      <c r="E3" t="str">
        <f t="shared" ref="E3:E6" si="0">"('"&amp;A3&amp;"', '"&amp;B3&amp;"', '"&amp;C3&amp;"', '"&amp;D3&amp;"'),"</f>
        <v>('HTTT', 'He thong thong tin', '6/7/2005', 'GV02'),</v>
      </c>
    </row>
    <row r="4" spans="1:5" ht="15" thickBot="1" x14ac:dyDescent="0.45">
      <c r="A4" s="4" t="s">
        <v>10</v>
      </c>
      <c r="B4" s="5" t="s">
        <v>11</v>
      </c>
      <c r="C4" s="22" t="s">
        <v>218</v>
      </c>
      <c r="D4" s="6" t="s">
        <v>12</v>
      </c>
      <c r="E4" t="str">
        <f t="shared" si="0"/>
        <v>('CNPM', 'Cong nghe phan mem', '6/7/2005', 'GV04'),</v>
      </c>
    </row>
    <row r="5" spans="1:5" ht="15" thickBot="1" x14ac:dyDescent="0.45">
      <c r="A5" s="4" t="s">
        <v>13</v>
      </c>
      <c r="B5" s="5" t="s">
        <v>14</v>
      </c>
      <c r="C5" s="22" t="s">
        <v>219</v>
      </c>
      <c r="D5" s="6" t="s">
        <v>15</v>
      </c>
      <c r="E5" t="str">
        <f t="shared" si="0"/>
        <v>('MTT', 'Mang va truyen thong', '10/20/2005', 'GV03'),</v>
      </c>
    </row>
    <row r="6" spans="1:5" ht="15" thickBot="1" x14ac:dyDescent="0.45">
      <c r="A6" s="8" t="s">
        <v>16</v>
      </c>
      <c r="B6" s="9" t="s">
        <v>17</v>
      </c>
      <c r="C6" s="23" t="s">
        <v>220</v>
      </c>
      <c r="D6" s="11" t="s">
        <v>18</v>
      </c>
      <c r="E6" t="str">
        <f t="shared" si="0"/>
        <v>('KTMT', 'Ky thuat may tinh', '12/20/2005', 'Null'),</v>
      </c>
    </row>
    <row r="7" spans="1:5" ht="15" thickTop="1" x14ac:dyDescent="0.4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F2" sqref="F2"/>
    </sheetView>
  </sheetViews>
  <sheetFormatPr defaultRowHeight="14.6" x14ac:dyDescent="0.4"/>
  <cols>
    <col min="2" max="2" width="30" customWidth="1"/>
    <col min="6" max="6" width="56.4609375" bestFit="1" customWidth="1"/>
  </cols>
  <sheetData>
    <row r="1" spans="1:6" ht="15.45" thickTop="1" thickBot="1" x14ac:dyDescent="0.45">
      <c r="A1" s="12" t="s">
        <v>36</v>
      </c>
      <c r="B1" s="13" t="s">
        <v>37</v>
      </c>
      <c r="C1" s="13" t="s">
        <v>38</v>
      </c>
      <c r="D1" s="13" t="s">
        <v>39</v>
      </c>
      <c r="E1" s="14" t="s">
        <v>0</v>
      </c>
    </row>
    <row r="2" spans="1:6" ht="15" thickBot="1" x14ac:dyDescent="0.45">
      <c r="A2" s="4" t="s">
        <v>40</v>
      </c>
      <c r="B2" s="5" t="s">
        <v>41</v>
      </c>
      <c r="C2" s="7">
        <v>4</v>
      </c>
      <c r="D2" s="7">
        <v>1</v>
      </c>
      <c r="E2" s="6" t="s">
        <v>4</v>
      </c>
      <c r="F2" t="str">
        <f>"('"&amp;A2&amp;"', '"&amp;B2&amp;"', '"&amp;C2&amp;"', '"&amp;D2&amp;"', '"&amp;E2&amp;"'),"</f>
        <v>('THDC', 'Tin hoc dai cuong', '4', '1', 'KHMT'),</v>
      </c>
    </row>
    <row r="3" spans="1:6" ht="15" thickBot="1" x14ac:dyDescent="0.45">
      <c r="A3" s="4" t="s">
        <v>42</v>
      </c>
      <c r="B3" s="5" t="s">
        <v>43</v>
      </c>
      <c r="C3" s="7">
        <v>5</v>
      </c>
      <c r="D3" s="7">
        <v>0</v>
      </c>
      <c r="E3" s="6" t="s">
        <v>4</v>
      </c>
      <c r="F3" t="str">
        <f t="shared" ref="F3:F14" si="0">"('"&amp;A3&amp;"', '"&amp;B3&amp;"', '"&amp;C3&amp;"', '"&amp;D3&amp;"', '"&amp;E3&amp;"'),"</f>
        <v>('CTRR', 'Cau truc roi rac', '5', '0', 'KHMT'),</v>
      </c>
    </row>
    <row r="4" spans="1:6" ht="15" thickBot="1" x14ac:dyDescent="0.45">
      <c r="A4" s="4" t="s">
        <v>44</v>
      </c>
      <c r="B4" s="5" t="s">
        <v>45</v>
      </c>
      <c r="C4" s="7">
        <v>3</v>
      </c>
      <c r="D4" s="7">
        <v>1</v>
      </c>
      <c r="E4" s="6" t="s">
        <v>7</v>
      </c>
      <c r="F4" t="str">
        <f t="shared" si="0"/>
        <v>('CSDL', 'Co so du lieu', '3', '1', 'HTTT'),</v>
      </c>
    </row>
    <row r="5" spans="1:6" ht="15" thickBot="1" x14ac:dyDescent="0.45">
      <c r="A5" s="4" t="s">
        <v>46</v>
      </c>
      <c r="B5" s="5" t="s">
        <v>47</v>
      </c>
      <c r="C5" s="7">
        <v>3</v>
      </c>
      <c r="D5" s="7">
        <v>1</v>
      </c>
      <c r="E5" s="6" t="s">
        <v>4</v>
      </c>
      <c r="F5" t="str">
        <f t="shared" si="0"/>
        <v>('CTDLGT', 'Cau truc du lieu va giai thuat', '3', '1', 'KHMT'),</v>
      </c>
    </row>
    <row r="6" spans="1:6" ht="15" thickBot="1" x14ac:dyDescent="0.45">
      <c r="A6" s="4" t="s">
        <v>48</v>
      </c>
      <c r="B6" s="5" t="s">
        <v>49</v>
      </c>
      <c r="C6" s="7">
        <v>3</v>
      </c>
      <c r="D6" s="7">
        <v>0</v>
      </c>
      <c r="E6" s="6" t="s">
        <v>4</v>
      </c>
      <c r="F6" t="str">
        <f t="shared" si="0"/>
        <v>('PTTKTT', 'Phan tich thiet ke thuat toan', '3', '0', 'KHMT'),</v>
      </c>
    </row>
    <row r="7" spans="1:6" ht="15" thickBot="1" x14ac:dyDescent="0.45">
      <c r="A7" s="4" t="s">
        <v>50</v>
      </c>
      <c r="B7" s="5" t="s">
        <v>51</v>
      </c>
      <c r="C7" s="7">
        <v>3</v>
      </c>
      <c r="D7" s="7">
        <v>1</v>
      </c>
      <c r="E7" s="6" t="s">
        <v>4</v>
      </c>
      <c r="F7" t="str">
        <f t="shared" si="0"/>
        <v>('DHMT', 'Do hoa may tinh', '3', '1', 'KHMT'),</v>
      </c>
    </row>
    <row r="8" spans="1:6" ht="15" thickBot="1" x14ac:dyDescent="0.45">
      <c r="A8" s="4" t="s">
        <v>16</v>
      </c>
      <c r="B8" s="5" t="s">
        <v>52</v>
      </c>
      <c r="C8" s="7">
        <v>3</v>
      </c>
      <c r="D8" s="7">
        <v>0</v>
      </c>
      <c r="E8" s="6" t="s">
        <v>16</v>
      </c>
      <c r="F8" t="str">
        <f t="shared" si="0"/>
        <v>('KTMT', 'Kien truc may tinh', '3', '0', 'KTMT'),</v>
      </c>
    </row>
    <row r="9" spans="1:6" ht="15" thickBot="1" x14ac:dyDescent="0.45">
      <c r="A9" s="4" t="s">
        <v>53</v>
      </c>
      <c r="B9" s="5" t="s">
        <v>54</v>
      </c>
      <c r="C9" s="7">
        <v>3</v>
      </c>
      <c r="D9" s="7">
        <v>1</v>
      </c>
      <c r="E9" s="6" t="s">
        <v>7</v>
      </c>
      <c r="F9" t="str">
        <f t="shared" si="0"/>
        <v>('TKCSDL', 'Thiet ke co so du lieu', '3', '1', 'HTTT'),</v>
      </c>
    </row>
    <row r="10" spans="1:6" ht="15" thickBot="1" x14ac:dyDescent="0.45">
      <c r="A10" s="4" t="s">
        <v>55</v>
      </c>
      <c r="B10" s="5" t="s">
        <v>56</v>
      </c>
      <c r="C10" s="7">
        <v>4</v>
      </c>
      <c r="D10" s="7">
        <v>1</v>
      </c>
      <c r="E10" s="6" t="s">
        <v>7</v>
      </c>
      <c r="F10" t="str">
        <f t="shared" si="0"/>
        <v>('PTTKHTTT', 'Phan tich thiet ke he thong thong tin', '4', '1', 'HTTT'),</v>
      </c>
    </row>
    <row r="11" spans="1:6" ht="15" thickBot="1" x14ac:dyDescent="0.45">
      <c r="A11" s="4" t="s">
        <v>57</v>
      </c>
      <c r="B11" s="5" t="s">
        <v>58</v>
      </c>
      <c r="C11" s="7">
        <v>4</v>
      </c>
      <c r="D11" s="7">
        <v>0</v>
      </c>
      <c r="E11" s="6" t="s">
        <v>16</v>
      </c>
      <c r="F11" t="str">
        <f t="shared" si="0"/>
        <v>('HDH', 'He dieu hanh', '4', '0', 'KTMT'),</v>
      </c>
    </row>
    <row r="12" spans="1:6" ht="15" thickBot="1" x14ac:dyDescent="0.45">
      <c r="A12" s="4" t="s">
        <v>59</v>
      </c>
      <c r="B12" s="5" t="s">
        <v>60</v>
      </c>
      <c r="C12" s="7">
        <v>3</v>
      </c>
      <c r="D12" s="7">
        <v>0</v>
      </c>
      <c r="E12" s="6" t="s">
        <v>10</v>
      </c>
      <c r="F12" t="str">
        <f t="shared" si="0"/>
        <v>('NMCNPM', 'Nhap mon cong nghe phan mem', '3', '0', 'CNPM'),</v>
      </c>
    </row>
    <row r="13" spans="1:6" ht="15" thickBot="1" x14ac:dyDescent="0.45">
      <c r="A13" s="4" t="s">
        <v>61</v>
      </c>
      <c r="B13" s="5" t="s">
        <v>62</v>
      </c>
      <c r="C13" s="7">
        <v>3</v>
      </c>
      <c r="D13" s="7">
        <v>1</v>
      </c>
      <c r="E13" s="6" t="s">
        <v>10</v>
      </c>
      <c r="F13" t="str">
        <f t="shared" si="0"/>
        <v>('LTCFW', 'Lap trinh C for win', '3', '1', 'CNPM'),</v>
      </c>
    </row>
    <row r="14" spans="1:6" ht="15" thickBot="1" x14ac:dyDescent="0.45">
      <c r="A14" s="8" t="s">
        <v>63</v>
      </c>
      <c r="B14" s="9" t="s">
        <v>64</v>
      </c>
      <c r="C14" s="10">
        <v>3</v>
      </c>
      <c r="D14" s="10">
        <v>1</v>
      </c>
      <c r="E14" s="11" t="s">
        <v>10</v>
      </c>
      <c r="F14" t="str">
        <f t="shared" si="0"/>
        <v>('LTHDT', 'Lap trinh huong doi tuong', '3', '1', 'CNPM'),</v>
      </c>
    </row>
    <row r="15" spans="1:6" ht="15" thickTop="1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E9" sqref="E9"/>
    </sheetView>
  </sheetViews>
  <sheetFormatPr defaultRowHeight="14.6" x14ac:dyDescent="0.4"/>
  <cols>
    <col min="2" max="2" width="17.3828125" customWidth="1"/>
    <col min="3" max="3" width="17.921875" bestFit="1" customWidth="1"/>
  </cols>
  <sheetData>
    <row r="1" spans="1:3" ht="15.45" thickTop="1" thickBot="1" x14ac:dyDescent="0.45">
      <c r="A1" s="12" t="s">
        <v>36</v>
      </c>
      <c r="B1" s="14" t="s">
        <v>111</v>
      </c>
    </row>
    <row r="2" spans="1:3" ht="15" thickBot="1" x14ac:dyDescent="0.45">
      <c r="A2" s="4" t="s">
        <v>44</v>
      </c>
      <c r="B2" s="6" t="s">
        <v>42</v>
      </c>
      <c r="C2" t="str">
        <f>"('"&amp;A2&amp;"', '"&amp;B2&amp;"'),"</f>
        <v>('CSDL', 'CTRR'),</v>
      </c>
    </row>
    <row r="3" spans="1:3" ht="15" thickBot="1" x14ac:dyDescent="0.45">
      <c r="A3" s="4" t="s">
        <v>44</v>
      </c>
      <c r="B3" s="6" t="s">
        <v>46</v>
      </c>
      <c r="C3" t="str">
        <f t="shared" ref="C3:C9" si="0">"('"&amp;A3&amp;"', '"&amp;B3&amp;"'),"</f>
        <v>('CSDL', 'CTDLGT'),</v>
      </c>
    </row>
    <row r="4" spans="1:3" ht="15" thickBot="1" x14ac:dyDescent="0.45">
      <c r="A4" s="4" t="s">
        <v>46</v>
      </c>
      <c r="B4" s="6" t="s">
        <v>40</v>
      </c>
      <c r="C4" t="str">
        <f t="shared" si="0"/>
        <v>('CTDLGT', 'THDC'),</v>
      </c>
    </row>
    <row r="5" spans="1:3" ht="15" thickBot="1" x14ac:dyDescent="0.45">
      <c r="A5" s="4" t="s">
        <v>48</v>
      </c>
      <c r="B5" s="6" t="s">
        <v>40</v>
      </c>
      <c r="C5" t="str">
        <f t="shared" si="0"/>
        <v>('PTTKTT', 'THDC'),</v>
      </c>
    </row>
    <row r="6" spans="1:3" ht="15" thickBot="1" x14ac:dyDescent="0.45">
      <c r="A6" s="4" t="s">
        <v>48</v>
      </c>
      <c r="B6" s="6" t="s">
        <v>46</v>
      </c>
      <c r="C6" t="str">
        <f t="shared" si="0"/>
        <v>('PTTKTT', 'CTDLGT'),</v>
      </c>
    </row>
    <row r="7" spans="1:3" ht="15" thickBot="1" x14ac:dyDescent="0.45">
      <c r="A7" s="4" t="s">
        <v>50</v>
      </c>
      <c r="B7" s="6" t="s">
        <v>40</v>
      </c>
      <c r="C7" t="str">
        <f t="shared" si="0"/>
        <v>('DHMT', 'THDC'),</v>
      </c>
    </row>
    <row r="8" spans="1:3" ht="15" thickBot="1" x14ac:dyDescent="0.45">
      <c r="A8" s="4" t="s">
        <v>63</v>
      </c>
      <c r="B8" s="6" t="s">
        <v>40</v>
      </c>
      <c r="C8" t="str">
        <f t="shared" si="0"/>
        <v>('LTHDT', 'THDC'),</v>
      </c>
    </row>
    <row r="9" spans="1:3" ht="15" thickBot="1" x14ac:dyDescent="0.45">
      <c r="A9" s="8" t="s">
        <v>55</v>
      </c>
      <c r="B9" s="11" t="s">
        <v>44</v>
      </c>
      <c r="C9" t="str">
        <f t="shared" si="0"/>
        <v>('PTTKHTTT', 'CSDL'),</v>
      </c>
    </row>
    <row r="10" spans="1:3" ht="15" thickTop="1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topLeftCell="B1" workbookViewId="0">
      <selection activeCell="K2" sqref="K2"/>
    </sheetView>
  </sheetViews>
  <sheetFormatPr defaultRowHeight="14.6" x14ac:dyDescent="0.4"/>
  <cols>
    <col min="2" max="2" width="19" customWidth="1"/>
    <col min="6" max="6" width="12" style="24" customWidth="1"/>
    <col min="7" max="7" width="14.3828125" customWidth="1"/>
    <col min="11" max="11" width="82.23046875" bestFit="1" customWidth="1"/>
  </cols>
  <sheetData>
    <row r="1" spans="1:11" ht="15.45" thickTop="1" thickBot="1" x14ac:dyDescent="0.45">
      <c r="A1" s="15" t="s">
        <v>65</v>
      </c>
      <c r="B1" s="16" t="s">
        <v>74</v>
      </c>
      <c r="C1" s="16" t="s">
        <v>75</v>
      </c>
      <c r="D1" s="16" t="s">
        <v>76</v>
      </c>
      <c r="E1" s="16" t="s">
        <v>77</v>
      </c>
      <c r="F1" s="25" t="s">
        <v>78</v>
      </c>
      <c r="G1" s="16" t="s">
        <v>79</v>
      </c>
      <c r="H1" s="16" t="s">
        <v>80</v>
      </c>
      <c r="I1" s="16" t="s">
        <v>81</v>
      </c>
      <c r="J1" s="19" t="s">
        <v>0</v>
      </c>
    </row>
    <row r="2" spans="1:11" ht="15" thickBot="1" x14ac:dyDescent="0.45">
      <c r="A2" s="4" t="s">
        <v>6</v>
      </c>
      <c r="B2" s="5" t="s">
        <v>82</v>
      </c>
      <c r="C2" s="5" t="s">
        <v>83</v>
      </c>
      <c r="D2" s="5" t="s">
        <v>84</v>
      </c>
      <c r="E2" s="5" t="s">
        <v>85</v>
      </c>
      <c r="F2" s="22" t="s">
        <v>221</v>
      </c>
      <c r="G2" s="22" t="s">
        <v>236</v>
      </c>
      <c r="H2" s="7">
        <v>5</v>
      </c>
      <c r="I2" s="7">
        <v>2250000</v>
      </c>
      <c r="J2" s="6" t="s">
        <v>4</v>
      </c>
      <c r="K2" t="str">
        <f>"('"&amp;A2&amp;"', '"&amp;B2&amp;"', '"&amp;C2&amp;"', '"&amp;D2&amp;"', '"&amp;E2&amp;"', '"&amp;F2&amp;"', '"&amp;G2&amp;"', '"&amp;H2&amp;"', '"&amp;I2&amp;"', '"&amp;J2&amp;"'),"</f>
        <v>('GV01', 'Ho Thanh Son', 'PTS', 'GS', 'Nam', '02/05/1950', '11/01/2004', '5', '2250000', 'KHMT'),</v>
      </c>
    </row>
    <row r="3" spans="1:11" ht="15" thickBot="1" x14ac:dyDescent="0.45">
      <c r="A3" s="4" t="s">
        <v>9</v>
      </c>
      <c r="B3" s="5" t="s">
        <v>86</v>
      </c>
      <c r="C3" s="5" t="s">
        <v>87</v>
      </c>
      <c r="D3" s="5" t="s">
        <v>88</v>
      </c>
      <c r="E3" s="5" t="s">
        <v>85</v>
      </c>
      <c r="F3" s="22" t="s">
        <v>222</v>
      </c>
      <c r="G3" s="22" t="s">
        <v>237</v>
      </c>
      <c r="H3" s="7">
        <v>4.5</v>
      </c>
      <c r="I3" s="7">
        <v>2025000</v>
      </c>
      <c r="J3" s="6" t="s">
        <v>7</v>
      </c>
      <c r="K3" t="str">
        <f t="shared" ref="K3:K16" si="0">"('"&amp;A3&amp;"', '"&amp;B3&amp;"', '"&amp;C3&amp;"', '"&amp;D3&amp;"', '"&amp;E3&amp;"', '"&amp;F3&amp;"', '"&amp;G3&amp;"', '"&amp;H3&amp;"', '"&amp;I3&amp;"', '"&amp;J3&amp;"'),"</f>
        <v>('GV02', 'Tran Tam Thanh', 'TS', 'PGS', 'Nam', '17/12/1965', '20/04/2004', '4.5', '2025000', 'HTTT'),</v>
      </c>
    </row>
    <row r="4" spans="1:11" ht="15" thickBot="1" x14ac:dyDescent="0.45">
      <c r="A4" s="4" t="s">
        <v>15</v>
      </c>
      <c r="B4" s="5" t="s">
        <v>89</v>
      </c>
      <c r="C4" s="5" t="s">
        <v>87</v>
      </c>
      <c r="D4" s="5" t="s">
        <v>84</v>
      </c>
      <c r="E4" s="5" t="s">
        <v>90</v>
      </c>
      <c r="F4" s="22" t="s">
        <v>223</v>
      </c>
      <c r="G4" s="22" t="s">
        <v>238</v>
      </c>
      <c r="H4" s="7">
        <v>4</v>
      </c>
      <c r="I4" s="7">
        <v>1800000</v>
      </c>
      <c r="J4" s="6" t="s">
        <v>10</v>
      </c>
      <c r="K4" t="str">
        <f t="shared" si="0"/>
        <v>('GV03', 'Do Nghiem Phung', 'TS', 'GS', 'Nu', '01/08/1950', '23/09/2004', '4', '1800000', 'CNPM'),</v>
      </c>
    </row>
    <row r="5" spans="1:11" ht="15" thickBot="1" x14ac:dyDescent="0.45">
      <c r="A5" s="4" t="s">
        <v>12</v>
      </c>
      <c r="B5" s="5" t="s">
        <v>91</v>
      </c>
      <c r="C5" s="5" t="s">
        <v>87</v>
      </c>
      <c r="D5" s="5" t="s">
        <v>88</v>
      </c>
      <c r="E5" s="5" t="s">
        <v>85</v>
      </c>
      <c r="F5" s="22" t="s">
        <v>224</v>
      </c>
      <c r="G5" s="22" t="s">
        <v>239</v>
      </c>
      <c r="H5" s="7">
        <v>4.5</v>
      </c>
      <c r="I5" s="7">
        <v>2025000</v>
      </c>
      <c r="J5" s="6" t="s">
        <v>16</v>
      </c>
      <c r="K5" t="str">
        <f t="shared" si="0"/>
        <v>('GV04', 'Tran Nam Son', 'TS', 'PGS', 'Nam', '22/02/1961', '12/01/2005', '4.5', '2025000', 'KTMT'),</v>
      </c>
    </row>
    <row r="6" spans="1:11" ht="15" thickBot="1" x14ac:dyDescent="0.45">
      <c r="A6" s="4" t="s">
        <v>73</v>
      </c>
      <c r="B6" s="5" t="s">
        <v>92</v>
      </c>
      <c r="C6" s="5" t="s">
        <v>93</v>
      </c>
      <c r="D6" s="5" t="s">
        <v>94</v>
      </c>
      <c r="E6" s="5" t="s">
        <v>85</v>
      </c>
      <c r="F6" s="22" t="s">
        <v>225</v>
      </c>
      <c r="G6" s="22" t="s">
        <v>239</v>
      </c>
      <c r="H6" s="7">
        <v>3</v>
      </c>
      <c r="I6" s="7">
        <v>1350000</v>
      </c>
      <c r="J6" s="6" t="s">
        <v>7</v>
      </c>
      <c r="K6" t="str">
        <f t="shared" si="0"/>
        <v>('GV05', 'Mai Thanh Danh', 'ThS', 'GV', 'Nam', '12/03/1958', '12/01/2005', '3', '1350000', 'HTTT'),</v>
      </c>
    </row>
    <row r="7" spans="1:11" ht="15" thickBot="1" x14ac:dyDescent="0.45">
      <c r="A7" s="4" t="s">
        <v>70</v>
      </c>
      <c r="B7" s="5" t="s">
        <v>95</v>
      </c>
      <c r="C7" s="5" t="s">
        <v>87</v>
      </c>
      <c r="D7" s="5" t="s">
        <v>94</v>
      </c>
      <c r="E7" s="5" t="s">
        <v>85</v>
      </c>
      <c r="F7" s="22" t="s">
        <v>226</v>
      </c>
      <c r="G7" s="22" t="s">
        <v>239</v>
      </c>
      <c r="H7" s="7">
        <v>4.5</v>
      </c>
      <c r="I7" s="7">
        <v>2025000</v>
      </c>
      <c r="J7" s="6" t="s">
        <v>4</v>
      </c>
      <c r="K7" t="str">
        <f t="shared" si="0"/>
        <v>('GV06', 'Tran Doan Hung', 'TS', 'GV', 'Nam', '11/03/1953', '12/01/2005', '4.5', '2025000', 'KHMT'),</v>
      </c>
    </row>
    <row r="8" spans="1:11" ht="15" thickBot="1" x14ac:dyDescent="0.45">
      <c r="A8" s="4" t="s">
        <v>27</v>
      </c>
      <c r="B8" s="5" t="s">
        <v>96</v>
      </c>
      <c r="C8" s="5" t="s">
        <v>93</v>
      </c>
      <c r="D8" s="5" t="s">
        <v>94</v>
      </c>
      <c r="E8" s="5" t="s">
        <v>85</v>
      </c>
      <c r="F8" s="22" t="s">
        <v>227</v>
      </c>
      <c r="G8" s="22" t="s">
        <v>240</v>
      </c>
      <c r="H8" s="7">
        <v>4</v>
      </c>
      <c r="I8" s="7">
        <v>1800000</v>
      </c>
      <c r="J8" s="6" t="s">
        <v>4</v>
      </c>
      <c r="K8" t="str">
        <f t="shared" si="0"/>
        <v>('GV07', 'Nguyen Minh Tien', 'ThS', 'GV', 'Nam', '23/11/1971', '01/03/2005', '4', '1800000', 'KHMT'),</v>
      </c>
    </row>
    <row r="9" spans="1:11" ht="15" thickBot="1" x14ac:dyDescent="0.45">
      <c r="A9" s="4" t="s">
        <v>72</v>
      </c>
      <c r="B9" s="5" t="s">
        <v>97</v>
      </c>
      <c r="C9" s="5" t="s">
        <v>98</v>
      </c>
      <c r="D9" s="5" t="s">
        <v>18</v>
      </c>
      <c r="E9" s="5" t="s">
        <v>90</v>
      </c>
      <c r="F9" s="22" t="s">
        <v>228</v>
      </c>
      <c r="G9" s="22" t="s">
        <v>240</v>
      </c>
      <c r="H9" s="7">
        <v>1.69</v>
      </c>
      <c r="I9" s="7">
        <v>760500</v>
      </c>
      <c r="J9" s="6" t="s">
        <v>4</v>
      </c>
      <c r="K9" t="str">
        <f t="shared" si="0"/>
        <v>('GV08', 'Le Thi Tran', 'KS', 'Null', 'Nu', '26/03/1974', '01/03/2005', '1.69', '760500', 'KHMT'),</v>
      </c>
    </row>
    <row r="10" spans="1:11" ht="15" thickBot="1" x14ac:dyDescent="0.45">
      <c r="A10" s="4" t="s">
        <v>31</v>
      </c>
      <c r="B10" s="5" t="s">
        <v>99</v>
      </c>
      <c r="C10" s="5" t="s">
        <v>93</v>
      </c>
      <c r="D10" s="5" t="s">
        <v>94</v>
      </c>
      <c r="E10" s="5" t="s">
        <v>90</v>
      </c>
      <c r="F10" s="22" t="s">
        <v>229</v>
      </c>
      <c r="G10" s="22" t="s">
        <v>240</v>
      </c>
      <c r="H10" s="7">
        <v>4</v>
      </c>
      <c r="I10" s="7">
        <v>1800000</v>
      </c>
      <c r="J10" s="6" t="s">
        <v>7</v>
      </c>
      <c r="K10" t="str">
        <f t="shared" si="0"/>
        <v>('GV09', 'Nguyen To Lan', 'ThS', 'GV', 'Nu', '31/12/1966', '01/03/2005', '4', '1800000', 'HTTT'),</v>
      </c>
    </row>
    <row r="11" spans="1:11" ht="15" thickBot="1" x14ac:dyDescent="0.45">
      <c r="A11" s="4" t="s">
        <v>100</v>
      </c>
      <c r="B11" s="5" t="s">
        <v>101</v>
      </c>
      <c r="C11" s="5" t="s">
        <v>98</v>
      </c>
      <c r="D11" s="5" t="s">
        <v>18</v>
      </c>
      <c r="E11" s="5" t="s">
        <v>90</v>
      </c>
      <c r="F11" s="22" t="s">
        <v>230</v>
      </c>
      <c r="G11" s="22" t="s">
        <v>240</v>
      </c>
      <c r="H11" s="7">
        <v>1.86</v>
      </c>
      <c r="I11" s="7">
        <v>837000</v>
      </c>
      <c r="J11" s="6" t="s">
        <v>10</v>
      </c>
      <c r="K11" t="str">
        <f t="shared" si="0"/>
        <v>('GV10', 'Le Tran Anh Loan', 'KS', 'Null', 'Nu', '17/07/1972', '01/03/2005', '1.86', '837000', 'CNPM'),</v>
      </c>
    </row>
    <row r="12" spans="1:11" ht="15" thickBot="1" x14ac:dyDescent="0.45">
      <c r="A12" s="4" t="s">
        <v>102</v>
      </c>
      <c r="B12" s="5" t="s">
        <v>103</v>
      </c>
      <c r="C12" s="5" t="s">
        <v>104</v>
      </c>
      <c r="D12" s="5" t="s">
        <v>94</v>
      </c>
      <c r="E12" s="5" t="s">
        <v>85</v>
      </c>
      <c r="F12" s="22" t="s">
        <v>231</v>
      </c>
      <c r="G12" s="22" t="s">
        <v>241</v>
      </c>
      <c r="H12" s="7">
        <v>2.67</v>
      </c>
      <c r="I12" s="7">
        <v>1201500</v>
      </c>
      <c r="J12" s="6" t="s">
        <v>13</v>
      </c>
      <c r="K12" t="str">
        <f t="shared" si="0"/>
        <v>('GV11', 'Ho Thanh Tung', 'CN', 'GV', 'Nam', '12/01/1980', '15/05/2005', '2.67', '1201500', 'MTT'),</v>
      </c>
    </row>
    <row r="13" spans="1:11" ht="15" thickBot="1" x14ac:dyDescent="0.45">
      <c r="A13" s="4" t="s">
        <v>105</v>
      </c>
      <c r="B13" s="5" t="s">
        <v>106</v>
      </c>
      <c r="C13" s="5" t="s">
        <v>104</v>
      </c>
      <c r="D13" s="5" t="s">
        <v>18</v>
      </c>
      <c r="E13" s="5" t="s">
        <v>90</v>
      </c>
      <c r="F13" s="22" t="s">
        <v>232</v>
      </c>
      <c r="G13" s="22" t="s">
        <v>241</v>
      </c>
      <c r="H13" s="7">
        <v>1.69</v>
      </c>
      <c r="I13" s="7">
        <v>760500</v>
      </c>
      <c r="J13" s="6" t="s">
        <v>10</v>
      </c>
      <c r="K13" t="str">
        <f t="shared" si="0"/>
        <v>('GV12', 'Tran Van Anh', 'CN', 'Null', 'Nu', '29/03/1981', '15/05/2005', '1.69', '760500', 'CNPM'),</v>
      </c>
    </row>
    <row r="14" spans="1:11" ht="15" thickBot="1" x14ac:dyDescent="0.45">
      <c r="A14" s="4" t="s">
        <v>107</v>
      </c>
      <c r="B14" s="5" t="s">
        <v>108</v>
      </c>
      <c r="C14" s="5" t="s">
        <v>104</v>
      </c>
      <c r="D14" s="5" t="s">
        <v>18</v>
      </c>
      <c r="E14" s="5" t="s">
        <v>90</v>
      </c>
      <c r="F14" s="22" t="s">
        <v>233</v>
      </c>
      <c r="G14" s="22" t="s">
        <v>241</v>
      </c>
      <c r="H14" s="7">
        <v>1.69</v>
      </c>
      <c r="I14" s="7">
        <v>760500</v>
      </c>
      <c r="J14" s="6" t="s">
        <v>16</v>
      </c>
      <c r="K14" t="str">
        <f t="shared" si="0"/>
        <v>('GV13', 'Nguyen Linh Dan', 'CN', 'Null', 'Nu', '23/05/1980', '15/05/2005', '1.69', '760500', 'KTMT'),</v>
      </c>
    </row>
    <row r="15" spans="1:11" ht="15" thickBot="1" x14ac:dyDescent="0.45">
      <c r="A15" s="4" t="s">
        <v>35</v>
      </c>
      <c r="B15" s="5" t="s">
        <v>109</v>
      </c>
      <c r="C15" s="5" t="s">
        <v>93</v>
      </c>
      <c r="D15" s="5" t="s">
        <v>94</v>
      </c>
      <c r="E15" s="5" t="s">
        <v>90</v>
      </c>
      <c r="F15" s="22" t="s">
        <v>234</v>
      </c>
      <c r="G15" s="22" t="s">
        <v>241</v>
      </c>
      <c r="H15" s="7">
        <v>3</v>
      </c>
      <c r="I15" s="7">
        <v>1350000</v>
      </c>
      <c r="J15" s="6" t="s">
        <v>13</v>
      </c>
      <c r="K15" t="str">
        <f t="shared" si="0"/>
        <v>('GV14', 'Truong Minh Chau', 'ThS', 'GV', 'Nu', '30/11/1976', '15/05/2005', '3', '1350000', 'MTT'),</v>
      </c>
    </row>
    <row r="16" spans="1:11" ht="15" thickBot="1" x14ac:dyDescent="0.45">
      <c r="A16" s="8" t="s">
        <v>71</v>
      </c>
      <c r="B16" s="9" t="s">
        <v>110</v>
      </c>
      <c r="C16" s="9" t="s">
        <v>93</v>
      </c>
      <c r="D16" s="9" t="s">
        <v>94</v>
      </c>
      <c r="E16" s="9" t="s">
        <v>85</v>
      </c>
      <c r="F16" s="23" t="s">
        <v>235</v>
      </c>
      <c r="G16" s="22" t="s">
        <v>241</v>
      </c>
      <c r="H16" s="10">
        <v>3</v>
      </c>
      <c r="I16" s="10">
        <v>1350000</v>
      </c>
      <c r="J16" s="11" t="s">
        <v>4</v>
      </c>
      <c r="K16" t="str">
        <f t="shared" si="0"/>
        <v>('GV15', 'Le Ha Thanh', 'ThS', 'GV', 'Nam', '04/05/1978', '15/05/2005', '3', '1350000', 'KHMT'),</v>
      </c>
    </row>
    <row r="17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F4" sqref="F4"/>
    </sheetView>
  </sheetViews>
  <sheetFormatPr defaultRowHeight="14.6" x14ac:dyDescent="0.4"/>
  <cols>
    <col min="2" max="2" width="13.3046875" customWidth="1"/>
    <col min="6" max="6" width="34.3828125" bestFit="1" customWidth="1"/>
  </cols>
  <sheetData>
    <row r="1" spans="1:6" ht="15.45" thickTop="1" thickBot="1" x14ac:dyDescent="0.45">
      <c r="A1" s="12" t="s">
        <v>19</v>
      </c>
      <c r="B1" s="13" t="s">
        <v>20</v>
      </c>
      <c r="C1" s="13" t="s">
        <v>21</v>
      </c>
      <c r="D1" s="13" t="s">
        <v>22</v>
      </c>
      <c r="E1" s="14" t="s">
        <v>23</v>
      </c>
    </row>
    <row r="2" spans="1:6" ht="15" thickBot="1" x14ac:dyDescent="0.45">
      <c r="A2" s="4" t="s">
        <v>24</v>
      </c>
      <c r="B2" s="5" t="s">
        <v>25</v>
      </c>
      <c r="C2" s="5" t="s">
        <v>26</v>
      </c>
      <c r="D2" s="7">
        <v>11</v>
      </c>
      <c r="E2" s="6" t="s">
        <v>27</v>
      </c>
      <c r="F2" t="str">
        <f xml:space="preserve"> "('"&amp;A2&amp;"', '"&amp;B2&amp;"','"&amp;C2&amp;"','"&amp;D2&amp;"','"&amp;E2&amp;"')"</f>
        <v>('K11', 'Lop 1 khoa 1','K1108','11','GV07')</v>
      </c>
    </row>
    <row r="3" spans="1:6" ht="15" thickBot="1" x14ac:dyDescent="0.45">
      <c r="A3" s="4" t="s">
        <v>28</v>
      </c>
      <c r="B3" s="5" t="s">
        <v>29</v>
      </c>
      <c r="C3" s="5" t="s">
        <v>30</v>
      </c>
      <c r="D3" s="7">
        <v>12</v>
      </c>
      <c r="E3" s="6" t="s">
        <v>31</v>
      </c>
      <c r="F3" t="str">
        <f t="shared" ref="F3:F4" si="0" xml:space="preserve"> "('"&amp;A3&amp;"', '"&amp;B3&amp;"','"&amp;C3&amp;"','"&amp;D3&amp;"','"&amp;E3&amp;"')"</f>
        <v>('K12', 'Lop 2 khoa 1','K1205','12','GV09')</v>
      </c>
    </row>
    <row r="4" spans="1:6" ht="15" thickBot="1" x14ac:dyDescent="0.45">
      <c r="A4" s="8" t="s">
        <v>32</v>
      </c>
      <c r="B4" s="9" t="s">
        <v>33</v>
      </c>
      <c r="C4" s="9" t="s">
        <v>34</v>
      </c>
      <c r="D4" s="10">
        <v>12</v>
      </c>
      <c r="E4" s="11" t="s">
        <v>35</v>
      </c>
      <c r="F4" t="str">
        <f t="shared" si="0"/>
        <v>('K13', 'Lop 3 khoa 1','K1305','12','GV14')</v>
      </c>
    </row>
    <row r="5" spans="1:6" ht="15" thickTop="1" x14ac:dyDescent="0.4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abSelected="1" workbookViewId="0">
      <selection activeCell="H19" sqref="H19"/>
    </sheetView>
  </sheetViews>
  <sheetFormatPr defaultRowHeight="14.6" x14ac:dyDescent="0.4"/>
  <cols>
    <col min="2" max="2" width="13.84375" customWidth="1"/>
    <col min="4" max="4" width="13" style="24" customWidth="1"/>
    <col min="6" max="6" width="12.15234375" customWidth="1"/>
    <col min="8" max="8" width="81.61328125" bestFit="1" customWidth="1"/>
  </cols>
  <sheetData>
    <row r="1" spans="1:8" ht="15.45" thickTop="1" thickBot="1" x14ac:dyDescent="0.45">
      <c r="A1" s="12" t="s">
        <v>112</v>
      </c>
      <c r="B1" s="13" t="s">
        <v>131</v>
      </c>
      <c r="C1" s="13" t="s">
        <v>132</v>
      </c>
      <c r="D1" s="26" t="s">
        <v>78</v>
      </c>
      <c r="E1" s="13" t="s">
        <v>77</v>
      </c>
      <c r="F1" s="13" t="s">
        <v>133</v>
      </c>
      <c r="G1" s="14" t="s">
        <v>19</v>
      </c>
    </row>
    <row r="2" spans="1:8" ht="20.25" customHeight="1" thickBot="1" x14ac:dyDescent="0.45">
      <c r="A2" s="4" t="s">
        <v>117</v>
      </c>
      <c r="B2" s="20" t="s">
        <v>134</v>
      </c>
      <c r="C2" s="5" t="s">
        <v>135</v>
      </c>
      <c r="D2" s="27" t="s">
        <v>242</v>
      </c>
      <c r="E2" s="21" t="s">
        <v>85</v>
      </c>
      <c r="F2" s="5" t="s">
        <v>136</v>
      </c>
      <c r="G2" s="6" t="s">
        <v>24</v>
      </c>
      <c r="H2" t="str">
        <f>"('"&amp;A2&amp;"', '"&amp;B2&amp;"', '"&amp;C2&amp;"', '"&amp;D2&amp;"', '"&amp;E2&amp;"', '"&amp;F2&amp;"', '"&amp;G2&amp;"'),"</f>
        <v>('K1101', 'Nguyen Van', 'A', '27/01/1986', 'Nam', 'TpHCM', 'K11'),</v>
      </c>
    </row>
    <row r="3" spans="1:8" ht="15" thickBot="1" x14ac:dyDescent="0.45">
      <c r="A3" s="4" t="s">
        <v>119</v>
      </c>
      <c r="B3" s="20" t="s">
        <v>137</v>
      </c>
      <c r="C3" s="5" t="s">
        <v>138</v>
      </c>
      <c r="D3" s="27" t="s">
        <v>243</v>
      </c>
      <c r="E3" s="21" t="s">
        <v>90</v>
      </c>
      <c r="F3" s="5" t="s">
        <v>139</v>
      </c>
      <c r="G3" s="6" t="s">
        <v>24</v>
      </c>
      <c r="H3" t="str">
        <f t="shared" ref="H3:H36" si="0">"('"&amp;A3&amp;"', '"&amp;B3&amp;"', '"&amp;C3&amp;"', '"&amp;D3&amp;"', '"&amp;E3&amp;"', '"&amp;F3&amp;"', '"&amp;G3&amp;"'),"</f>
        <v>('K1102', 'Tran Ngoc', 'Han', '14/03/1986', 'Nu', 'Kien Giang', 'K11'),</v>
      </c>
    </row>
    <row r="4" spans="1:8" ht="15" thickBot="1" x14ac:dyDescent="0.45">
      <c r="A4" s="4" t="s">
        <v>121</v>
      </c>
      <c r="B4" s="5" t="s">
        <v>140</v>
      </c>
      <c r="C4" s="5" t="s">
        <v>141</v>
      </c>
      <c r="D4" s="27" t="s">
        <v>244</v>
      </c>
      <c r="E4" s="21" t="s">
        <v>85</v>
      </c>
      <c r="F4" s="5" t="s">
        <v>142</v>
      </c>
      <c r="G4" s="6" t="s">
        <v>24</v>
      </c>
      <c r="H4" t="str">
        <f t="shared" si="0"/>
        <v>('K1103', 'Ha Duy', 'Lap', '18/04/1986', 'Nam', 'Nghe An', 'K11'),</v>
      </c>
    </row>
    <row r="5" spans="1:8" ht="15" thickBot="1" x14ac:dyDescent="0.45">
      <c r="A5" s="4" t="s">
        <v>122</v>
      </c>
      <c r="B5" s="5" t="s">
        <v>137</v>
      </c>
      <c r="C5" s="5" t="s">
        <v>143</v>
      </c>
      <c r="D5" s="27" t="s">
        <v>245</v>
      </c>
      <c r="E5" s="21" t="s">
        <v>90</v>
      </c>
      <c r="F5" s="5" t="s">
        <v>144</v>
      </c>
      <c r="G5" s="6" t="s">
        <v>24</v>
      </c>
      <c r="H5" t="str">
        <f t="shared" si="0"/>
        <v>('K1104', 'Tran Ngoc', 'Linh', '30/03/1986', 'Nu', 'Tay Ninh', 'K11'),</v>
      </c>
    </row>
    <row r="6" spans="1:8" ht="15" thickBot="1" x14ac:dyDescent="0.45">
      <c r="A6" s="4" t="s">
        <v>145</v>
      </c>
      <c r="B6" s="5" t="s">
        <v>146</v>
      </c>
      <c r="C6" s="5" t="s">
        <v>147</v>
      </c>
      <c r="D6" s="27" t="s">
        <v>246</v>
      </c>
      <c r="E6" s="21" t="s">
        <v>85</v>
      </c>
      <c r="F6" s="5" t="s">
        <v>136</v>
      </c>
      <c r="G6" s="6" t="s">
        <v>24</v>
      </c>
      <c r="H6" t="str">
        <f t="shared" si="0"/>
        <v>('K1105', 'Tran Minh', 'Long', '27/02/1986', 'Nam', 'TpHCM', 'K11'),</v>
      </c>
    </row>
    <row r="7" spans="1:8" ht="15" thickBot="1" x14ac:dyDescent="0.45">
      <c r="A7" s="4" t="s">
        <v>148</v>
      </c>
      <c r="B7" s="5" t="s">
        <v>149</v>
      </c>
      <c r="C7" s="5" t="s">
        <v>150</v>
      </c>
      <c r="D7" s="27" t="s">
        <v>247</v>
      </c>
      <c r="E7" s="21" t="s">
        <v>85</v>
      </c>
      <c r="F7" s="5" t="s">
        <v>136</v>
      </c>
      <c r="G7" s="6" t="s">
        <v>24</v>
      </c>
      <c r="H7" t="str">
        <f t="shared" si="0"/>
        <v>('K1106', 'Le Nhat', 'Minh', '24/01/1986', 'Nam', 'TpHCM', 'K11'),</v>
      </c>
    </row>
    <row r="8" spans="1:8" ht="15" thickBot="1" x14ac:dyDescent="0.45">
      <c r="A8" s="4" t="s">
        <v>151</v>
      </c>
      <c r="B8" s="5" t="s">
        <v>152</v>
      </c>
      <c r="C8" s="5" t="s">
        <v>153</v>
      </c>
      <c r="D8" s="27" t="s">
        <v>242</v>
      </c>
      <c r="E8" s="21" t="s">
        <v>85</v>
      </c>
      <c r="F8" s="5" t="s">
        <v>154</v>
      </c>
      <c r="G8" s="6" t="s">
        <v>24</v>
      </c>
      <c r="H8" t="str">
        <f t="shared" si="0"/>
        <v>('K1107', 'Nguyen Nhu', 'Nhut', '27/01/1986', 'Nam', 'Ha Noi', 'K11'),</v>
      </c>
    </row>
    <row r="9" spans="1:8" ht="15" thickBot="1" x14ac:dyDescent="0.45">
      <c r="A9" s="4" t="s">
        <v>26</v>
      </c>
      <c r="B9" s="5" t="s">
        <v>155</v>
      </c>
      <c r="C9" s="5" t="s">
        <v>156</v>
      </c>
      <c r="D9" s="27" t="s">
        <v>246</v>
      </c>
      <c r="E9" s="21" t="s">
        <v>85</v>
      </c>
      <c r="F9" s="5" t="s">
        <v>139</v>
      </c>
      <c r="G9" s="6" t="s">
        <v>24</v>
      </c>
      <c r="H9" t="str">
        <f t="shared" si="0"/>
        <v>('K1108', 'Nguyen Manh', 'Tam', '27/02/1986', 'Nam', 'Kien Giang', 'K11'),</v>
      </c>
    </row>
    <row r="10" spans="1:8" ht="15" thickBot="1" x14ac:dyDescent="0.45">
      <c r="A10" s="4" t="s">
        <v>157</v>
      </c>
      <c r="B10" s="5" t="s">
        <v>158</v>
      </c>
      <c r="C10" s="5" t="s">
        <v>156</v>
      </c>
      <c r="D10" s="27" t="s">
        <v>242</v>
      </c>
      <c r="E10" s="21" t="s">
        <v>90</v>
      </c>
      <c r="F10" s="5" t="s">
        <v>159</v>
      </c>
      <c r="G10" s="6" t="s">
        <v>24</v>
      </c>
      <c r="H10" t="str">
        <f t="shared" si="0"/>
        <v>('K1109', 'Phan Thi Thanh', 'Tam', '27/01/1986', 'Nu', 'Vinh Long', 'K11'),</v>
      </c>
    </row>
    <row r="11" spans="1:8" ht="15" thickBot="1" x14ac:dyDescent="0.45">
      <c r="A11" s="4" t="s">
        <v>160</v>
      </c>
      <c r="B11" s="5" t="s">
        <v>161</v>
      </c>
      <c r="C11" s="5" t="s">
        <v>162</v>
      </c>
      <c r="D11" s="27" t="s">
        <v>248</v>
      </c>
      <c r="E11" s="21" t="s">
        <v>90</v>
      </c>
      <c r="F11" s="5" t="s">
        <v>163</v>
      </c>
      <c r="G11" s="6" t="s">
        <v>24</v>
      </c>
      <c r="H11" t="str">
        <f t="shared" si="0"/>
        <v>('K1110', 'Le Hoai', 'Thuong', '05/02/1986', 'Nu', 'Can Tho', 'K11'),</v>
      </c>
    </row>
    <row r="12" spans="1:8" ht="15" thickBot="1" x14ac:dyDescent="0.45">
      <c r="A12" s="4" t="s">
        <v>164</v>
      </c>
      <c r="B12" s="5" t="s">
        <v>165</v>
      </c>
      <c r="C12" s="5" t="s">
        <v>166</v>
      </c>
      <c r="D12" s="27" t="s">
        <v>249</v>
      </c>
      <c r="E12" s="21" t="s">
        <v>85</v>
      </c>
      <c r="F12" s="5" t="s">
        <v>159</v>
      </c>
      <c r="G12" s="6" t="s">
        <v>24</v>
      </c>
      <c r="H12" t="str">
        <f t="shared" si="0"/>
        <v>('K1111', 'Le Ha', 'Vinh', '25/12/1986', 'Nam', 'Vinh Long', 'K11'),</v>
      </c>
    </row>
    <row r="13" spans="1:8" ht="15" thickBot="1" x14ac:dyDescent="0.45">
      <c r="A13" s="4" t="s">
        <v>123</v>
      </c>
      <c r="B13" s="5" t="s">
        <v>134</v>
      </c>
      <c r="C13" s="5" t="s">
        <v>167</v>
      </c>
      <c r="D13" s="27" t="s">
        <v>250</v>
      </c>
      <c r="E13" s="21" t="s">
        <v>85</v>
      </c>
      <c r="F13" s="5" t="s">
        <v>136</v>
      </c>
      <c r="G13" s="6" t="s">
        <v>28</v>
      </c>
      <c r="H13" t="str">
        <f t="shared" si="0"/>
        <v>('K1201', 'Nguyen Van', 'B', '11/02/1986', 'Nam', 'TpHCM', 'K12'),</v>
      </c>
    </row>
    <row r="14" spans="1:8" ht="15" thickBot="1" x14ac:dyDescent="0.45">
      <c r="A14" s="4" t="s">
        <v>124</v>
      </c>
      <c r="B14" s="5" t="s">
        <v>168</v>
      </c>
      <c r="C14" s="5" t="s">
        <v>169</v>
      </c>
      <c r="D14" s="27" t="s">
        <v>251</v>
      </c>
      <c r="E14" s="21" t="s">
        <v>90</v>
      </c>
      <c r="F14" s="5" t="s">
        <v>136</v>
      </c>
      <c r="G14" s="6" t="s">
        <v>28</v>
      </c>
      <c r="H14" t="str">
        <f t="shared" si="0"/>
        <v>('K1202', 'Nguyen Thi Kim', 'Duyen', '18/01/1986', 'Nu', 'TpHCM', 'K12'),</v>
      </c>
    </row>
    <row r="15" spans="1:8" ht="15" thickBot="1" x14ac:dyDescent="0.45">
      <c r="A15" s="4" t="s">
        <v>125</v>
      </c>
      <c r="B15" s="5" t="s">
        <v>170</v>
      </c>
      <c r="C15" s="5" t="s">
        <v>169</v>
      </c>
      <c r="D15" s="27" t="s">
        <v>252</v>
      </c>
      <c r="E15" s="21" t="s">
        <v>90</v>
      </c>
      <c r="F15" s="5" t="s">
        <v>136</v>
      </c>
      <c r="G15" s="6" t="s">
        <v>28</v>
      </c>
      <c r="H15" t="str">
        <f t="shared" si="0"/>
        <v>('K1203', 'Tran Thi Kim', 'Duyen', '17/09/1986', 'Nu', 'TpHCM', 'K12'),</v>
      </c>
    </row>
    <row r="16" spans="1:8" ht="15" thickBot="1" x14ac:dyDescent="0.45">
      <c r="A16" s="4" t="s">
        <v>126</v>
      </c>
      <c r="B16" s="5" t="s">
        <v>171</v>
      </c>
      <c r="C16" s="5" t="s">
        <v>172</v>
      </c>
      <c r="D16" s="27" t="s">
        <v>253</v>
      </c>
      <c r="E16" s="21" t="s">
        <v>90</v>
      </c>
      <c r="F16" s="5" t="s">
        <v>173</v>
      </c>
      <c r="G16" s="6" t="s">
        <v>28</v>
      </c>
      <c r="H16" t="str">
        <f t="shared" si="0"/>
        <v>('K1204', 'Truong My', 'Hanh', '19/05/1986', 'Nu', 'Dong Nai', 'K12'),</v>
      </c>
    </row>
    <row r="17" spans="1:8" ht="15" thickBot="1" x14ac:dyDescent="0.45">
      <c r="A17" s="4" t="s">
        <v>30</v>
      </c>
      <c r="B17" s="5" t="s">
        <v>174</v>
      </c>
      <c r="C17" s="5" t="s">
        <v>85</v>
      </c>
      <c r="D17" s="27" t="s">
        <v>254</v>
      </c>
      <c r="E17" s="21" t="s">
        <v>85</v>
      </c>
      <c r="F17" s="5" t="s">
        <v>136</v>
      </c>
      <c r="G17" s="6" t="s">
        <v>28</v>
      </c>
      <c r="H17" t="str">
        <f t="shared" si="0"/>
        <v>('K1205', 'Nguyen Thanh', 'Nam', '17/04/1986', 'Nam', 'TpHCM', 'K12'),</v>
      </c>
    </row>
    <row r="18" spans="1:8" ht="15" thickBot="1" x14ac:dyDescent="0.45">
      <c r="A18" s="4" t="s">
        <v>175</v>
      </c>
      <c r="B18" s="5" t="s">
        <v>176</v>
      </c>
      <c r="C18" s="5" t="s">
        <v>177</v>
      </c>
      <c r="D18" s="27" t="s">
        <v>255</v>
      </c>
      <c r="E18" s="21" t="s">
        <v>90</v>
      </c>
      <c r="F18" s="5" t="s">
        <v>139</v>
      </c>
      <c r="G18" s="6" t="s">
        <v>28</v>
      </c>
      <c r="H18" t="str">
        <f t="shared" si="0"/>
        <v>('K1206', 'Nguyen Thi Truc', 'Thanh', '04/03/1986', 'Nu', 'Kien Giang', 'K12'),</v>
      </c>
    </row>
    <row r="19" spans="1:8" ht="15" thickBot="1" x14ac:dyDescent="0.45">
      <c r="A19" s="4" t="s">
        <v>178</v>
      </c>
      <c r="B19" s="5" t="s">
        <v>179</v>
      </c>
      <c r="C19" s="5" t="s">
        <v>180</v>
      </c>
      <c r="D19" s="27" t="s">
        <v>256</v>
      </c>
      <c r="E19" s="21" t="s">
        <v>90</v>
      </c>
      <c r="F19" s="5" t="s">
        <v>142</v>
      </c>
      <c r="G19" s="6" t="s">
        <v>28</v>
      </c>
      <c r="H19" t="str">
        <f t="shared" si="0"/>
        <v>('K1207', 'Tran Thi Bich', 'Thuy', '08/02/1986', 'Nu', 'Nghe An', 'K12'),</v>
      </c>
    </row>
    <row r="20" spans="1:8" ht="15" thickBot="1" x14ac:dyDescent="0.45">
      <c r="A20" s="4" t="s">
        <v>181</v>
      </c>
      <c r="B20" s="5" t="s">
        <v>182</v>
      </c>
      <c r="C20" s="5" t="s">
        <v>183</v>
      </c>
      <c r="D20" s="27" t="s">
        <v>257</v>
      </c>
      <c r="E20" s="21" t="s">
        <v>90</v>
      </c>
      <c r="F20" s="5" t="s">
        <v>144</v>
      </c>
      <c r="G20" s="6" t="s">
        <v>28</v>
      </c>
      <c r="H20" t="str">
        <f t="shared" si="0"/>
        <v>('K1208', 'Huynh Thi Kim', 'Trieu', '08/04/1986', 'Nu', 'Tay Ninh', 'K12'),</v>
      </c>
    </row>
    <row r="21" spans="1:8" ht="15" thickBot="1" x14ac:dyDescent="0.45">
      <c r="A21" s="4" t="s">
        <v>184</v>
      </c>
      <c r="B21" s="5" t="s">
        <v>185</v>
      </c>
      <c r="C21" s="5" t="s">
        <v>183</v>
      </c>
      <c r="D21" s="27" t="s">
        <v>258</v>
      </c>
      <c r="E21" s="21" t="s">
        <v>85</v>
      </c>
      <c r="F21" s="5" t="s">
        <v>136</v>
      </c>
      <c r="G21" s="6" t="s">
        <v>28</v>
      </c>
      <c r="H21" t="str">
        <f t="shared" si="0"/>
        <v>('K1209', 'Pham Thanh', 'Trieu', '23/02/1986', 'Nam', 'TpHCM', 'K12'),</v>
      </c>
    </row>
    <row r="22" spans="1:8" ht="15" thickBot="1" x14ac:dyDescent="0.45">
      <c r="A22" s="4" t="s">
        <v>186</v>
      </c>
      <c r="B22" s="5" t="s">
        <v>187</v>
      </c>
      <c r="C22" s="5" t="s">
        <v>188</v>
      </c>
      <c r="D22" s="27" t="s">
        <v>259</v>
      </c>
      <c r="E22" s="21" t="s">
        <v>85</v>
      </c>
      <c r="F22" s="5" t="s">
        <v>136</v>
      </c>
      <c r="G22" s="6" t="s">
        <v>28</v>
      </c>
      <c r="H22" t="str">
        <f t="shared" si="0"/>
        <v>('K1210', 'Ngo Thanh', 'Tuan', '14/02/1986', 'Nam', 'TpHCM', 'K12'),</v>
      </c>
    </row>
    <row r="23" spans="1:8" ht="15" thickBot="1" x14ac:dyDescent="0.45">
      <c r="A23" s="4" t="s">
        <v>189</v>
      </c>
      <c r="B23" s="5" t="s">
        <v>190</v>
      </c>
      <c r="C23" s="5" t="s">
        <v>191</v>
      </c>
      <c r="D23" s="27" t="s">
        <v>260</v>
      </c>
      <c r="E23" s="21" t="s">
        <v>90</v>
      </c>
      <c r="F23" s="5" t="s">
        <v>154</v>
      </c>
      <c r="G23" s="6" t="s">
        <v>28</v>
      </c>
      <c r="H23" t="str">
        <f t="shared" si="0"/>
        <v>('K1211', 'Do Thi', 'Xuan', '09/03/1986', 'Nu', 'Ha Noi', 'K12'),</v>
      </c>
    </row>
    <row r="24" spans="1:8" ht="15" thickBot="1" x14ac:dyDescent="0.45">
      <c r="A24" s="4" t="s">
        <v>192</v>
      </c>
      <c r="B24" s="5" t="s">
        <v>193</v>
      </c>
      <c r="C24" s="5" t="s">
        <v>194</v>
      </c>
      <c r="D24" s="27" t="s">
        <v>261</v>
      </c>
      <c r="E24" s="21" t="s">
        <v>90</v>
      </c>
      <c r="F24" s="5" t="s">
        <v>136</v>
      </c>
      <c r="G24" s="6" t="s">
        <v>28</v>
      </c>
      <c r="H24" t="str">
        <f t="shared" si="0"/>
        <v>('K1212', 'Le Thi Phi', 'Yen', '12/03/1986', 'Nu', 'TpHCM', 'K12'),</v>
      </c>
    </row>
    <row r="25" spans="1:8" ht="15" thickBot="1" x14ac:dyDescent="0.45">
      <c r="A25" s="4" t="s">
        <v>127</v>
      </c>
      <c r="B25" s="5" t="s">
        <v>168</v>
      </c>
      <c r="C25" s="5" t="s">
        <v>195</v>
      </c>
      <c r="D25" s="27" t="s">
        <v>262</v>
      </c>
      <c r="E25" s="21" t="s">
        <v>90</v>
      </c>
      <c r="F25" s="5" t="s">
        <v>139</v>
      </c>
      <c r="G25" s="6" t="s">
        <v>32</v>
      </c>
      <c r="H25" t="str">
        <f t="shared" si="0"/>
        <v>('K1301', 'Nguyen Thi Kim', 'Cuc', '09/06/1986', 'Nu', 'Kien Giang', 'K13'),</v>
      </c>
    </row>
    <row r="26" spans="1:8" ht="15" thickBot="1" x14ac:dyDescent="0.45">
      <c r="A26" s="4" t="s">
        <v>128</v>
      </c>
      <c r="B26" s="5" t="s">
        <v>196</v>
      </c>
      <c r="C26" s="5" t="s">
        <v>197</v>
      </c>
      <c r="D26" s="27" t="s">
        <v>263</v>
      </c>
      <c r="E26" s="21" t="s">
        <v>90</v>
      </c>
      <c r="F26" s="5" t="s">
        <v>142</v>
      </c>
      <c r="G26" s="6" t="s">
        <v>32</v>
      </c>
      <c r="H26" t="str">
        <f t="shared" si="0"/>
        <v>('K1302', 'Truong Thi My', 'Hien', '18/03/1986', 'Nu', 'Nghe An', 'K13'),</v>
      </c>
    </row>
    <row r="27" spans="1:8" ht="15" thickBot="1" x14ac:dyDescent="0.45">
      <c r="A27" s="4" t="s">
        <v>129</v>
      </c>
      <c r="B27" s="5" t="s">
        <v>198</v>
      </c>
      <c r="C27" s="5" t="s">
        <v>197</v>
      </c>
      <c r="D27" s="27" t="s">
        <v>264</v>
      </c>
      <c r="E27" s="21" t="s">
        <v>85</v>
      </c>
      <c r="F27" s="5" t="s">
        <v>144</v>
      </c>
      <c r="G27" s="6" t="s">
        <v>32</v>
      </c>
      <c r="H27" t="str">
        <f t="shared" si="0"/>
        <v>('K1303', 'Le Duc', 'Hien', '21/03/1986', 'Nam', 'Tay Ninh', 'K13'),</v>
      </c>
    </row>
    <row r="28" spans="1:8" ht="15" thickBot="1" x14ac:dyDescent="0.45">
      <c r="A28" s="4" t="s">
        <v>130</v>
      </c>
      <c r="B28" s="5" t="s">
        <v>199</v>
      </c>
      <c r="C28" s="5" t="s">
        <v>197</v>
      </c>
      <c r="D28" s="27" t="s">
        <v>244</v>
      </c>
      <c r="E28" s="21" t="s">
        <v>85</v>
      </c>
      <c r="F28" s="5" t="s">
        <v>136</v>
      </c>
      <c r="G28" s="6" t="s">
        <v>32</v>
      </c>
      <c r="H28" t="str">
        <f t="shared" si="0"/>
        <v>('K1304', 'Le Quang', 'Hien', '18/04/1986', 'Nam', 'TpHCM', 'K13'),</v>
      </c>
    </row>
    <row r="29" spans="1:8" ht="15" thickBot="1" x14ac:dyDescent="0.45">
      <c r="A29" s="4" t="s">
        <v>34</v>
      </c>
      <c r="B29" s="5" t="s">
        <v>200</v>
      </c>
      <c r="C29" s="5" t="s">
        <v>201</v>
      </c>
      <c r="D29" s="27" t="s">
        <v>265</v>
      </c>
      <c r="E29" s="21" t="s">
        <v>90</v>
      </c>
      <c r="F29" s="5" t="s">
        <v>136</v>
      </c>
      <c r="G29" s="6" t="s">
        <v>32</v>
      </c>
      <c r="H29" t="str">
        <f t="shared" si="0"/>
        <v>('K1305', 'Le Thi', 'Huong', '27/03/1986', 'Nu', 'TpHCM', 'K13'),</v>
      </c>
    </row>
    <row r="30" spans="1:8" ht="15" thickBot="1" x14ac:dyDescent="0.45">
      <c r="A30" s="4" t="s">
        <v>202</v>
      </c>
      <c r="B30" s="5" t="s">
        <v>203</v>
      </c>
      <c r="C30" s="5" t="s">
        <v>204</v>
      </c>
      <c r="D30" s="27" t="s">
        <v>245</v>
      </c>
      <c r="E30" s="21" t="s">
        <v>85</v>
      </c>
      <c r="F30" s="5" t="s">
        <v>154</v>
      </c>
      <c r="G30" s="6" t="s">
        <v>32</v>
      </c>
      <c r="H30" t="str">
        <f t="shared" si="0"/>
        <v>('K1306', 'Nguyen Thai', 'Huu', '30/03/1986', 'Nam', 'Ha Noi', 'K13'),</v>
      </c>
    </row>
    <row r="31" spans="1:8" ht="15" thickBot="1" x14ac:dyDescent="0.45">
      <c r="A31" s="4" t="s">
        <v>205</v>
      </c>
      <c r="B31" s="5" t="s">
        <v>146</v>
      </c>
      <c r="C31" s="5" t="s">
        <v>206</v>
      </c>
      <c r="D31" s="27" t="s">
        <v>266</v>
      </c>
      <c r="E31" s="21" t="s">
        <v>85</v>
      </c>
      <c r="F31" s="5" t="s">
        <v>136</v>
      </c>
      <c r="G31" s="6" t="s">
        <v>32</v>
      </c>
      <c r="H31" t="str">
        <f t="shared" si="0"/>
        <v>('K1307', 'Tran Minh', 'Man', '28/05/1986', 'Nam', 'TpHCM', 'K13'),</v>
      </c>
    </row>
    <row r="32" spans="1:8" ht="15" thickBot="1" x14ac:dyDescent="0.45">
      <c r="A32" s="4" t="s">
        <v>207</v>
      </c>
      <c r="B32" s="5" t="s">
        <v>208</v>
      </c>
      <c r="C32" s="5" t="s">
        <v>209</v>
      </c>
      <c r="D32" s="27" t="s">
        <v>257</v>
      </c>
      <c r="E32" s="21" t="s">
        <v>85</v>
      </c>
      <c r="F32" s="5" t="s">
        <v>139</v>
      </c>
      <c r="G32" s="6" t="s">
        <v>32</v>
      </c>
      <c r="H32" t="str">
        <f t="shared" si="0"/>
        <v>('K1308', 'Nguyen Hieu', 'Nghia', '08/04/1986', 'Nam', 'Kien Giang', 'K13'),</v>
      </c>
    </row>
    <row r="33" spans="1:8" ht="15" thickBot="1" x14ac:dyDescent="0.45">
      <c r="A33" s="4" t="s">
        <v>210</v>
      </c>
      <c r="B33" s="5" t="s">
        <v>211</v>
      </c>
      <c r="C33" s="5" t="s">
        <v>209</v>
      </c>
      <c r="D33" s="27" t="s">
        <v>267</v>
      </c>
      <c r="E33" s="21" t="s">
        <v>85</v>
      </c>
      <c r="F33" s="5" t="s">
        <v>142</v>
      </c>
      <c r="G33" s="6" t="s">
        <v>32</v>
      </c>
      <c r="H33" t="str">
        <f t="shared" si="0"/>
        <v>('K1309', 'Nguyen Trung', 'Nghia', '18/01/1987', 'Nam', 'Nghe An', 'K13'),</v>
      </c>
    </row>
    <row r="34" spans="1:8" ht="15" thickBot="1" x14ac:dyDescent="0.45">
      <c r="A34" s="4" t="s">
        <v>212</v>
      </c>
      <c r="B34" s="5" t="s">
        <v>213</v>
      </c>
      <c r="C34" s="5" t="s">
        <v>214</v>
      </c>
      <c r="D34" s="27" t="s">
        <v>268</v>
      </c>
      <c r="E34" s="21" t="s">
        <v>90</v>
      </c>
      <c r="F34" s="5" t="s">
        <v>144</v>
      </c>
      <c r="G34" s="6" t="s">
        <v>32</v>
      </c>
      <c r="H34" t="str">
        <f t="shared" si="0"/>
        <v>('K1310', 'Tran Thi Hong', 'Tham', '22/04/1986', 'Nu', 'Tay Ninh', 'K13'),</v>
      </c>
    </row>
    <row r="35" spans="1:8" ht="15" thickBot="1" x14ac:dyDescent="0.45">
      <c r="A35" s="4" t="s">
        <v>215</v>
      </c>
      <c r="B35" s="5" t="s">
        <v>146</v>
      </c>
      <c r="C35" s="5" t="s">
        <v>216</v>
      </c>
      <c r="D35" s="28" t="s">
        <v>269</v>
      </c>
      <c r="E35" s="21" t="s">
        <v>85</v>
      </c>
      <c r="F35" s="5" t="s">
        <v>136</v>
      </c>
      <c r="G35" s="6" t="s">
        <v>32</v>
      </c>
      <c r="H35" t="str">
        <f t="shared" si="0"/>
        <v>('K1311', 'Tran Minh', 'Thuc', '04/04/1986', 'Nam', 'TpHCM', 'K13'),</v>
      </c>
    </row>
    <row r="36" spans="1:8" ht="15" thickBot="1" x14ac:dyDescent="0.45">
      <c r="A36" s="8" t="s">
        <v>217</v>
      </c>
      <c r="B36" s="9" t="s">
        <v>168</v>
      </c>
      <c r="C36" s="9" t="s">
        <v>194</v>
      </c>
      <c r="D36" s="29" t="s">
        <v>270</v>
      </c>
      <c r="E36" s="9" t="s">
        <v>90</v>
      </c>
      <c r="F36" s="9" t="s">
        <v>136</v>
      </c>
      <c r="G36" s="11" t="s">
        <v>32</v>
      </c>
      <c r="H36" t="str">
        <f t="shared" si="0"/>
        <v>('K1312', 'Nguyen Thi Kim', 'Yen', '07/09/1986', 'Nu', 'TpHCM', 'K13'),</v>
      </c>
    </row>
    <row r="37" spans="1:8" ht="15" thickTop="1" x14ac:dyDescent="0.4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H2" sqref="H2"/>
    </sheetView>
  </sheetViews>
  <sheetFormatPr defaultRowHeight="14.6" x14ac:dyDescent="0.4"/>
  <cols>
    <col min="6" max="6" width="10.69140625" customWidth="1"/>
    <col min="7" max="7" width="12.69140625" customWidth="1"/>
    <col min="8" max="8" width="47.921875" bestFit="1" customWidth="1"/>
  </cols>
  <sheetData>
    <row r="1" spans="1:8" ht="15.45" thickTop="1" thickBot="1" x14ac:dyDescent="0.45">
      <c r="A1" s="15" t="s">
        <v>19</v>
      </c>
      <c r="B1" s="16" t="s">
        <v>36</v>
      </c>
      <c r="C1" s="16" t="s">
        <v>65</v>
      </c>
      <c r="D1" s="16" t="s">
        <v>66</v>
      </c>
      <c r="E1" s="17" t="s">
        <v>67</v>
      </c>
      <c r="F1" s="18" t="s">
        <v>68</v>
      </c>
      <c r="G1" s="19" t="s">
        <v>69</v>
      </c>
    </row>
    <row r="2" spans="1:8" ht="15" thickBot="1" x14ac:dyDescent="0.45">
      <c r="A2" s="4" t="s">
        <v>24</v>
      </c>
      <c r="B2" s="5" t="s">
        <v>40</v>
      </c>
      <c r="C2" s="5" t="s">
        <v>27</v>
      </c>
      <c r="D2" s="7">
        <v>1</v>
      </c>
      <c r="E2" s="7">
        <v>2006</v>
      </c>
      <c r="F2" s="22" t="s">
        <v>271</v>
      </c>
      <c r="G2" s="30" t="s">
        <v>277</v>
      </c>
      <c r="H2" t="str">
        <f>"('"&amp;A2&amp;"','"&amp;B2&amp;"','"&amp;C2&amp;"','"&amp;D2&amp;"','"&amp;E2&amp;"','"&amp;F2&amp;"','"&amp;G2&amp;"'),"</f>
        <v>('K11','THDC','GV07','1','2006','2/1/2006','12/5/2006'),</v>
      </c>
    </row>
    <row r="3" spans="1:8" ht="15" thickBot="1" x14ac:dyDescent="0.45">
      <c r="A3" s="4" t="s">
        <v>28</v>
      </c>
      <c r="B3" s="5" t="s">
        <v>40</v>
      </c>
      <c r="C3" s="5" t="s">
        <v>70</v>
      </c>
      <c r="D3" s="7">
        <v>1</v>
      </c>
      <c r="E3" s="7">
        <v>2006</v>
      </c>
      <c r="F3" s="22" t="s">
        <v>271</v>
      </c>
      <c r="G3" s="30" t="s">
        <v>277</v>
      </c>
      <c r="H3" t="str">
        <f t="shared" ref="H3:H17" si="0">"('"&amp;A3&amp;"','"&amp;B3&amp;"','"&amp;C3&amp;"','"&amp;D3&amp;"','"&amp;E3&amp;"','"&amp;F3&amp;"','"&amp;G3&amp;"'),"</f>
        <v>('K12','THDC','GV06','1','2006','2/1/2006','12/5/2006'),</v>
      </c>
    </row>
    <row r="4" spans="1:8" ht="15" thickBot="1" x14ac:dyDescent="0.45">
      <c r="A4" s="4" t="s">
        <v>32</v>
      </c>
      <c r="B4" s="5" t="s">
        <v>40</v>
      </c>
      <c r="C4" s="5" t="s">
        <v>71</v>
      </c>
      <c r="D4" s="7">
        <v>1</v>
      </c>
      <c r="E4" s="7">
        <v>2006</v>
      </c>
      <c r="F4" s="22" t="s">
        <v>271</v>
      </c>
      <c r="G4" s="30" t="s">
        <v>277</v>
      </c>
      <c r="H4" t="str">
        <f t="shared" si="0"/>
        <v>('K13','THDC','GV15','1','2006','2/1/2006','12/5/2006'),</v>
      </c>
    </row>
    <row r="5" spans="1:8" ht="15" thickBot="1" x14ac:dyDescent="0.45">
      <c r="A5" s="4" t="s">
        <v>24</v>
      </c>
      <c r="B5" s="5" t="s">
        <v>42</v>
      </c>
      <c r="C5" s="5" t="s">
        <v>9</v>
      </c>
      <c r="D5" s="7">
        <v>1</v>
      </c>
      <c r="E5" s="7">
        <v>2006</v>
      </c>
      <c r="F5" s="22" t="s">
        <v>272</v>
      </c>
      <c r="G5" s="30" t="s">
        <v>278</v>
      </c>
      <c r="H5" t="str">
        <f t="shared" si="0"/>
        <v>('K11','CTRR','GV02','1','2006','9/1/2006','17/5/2006'),</v>
      </c>
    </row>
    <row r="6" spans="1:8" ht="15" thickBot="1" x14ac:dyDescent="0.45">
      <c r="A6" s="4" t="s">
        <v>28</v>
      </c>
      <c r="B6" s="5" t="s">
        <v>42</v>
      </c>
      <c r="C6" s="5" t="s">
        <v>9</v>
      </c>
      <c r="D6" s="7">
        <v>1</v>
      </c>
      <c r="E6" s="7">
        <v>2006</v>
      </c>
      <c r="F6" s="22" t="s">
        <v>272</v>
      </c>
      <c r="G6" s="30" t="s">
        <v>278</v>
      </c>
      <c r="H6" t="str">
        <f t="shared" si="0"/>
        <v>('K12','CTRR','GV02','1','2006','9/1/2006','17/5/2006'),</v>
      </c>
    </row>
    <row r="7" spans="1:8" ht="15" thickBot="1" x14ac:dyDescent="0.45">
      <c r="A7" s="4" t="s">
        <v>32</v>
      </c>
      <c r="B7" s="5" t="s">
        <v>42</v>
      </c>
      <c r="C7" s="5" t="s">
        <v>72</v>
      </c>
      <c r="D7" s="7">
        <v>1</v>
      </c>
      <c r="E7" s="7">
        <v>2006</v>
      </c>
      <c r="F7" s="22" t="s">
        <v>272</v>
      </c>
      <c r="G7" s="30" t="s">
        <v>278</v>
      </c>
      <c r="H7" t="str">
        <f t="shared" si="0"/>
        <v>('K13','CTRR','GV08','1','2006','9/1/2006','17/5/2006'),</v>
      </c>
    </row>
    <row r="8" spans="1:8" ht="15" thickBot="1" x14ac:dyDescent="0.45">
      <c r="A8" s="4" t="s">
        <v>24</v>
      </c>
      <c r="B8" s="5" t="s">
        <v>44</v>
      </c>
      <c r="C8" s="5" t="s">
        <v>73</v>
      </c>
      <c r="D8" s="7">
        <v>2</v>
      </c>
      <c r="E8" s="7">
        <v>2006</v>
      </c>
      <c r="F8" s="22" t="s">
        <v>273</v>
      </c>
      <c r="G8" s="30" t="s">
        <v>279</v>
      </c>
      <c r="H8" t="str">
        <f t="shared" si="0"/>
        <v>('K11','CSDL','GV05','2','2006','1/6/2006','15/7/2006'),</v>
      </c>
    </row>
    <row r="9" spans="1:8" ht="15" thickBot="1" x14ac:dyDescent="0.45">
      <c r="A9" s="4" t="s">
        <v>28</v>
      </c>
      <c r="B9" s="5" t="s">
        <v>44</v>
      </c>
      <c r="C9" s="5" t="s">
        <v>31</v>
      </c>
      <c r="D9" s="7">
        <v>2</v>
      </c>
      <c r="E9" s="7">
        <v>2006</v>
      </c>
      <c r="F9" s="22" t="s">
        <v>273</v>
      </c>
      <c r="G9" s="30" t="s">
        <v>279</v>
      </c>
      <c r="H9" t="str">
        <f t="shared" si="0"/>
        <v>('K12','CSDL','GV09','2','2006','1/6/2006','15/7/2006'),</v>
      </c>
    </row>
    <row r="10" spans="1:8" ht="15" thickBot="1" x14ac:dyDescent="0.45">
      <c r="A10" s="4" t="s">
        <v>32</v>
      </c>
      <c r="B10" s="5" t="s">
        <v>46</v>
      </c>
      <c r="C10" s="5" t="s">
        <v>71</v>
      </c>
      <c r="D10" s="7">
        <v>2</v>
      </c>
      <c r="E10" s="7">
        <v>2006</v>
      </c>
      <c r="F10" s="22" t="s">
        <v>273</v>
      </c>
      <c r="G10" s="30" t="s">
        <v>279</v>
      </c>
      <c r="H10" t="str">
        <f t="shared" si="0"/>
        <v>('K13','CTDLGT','GV15','2','2006','1/6/2006','15/7/2006'),</v>
      </c>
    </row>
    <row r="11" spans="1:8" ht="15" thickBot="1" x14ac:dyDescent="0.45">
      <c r="A11" s="4" t="s">
        <v>32</v>
      </c>
      <c r="B11" s="5" t="s">
        <v>44</v>
      </c>
      <c r="C11" s="5" t="s">
        <v>73</v>
      </c>
      <c r="D11" s="7">
        <v>3</v>
      </c>
      <c r="E11" s="7">
        <v>2006</v>
      </c>
      <c r="F11" s="22" t="s">
        <v>274</v>
      </c>
      <c r="G11" s="30" t="s">
        <v>280</v>
      </c>
      <c r="H11" t="str">
        <f t="shared" si="0"/>
        <v>('K13','CSDL','GV05','3','2006','1/8/2006','15/12/2006'),</v>
      </c>
    </row>
    <row r="12" spans="1:8" ht="15" thickBot="1" x14ac:dyDescent="0.45">
      <c r="A12" s="4" t="s">
        <v>32</v>
      </c>
      <c r="B12" s="5" t="s">
        <v>50</v>
      </c>
      <c r="C12" s="5" t="s">
        <v>27</v>
      </c>
      <c r="D12" s="7">
        <v>3</v>
      </c>
      <c r="E12" s="7">
        <v>2006</v>
      </c>
      <c r="F12" s="22" t="s">
        <v>274</v>
      </c>
      <c r="G12" s="30" t="s">
        <v>280</v>
      </c>
      <c r="H12" t="str">
        <f t="shared" si="0"/>
        <v>('K13','DHMT','GV07','3','2006','1/8/2006','15/12/2006'),</v>
      </c>
    </row>
    <row r="13" spans="1:8" ht="15" thickBot="1" x14ac:dyDescent="0.45">
      <c r="A13" s="4" t="s">
        <v>24</v>
      </c>
      <c r="B13" s="5" t="s">
        <v>46</v>
      </c>
      <c r="C13" s="5" t="s">
        <v>71</v>
      </c>
      <c r="D13" s="7">
        <v>3</v>
      </c>
      <c r="E13" s="7">
        <v>2006</v>
      </c>
      <c r="F13" s="22" t="s">
        <v>274</v>
      </c>
      <c r="G13" s="30" t="s">
        <v>280</v>
      </c>
      <c r="H13" t="str">
        <f t="shared" si="0"/>
        <v>('K11','CTDLGT','GV15','3','2006','1/8/2006','15/12/2006'),</v>
      </c>
    </row>
    <row r="14" spans="1:8" ht="15" thickBot="1" x14ac:dyDescent="0.45">
      <c r="A14" s="4" t="s">
        <v>28</v>
      </c>
      <c r="B14" s="5" t="s">
        <v>46</v>
      </c>
      <c r="C14" s="5" t="s">
        <v>71</v>
      </c>
      <c r="D14" s="7">
        <v>3</v>
      </c>
      <c r="E14" s="7">
        <v>2006</v>
      </c>
      <c r="F14" s="22" t="s">
        <v>274</v>
      </c>
      <c r="G14" s="30" t="s">
        <v>280</v>
      </c>
      <c r="H14" t="str">
        <f t="shared" si="0"/>
        <v>('K12','CTDLGT','GV15','3','2006','1/8/2006','15/12/2006'),</v>
      </c>
    </row>
    <row r="15" spans="1:8" ht="15" thickBot="1" x14ac:dyDescent="0.45">
      <c r="A15" s="4" t="s">
        <v>24</v>
      </c>
      <c r="B15" s="5" t="s">
        <v>57</v>
      </c>
      <c r="C15" s="5" t="s">
        <v>12</v>
      </c>
      <c r="D15" s="7">
        <v>1</v>
      </c>
      <c r="E15" s="7">
        <v>2007</v>
      </c>
      <c r="F15" s="22" t="s">
        <v>275</v>
      </c>
      <c r="G15" s="30" t="s">
        <v>276</v>
      </c>
      <c r="H15" t="str">
        <f t="shared" si="0"/>
        <v>('K11','HDH','GV04','1','2007','2/1/2007','18/2/2007'),</v>
      </c>
    </row>
    <row r="16" spans="1:8" ht="15" thickBot="1" x14ac:dyDescent="0.45">
      <c r="A16" s="4" t="s">
        <v>28</v>
      </c>
      <c r="B16" s="5" t="s">
        <v>57</v>
      </c>
      <c r="C16" s="5" t="s">
        <v>12</v>
      </c>
      <c r="D16" s="7">
        <v>1</v>
      </c>
      <c r="E16" s="7">
        <v>2007</v>
      </c>
      <c r="F16" s="22" t="s">
        <v>275</v>
      </c>
      <c r="G16" s="30" t="s">
        <v>281</v>
      </c>
      <c r="H16" t="str">
        <f t="shared" si="0"/>
        <v>('K12','HDH','GV04','1','2007','2/1/2007','20/3/2007'),</v>
      </c>
    </row>
    <row r="17" spans="1:8" ht="15" thickBot="1" x14ac:dyDescent="0.45">
      <c r="A17" s="8" t="s">
        <v>24</v>
      </c>
      <c r="B17" s="9" t="s">
        <v>50</v>
      </c>
      <c r="C17" s="9" t="s">
        <v>27</v>
      </c>
      <c r="D17" s="10">
        <v>1</v>
      </c>
      <c r="E17" s="10">
        <v>2007</v>
      </c>
      <c r="F17" s="23" t="s">
        <v>276</v>
      </c>
      <c r="G17" s="30" t="s">
        <v>281</v>
      </c>
      <c r="H17" t="str">
        <f t="shared" si="0"/>
        <v>('K11','DHMT','GV07','1','2007','18/2/2007','20/3/2007'),</v>
      </c>
    </row>
    <row r="18" spans="1:8" ht="15" thickTop="1" x14ac:dyDescent="0.4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8"/>
  <sheetViews>
    <sheetView topLeftCell="A41" workbookViewId="0">
      <selection activeCell="I15" sqref="I15"/>
    </sheetView>
  </sheetViews>
  <sheetFormatPr defaultRowHeight="14.6" x14ac:dyDescent="0.4"/>
  <cols>
    <col min="4" max="4" width="11" style="24" customWidth="1"/>
    <col min="5" max="5" width="10.3828125" customWidth="1"/>
    <col min="6" max="6" width="13" customWidth="1"/>
    <col min="7" max="7" width="45.07421875" bestFit="1" customWidth="1"/>
  </cols>
  <sheetData>
    <row r="1" spans="1:7" ht="15.45" thickTop="1" thickBot="1" x14ac:dyDescent="0.45">
      <c r="A1" s="15" t="s">
        <v>112</v>
      </c>
      <c r="B1" s="16" t="s">
        <v>36</v>
      </c>
      <c r="C1" s="16" t="s">
        <v>113</v>
      </c>
      <c r="D1" s="25" t="s">
        <v>114</v>
      </c>
      <c r="E1" s="16" t="s">
        <v>115</v>
      </c>
      <c r="F1" s="19" t="s">
        <v>116</v>
      </c>
    </row>
    <row r="2" spans="1:7" ht="15" thickBot="1" x14ac:dyDescent="0.45">
      <c r="A2" s="4" t="s">
        <v>117</v>
      </c>
      <c r="B2" s="5" t="s">
        <v>44</v>
      </c>
      <c r="C2" s="7">
        <v>1</v>
      </c>
      <c r="D2" s="22" t="s">
        <v>282</v>
      </c>
      <c r="E2" s="7">
        <v>10</v>
      </c>
      <c r="F2" s="6" t="s">
        <v>118</v>
      </c>
      <c r="G2" t="str">
        <f>"('"&amp;A2&amp;"','"&amp;B2&amp;"','"&amp;C2&amp;"','"&amp;D2&amp;"','"&amp;E2&amp;"','"&amp;F2&amp;"'),"</f>
        <v>('K1101','CSDL','1','20/07/2006','10','Dat'),</v>
      </c>
    </row>
    <row r="3" spans="1:7" ht="15" thickBot="1" x14ac:dyDescent="0.45">
      <c r="A3" s="4" t="s">
        <v>117</v>
      </c>
      <c r="B3" s="5" t="s">
        <v>46</v>
      </c>
      <c r="C3" s="7">
        <v>1</v>
      </c>
      <c r="D3" s="22" t="s">
        <v>283</v>
      </c>
      <c r="E3" s="7">
        <v>9</v>
      </c>
      <c r="F3" s="6" t="s">
        <v>118</v>
      </c>
      <c r="G3" t="str">
        <f t="shared" ref="G3:G66" si="0">"('"&amp;A3&amp;"','"&amp;B3&amp;"','"&amp;C3&amp;"','"&amp;D3&amp;"','"&amp;E3&amp;"','"&amp;F3&amp;"'),"</f>
        <v>('K1101','CTDLGT','1','28/12/2006','9','Dat'),</v>
      </c>
    </row>
    <row r="4" spans="1:7" ht="15" thickBot="1" x14ac:dyDescent="0.45">
      <c r="A4" s="4" t="s">
        <v>117</v>
      </c>
      <c r="B4" s="5" t="s">
        <v>40</v>
      </c>
      <c r="C4" s="7">
        <v>1</v>
      </c>
      <c r="D4" s="22" t="s">
        <v>284</v>
      </c>
      <c r="E4" s="7">
        <v>9</v>
      </c>
      <c r="F4" s="6" t="s">
        <v>118</v>
      </c>
      <c r="G4" t="str">
        <f t="shared" si="0"/>
        <v>('K1101','THDC','1','20/05/2006','9','Dat'),</v>
      </c>
    </row>
    <row r="5" spans="1:7" ht="15" thickBot="1" x14ac:dyDescent="0.45">
      <c r="A5" s="4" t="s">
        <v>117</v>
      </c>
      <c r="B5" s="5" t="s">
        <v>42</v>
      </c>
      <c r="C5" s="7">
        <v>1</v>
      </c>
      <c r="D5" s="22" t="s">
        <v>285</v>
      </c>
      <c r="E5" s="7">
        <v>9.5</v>
      </c>
      <c r="F5" s="6" t="s">
        <v>118</v>
      </c>
      <c r="G5" t="str">
        <f t="shared" si="0"/>
        <v>('K1101','CTRR','1','13/05/2006','9.5','Dat'),</v>
      </c>
    </row>
    <row r="6" spans="1:7" ht="15" thickBot="1" x14ac:dyDescent="0.45">
      <c r="A6" s="4" t="s">
        <v>119</v>
      </c>
      <c r="B6" s="5" t="s">
        <v>44</v>
      </c>
      <c r="C6" s="7">
        <v>1</v>
      </c>
      <c r="D6" s="22" t="s">
        <v>282</v>
      </c>
      <c r="E6" s="7">
        <v>4</v>
      </c>
      <c r="F6" s="6" t="s">
        <v>120</v>
      </c>
      <c r="G6" t="str">
        <f t="shared" si="0"/>
        <v>('K1102','CSDL','1','20/07/2006','4','Khong Dat'),</v>
      </c>
    </row>
    <row r="7" spans="1:7" ht="15" thickBot="1" x14ac:dyDescent="0.45">
      <c r="A7" s="4" t="s">
        <v>119</v>
      </c>
      <c r="B7" s="5" t="s">
        <v>44</v>
      </c>
      <c r="C7" s="7">
        <v>2</v>
      </c>
      <c r="D7" s="22" t="s">
        <v>282</v>
      </c>
      <c r="E7" s="7">
        <v>4.25</v>
      </c>
      <c r="F7" s="6" t="s">
        <v>120</v>
      </c>
      <c r="G7" t="str">
        <f t="shared" si="0"/>
        <v>('K1102','CSDL','2','20/07/2006','4.25','Khong Dat'),</v>
      </c>
    </row>
    <row r="8" spans="1:7" ht="15" thickBot="1" x14ac:dyDescent="0.45">
      <c r="A8" s="4" t="s">
        <v>119</v>
      </c>
      <c r="B8" s="5" t="s">
        <v>44</v>
      </c>
      <c r="C8" s="7">
        <v>3</v>
      </c>
      <c r="D8" s="22" t="s">
        <v>286</v>
      </c>
      <c r="E8" s="7">
        <v>4.5</v>
      </c>
      <c r="F8" s="6" t="s">
        <v>120</v>
      </c>
      <c r="G8" t="str">
        <f t="shared" si="0"/>
        <v>('K1102','CSDL','3','10/08/2006','4.5','Khong Dat'),</v>
      </c>
    </row>
    <row r="9" spans="1:7" ht="15" thickBot="1" x14ac:dyDescent="0.45">
      <c r="A9" s="4" t="s">
        <v>119</v>
      </c>
      <c r="B9" s="5" t="s">
        <v>46</v>
      </c>
      <c r="C9" s="7">
        <v>1</v>
      </c>
      <c r="D9" s="22" t="s">
        <v>283</v>
      </c>
      <c r="E9" s="7">
        <v>4.5</v>
      </c>
      <c r="F9" s="6" t="s">
        <v>120</v>
      </c>
      <c r="G9" t="str">
        <f t="shared" si="0"/>
        <v>('K1102','CTDLGT','1','28/12/2006','4.5','Khong Dat'),</v>
      </c>
    </row>
    <row r="10" spans="1:7" ht="15" thickBot="1" x14ac:dyDescent="0.45">
      <c r="A10" s="4" t="s">
        <v>119</v>
      </c>
      <c r="B10" s="5" t="s">
        <v>46</v>
      </c>
      <c r="C10" s="7">
        <v>2</v>
      </c>
      <c r="D10" s="22" t="s">
        <v>287</v>
      </c>
      <c r="E10" s="7">
        <v>4</v>
      </c>
      <c r="F10" s="6" t="s">
        <v>120</v>
      </c>
      <c r="G10" t="str">
        <f t="shared" si="0"/>
        <v>('K1102','CTDLGT','2','05/01/2007','4','Khong Dat'),</v>
      </c>
    </row>
    <row r="11" spans="1:7" ht="15" thickBot="1" x14ac:dyDescent="0.45">
      <c r="A11" s="4" t="s">
        <v>119</v>
      </c>
      <c r="B11" s="5" t="s">
        <v>46</v>
      </c>
      <c r="C11" s="7">
        <v>3</v>
      </c>
      <c r="D11" s="22" t="s">
        <v>288</v>
      </c>
      <c r="E11" s="7">
        <v>6</v>
      </c>
      <c r="F11" s="6" t="s">
        <v>118</v>
      </c>
      <c r="G11" t="str">
        <f t="shared" si="0"/>
        <v>('K1102','CTDLGT','3','15/01/2007','6','Dat'),</v>
      </c>
    </row>
    <row r="12" spans="1:7" ht="15" thickBot="1" x14ac:dyDescent="0.45">
      <c r="A12" s="4" t="s">
        <v>119</v>
      </c>
      <c r="B12" s="5" t="s">
        <v>40</v>
      </c>
      <c r="C12" s="7">
        <v>1</v>
      </c>
      <c r="D12" s="22" t="s">
        <v>284</v>
      </c>
      <c r="E12" s="7">
        <v>5</v>
      </c>
      <c r="F12" s="6" t="s">
        <v>118</v>
      </c>
      <c r="G12" t="str">
        <f t="shared" si="0"/>
        <v>('K1102','THDC','1','20/05/2006','5','Dat'),</v>
      </c>
    </row>
    <row r="13" spans="1:7" ht="15" thickBot="1" x14ac:dyDescent="0.45">
      <c r="A13" s="4" t="s">
        <v>119</v>
      </c>
      <c r="B13" s="5" t="s">
        <v>42</v>
      </c>
      <c r="C13" s="7">
        <v>1</v>
      </c>
      <c r="D13" s="22" t="s">
        <v>285</v>
      </c>
      <c r="E13" s="7">
        <v>7</v>
      </c>
      <c r="F13" s="6" t="s">
        <v>118</v>
      </c>
      <c r="G13" t="str">
        <f t="shared" si="0"/>
        <v>('K1102','CTRR','1','13/05/2006','7','Dat'),</v>
      </c>
    </row>
    <row r="14" spans="1:7" ht="15" thickBot="1" x14ac:dyDescent="0.45">
      <c r="A14" s="4" t="s">
        <v>121</v>
      </c>
      <c r="B14" s="5" t="s">
        <v>44</v>
      </c>
      <c r="C14" s="7">
        <v>1</v>
      </c>
      <c r="D14" s="22" t="s">
        <v>282</v>
      </c>
      <c r="E14" s="7">
        <v>3.5</v>
      </c>
      <c r="F14" s="6" t="s">
        <v>120</v>
      </c>
      <c r="G14" t="str">
        <f t="shared" si="0"/>
        <v>('K1103','CSDL','1','20/07/2006','3.5','Khong Dat'),</v>
      </c>
    </row>
    <row r="15" spans="1:7" ht="15" thickBot="1" x14ac:dyDescent="0.45">
      <c r="A15" s="4" t="s">
        <v>121</v>
      </c>
      <c r="B15" s="5" t="s">
        <v>44</v>
      </c>
      <c r="C15" s="7">
        <v>2</v>
      </c>
      <c r="D15" s="22" t="s">
        <v>289</v>
      </c>
      <c r="E15" s="7">
        <v>8.25</v>
      </c>
      <c r="F15" s="6" t="s">
        <v>118</v>
      </c>
      <c r="G15" t="str">
        <f t="shared" si="0"/>
        <v>('K1103','CSDL','2','27/07/2006','8.25','Dat'),</v>
      </c>
    </row>
    <row r="16" spans="1:7" ht="15" thickBot="1" x14ac:dyDescent="0.45">
      <c r="A16" s="4" t="s">
        <v>121</v>
      </c>
      <c r="B16" s="5" t="s">
        <v>46</v>
      </c>
      <c r="C16" s="7">
        <v>1</v>
      </c>
      <c r="D16" s="22" t="s">
        <v>283</v>
      </c>
      <c r="E16" s="7">
        <v>7</v>
      </c>
      <c r="F16" s="6" t="s">
        <v>118</v>
      </c>
      <c r="G16" t="str">
        <f t="shared" si="0"/>
        <v>('K1103','CTDLGT','1','28/12/2006','7','Dat'),</v>
      </c>
    </row>
    <row r="17" spans="1:7" ht="15" thickBot="1" x14ac:dyDescent="0.45">
      <c r="A17" s="4" t="s">
        <v>121</v>
      </c>
      <c r="B17" s="5" t="s">
        <v>40</v>
      </c>
      <c r="C17" s="7">
        <v>1</v>
      </c>
      <c r="D17" s="22" t="s">
        <v>284</v>
      </c>
      <c r="E17" s="7">
        <v>8</v>
      </c>
      <c r="F17" s="6" t="s">
        <v>118</v>
      </c>
      <c r="G17" t="str">
        <f t="shared" si="0"/>
        <v>('K1103','THDC','1','20/05/2006','8','Dat'),</v>
      </c>
    </row>
    <row r="18" spans="1:7" ht="15" thickBot="1" x14ac:dyDescent="0.45">
      <c r="A18" s="4" t="s">
        <v>121</v>
      </c>
      <c r="B18" s="5" t="s">
        <v>42</v>
      </c>
      <c r="C18" s="7">
        <v>1</v>
      </c>
      <c r="D18" s="22" t="s">
        <v>285</v>
      </c>
      <c r="E18" s="7">
        <v>6.5</v>
      </c>
      <c r="F18" s="6" t="s">
        <v>118</v>
      </c>
      <c r="G18" t="str">
        <f t="shared" si="0"/>
        <v>('K1103','CTRR','1','13/05/2006','6.5','Dat'),</v>
      </c>
    </row>
    <row r="19" spans="1:7" ht="15" thickBot="1" x14ac:dyDescent="0.45">
      <c r="A19" s="4" t="s">
        <v>122</v>
      </c>
      <c r="B19" s="5" t="s">
        <v>44</v>
      </c>
      <c r="C19" s="7">
        <v>1</v>
      </c>
      <c r="D19" s="22" t="s">
        <v>282</v>
      </c>
      <c r="E19" s="7">
        <v>3.75</v>
      </c>
      <c r="F19" s="6" t="s">
        <v>120</v>
      </c>
      <c r="G19" t="str">
        <f t="shared" si="0"/>
        <v>('K1104','CSDL','1','20/07/2006','3.75','Khong Dat'),</v>
      </c>
    </row>
    <row r="20" spans="1:7" ht="15" thickBot="1" x14ac:dyDescent="0.45">
      <c r="A20" s="4" t="s">
        <v>122</v>
      </c>
      <c r="B20" s="5" t="s">
        <v>46</v>
      </c>
      <c r="C20" s="7">
        <v>1</v>
      </c>
      <c r="D20" s="22" t="s">
        <v>283</v>
      </c>
      <c r="E20" s="7">
        <v>4</v>
      </c>
      <c r="F20" s="6" t="s">
        <v>120</v>
      </c>
      <c r="G20" t="str">
        <f t="shared" si="0"/>
        <v>('K1104','CTDLGT','1','28/12/2006','4','Khong Dat'),</v>
      </c>
    </row>
    <row r="21" spans="1:7" ht="15" thickBot="1" x14ac:dyDescent="0.45">
      <c r="A21" s="4" t="s">
        <v>122</v>
      </c>
      <c r="B21" s="5" t="s">
        <v>40</v>
      </c>
      <c r="C21" s="7">
        <v>1</v>
      </c>
      <c r="D21" s="22" t="s">
        <v>284</v>
      </c>
      <c r="E21" s="7">
        <v>4</v>
      </c>
      <c r="F21" s="6" t="s">
        <v>120</v>
      </c>
      <c r="G21" t="str">
        <f t="shared" si="0"/>
        <v>('K1104','THDC','1','20/05/2006','4','Khong Dat'),</v>
      </c>
    </row>
    <row r="22" spans="1:7" ht="15" thickBot="1" x14ac:dyDescent="0.45">
      <c r="A22" s="4" t="s">
        <v>122</v>
      </c>
      <c r="B22" s="5" t="s">
        <v>42</v>
      </c>
      <c r="C22" s="7">
        <v>1</v>
      </c>
      <c r="D22" s="22" t="s">
        <v>285</v>
      </c>
      <c r="E22" s="7">
        <v>4</v>
      </c>
      <c r="F22" s="6" t="s">
        <v>120</v>
      </c>
      <c r="G22" t="str">
        <f t="shared" si="0"/>
        <v>('K1104','CTRR','1','13/05/2006','4','Khong Dat'),</v>
      </c>
    </row>
    <row r="23" spans="1:7" ht="15" thickBot="1" x14ac:dyDescent="0.45">
      <c r="A23" s="4" t="s">
        <v>122</v>
      </c>
      <c r="B23" s="5" t="s">
        <v>42</v>
      </c>
      <c r="C23" s="7">
        <v>2</v>
      </c>
      <c r="D23" s="22" t="s">
        <v>284</v>
      </c>
      <c r="E23" s="7">
        <v>3.5</v>
      </c>
      <c r="F23" s="6" t="s">
        <v>120</v>
      </c>
      <c r="G23" t="str">
        <f t="shared" si="0"/>
        <v>('K1104','CTRR','2','20/05/2006','3.5','Khong Dat'),</v>
      </c>
    </row>
    <row r="24" spans="1:7" ht="15" thickBot="1" x14ac:dyDescent="0.45">
      <c r="A24" s="4" t="s">
        <v>122</v>
      </c>
      <c r="B24" s="5" t="s">
        <v>42</v>
      </c>
      <c r="C24" s="7">
        <v>3</v>
      </c>
      <c r="D24" s="22" t="s">
        <v>290</v>
      </c>
      <c r="E24" s="7">
        <v>4</v>
      </c>
      <c r="F24" s="6" t="s">
        <v>120</v>
      </c>
      <c r="G24" t="str">
        <f t="shared" si="0"/>
        <v>('K1104','CTRR','3','30/06/2006','4','Khong Dat'),</v>
      </c>
    </row>
    <row r="25" spans="1:7" ht="15" thickBot="1" x14ac:dyDescent="0.45">
      <c r="A25" s="4" t="s">
        <v>123</v>
      </c>
      <c r="B25" s="5" t="s">
        <v>44</v>
      </c>
      <c r="C25" s="7">
        <v>1</v>
      </c>
      <c r="D25" s="22" t="s">
        <v>282</v>
      </c>
      <c r="E25" s="7">
        <v>6</v>
      </c>
      <c r="F25" s="6" t="s">
        <v>118</v>
      </c>
      <c r="G25" t="str">
        <f t="shared" si="0"/>
        <v>('K1201','CSDL','1','20/07/2006','6','Dat'),</v>
      </c>
    </row>
    <row r="26" spans="1:7" ht="15" thickBot="1" x14ac:dyDescent="0.45">
      <c r="A26" s="4" t="s">
        <v>123</v>
      </c>
      <c r="B26" s="5" t="s">
        <v>46</v>
      </c>
      <c r="C26" s="7">
        <v>1</v>
      </c>
      <c r="D26" s="22" t="s">
        <v>283</v>
      </c>
      <c r="E26" s="7">
        <v>5</v>
      </c>
      <c r="F26" s="6" t="s">
        <v>118</v>
      </c>
      <c r="G26" t="str">
        <f t="shared" si="0"/>
        <v>('K1201','CTDLGT','1','28/12/2006','5','Dat'),</v>
      </c>
    </row>
    <row r="27" spans="1:7" ht="15" thickBot="1" x14ac:dyDescent="0.45">
      <c r="A27" s="4" t="s">
        <v>123</v>
      </c>
      <c r="B27" s="5" t="s">
        <v>40</v>
      </c>
      <c r="C27" s="7">
        <v>1</v>
      </c>
      <c r="D27" s="22" t="s">
        <v>284</v>
      </c>
      <c r="E27" s="7">
        <v>8.5</v>
      </c>
      <c r="F27" s="6" t="s">
        <v>118</v>
      </c>
      <c r="G27" t="str">
        <f t="shared" si="0"/>
        <v>('K1201','THDC','1','20/05/2006','8.5','Dat'),</v>
      </c>
    </row>
    <row r="28" spans="1:7" ht="15" thickBot="1" x14ac:dyDescent="0.45">
      <c r="A28" s="4" t="s">
        <v>123</v>
      </c>
      <c r="B28" s="5" t="s">
        <v>42</v>
      </c>
      <c r="C28" s="7">
        <v>1</v>
      </c>
      <c r="D28" s="22" t="s">
        <v>285</v>
      </c>
      <c r="E28" s="7">
        <v>9</v>
      </c>
      <c r="F28" s="6" t="s">
        <v>118</v>
      </c>
      <c r="G28" t="str">
        <f t="shared" si="0"/>
        <v>('K1201','CTRR','1','13/05/2006','9','Dat'),</v>
      </c>
    </row>
    <row r="29" spans="1:7" ht="15" thickBot="1" x14ac:dyDescent="0.45">
      <c r="A29" s="4" t="s">
        <v>124</v>
      </c>
      <c r="B29" s="5" t="s">
        <v>44</v>
      </c>
      <c r="C29" s="7">
        <v>1</v>
      </c>
      <c r="D29" s="22" t="s">
        <v>282</v>
      </c>
      <c r="E29" s="7">
        <v>8</v>
      </c>
      <c r="F29" s="6" t="s">
        <v>118</v>
      </c>
      <c r="G29" t="str">
        <f t="shared" si="0"/>
        <v>('K1202','CSDL','1','20/07/2006','8','Dat'),</v>
      </c>
    </row>
    <row r="30" spans="1:7" ht="15" thickBot="1" x14ac:dyDescent="0.45">
      <c r="A30" s="4" t="s">
        <v>124</v>
      </c>
      <c r="B30" s="5" t="s">
        <v>46</v>
      </c>
      <c r="C30" s="7">
        <v>1</v>
      </c>
      <c r="D30" s="22" t="s">
        <v>283</v>
      </c>
      <c r="E30" s="7">
        <v>4</v>
      </c>
      <c r="F30" s="6" t="s">
        <v>120</v>
      </c>
      <c r="G30" t="str">
        <f t="shared" si="0"/>
        <v>('K1202','CTDLGT','1','28/12/2006','4','Khong Dat'),</v>
      </c>
    </row>
    <row r="31" spans="1:7" ht="15" thickBot="1" x14ac:dyDescent="0.45">
      <c r="A31" s="4" t="s">
        <v>124</v>
      </c>
      <c r="B31" s="5" t="s">
        <v>46</v>
      </c>
      <c r="C31" s="7">
        <v>2</v>
      </c>
      <c r="D31" s="22" t="s">
        <v>287</v>
      </c>
      <c r="E31" s="7">
        <v>5</v>
      </c>
      <c r="F31" s="6" t="s">
        <v>118</v>
      </c>
      <c r="G31" t="str">
        <f t="shared" si="0"/>
        <v>('K1202','CTDLGT','2','05/01/2007','5','Dat'),</v>
      </c>
    </row>
    <row r="32" spans="1:7" ht="15" thickBot="1" x14ac:dyDescent="0.45">
      <c r="A32" s="4" t="s">
        <v>124</v>
      </c>
      <c r="B32" s="5" t="s">
        <v>40</v>
      </c>
      <c r="C32" s="7">
        <v>1</v>
      </c>
      <c r="D32" s="22" t="s">
        <v>284</v>
      </c>
      <c r="E32" s="7">
        <v>4</v>
      </c>
      <c r="F32" s="6" t="s">
        <v>120</v>
      </c>
      <c r="G32" t="str">
        <f t="shared" si="0"/>
        <v>('K1202','THDC','1','20/05/2006','4','Khong Dat'),</v>
      </c>
    </row>
    <row r="33" spans="1:7" ht="15" thickBot="1" x14ac:dyDescent="0.45">
      <c r="A33" s="4" t="s">
        <v>124</v>
      </c>
      <c r="B33" s="5" t="s">
        <v>40</v>
      </c>
      <c r="C33" s="7">
        <v>2</v>
      </c>
      <c r="D33" s="22" t="s">
        <v>291</v>
      </c>
      <c r="E33" s="7">
        <v>4</v>
      </c>
      <c r="F33" s="6" t="s">
        <v>120</v>
      </c>
      <c r="G33" t="str">
        <f t="shared" si="0"/>
        <v>('K1202','THDC','2','27/05/2006','4','Khong Dat'),</v>
      </c>
    </row>
    <row r="34" spans="1:7" ht="15" thickBot="1" x14ac:dyDescent="0.45">
      <c r="A34" s="8" t="s">
        <v>124</v>
      </c>
      <c r="B34" s="9" t="s">
        <v>42</v>
      </c>
      <c r="C34" s="10">
        <v>1</v>
      </c>
      <c r="D34" s="23" t="s">
        <v>285</v>
      </c>
      <c r="E34" s="10">
        <v>3</v>
      </c>
      <c r="F34" s="11" t="s">
        <v>120</v>
      </c>
      <c r="G34" t="str">
        <f t="shared" si="0"/>
        <v>('K1202','CTRR','1','13/05/2006','3','Khong Dat'),</v>
      </c>
    </row>
    <row r="35" spans="1:7" ht="15.45" thickTop="1" thickBot="1" x14ac:dyDescent="0.45">
      <c r="A35" s="4" t="s">
        <v>124</v>
      </c>
      <c r="B35" s="5" t="s">
        <v>42</v>
      </c>
      <c r="C35" s="7">
        <v>2</v>
      </c>
      <c r="D35" s="22" t="s">
        <v>284</v>
      </c>
      <c r="E35" s="7">
        <v>4</v>
      </c>
      <c r="F35" s="6" t="s">
        <v>120</v>
      </c>
      <c r="G35" t="str">
        <f t="shared" si="0"/>
        <v>('K1202','CTRR','2','20/05/2006','4','Khong Dat'),</v>
      </c>
    </row>
    <row r="36" spans="1:7" ht="15" thickBot="1" x14ac:dyDescent="0.45">
      <c r="A36" s="4" t="s">
        <v>124</v>
      </c>
      <c r="B36" s="5" t="s">
        <v>42</v>
      </c>
      <c r="C36" s="7">
        <v>3</v>
      </c>
      <c r="D36" s="22" t="s">
        <v>290</v>
      </c>
      <c r="E36" s="7">
        <v>6.25</v>
      </c>
      <c r="F36" s="6" t="s">
        <v>118</v>
      </c>
      <c r="G36" t="str">
        <f t="shared" si="0"/>
        <v>('K1202','CTRR','3','30/06/2006','6.25','Dat'),</v>
      </c>
    </row>
    <row r="37" spans="1:7" ht="15" thickBot="1" x14ac:dyDescent="0.45">
      <c r="A37" s="4" t="s">
        <v>125</v>
      </c>
      <c r="B37" s="5" t="s">
        <v>44</v>
      </c>
      <c r="C37" s="7">
        <v>1</v>
      </c>
      <c r="D37" s="22" t="s">
        <v>282</v>
      </c>
      <c r="E37" s="7">
        <v>9.25</v>
      </c>
      <c r="F37" s="6" t="s">
        <v>118</v>
      </c>
      <c r="G37" t="str">
        <f t="shared" si="0"/>
        <v>('K1203','CSDL','1','20/07/2006','9.25','Dat'),</v>
      </c>
    </row>
    <row r="38" spans="1:7" ht="15" thickBot="1" x14ac:dyDescent="0.45">
      <c r="A38" s="4" t="s">
        <v>125</v>
      </c>
      <c r="B38" s="5" t="s">
        <v>46</v>
      </c>
      <c r="C38" s="7">
        <v>1</v>
      </c>
      <c r="D38" s="22" t="s">
        <v>283</v>
      </c>
      <c r="E38" s="7">
        <v>9.5</v>
      </c>
      <c r="F38" s="6" t="s">
        <v>118</v>
      </c>
      <c r="G38" t="str">
        <f t="shared" si="0"/>
        <v>('K1203','CTDLGT','1','28/12/2006','9.5','Dat'),</v>
      </c>
    </row>
    <row r="39" spans="1:7" ht="15" thickBot="1" x14ac:dyDescent="0.45">
      <c r="A39" s="4" t="s">
        <v>125</v>
      </c>
      <c r="B39" s="5" t="s">
        <v>40</v>
      </c>
      <c r="C39" s="7">
        <v>1</v>
      </c>
      <c r="D39" s="22" t="s">
        <v>284</v>
      </c>
      <c r="E39" s="7">
        <v>10</v>
      </c>
      <c r="F39" s="6" t="s">
        <v>118</v>
      </c>
      <c r="G39" t="str">
        <f t="shared" si="0"/>
        <v>('K1203','THDC','1','20/05/2006','10','Dat'),</v>
      </c>
    </row>
    <row r="40" spans="1:7" ht="15" thickBot="1" x14ac:dyDescent="0.45">
      <c r="A40" s="4" t="s">
        <v>125</v>
      </c>
      <c r="B40" s="5" t="s">
        <v>42</v>
      </c>
      <c r="C40" s="7">
        <v>1</v>
      </c>
      <c r="D40" s="22" t="s">
        <v>285</v>
      </c>
      <c r="E40" s="7">
        <v>10</v>
      </c>
      <c r="F40" s="6" t="s">
        <v>118</v>
      </c>
      <c r="G40" t="str">
        <f t="shared" si="0"/>
        <v>('K1203','CTRR','1','13/05/2006','10','Dat'),</v>
      </c>
    </row>
    <row r="41" spans="1:7" ht="15" thickBot="1" x14ac:dyDescent="0.45">
      <c r="A41" s="4" t="s">
        <v>126</v>
      </c>
      <c r="B41" s="5" t="s">
        <v>44</v>
      </c>
      <c r="C41" s="7">
        <v>1</v>
      </c>
      <c r="D41" s="22" t="s">
        <v>282</v>
      </c>
      <c r="E41" s="7">
        <v>8.5</v>
      </c>
      <c r="F41" s="6" t="s">
        <v>118</v>
      </c>
      <c r="G41" t="str">
        <f t="shared" si="0"/>
        <v>('K1204','CSDL','1','20/07/2006','8.5','Dat'),</v>
      </c>
    </row>
    <row r="42" spans="1:7" ht="15" thickBot="1" x14ac:dyDescent="0.45">
      <c r="A42" s="4" t="s">
        <v>126</v>
      </c>
      <c r="B42" s="5" t="s">
        <v>46</v>
      </c>
      <c r="C42" s="7">
        <v>1</v>
      </c>
      <c r="D42" s="22" t="s">
        <v>283</v>
      </c>
      <c r="E42" s="7">
        <v>6.75</v>
      </c>
      <c r="F42" s="6" t="s">
        <v>118</v>
      </c>
      <c r="G42" t="str">
        <f t="shared" si="0"/>
        <v>('K1204','CTDLGT','1','28/12/2006','6.75','Dat'),</v>
      </c>
    </row>
    <row r="43" spans="1:7" ht="15" thickBot="1" x14ac:dyDescent="0.45">
      <c r="A43" s="4" t="s">
        <v>126</v>
      </c>
      <c r="B43" s="5" t="s">
        <v>40</v>
      </c>
      <c r="C43" s="7">
        <v>1</v>
      </c>
      <c r="D43" s="22" t="s">
        <v>284</v>
      </c>
      <c r="E43" s="7">
        <v>4</v>
      </c>
      <c r="F43" s="6" t="s">
        <v>120</v>
      </c>
      <c r="G43" t="str">
        <f t="shared" si="0"/>
        <v>('K1204','THDC','1','20/05/2006','4','Khong Dat'),</v>
      </c>
    </row>
    <row r="44" spans="1:7" ht="15" thickBot="1" x14ac:dyDescent="0.45">
      <c r="A44" s="4" t="s">
        <v>126</v>
      </c>
      <c r="B44" s="5" t="s">
        <v>42</v>
      </c>
      <c r="C44" s="7">
        <v>1</v>
      </c>
      <c r="D44" s="22" t="s">
        <v>285</v>
      </c>
      <c r="E44" s="7">
        <v>6</v>
      </c>
      <c r="F44" s="6" t="s">
        <v>118</v>
      </c>
      <c r="G44" t="str">
        <f t="shared" si="0"/>
        <v>('K1204','CTRR','1','13/05/2006','6','Dat'),</v>
      </c>
    </row>
    <row r="45" spans="1:7" ht="15" thickBot="1" x14ac:dyDescent="0.45">
      <c r="A45" s="4" t="s">
        <v>127</v>
      </c>
      <c r="B45" s="5" t="s">
        <v>44</v>
      </c>
      <c r="C45" s="7">
        <v>1</v>
      </c>
      <c r="D45" s="22" t="s">
        <v>292</v>
      </c>
      <c r="E45" s="7">
        <v>4.25</v>
      </c>
      <c r="F45" s="6" t="s">
        <v>120</v>
      </c>
      <c r="G45" t="str">
        <f t="shared" si="0"/>
        <v>('K1301','CSDL','1','20/12/2006','4.25','Khong Dat'),</v>
      </c>
    </row>
    <row r="46" spans="1:7" ht="15" thickBot="1" x14ac:dyDescent="0.45">
      <c r="A46" s="4" t="s">
        <v>127</v>
      </c>
      <c r="B46" s="5" t="s">
        <v>46</v>
      </c>
      <c r="C46" s="7">
        <v>1</v>
      </c>
      <c r="D46" s="22" t="s">
        <v>293</v>
      </c>
      <c r="E46" s="7">
        <v>8</v>
      </c>
      <c r="F46" s="6" t="s">
        <v>118</v>
      </c>
      <c r="G46" t="str">
        <f t="shared" si="0"/>
        <v>('K1301','CTDLGT','1','25/07/2006','8','Dat'),</v>
      </c>
    </row>
    <row r="47" spans="1:7" ht="15" thickBot="1" x14ac:dyDescent="0.45">
      <c r="A47" s="4" t="s">
        <v>127</v>
      </c>
      <c r="B47" s="5" t="s">
        <v>40</v>
      </c>
      <c r="C47" s="7">
        <v>1</v>
      </c>
      <c r="D47" s="22" t="s">
        <v>284</v>
      </c>
      <c r="E47" s="7">
        <v>7.75</v>
      </c>
      <c r="F47" s="6" t="s">
        <v>118</v>
      </c>
      <c r="G47" t="str">
        <f t="shared" si="0"/>
        <v>('K1301','THDC','1','20/05/2006','7.75','Dat'),</v>
      </c>
    </row>
    <row r="48" spans="1:7" ht="15" thickBot="1" x14ac:dyDescent="0.45">
      <c r="A48" s="4" t="s">
        <v>127</v>
      </c>
      <c r="B48" s="5" t="s">
        <v>42</v>
      </c>
      <c r="C48" s="7">
        <v>1</v>
      </c>
      <c r="D48" s="22" t="s">
        <v>285</v>
      </c>
      <c r="E48" s="7">
        <v>8</v>
      </c>
      <c r="F48" s="6" t="s">
        <v>118</v>
      </c>
      <c r="G48" t="str">
        <f t="shared" si="0"/>
        <v>('K1301','CTRR','1','13/05/2006','8','Dat'),</v>
      </c>
    </row>
    <row r="49" spans="1:7" ht="15" thickBot="1" x14ac:dyDescent="0.45">
      <c r="A49" s="4" t="s">
        <v>128</v>
      </c>
      <c r="B49" s="5" t="s">
        <v>44</v>
      </c>
      <c r="C49" s="7">
        <v>1</v>
      </c>
      <c r="D49" s="22" t="s">
        <v>292</v>
      </c>
      <c r="E49" s="7">
        <v>6.75</v>
      </c>
      <c r="F49" s="6" t="s">
        <v>118</v>
      </c>
      <c r="G49" t="str">
        <f t="shared" si="0"/>
        <v>('K1302','CSDL','1','20/12/2006','6.75','Dat'),</v>
      </c>
    </row>
    <row r="50" spans="1:7" ht="15" thickBot="1" x14ac:dyDescent="0.45">
      <c r="A50" s="4" t="s">
        <v>128</v>
      </c>
      <c r="B50" s="5" t="s">
        <v>46</v>
      </c>
      <c r="C50" s="7">
        <v>1</v>
      </c>
      <c r="D50" s="22" t="s">
        <v>293</v>
      </c>
      <c r="E50" s="7">
        <v>5</v>
      </c>
      <c r="F50" s="6" t="s">
        <v>118</v>
      </c>
      <c r="G50" t="str">
        <f t="shared" si="0"/>
        <v>('K1302','CTDLGT','1','25/07/2006','5','Dat'),</v>
      </c>
    </row>
    <row r="51" spans="1:7" ht="15" thickBot="1" x14ac:dyDescent="0.45">
      <c r="A51" s="4" t="s">
        <v>128</v>
      </c>
      <c r="B51" s="5" t="s">
        <v>40</v>
      </c>
      <c r="C51" s="7">
        <v>1</v>
      </c>
      <c r="D51" s="22" t="s">
        <v>284</v>
      </c>
      <c r="E51" s="7">
        <v>8</v>
      </c>
      <c r="F51" s="6" t="s">
        <v>118</v>
      </c>
      <c r="G51" t="str">
        <f t="shared" si="0"/>
        <v>('K1302','THDC','1','20/05/2006','8','Dat'),</v>
      </c>
    </row>
    <row r="52" spans="1:7" ht="15" thickBot="1" x14ac:dyDescent="0.45">
      <c r="A52" s="4" t="s">
        <v>128</v>
      </c>
      <c r="B52" s="5" t="s">
        <v>42</v>
      </c>
      <c r="C52" s="7">
        <v>1</v>
      </c>
      <c r="D52" s="22" t="s">
        <v>285</v>
      </c>
      <c r="E52" s="7">
        <v>8.5</v>
      </c>
      <c r="F52" s="6" t="s">
        <v>118</v>
      </c>
      <c r="G52" t="str">
        <f t="shared" si="0"/>
        <v>('K1302','CTRR','1','13/05/2006','8.5','Dat'),</v>
      </c>
    </row>
    <row r="53" spans="1:7" ht="15" thickBot="1" x14ac:dyDescent="0.45">
      <c r="A53" s="4" t="s">
        <v>129</v>
      </c>
      <c r="B53" s="5" t="s">
        <v>44</v>
      </c>
      <c r="C53" s="7">
        <v>1</v>
      </c>
      <c r="D53" s="22" t="s">
        <v>292</v>
      </c>
      <c r="E53" s="7">
        <v>4</v>
      </c>
      <c r="F53" s="6" t="s">
        <v>120</v>
      </c>
      <c r="G53" t="str">
        <f t="shared" si="0"/>
        <v>('K1303','CSDL','1','20/12/2006','4','Khong Dat'),</v>
      </c>
    </row>
    <row r="54" spans="1:7" ht="15" thickBot="1" x14ac:dyDescent="0.45">
      <c r="A54" s="4" t="s">
        <v>129</v>
      </c>
      <c r="B54" s="5" t="s">
        <v>46</v>
      </c>
      <c r="C54" s="7">
        <v>1</v>
      </c>
      <c r="D54" s="22" t="s">
        <v>293</v>
      </c>
      <c r="E54" s="7">
        <v>4.5</v>
      </c>
      <c r="F54" s="6" t="s">
        <v>120</v>
      </c>
      <c r="G54" t="str">
        <f t="shared" si="0"/>
        <v>('K1303','CTDLGT','1','25/07/2006','4.5','Khong Dat'),</v>
      </c>
    </row>
    <row r="55" spans="1:7" ht="15" thickBot="1" x14ac:dyDescent="0.45">
      <c r="A55" s="4" t="s">
        <v>129</v>
      </c>
      <c r="B55" s="5" t="s">
        <v>46</v>
      </c>
      <c r="C55" s="7">
        <v>2</v>
      </c>
      <c r="D55" s="22" t="s">
        <v>294</v>
      </c>
      <c r="E55" s="7">
        <v>4</v>
      </c>
      <c r="F55" s="6" t="s">
        <v>120</v>
      </c>
      <c r="G55" t="str">
        <f t="shared" si="0"/>
        <v>('K1303','CTDLGT','2','07/08/2006','4','Khong Dat'),</v>
      </c>
    </row>
    <row r="56" spans="1:7" ht="15" thickBot="1" x14ac:dyDescent="0.45">
      <c r="A56" s="4" t="s">
        <v>129</v>
      </c>
      <c r="B56" s="5" t="s">
        <v>46</v>
      </c>
      <c r="C56" s="7">
        <v>3</v>
      </c>
      <c r="D56" s="22" t="s">
        <v>295</v>
      </c>
      <c r="E56" s="7">
        <v>4.25</v>
      </c>
      <c r="F56" s="6" t="s">
        <v>120</v>
      </c>
      <c r="G56" t="str">
        <f t="shared" si="0"/>
        <v>('K1303','CTDLGT','3','15/08/2006','4.25','Khong Dat'),</v>
      </c>
    </row>
    <row r="57" spans="1:7" ht="15" thickBot="1" x14ac:dyDescent="0.45">
      <c r="A57" s="4" t="s">
        <v>129</v>
      </c>
      <c r="B57" s="5" t="s">
        <v>40</v>
      </c>
      <c r="C57" s="7">
        <v>1</v>
      </c>
      <c r="D57" s="22" t="s">
        <v>284</v>
      </c>
      <c r="E57" s="7">
        <v>4.5</v>
      </c>
      <c r="F57" s="6" t="s">
        <v>120</v>
      </c>
      <c r="G57" t="str">
        <f t="shared" si="0"/>
        <v>('K1303','THDC','1','20/05/2006','4.5','Khong Dat'),</v>
      </c>
    </row>
    <row r="58" spans="1:7" ht="15" thickBot="1" x14ac:dyDescent="0.45">
      <c r="A58" s="4" t="s">
        <v>129</v>
      </c>
      <c r="B58" s="5" t="s">
        <v>42</v>
      </c>
      <c r="C58" s="7">
        <v>1</v>
      </c>
      <c r="D58" s="22" t="s">
        <v>285</v>
      </c>
      <c r="E58" s="7">
        <v>3.25</v>
      </c>
      <c r="F58" s="6" t="s">
        <v>120</v>
      </c>
      <c r="G58" t="str">
        <f t="shared" si="0"/>
        <v>('K1303','CTRR','1','13/05/2006','3.25','Khong Dat'),</v>
      </c>
    </row>
    <row r="59" spans="1:7" ht="15" thickBot="1" x14ac:dyDescent="0.45">
      <c r="A59" s="4" t="s">
        <v>129</v>
      </c>
      <c r="B59" s="5" t="s">
        <v>42</v>
      </c>
      <c r="C59" s="7">
        <v>2</v>
      </c>
      <c r="D59" s="22" t="s">
        <v>284</v>
      </c>
      <c r="E59" s="7">
        <v>5</v>
      </c>
      <c r="F59" s="6" t="s">
        <v>118</v>
      </c>
      <c r="G59" t="str">
        <f t="shared" si="0"/>
        <v>('K1303','CTRR','2','20/05/2006','5','Dat'),</v>
      </c>
    </row>
    <row r="60" spans="1:7" ht="15" thickBot="1" x14ac:dyDescent="0.45">
      <c r="A60" s="4" t="s">
        <v>130</v>
      </c>
      <c r="B60" s="5" t="s">
        <v>44</v>
      </c>
      <c r="C60" s="7">
        <v>1</v>
      </c>
      <c r="D60" s="22" t="s">
        <v>292</v>
      </c>
      <c r="E60" s="7">
        <v>7.75</v>
      </c>
      <c r="F60" s="6" t="s">
        <v>118</v>
      </c>
      <c r="G60" t="str">
        <f t="shared" si="0"/>
        <v>('K1304','CSDL','1','20/12/2006','7.75','Dat'),</v>
      </c>
    </row>
    <row r="61" spans="1:7" ht="15" thickBot="1" x14ac:dyDescent="0.45">
      <c r="A61" s="4" t="s">
        <v>130</v>
      </c>
      <c r="B61" s="5" t="s">
        <v>46</v>
      </c>
      <c r="C61" s="7">
        <v>1</v>
      </c>
      <c r="D61" s="22" t="s">
        <v>293</v>
      </c>
      <c r="E61" s="7">
        <v>9.75</v>
      </c>
      <c r="F61" s="6" t="s">
        <v>118</v>
      </c>
      <c r="G61" t="str">
        <f t="shared" si="0"/>
        <v>('K1304','CTDLGT','1','25/07/2006','9.75','Dat'),</v>
      </c>
    </row>
    <row r="62" spans="1:7" ht="15" thickBot="1" x14ac:dyDescent="0.45">
      <c r="A62" s="4" t="s">
        <v>130</v>
      </c>
      <c r="B62" s="5" t="s">
        <v>40</v>
      </c>
      <c r="C62" s="7">
        <v>1</v>
      </c>
      <c r="D62" s="22" t="s">
        <v>284</v>
      </c>
      <c r="E62" s="7">
        <v>5.5</v>
      </c>
      <c r="F62" s="6" t="s">
        <v>118</v>
      </c>
      <c r="G62" t="str">
        <f t="shared" si="0"/>
        <v>('K1304','THDC','1','20/05/2006','5.5','Dat'),</v>
      </c>
    </row>
    <row r="63" spans="1:7" ht="15" thickBot="1" x14ac:dyDescent="0.45">
      <c r="A63" s="4" t="s">
        <v>130</v>
      </c>
      <c r="B63" s="5" t="s">
        <v>42</v>
      </c>
      <c r="C63" s="7">
        <v>1</v>
      </c>
      <c r="D63" s="22" t="s">
        <v>285</v>
      </c>
      <c r="E63" s="7">
        <v>5</v>
      </c>
      <c r="F63" s="6" t="s">
        <v>118</v>
      </c>
      <c r="G63" t="str">
        <f t="shared" si="0"/>
        <v>('K1304','CTRR','1','13/05/2006','5','Dat'),</v>
      </c>
    </row>
    <row r="64" spans="1:7" ht="15" thickBot="1" x14ac:dyDescent="0.45">
      <c r="A64" s="4" t="s">
        <v>34</v>
      </c>
      <c r="B64" s="5" t="s">
        <v>44</v>
      </c>
      <c r="C64" s="7">
        <v>1</v>
      </c>
      <c r="D64" s="22" t="s">
        <v>292</v>
      </c>
      <c r="E64" s="7">
        <v>9.25</v>
      </c>
      <c r="F64" s="6" t="s">
        <v>118</v>
      </c>
      <c r="G64" t="str">
        <f t="shared" si="0"/>
        <v>('K1305','CSDL','1','20/12/2006','9.25','Dat'),</v>
      </c>
    </row>
    <row r="65" spans="1:7" ht="15" thickBot="1" x14ac:dyDescent="0.45">
      <c r="A65" s="4" t="s">
        <v>34</v>
      </c>
      <c r="B65" s="5" t="s">
        <v>46</v>
      </c>
      <c r="C65" s="7">
        <v>1</v>
      </c>
      <c r="D65" s="22" t="s">
        <v>293</v>
      </c>
      <c r="E65" s="7">
        <v>10</v>
      </c>
      <c r="F65" s="6" t="s">
        <v>118</v>
      </c>
      <c r="G65" t="str">
        <f t="shared" si="0"/>
        <v>('K1305','CTDLGT','1','25/07/2006','10','Dat'),</v>
      </c>
    </row>
    <row r="66" spans="1:7" ht="15" thickBot="1" x14ac:dyDescent="0.45">
      <c r="A66" s="4" t="s">
        <v>34</v>
      </c>
      <c r="B66" s="5" t="s">
        <v>40</v>
      </c>
      <c r="C66" s="7">
        <v>1</v>
      </c>
      <c r="D66" s="22" t="s">
        <v>284</v>
      </c>
      <c r="E66" s="7">
        <v>8</v>
      </c>
      <c r="F66" s="6" t="s">
        <v>118</v>
      </c>
      <c r="G66" t="str">
        <f t="shared" si="0"/>
        <v>('K1305','THDC','1','20/05/2006','8','Dat'),</v>
      </c>
    </row>
    <row r="67" spans="1:7" ht="15" thickBot="1" x14ac:dyDescent="0.45">
      <c r="A67" s="8" t="s">
        <v>34</v>
      </c>
      <c r="B67" s="9" t="s">
        <v>42</v>
      </c>
      <c r="C67" s="10">
        <v>1</v>
      </c>
      <c r="D67" s="23" t="s">
        <v>285</v>
      </c>
      <c r="E67" s="10">
        <v>10</v>
      </c>
      <c r="F67" s="11" t="s">
        <v>118</v>
      </c>
      <c r="G67" t="str">
        <f t="shared" ref="G67" si="1">"('"&amp;A67&amp;"','"&amp;B67&amp;"','"&amp;C67&amp;"','"&amp;D67&amp;"','"&amp;E67&amp;"','"&amp;F67&amp;"'),"</f>
        <v>('K1305','CTRR','1','13/05/2006','10','Dat'),</v>
      </c>
    </row>
    <row r="68" spans="1:7" ht="15" thickTop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KHOA</vt:lpstr>
      <vt:lpstr>MONHOC</vt:lpstr>
      <vt:lpstr>DIEUKIEN</vt:lpstr>
      <vt:lpstr>GIAOVIEN</vt:lpstr>
      <vt:lpstr>LOP</vt:lpstr>
      <vt:lpstr>HOCVIEN</vt:lpstr>
      <vt:lpstr>GIANGDAY</vt:lpstr>
      <vt:lpstr>KQTHI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2023-12-22T17:41:08Z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ba62d40e-deda-4b58-b69b-c1334e7e2356</vt:lpwstr>
  </property>
</Properties>
</file>