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อ.จุบ\"/>
    </mc:Choice>
  </mc:AlternateContent>
  <xr:revisionPtr revIDLastSave="0" documentId="13_ncr:1_{A2B66F85-7090-4F45-A251-12870DCD239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esource CMU" sheetId="1" r:id="rId1"/>
    <sheet name="Resource F4 CMU" sheetId="2" r:id="rId2"/>
    <sheet name="Resource จริง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C46" i="1"/>
  <c r="C47" i="1"/>
  <c r="C48" i="1"/>
  <c r="C51" i="1"/>
  <c r="C52" i="1"/>
  <c r="C53" i="1"/>
  <c r="C55" i="1"/>
  <c r="C56" i="1"/>
  <c r="C57" i="1"/>
  <c r="C75" i="1"/>
  <c r="C76" i="1"/>
  <c r="C77" i="1"/>
  <c r="C80" i="1"/>
  <c r="C81" i="1"/>
  <c r="C82" i="1"/>
  <c r="C84" i="1"/>
  <c r="C85" i="1"/>
  <c r="C86" i="1"/>
  <c r="C104" i="1"/>
  <c r="C105" i="1"/>
  <c r="C106" i="1"/>
  <c r="C109" i="1"/>
  <c r="C110" i="1"/>
  <c r="C111" i="1"/>
  <c r="C113" i="1"/>
  <c r="C114" i="1"/>
  <c r="C115" i="1"/>
  <c r="C135" i="1"/>
  <c r="C136" i="1"/>
  <c r="C137" i="1"/>
  <c r="C140" i="1"/>
  <c r="C141" i="1"/>
  <c r="C142" i="1"/>
  <c r="C144" i="1"/>
  <c r="C145" i="1"/>
  <c r="C146" i="1"/>
  <c r="C181" i="1"/>
  <c r="C182" i="1"/>
  <c r="C183" i="1"/>
  <c r="C184" i="1"/>
  <c r="C185" i="1"/>
  <c r="C187" i="1"/>
  <c r="C188" i="1"/>
  <c r="C189" i="1"/>
  <c r="C190" i="1"/>
  <c r="C191" i="1"/>
  <c r="C235" i="1"/>
  <c r="C236" i="1"/>
  <c r="C237" i="1"/>
  <c r="C238" i="1"/>
  <c r="C239" i="1"/>
  <c r="C52" i="2" l="1"/>
  <c r="C36" i="2"/>
  <c r="C34" i="2"/>
  <c r="C24" i="2"/>
  <c r="C23" i="2"/>
  <c r="C22" i="2"/>
  <c r="C20" i="2"/>
  <c r="C19" i="2"/>
  <c r="C18" i="2"/>
  <c r="C15" i="2"/>
  <c r="C14" i="2"/>
  <c r="C13" i="2"/>
</calcChain>
</file>

<file path=xl/sharedStrings.xml><?xml version="1.0" encoding="utf-8"?>
<sst xmlns="http://schemas.openxmlformats.org/spreadsheetml/2006/main" count="970" uniqueCount="421">
  <si>
    <t>No</t>
  </si>
  <si>
    <t>Activity</t>
  </si>
  <si>
    <t>Quantity</t>
  </si>
  <si>
    <t>Output</t>
  </si>
  <si>
    <t>Worker</t>
  </si>
  <si>
    <t>1</t>
  </si>
  <si>
    <t>Chiang Mai Library Renovation Project</t>
  </si>
  <si>
    <t>2</t>
  </si>
  <si>
    <t>Preparation</t>
  </si>
  <si>
    <t>3</t>
  </si>
  <si>
    <t>Work on the building and surrounding area</t>
  </si>
  <si>
    <t>4</t>
  </si>
  <si>
    <t>Public utility system works</t>
  </si>
  <si>
    <t>5</t>
  </si>
  <si>
    <t>Interior system test</t>
  </si>
  <si>
    <t>6</t>
  </si>
  <si>
    <t>4th floor</t>
  </si>
  <si>
    <t>7</t>
  </si>
  <si>
    <t>3rd floor</t>
  </si>
  <si>
    <t>8</t>
  </si>
  <si>
    <t>2nd floor</t>
  </si>
  <si>
    <t>9</t>
  </si>
  <si>
    <t>1st floor</t>
  </si>
  <si>
    <t>10</t>
  </si>
  <si>
    <t>Basement and outside areas</t>
  </si>
  <si>
    <t>11</t>
  </si>
  <si>
    <t>Eletricity supply, sanitary and original item checking tasks</t>
  </si>
  <si>
    <t>12</t>
  </si>
  <si>
    <t>13</t>
  </si>
  <si>
    <t>14</t>
  </si>
  <si>
    <t>15</t>
  </si>
  <si>
    <t>16</t>
  </si>
  <si>
    <t>17</t>
  </si>
  <si>
    <t>Paperwork on item usage permission, shop drawing and project items</t>
  </si>
  <si>
    <t>18</t>
  </si>
  <si>
    <t>Shop drawing of the 4th floor</t>
  </si>
  <si>
    <t>19</t>
  </si>
  <si>
    <t>Shop drawing of the 3rd floor</t>
  </si>
  <si>
    <t>20</t>
  </si>
  <si>
    <t>Shop drawing of the 2nd floor</t>
  </si>
  <si>
    <t>21</t>
  </si>
  <si>
    <t>Shop drawing of the 1st floor</t>
  </si>
  <si>
    <t>22</t>
  </si>
  <si>
    <t>Shop drawing of the basement</t>
  </si>
  <si>
    <t>23</t>
  </si>
  <si>
    <t>Shop drawing of the outside areas</t>
  </si>
  <si>
    <t>24</t>
  </si>
  <si>
    <t>Shop drawing of the landscpae</t>
  </si>
  <si>
    <t>25</t>
  </si>
  <si>
    <t>Shop drawing of item renovation</t>
  </si>
  <si>
    <t>26</t>
  </si>
  <si>
    <t>Shop drawing of item purchasing</t>
  </si>
  <si>
    <t>27</t>
  </si>
  <si>
    <t>System test work, workshop for building users and As-Built Drawing</t>
  </si>
  <si>
    <t>28</t>
  </si>
  <si>
    <t>29</t>
  </si>
  <si>
    <t>30</t>
  </si>
  <si>
    <t>31</t>
  </si>
  <si>
    <t>32</t>
  </si>
  <si>
    <t>Basement</t>
  </si>
  <si>
    <t>33</t>
  </si>
  <si>
    <t>The whole building</t>
  </si>
  <si>
    <t>34</t>
  </si>
  <si>
    <t>Building management and other works</t>
  </si>
  <si>
    <t>35</t>
  </si>
  <si>
    <t>Renovation on the fourth floor</t>
  </si>
  <si>
    <t>36</t>
  </si>
  <si>
    <t>Demolition work on the 4th floor (Dismantled)</t>
  </si>
  <si>
    <t>37</t>
  </si>
  <si>
    <t>Architecture Work on the Fourth Floor</t>
  </si>
  <si>
    <t>38</t>
  </si>
  <si>
    <t>Ceiling work</t>
  </si>
  <si>
    <t>39</t>
  </si>
  <si>
    <t>Floor work</t>
  </si>
  <si>
    <t>40</t>
  </si>
  <si>
    <t>Wall work</t>
  </si>
  <si>
    <t>41</t>
  </si>
  <si>
    <t>Door and Window Work</t>
  </si>
  <si>
    <t>42</t>
  </si>
  <si>
    <t>Staircase</t>
  </si>
  <si>
    <t>43</t>
  </si>
  <si>
    <t>Painting work</t>
  </si>
  <si>
    <t>44</t>
  </si>
  <si>
    <t>Sanitary ware</t>
  </si>
  <si>
    <t>45</t>
  </si>
  <si>
    <t>Zone T-1 the area in front of the original buidling</t>
  </si>
  <si>
    <t>46</t>
  </si>
  <si>
    <t>Zone T-2 the area in the middle</t>
  </si>
  <si>
    <t>47</t>
  </si>
  <si>
    <t>Zone T3 the area behind the new building</t>
  </si>
  <si>
    <t>48</t>
  </si>
  <si>
    <t>Sanitation system work on the fourth floor</t>
  </si>
  <si>
    <t>49</t>
  </si>
  <si>
    <t>Water supply pipe system work</t>
  </si>
  <si>
    <t>50</t>
  </si>
  <si>
    <t>51</t>
  </si>
  <si>
    <t>52</t>
  </si>
  <si>
    <t>53</t>
  </si>
  <si>
    <t>Sewage pipe system, general sewer and air pipe</t>
  </si>
  <si>
    <t>54</t>
  </si>
  <si>
    <t>55</t>
  </si>
  <si>
    <t>56</t>
  </si>
  <si>
    <t>57</t>
  </si>
  <si>
    <t>Electrical system work on the 4th floor</t>
  </si>
  <si>
    <t>58</t>
  </si>
  <si>
    <t>Electric lamp</t>
  </si>
  <si>
    <t>59</t>
  </si>
  <si>
    <t>Switch and Electrical Socket</t>
  </si>
  <si>
    <t>60</t>
  </si>
  <si>
    <t>Electrical work and conduits</t>
  </si>
  <si>
    <t>61</t>
  </si>
  <si>
    <t>Speaker cable work and conduit</t>
  </si>
  <si>
    <t>62</t>
  </si>
  <si>
    <t>CCTV system work and conduit pipe</t>
  </si>
  <si>
    <t>63</t>
  </si>
  <si>
    <t>Durable goods and made to order work on the fourth floor</t>
  </si>
  <si>
    <t>64</t>
  </si>
  <si>
    <t>Third Floor Renovation</t>
  </si>
  <si>
    <t>65</t>
  </si>
  <si>
    <t>Demolition work on the third floor (Dismantled)</t>
  </si>
  <si>
    <t>66</t>
  </si>
  <si>
    <t>Architecture Work on the Third Floor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</si>
  <si>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</si>
  <si>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</si>
  <si>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</si>
  <si>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</si>
  <si>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</si>
  <si>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</si>
  <si>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</si>
  <si>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</si>
  <si>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</si>
  <si>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</si>
  <si>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</si>
  <si>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Sanitation system on the third floor</t>
  </si>
  <si>
    <t>78</t>
  </si>
  <si>
    <t>79</t>
  </si>
  <si>
    <t>80</t>
  </si>
  <si>
    <t>81</t>
  </si>
  <si>
    <t>82</t>
  </si>
  <si>
    <t>Sewage pipe system work, general sewer and air pipe</t>
  </si>
  <si>
    <t>83</t>
  </si>
  <si>
    <t>84</t>
  </si>
  <si>
    <t>85</t>
  </si>
  <si>
    <t>86</t>
  </si>
  <si>
    <t>Electrical system work on the 3rd floor</t>
  </si>
  <si>
    <t>87</t>
  </si>
  <si>
    <t>88</t>
  </si>
  <si>
    <t>89</t>
  </si>
  <si>
    <t>90</t>
  </si>
  <si>
    <t>91</t>
  </si>
  <si>
    <t>92</t>
  </si>
  <si>
    <t>Durable goods procurement or made to order work on the 3rd floor</t>
  </si>
  <si>
    <t>93</t>
  </si>
  <si>
    <t>Building renovation on the second floor</t>
  </si>
  <si>
    <t>94</t>
  </si>
  <si>
    <t>Demolition on the 2nd floor (Dismantled)</t>
  </si>
  <si>
    <t>95</t>
  </si>
  <si>
    <t>Second Floor Architecture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</si>
  <si>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</si>
  <si>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</si>
  <si>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</si>
  <si>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</si>
  <si>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</si>
  <si>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</si>
  <si>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</si>
  <si>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</si>
  <si>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</si>
  <si>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</si>
  <si>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</si>
  <si>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Sanitation system work on the second floor</t>
  </si>
  <si>
    <t>107</t>
  </si>
  <si>
    <t>108</t>
  </si>
  <si>
    <t>109</t>
  </si>
  <si>
    <t>110</t>
  </si>
  <si>
    <t>111</t>
  </si>
  <si>
    <t>Sewage Pipe System, general sewer and air pipe</t>
  </si>
  <si>
    <t>112</t>
  </si>
  <si>
    <t>113</t>
  </si>
  <si>
    <t>114</t>
  </si>
  <si>
    <t>115</t>
  </si>
  <si>
    <t>Electrical system work on the second floor</t>
  </si>
  <si>
    <t>116</t>
  </si>
  <si>
    <t>117</t>
  </si>
  <si>
    <t>118</t>
  </si>
  <si>
    <t>119</t>
  </si>
  <si>
    <t>120</t>
  </si>
  <si>
    <t>121</t>
  </si>
  <si>
    <t>Durable goods procurement or made to order work on the 2nd floor</t>
  </si>
  <si>
    <t>122</t>
  </si>
  <si>
    <t>Renovation of the First Floor of the Building</t>
  </si>
  <si>
    <t>123</t>
  </si>
  <si>
    <t>Demolition work on the 1st floor (Dismantled)</t>
  </si>
  <si>
    <t>124</t>
  </si>
  <si>
    <t>Structural Engineering Work on the First Floor</t>
  </si>
  <si>
    <t>125</t>
  </si>
  <si>
    <t>Architecture in the First Floor</t>
  </si>
  <si>
    <t>126</t>
  </si>
  <si>
    <t>127</t>
  </si>
  <si>
    <t>128</t>
  </si>
  <si>
    <t>129</t>
  </si>
  <si>
    <t>130</t>
  </si>
  <si>
    <t>131</t>
  </si>
  <si>
    <t>Other decorations</t>
  </si>
  <si>
    <t>132</t>
  </si>
  <si>
    <t>133</t>
  </si>
  <si>
    <t>134</t>
  </si>
  <si>
    <t>135</t>
  </si>
  <si>
    <t>136</t>
  </si>
  <si>
    <t>137</t>
  </si>
  <si>
    <t>Sanitation system on the first floor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</si>
  <si>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</si>
  <si>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</si>
  <si>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</si>
  <si>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</si>
  <si>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</si>
  <si>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</si>
  <si>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</si>
  <si>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</si>
  <si>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</si>
  <si>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Electrical system work on the first floor</t>
  </si>
  <si>
    <t>147</t>
  </si>
  <si>
    <t>148</t>
  </si>
  <si>
    <t>149</t>
  </si>
  <si>
    <t>150</t>
  </si>
  <si>
    <t>151</t>
  </si>
  <si>
    <t>152</t>
  </si>
  <si>
    <t>Durable goods procurement or order work on the 1st floor</t>
  </si>
  <si>
    <t>153</t>
  </si>
  <si>
    <t>Basement Renovation</t>
  </si>
  <si>
    <t>154</t>
  </si>
  <si>
    <t>Demolition of the wall (Dismantled)</t>
  </si>
  <si>
    <t>155</t>
  </si>
  <si>
    <t>Basement Engineering</t>
  </si>
  <si>
    <t>156</t>
  </si>
  <si>
    <t>Basement Architecture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</si>
  <si>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</si>
  <si>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</si>
  <si>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</si>
  <si>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</si>
  <si>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</si>
  <si>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</si>
  <si>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</si>
  <si>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</si>
  <si>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</si>
  <si>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Basement sanitation system work</t>
  </si>
  <si>
    <t>166</t>
  </si>
  <si>
    <t>Water supply pipe system</t>
  </si>
  <si>
    <t>167</t>
  </si>
  <si>
    <t>168</t>
  </si>
  <si>
    <t>169</t>
  </si>
  <si>
    <t>170</t>
  </si>
  <si>
    <t>Rainwater drainage system work</t>
  </si>
  <si>
    <t>171</t>
  </si>
  <si>
    <t>Basement Electrical System</t>
  </si>
  <si>
    <t>172</t>
  </si>
  <si>
    <t>Electric Lamp</t>
  </si>
  <si>
    <t>173</t>
  </si>
  <si>
    <t>Switch and electrical socket</t>
  </si>
  <si>
    <t>174</t>
  </si>
  <si>
    <t>175</t>
  </si>
  <si>
    <t>176</t>
  </si>
  <si>
    <t>177</t>
  </si>
  <si>
    <t>Durable goods procurement or order the basement</t>
  </si>
  <si>
    <t>178</t>
  </si>
  <si>
    <t>Computer system and fire alarm system</t>
  </si>
  <si>
    <t>179</t>
  </si>
  <si>
    <t>Computer system</t>
  </si>
  <si>
    <t>180</t>
  </si>
  <si>
    <t>Fourth floor</t>
  </si>
  <si>
    <t>181</t>
  </si>
  <si>
    <t>Third floor</t>
  </si>
  <si>
    <t>182</t>
  </si>
  <si>
    <t>Second floor</t>
  </si>
  <si>
    <t>183</t>
  </si>
  <si>
    <t>First floor</t>
  </si>
  <si>
    <t>184</t>
  </si>
  <si>
    <t>185</t>
  </si>
  <si>
    <t>Fire Alarm System</t>
  </si>
  <si>
    <t>186</t>
  </si>
  <si>
    <t>187</t>
  </si>
  <si>
    <t>188</t>
  </si>
  <si>
    <t>189</t>
  </si>
  <si>
    <t>190</t>
  </si>
  <si>
    <t>191</t>
  </si>
  <si>
    <t>Exterior paint, repair and exterior decoration of the building</t>
  </si>
  <si>
    <t>192</t>
  </si>
  <si>
    <t>Exterior paint and exterior surface repair</t>
  </si>
  <si>
    <t>193</t>
  </si>
  <si>
    <t>Polishing the old wall paint</t>
  </si>
  <si>
    <t>194</t>
  </si>
  <si>
    <t>Old plaster solution (primer)</t>
  </si>
  <si>
    <t>195</t>
  </si>
  <si>
    <t>Exterior painting work (2 coats) not including basement</t>
  </si>
  <si>
    <t>196</t>
  </si>
  <si>
    <t>Cleaning and repairing of brick wall tiles (Refer to the price of polishing work)</t>
  </si>
  <si>
    <t>197</t>
  </si>
  <si>
    <t>Tile wall coating liquid (Refer to the cost of applying antifungal agent)</t>
  </si>
  <si>
    <t>198</t>
  </si>
  <si>
    <t>Demolition of roof waterproofing (Dismantled)</t>
  </si>
  <si>
    <t>199</t>
  </si>
  <si>
    <t>Sand blasting waterproofing sheet material</t>
  </si>
  <si>
    <t>200</t>
  </si>
  <si>
    <t>Polyurethane waterproofing, ultra-flexible oil formula, resistant to UV light, Xander, Ardex or equivalent.</t>
  </si>
  <si>
    <t>201</t>
  </si>
  <si>
    <t>Exterior Decoration</t>
  </si>
  <si>
    <t>202</t>
  </si>
  <si>
    <t>Expanded Metal XS-32</t>
  </si>
  <si>
    <t>203</t>
  </si>
  <si>
    <t>Surrounding area</t>
  </si>
  <si>
    <t>204</t>
  </si>
  <si>
    <t>Demolition of the Surrounding Area</t>
  </si>
  <si>
    <t>205</t>
  </si>
  <si>
    <t>Structural Engineering of the Surrounding Area</t>
  </si>
  <si>
    <t>206</t>
  </si>
  <si>
    <t>Architecture of the Surrounding Area</t>
  </si>
  <si>
    <t>207</t>
  </si>
  <si>
    <t>Electrical System of the Surrounding Area</t>
  </si>
  <si>
    <t>208</t>
  </si>
  <si>
    <t>Durable Goods</t>
  </si>
  <si>
    <t>209</t>
  </si>
  <si>
    <t>Floating furniture</t>
  </si>
  <si>
    <t>210</t>
  </si>
  <si>
    <t>Floating furniture in the basement</t>
  </si>
  <si>
    <t>211</t>
  </si>
  <si>
    <t>Floating furniture on the first floor</t>
  </si>
  <si>
    <t>212</t>
  </si>
  <si>
    <t>Floating furniture on the second floor</t>
  </si>
  <si>
    <t>213</t>
  </si>
  <si>
    <t>Floating furniture on the third floor</t>
  </si>
  <si>
    <t>214</t>
  </si>
  <si>
    <t>Floating furniture on the fourth floor</t>
  </si>
  <si>
    <t>215</t>
  </si>
  <si>
    <t>Repair furniture work</t>
  </si>
  <si>
    <t>216</t>
  </si>
  <si>
    <t>Furniture repair work on the first floor</t>
  </si>
  <si>
    <t>217</t>
  </si>
  <si>
    <t>Furniture repair work on the second floor</t>
  </si>
  <si>
    <t>218</t>
  </si>
  <si>
    <t>Furniture repair work on the third floor</t>
  </si>
  <si>
    <t>219</t>
  </si>
  <si>
    <t>Furniture repair work on the fourth floor</t>
  </si>
  <si>
    <t>220</t>
  </si>
  <si>
    <t>Curtain work</t>
  </si>
  <si>
    <t>221</t>
  </si>
  <si>
    <t>Curtain work on the first floor</t>
  </si>
  <si>
    <t>222</t>
  </si>
  <si>
    <t>Curtain on the second floor</t>
  </si>
  <si>
    <t>223</t>
  </si>
  <si>
    <t>Curtain on the third floor</t>
  </si>
  <si>
    <t>224</t>
  </si>
  <si>
    <t>Curtain on the fourth floor</t>
  </si>
  <si>
    <t>225</t>
  </si>
  <si>
    <t>Signs</t>
  </si>
  <si>
    <t>226</t>
  </si>
  <si>
    <t>Signs on the basement</t>
  </si>
  <si>
    <t>227</t>
  </si>
  <si>
    <t>Signs on the first floor</t>
  </si>
  <si>
    <t>228</t>
  </si>
  <si>
    <t>Signs on the second floor</t>
  </si>
  <si>
    <t>229</t>
  </si>
  <si>
    <t>Signs on the third floor</t>
  </si>
  <si>
    <t>230</t>
  </si>
  <si>
    <t>Signs on the fourth floor</t>
  </si>
  <si>
    <t>231</t>
  </si>
  <si>
    <t>Others</t>
  </si>
  <si>
    <t>232</t>
  </si>
  <si>
    <t>Aluminum cabinet folded up and painted used  to cover water dispenser</t>
  </si>
  <si>
    <t>233</t>
  </si>
  <si>
    <t>TWO WIRE REMOTE CONTROL LIGHTING SYSTEM</t>
  </si>
  <si>
    <t>234</t>
  </si>
  <si>
    <t>Two wire remote control lighting system for basement</t>
  </si>
  <si>
    <t>235</t>
  </si>
  <si>
    <t>Two wire remote control lighting system for the first floor</t>
  </si>
  <si>
    <t>236</t>
  </si>
  <si>
    <t>Two wire remote control lighting system for the second floor</t>
  </si>
  <si>
    <t>237</t>
  </si>
  <si>
    <t>Two wire remote control lighting system for the third floor</t>
  </si>
  <si>
    <t>238</t>
  </si>
  <si>
    <t>Two wire remote control lighting system for the fourth floor</t>
  </si>
  <si>
    <t>239</t>
  </si>
  <si>
    <t>Sound system (Using previous speakers)</t>
  </si>
  <si>
    <t>240</t>
  </si>
  <si>
    <t>Sound system for basement</t>
  </si>
  <si>
    <t>241</t>
  </si>
  <si>
    <t>Sound system for the first floor</t>
  </si>
  <si>
    <t>242</t>
  </si>
  <si>
    <t>Sound system for the second floor</t>
  </si>
  <si>
    <t>243</t>
  </si>
  <si>
    <t>Sound system for the third floor</t>
  </si>
  <si>
    <t>244</t>
  </si>
  <si>
    <t>Sound system for the forth floor</t>
  </si>
  <si>
    <t>245</t>
  </si>
  <si>
    <t>CCTV system (Using the previous CCTV system)</t>
  </si>
  <si>
    <t>246</t>
  </si>
  <si>
    <t>CCTV Basement</t>
  </si>
  <si>
    <t>247</t>
  </si>
  <si>
    <t>CCTV on the first floor</t>
  </si>
  <si>
    <t>248</t>
  </si>
  <si>
    <t>CCTV on the second floor</t>
  </si>
  <si>
    <t>249</t>
  </si>
  <si>
    <t>CCTV on the thrid floor</t>
  </si>
  <si>
    <t>250</t>
  </si>
  <si>
    <t>CCTV on the fourth floor</t>
  </si>
  <si>
    <t>Demolition work on the 4th floor</t>
  </si>
  <si>
    <t>Door-Window Work</t>
  </si>
  <si>
    <t>Staircase Work</t>
  </si>
  <si>
    <t>Electric lamps</t>
  </si>
  <si>
    <t>CCTV system work, conduit pipe</t>
  </si>
  <si>
    <t>Worker(50%)</t>
  </si>
  <si>
    <t>Worker(70%)</t>
  </si>
  <si>
    <t>Worker(100%)</t>
  </si>
  <si>
    <t>Worker(True)</t>
  </si>
  <si>
    <t>General Worker</t>
  </si>
  <si>
    <t>Skilled carpenter</t>
  </si>
  <si>
    <t>Sanitary-Plumber</t>
  </si>
  <si>
    <t>Electrician</t>
  </si>
  <si>
    <t>Worker(200%)</t>
  </si>
  <si>
    <t>Resource type</t>
  </si>
  <si>
    <t>Cost</t>
  </si>
  <si>
    <t>Engineer</t>
  </si>
  <si>
    <t>General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</si>
</sst>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51"/>
  <sheetViews>
    <sheetView zoomScaleNormal="100" workbookViewId="0">
      <selection activeCell="L4" sqref="L4"/>
    </sheetView>
  </sheetViews>
  <sheetFormatPr defaultColWidth="9.140625" defaultRowHeight="15" x14ac:dyDescent="0.25"/>
  <cols>
    <col min="1" max="1" width="3.85546875" bestFit="1" customWidth="1"/>
    <col min="2" max="2" width="86.5703125" bestFit="1" customWidth="1"/>
    <col min="3" max="3" width="8.7109375" bestFit="1" customWidth="1"/>
    <col min="4" max="4" width="4.7109375" hidden="1" customWidth="1"/>
    <col min="5" max="5" width="7.28515625" bestFit="1" customWidth="1"/>
    <col min="6" max="6" width="13.28515625" customWidth="1"/>
    <col min="7" max="8" width="12.140625" style="1" hidden="1" customWidth="1"/>
    <col min="9" max="9" width="13.28515625" style="1" hidden="1" customWidth="1"/>
    <col min="10" max="10" width="0.140625" style="1" customWidth="1"/>
    <col min="11" max="11" width="12.5703125" style="1" bestFit="1" customWidth="1"/>
    <col min="12" max="16384" width="9.140625" style="1"/>
  </cols>
  <sheetData>
    <row r="1" spans="1:12" x14ac:dyDescent="0.25">
      <c r="A1" t="s">
        <v>0</v>
      </c>
      <c r="B1" t="s">
        <v>1</v>
      </c>
      <c r="C1" t="s">
        <v>2</v>
      </c>
      <c r="E1" t="s">
        <v>3</v>
      </c>
      <c r="F1" t="s">
        <v>410</v>
      </c>
      <c r="G1" s="1" t="s">
        <v>408</v>
      </c>
      <c r="H1" s="1" t="s">
        <v>409</v>
      </c>
      <c r="I1" s="1" t="s">
        <v>416</v>
      </c>
      <c r="J1" s="1" t="s">
        <v>411</v>
      </c>
      <c r="K1" s="1" t="s">
        <v>417</v>
      </c>
      <c r="L1" s="1" t="s">
        <v>418</v>
      </c>
    </row>
    <row r="2" spans="1:12" x14ac:dyDescent="0.25">
      <c r="A2" s="2" t="s">
        <v>5</v>
      </c>
      <c r="B2" s="2" t="s">
        <v>6</v>
      </c>
      <c r="G2" s="1" t="str">
        <f t="shared" ref="G2:G65" si="0">IF(ISBLANK(F2),"",ROUNDUP(0.5*F2,0))</f>
        <v/>
      </c>
      <c r="H2" s="1" t="str">
        <f>IF(ISBLANK(F2),"",ROUNDUP(0.7*F2,0))</f>
        <v/>
      </c>
      <c r="I2" s="1" t="str">
        <f>IF(ISBLANK(F2),"",F2*2)</f>
        <v/>
      </c>
    </row>
    <row r="3" spans="1:12" x14ac:dyDescent="0.25">
      <c r="A3" s="2" t="s">
        <v>7</v>
      </c>
      <c r="B3" s="2" t="s">
        <v>8</v>
      </c>
      <c r="G3" s="1" t="str">
        <f t="shared" si="0"/>
        <v/>
      </c>
      <c r="H3" s="1" t="str">
        <f t="shared" ref="H3:H66" si="1">IF(ISBLANK(F3),"",ROUNDUP(0.7*F3,0))</f>
        <v/>
      </c>
      <c r="I3" s="1" t="str">
        <f t="shared" ref="I3:I66" si="2">IF(ISBLANK(F3),"",F3*2)</f>
        <v/>
      </c>
    </row>
    <row r="4" spans="1:12" x14ac:dyDescent="0.25">
      <c r="A4" s="2" t="s">
        <v>9</v>
      </c>
      <c r="B4" s="2" t="s">
        <v>10</v>
      </c>
      <c r="F4">
        <v>4</v>
      </c>
      <c r="G4" s="1">
        <f t="shared" si="0"/>
        <v>2</v>
      </c>
      <c r="H4" s="1">
        <f t="shared" si="1"/>
        <v>3</v>
      </c>
      <c r="I4" s="1">
        <f t="shared" si="2"/>
        <v>8</v>
      </c>
      <c r="K4" s="1" t="s">
        <v>419</v>
      </c>
    </row>
    <row r="5" spans="1:12" x14ac:dyDescent="0.25">
      <c r="A5" s="2" t="s">
        <v>11</v>
      </c>
      <c r="B5" s="2" t="s">
        <v>12</v>
      </c>
      <c r="F5">
        <v>4</v>
      </c>
      <c r="G5" s="1">
        <f t="shared" si="0"/>
        <v>2</v>
      </c>
      <c r="H5" s="1">
        <f t="shared" si="1"/>
        <v>3</v>
      </c>
      <c r="I5" s="1">
        <f t="shared" si="2"/>
        <v>8</v>
      </c>
      <c r="K5" s="1" t="s">
        <v>419</v>
      </c>
    </row>
    <row r="6" spans="1:12" x14ac:dyDescent="0.25">
      <c r="A6" s="2" t="s">
        <v>13</v>
      </c>
      <c r="B6" s="2" t="s">
        <v>14</v>
      </c>
      <c r="G6" s="1" t="str">
        <f t="shared" si="0"/>
        <v/>
      </c>
      <c r="H6" s="1" t="str">
        <f t="shared" si="1"/>
        <v/>
      </c>
      <c r="I6" s="1" t="str">
        <f t="shared" si="2"/>
        <v/>
      </c>
    </row>
    <row r="7" spans="1:12" x14ac:dyDescent="0.25">
      <c r="A7" s="2" t="s">
        <v>15</v>
      </c>
      <c r="B7" s="2" t="s">
        <v>16</v>
      </c>
      <c r="F7">
        <v>4</v>
      </c>
      <c r="G7" s="1">
        <f t="shared" si="0"/>
        <v>2</v>
      </c>
      <c r="H7" s="1">
        <f t="shared" si="1"/>
        <v>3</v>
      </c>
      <c r="I7" s="1">
        <f t="shared" si="2"/>
        <v>8</v>
      </c>
      <c r="K7" s="1" t="s">
        <v>419</v>
      </c>
    </row>
    <row r="8" spans="1:12" x14ac:dyDescent="0.25">
      <c r="A8" s="2" t="s">
        <v>17</v>
      </c>
      <c r="B8" s="2" t="s">
        <v>18</v>
      </c>
      <c r="F8">
        <v>4</v>
      </c>
      <c r="G8" s="1">
        <f t="shared" si="0"/>
        <v>2</v>
      </c>
      <c r="H8" s="1">
        <f t="shared" si="1"/>
        <v>3</v>
      </c>
      <c r="I8" s="1">
        <f t="shared" si="2"/>
        <v>8</v>
      </c>
      <c r="K8" s="1" t="s">
        <v>419</v>
      </c>
    </row>
    <row r="9" spans="1:12" x14ac:dyDescent="0.25">
      <c r="A9" s="2" t="s">
        <v>19</v>
      </c>
      <c r="B9" s="2" t="s">
        <v>20</v>
      </c>
      <c r="F9">
        <v>4</v>
      </c>
      <c r="G9" s="1">
        <f t="shared" si="0"/>
        <v>2</v>
      </c>
      <c r="H9" s="1">
        <f t="shared" si="1"/>
        <v>3</v>
      </c>
      <c r="I9" s="1">
        <f t="shared" si="2"/>
        <v>8</v>
      </c>
      <c r="K9" s="1" t="s">
        <v>419</v>
      </c>
    </row>
    <row r="10" spans="1:12" x14ac:dyDescent="0.25">
      <c r="A10" s="2" t="s">
        <v>21</v>
      </c>
      <c r="B10" s="2" t="s">
        <v>22</v>
      </c>
      <c r="F10">
        <v>4</v>
      </c>
      <c r="G10" s="1">
        <f t="shared" si="0"/>
        <v>2</v>
      </c>
      <c r="H10" s="1">
        <f t="shared" si="1"/>
        <v>3</v>
      </c>
      <c r="I10" s="1">
        <f t="shared" si="2"/>
        <v>8</v>
      </c>
      <c r="K10" s="1" t="s">
        <v>419</v>
      </c>
    </row>
    <row r="11" spans="1:12" x14ac:dyDescent="0.25">
      <c r="A11" s="2" t="s">
        <v>23</v>
      </c>
      <c r="B11" s="2" t="s">
        <v>24</v>
      </c>
      <c r="F11">
        <v>4</v>
      </c>
      <c r="G11" s="1">
        <f t="shared" si="0"/>
        <v>2</v>
      </c>
      <c r="H11" s="1">
        <f t="shared" si="1"/>
        <v>3</v>
      </c>
      <c r="I11" s="1">
        <f t="shared" si="2"/>
        <v>8</v>
      </c>
      <c r="K11" s="1" t="s">
        <v>419</v>
      </c>
    </row>
    <row r="12" spans="1:12" x14ac:dyDescent="0.25">
      <c r="A12" s="2" t="s">
        <v>25</v>
      </c>
      <c r="B12" s="2" t="s">
        <v>26</v>
      </c>
      <c r="G12" s="1" t="str">
        <f t="shared" si="0"/>
        <v/>
      </c>
      <c r="H12" s="1" t="str">
        <f t="shared" si="1"/>
        <v/>
      </c>
      <c r="I12" s="1" t="str">
        <f t="shared" si="2"/>
        <v/>
      </c>
    </row>
    <row r="13" spans="1:12" x14ac:dyDescent="0.25">
      <c r="A13" s="2" t="s">
        <v>27</v>
      </c>
      <c r="B13" s="2" t="s">
        <v>16</v>
      </c>
      <c r="F13">
        <v>4</v>
      </c>
      <c r="G13" s="1">
        <f t="shared" si="0"/>
        <v>2</v>
      </c>
      <c r="H13" s="1">
        <f t="shared" si="1"/>
        <v>3</v>
      </c>
      <c r="I13" s="1">
        <f t="shared" si="2"/>
        <v>8</v>
      </c>
      <c r="K13" s="1" t="s">
        <v>419</v>
      </c>
    </row>
    <row r="14" spans="1:12" x14ac:dyDescent="0.25">
      <c r="A14" s="2" t="s">
        <v>28</v>
      </c>
      <c r="B14" s="2" t="s">
        <v>18</v>
      </c>
      <c r="F14">
        <v>4</v>
      </c>
      <c r="G14" s="1">
        <f t="shared" si="0"/>
        <v>2</v>
      </c>
      <c r="H14" s="1">
        <f t="shared" si="1"/>
        <v>3</v>
      </c>
      <c r="I14" s="1">
        <f t="shared" si="2"/>
        <v>8</v>
      </c>
      <c r="K14" s="1" t="s">
        <v>419</v>
      </c>
    </row>
    <row r="15" spans="1:12" x14ac:dyDescent="0.25">
      <c r="A15" s="2" t="s">
        <v>29</v>
      </c>
      <c r="B15" s="2" t="s">
        <v>20</v>
      </c>
      <c r="F15">
        <v>4</v>
      </c>
      <c r="G15" s="1">
        <f t="shared" si="0"/>
        <v>2</v>
      </c>
      <c r="H15" s="1">
        <f t="shared" si="1"/>
        <v>3</v>
      </c>
      <c r="I15" s="1">
        <f t="shared" si="2"/>
        <v>8</v>
      </c>
      <c r="K15" s="1" t="s">
        <v>419</v>
      </c>
    </row>
    <row r="16" spans="1:12" x14ac:dyDescent="0.25">
      <c r="A16" s="2" t="s">
        <v>30</v>
      </c>
      <c r="B16" s="2" t="s">
        <v>22</v>
      </c>
      <c r="F16">
        <v>4</v>
      </c>
      <c r="G16" s="1">
        <f t="shared" si="0"/>
        <v>2</v>
      </c>
      <c r="H16" s="1">
        <f t="shared" si="1"/>
        <v>3</v>
      </c>
      <c r="I16" s="1">
        <f t="shared" si="2"/>
        <v>8</v>
      </c>
      <c r="K16" s="1" t="s">
        <v>419</v>
      </c>
    </row>
    <row r="17" spans="1:11" x14ac:dyDescent="0.25">
      <c r="A17" s="2" t="s">
        <v>31</v>
      </c>
      <c r="B17" s="2" t="s">
        <v>24</v>
      </c>
      <c r="F17">
        <v>4</v>
      </c>
      <c r="G17" s="1">
        <f t="shared" si="0"/>
        <v>2</v>
      </c>
      <c r="H17" s="1">
        <f t="shared" si="1"/>
        <v>3</v>
      </c>
      <c r="I17" s="1">
        <f t="shared" si="2"/>
        <v>8</v>
      </c>
      <c r="K17" s="1" t="s">
        <v>419</v>
      </c>
    </row>
    <row r="18" spans="1:11" x14ac:dyDescent="0.25">
      <c r="A18" s="2" t="s">
        <v>32</v>
      </c>
      <c r="B18" s="2" t="s">
        <v>33</v>
      </c>
      <c r="G18" s="1" t="str">
        <f t="shared" si="0"/>
        <v/>
      </c>
      <c r="H18" s="1" t="str">
        <f t="shared" si="1"/>
        <v/>
      </c>
      <c r="I18" s="1" t="str">
        <f t="shared" si="2"/>
        <v/>
      </c>
    </row>
    <row r="19" spans="1:11" x14ac:dyDescent="0.25">
      <c r="A19" s="2" t="s">
        <v>34</v>
      </c>
      <c r="B19" s="2" t="s">
        <v>35</v>
      </c>
      <c r="F19">
        <v>4</v>
      </c>
      <c r="G19" s="1">
        <f t="shared" si="0"/>
        <v>2</v>
      </c>
      <c r="H19" s="1">
        <f t="shared" si="1"/>
        <v>3</v>
      </c>
      <c r="I19" s="1">
        <f t="shared" si="2"/>
        <v>8</v>
      </c>
      <c r="K19" s="1" t="s">
        <v>419</v>
      </c>
    </row>
    <row r="20" spans="1:11" x14ac:dyDescent="0.25">
      <c r="A20" s="2" t="s">
        <v>36</v>
      </c>
      <c r="B20" s="2" t="s">
        <v>37</v>
      </c>
      <c r="F20">
        <v>4</v>
      </c>
      <c r="G20" s="1">
        <f t="shared" si="0"/>
        <v>2</v>
      </c>
      <c r="H20" s="1">
        <f t="shared" si="1"/>
        <v>3</v>
      </c>
      <c r="I20" s="1">
        <f t="shared" si="2"/>
        <v>8</v>
      </c>
      <c r="K20" s="1" t="s">
        <v>419</v>
      </c>
    </row>
    <row r="21" spans="1:11" x14ac:dyDescent="0.25">
      <c r="A21" s="2" t="s">
        <v>38</v>
      </c>
      <c r="B21" s="2" t="s">
        <v>39</v>
      </c>
      <c r="F21">
        <v>4</v>
      </c>
      <c r="G21" s="1">
        <f t="shared" si="0"/>
        <v>2</v>
      </c>
      <c r="H21" s="1">
        <f t="shared" si="1"/>
        <v>3</v>
      </c>
      <c r="I21" s="1">
        <f t="shared" si="2"/>
        <v>8</v>
      </c>
      <c r="K21" s="1" t="s">
        <v>419</v>
      </c>
    </row>
    <row r="22" spans="1:11" x14ac:dyDescent="0.25">
      <c r="A22" s="2" t="s">
        <v>40</v>
      </c>
      <c r="B22" s="2" t="s">
        <v>41</v>
      </c>
      <c r="F22">
        <v>4</v>
      </c>
      <c r="G22" s="1">
        <f t="shared" si="0"/>
        <v>2</v>
      </c>
      <c r="H22" s="1">
        <f t="shared" si="1"/>
        <v>3</v>
      </c>
      <c r="I22" s="1">
        <f t="shared" si="2"/>
        <v>8</v>
      </c>
      <c r="K22" s="1" t="s">
        <v>419</v>
      </c>
    </row>
    <row r="23" spans="1:11" x14ac:dyDescent="0.25">
      <c r="A23" s="2" t="s">
        <v>42</v>
      </c>
      <c r="B23" s="2" t="s">
        <v>43</v>
      </c>
      <c r="F23">
        <v>4</v>
      </c>
      <c r="G23" s="1">
        <f t="shared" si="0"/>
        <v>2</v>
      </c>
      <c r="H23" s="1">
        <f t="shared" si="1"/>
        <v>3</v>
      </c>
      <c r="I23" s="1">
        <f t="shared" si="2"/>
        <v>8</v>
      </c>
      <c r="K23" s="1" t="s">
        <v>419</v>
      </c>
    </row>
    <row r="24" spans="1:11" x14ac:dyDescent="0.25">
      <c r="A24" s="2" t="s">
        <v>44</v>
      </c>
      <c r="B24" s="2" t="s">
        <v>45</v>
      </c>
      <c r="F24">
        <v>4</v>
      </c>
      <c r="G24" s="1">
        <f t="shared" si="0"/>
        <v>2</v>
      </c>
      <c r="H24" s="1">
        <f t="shared" si="1"/>
        <v>3</v>
      </c>
      <c r="I24" s="1">
        <f t="shared" si="2"/>
        <v>8</v>
      </c>
      <c r="K24" s="1" t="s">
        <v>419</v>
      </c>
    </row>
    <row r="25" spans="1:11" x14ac:dyDescent="0.25">
      <c r="A25" s="2" t="s">
        <v>46</v>
      </c>
      <c r="B25" s="2" t="s">
        <v>47</v>
      </c>
      <c r="F25">
        <v>4</v>
      </c>
      <c r="G25" s="1">
        <f t="shared" si="0"/>
        <v>2</v>
      </c>
      <c r="H25" s="1">
        <f t="shared" si="1"/>
        <v>3</v>
      </c>
      <c r="I25" s="1">
        <f t="shared" si="2"/>
        <v>8</v>
      </c>
      <c r="K25" s="1" t="s">
        <v>419</v>
      </c>
    </row>
    <row r="26" spans="1:11" x14ac:dyDescent="0.25">
      <c r="A26" s="2" t="s">
        <v>48</v>
      </c>
      <c r="B26" s="2" t="s">
        <v>49</v>
      </c>
      <c r="F26">
        <v>4</v>
      </c>
      <c r="G26" s="1">
        <f t="shared" si="0"/>
        <v>2</v>
      </c>
      <c r="H26" s="1">
        <f t="shared" si="1"/>
        <v>3</v>
      </c>
      <c r="I26" s="1">
        <f t="shared" si="2"/>
        <v>8</v>
      </c>
      <c r="K26" s="1" t="s">
        <v>419</v>
      </c>
    </row>
    <row r="27" spans="1:11" x14ac:dyDescent="0.25">
      <c r="A27" s="2" t="s">
        <v>50</v>
      </c>
      <c r="B27" s="2" t="s">
        <v>51</v>
      </c>
      <c r="F27">
        <v>4</v>
      </c>
      <c r="G27" s="1">
        <f t="shared" si="0"/>
        <v>2</v>
      </c>
      <c r="H27" s="1">
        <f t="shared" si="1"/>
        <v>3</v>
      </c>
      <c r="I27" s="1">
        <f t="shared" si="2"/>
        <v>8</v>
      </c>
      <c r="K27" s="1" t="s">
        <v>419</v>
      </c>
    </row>
    <row r="28" spans="1:11" x14ac:dyDescent="0.25">
      <c r="A28" s="2" t="s">
        <v>52</v>
      </c>
      <c r="B28" s="2" t="s">
        <v>53</v>
      </c>
      <c r="G28" s="1" t="str">
        <f t="shared" si="0"/>
        <v/>
      </c>
      <c r="H28" s="1" t="str">
        <f t="shared" si="1"/>
        <v/>
      </c>
      <c r="I28" s="1" t="str">
        <f t="shared" si="2"/>
        <v/>
      </c>
    </row>
    <row r="29" spans="1:11" x14ac:dyDescent="0.25">
      <c r="A29" s="2" t="s">
        <v>54</v>
      </c>
      <c r="B29" s="2" t="s">
        <v>16</v>
      </c>
      <c r="F29">
        <v>4</v>
      </c>
      <c r="G29" s="1">
        <f t="shared" si="0"/>
        <v>2</v>
      </c>
      <c r="H29" s="1">
        <f t="shared" si="1"/>
        <v>3</v>
      </c>
      <c r="I29" s="1">
        <f t="shared" si="2"/>
        <v>8</v>
      </c>
      <c r="K29" s="1" t="s">
        <v>419</v>
      </c>
    </row>
    <row r="30" spans="1:11" x14ac:dyDescent="0.25">
      <c r="A30" s="2" t="s">
        <v>55</v>
      </c>
      <c r="B30" s="2" t="s">
        <v>18</v>
      </c>
      <c r="F30">
        <v>4</v>
      </c>
      <c r="G30" s="1">
        <f t="shared" si="0"/>
        <v>2</v>
      </c>
      <c r="H30" s="1">
        <f t="shared" si="1"/>
        <v>3</v>
      </c>
      <c r="I30" s="1">
        <f t="shared" si="2"/>
        <v>8</v>
      </c>
      <c r="K30" s="1" t="s">
        <v>419</v>
      </c>
    </row>
    <row r="31" spans="1:11" x14ac:dyDescent="0.25">
      <c r="A31" s="2" t="s">
        <v>56</v>
      </c>
      <c r="B31" s="2" t="s">
        <v>20</v>
      </c>
      <c r="F31">
        <v>4</v>
      </c>
      <c r="G31" s="1">
        <f t="shared" si="0"/>
        <v>2</v>
      </c>
      <c r="H31" s="1">
        <f t="shared" si="1"/>
        <v>3</v>
      </c>
      <c r="I31" s="1">
        <f t="shared" si="2"/>
        <v>8</v>
      </c>
      <c r="K31" s="1" t="s">
        <v>419</v>
      </c>
    </row>
    <row r="32" spans="1:11" x14ac:dyDescent="0.25">
      <c r="A32" s="2" t="s">
        <v>57</v>
      </c>
      <c r="B32" s="2" t="s">
        <v>22</v>
      </c>
      <c r="F32">
        <v>4</v>
      </c>
      <c r="G32" s="1">
        <f t="shared" si="0"/>
        <v>2</v>
      </c>
      <c r="H32" s="1">
        <f t="shared" si="1"/>
        <v>3</v>
      </c>
      <c r="I32" s="1">
        <f t="shared" si="2"/>
        <v>8</v>
      </c>
      <c r="K32" s="1" t="s">
        <v>419</v>
      </c>
    </row>
    <row r="33" spans="1:11" x14ac:dyDescent="0.25">
      <c r="A33" s="2" t="s">
        <v>58</v>
      </c>
      <c r="B33" s="2" t="s">
        <v>59</v>
      </c>
      <c r="F33">
        <v>4</v>
      </c>
      <c r="G33" s="1">
        <f t="shared" si="0"/>
        <v>2</v>
      </c>
      <c r="H33" s="1">
        <f t="shared" si="1"/>
        <v>3</v>
      </c>
      <c r="I33" s="1">
        <f t="shared" si="2"/>
        <v>8</v>
      </c>
      <c r="K33" s="1" t="s">
        <v>419</v>
      </c>
    </row>
    <row r="34" spans="1:11" x14ac:dyDescent="0.25">
      <c r="A34" s="2" t="s">
        <v>60</v>
      </c>
      <c r="B34" s="2" t="s">
        <v>61</v>
      </c>
      <c r="F34">
        <v>4</v>
      </c>
      <c r="G34" s="1">
        <f t="shared" si="0"/>
        <v>2</v>
      </c>
      <c r="H34" s="1">
        <f t="shared" si="1"/>
        <v>3</v>
      </c>
      <c r="I34" s="1">
        <f t="shared" si="2"/>
        <v>8</v>
      </c>
      <c r="K34" s="1" t="s">
        <v>419</v>
      </c>
    </row>
    <row r="35" spans="1:11" x14ac:dyDescent="0.25">
      <c r="A35" s="2" t="s">
        <v>62</v>
      </c>
      <c r="B35" s="2" t="s">
        <v>63</v>
      </c>
      <c r="F35">
        <v>4</v>
      </c>
      <c r="G35" s="1">
        <f t="shared" si="0"/>
        <v>2</v>
      </c>
      <c r="H35" s="1">
        <f t="shared" si="1"/>
        <v>3</v>
      </c>
      <c r="I35" s="1">
        <f t="shared" si="2"/>
        <v>8</v>
      </c>
      <c r="K35" s="1" t="s">
        <v>419</v>
      </c>
    </row>
    <row r="36" spans="1:11" x14ac:dyDescent="0.25">
      <c r="A36" s="2" t="s">
        <v>64</v>
      </c>
      <c r="B36" s="2" t="s">
        <v>65</v>
      </c>
      <c r="G36" s="1" t="str">
        <f t="shared" si="0"/>
        <v/>
      </c>
      <c r="H36" s="1" t="str">
        <f t="shared" si="1"/>
        <v/>
      </c>
      <c r="I36" s="1" t="str">
        <f t="shared" si="2"/>
        <v/>
      </c>
    </row>
    <row r="37" spans="1:11" x14ac:dyDescent="0.25">
      <c r="A37" s="2" t="s">
        <v>66</v>
      </c>
      <c r="B37" s="2" t="s">
        <v>67</v>
      </c>
      <c r="C37">
        <v>6060.77</v>
      </c>
      <c r="E37">
        <v>16.835472222222222</v>
      </c>
      <c r="F37">
        <v>12</v>
      </c>
      <c r="G37" s="1">
        <f t="shared" si="0"/>
        <v>6</v>
      </c>
      <c r="H37" s="1">
        <f t="shared" si="1"/>
        <v>9</v>
      </c>
      <c r="I37" s="1">
        <f t="shared" si="2"/>
        <v>24</v>
      </c>
      <c r="K37" s="1" t="s">
        <v>420</v>
      </c>
    </row>
    <row r="38" spans="1:11" x14ac:dyDescent="0.25">
      <c r="A38" s="2" t="s">
        <v>68</v>
      </c>
      <c r="B38" s="2" t="s">
        <v>69</v>
      </c>
      <c r="G38" s="1" t="str">
        <f t="shared" si="0"/>
        <v/>
      </c>
      <c r="H38" s="1" t="str">
        <f t="shared" si="1"/>
        <v/>
      </c>
      <c r="I38" s="1" t="str">
        <f t="shared" si="2"/>
        <v/>
      </c>
    </row>
    <row r="39" spans="1:11" x14ac:dyDescent="0.25">
      <c r="A39" s="2" t="s">
        <v>70</v>
      </c>
      <c r="B39" s="2" t="s">
        <v>71</v>
      </c>
      <c r="C39">
        <v>1922.93</v>
      </c>
      <c r="E39">
        <v>21.36588888888889</v>
      </c>
      <c r="F39">
        <v>3</v>
      </c>
      <c r="G39" s="1">
        <f t="shared" si="0"/>
        <v>2</v>
      </c>
      <c r="H39" s="1">
        <f t="shared" si="1"/>
        <v>3</v>
      </c>
      <c r="I39" s="1">
        <f t="shared" si="2"/>
        <v>6</v>
      </c>
      <c r="K39" s="1" t="s">
        <v>413</v>
      </c>
    </row>
    <row r="40" spans="1:11" x14ac:dyDescent="0.25">
      <c r="A40" s="2" t="s">
        <v>72</v>
      </c>
      <c r="B40" s="2" t="s">
        <v>73</v>
      </c>
      <c r="C40">
        <v>2063.37</v>
      </c>
      <c r="E40">
        <v>17.194749999999999</v>
      </c>
      <c r="F40">
        <v>2</v>
      </c>
      <c r="G40" s="1">
        <f t="shared" si="0"/>
        <v>1</v>
      </c>
      <c r="H40" s="1">
        <f t="shared" si="1"/>
        <v>2</v>
      </c>
      <c r="I40" s="1">
        <f t="shared" si="2"/>
        <v>4</v>
      </c>
      <c r="K40" s="1" t="s">
        <v>420</v>
      </c>
    </row>
    <row r="41" spans="1:11" x14ac:dyDescent="0.25">
      <c r="A41" s="2" t="s">
        <v>74</v>
      </c>
      <c r="B41" s="2" t="s">
        <v>75</v>
      </c>
      <c r="C41">
        <v>767.97</v>
      </c>
      <c r="E41">
        <v>12.7995</v>
      </c>
      <c r="F41">
        <v>2</v>
      </c>
      <c r="G41" s="1">
        <f t="shared" si="0"/>
        <v>1</v>
      </c>
      <c r="H41" s="1">
        <f t="shared" si="1"/>
        <v>2</v>
      </c>
      <c r="I41" s="1">
        <f t="shared" si="2"/>
        <v>4</v>
      </c>
      <c r="K41" s="1" t="s">
        <v>420</v>
      </c>
    </row>
    <row r="42" spans="1:11" x14ac:dyDescent="0.25">
      <c r="A42" s="2" t="s">
        <v>76</v>
      </c>
      <c r="B42" s="2" t="s">
        <v>77</v>
      </c>
      <c r="C42">
        <v>11</v>
      </c>
      <c r="E42">
        <v>0.36666666666666664</v>
      </c>
      <c r="F42">
        <v>1</v>
      </c>
      <c r="G42" s="1">
        <f t="shared" si="0"/>
        <v>1</v>
      </c>
      <c r="H42" s="1">
        <f t="shared" si="1"/>
        <v>1</v>
      </c>
      <c r="I42" s="1">
        <f t="shared" si="2"/>
        <v>2</v>
      </c>
      <c r="K42" s="1" t="s">
        <v>413</v>
      </c>
    </row>
    <row r="43" spans="1:11" x14ac:dyDescent="0.25">
      <c r="A43" s="2" t="s">
        <v>78</v>
      </c>
      <c r="B43" s="2" t="s">
        <v>79</v>
      </c>
      <c r="C43">
        <v>110</v>
      </c>
      <c r="E43">
        <v>3.6666666666666665</v>
      </c>
      <c r="F43">
        <v>1</v>
      </c>
      <c r="G43" s="1">
        <f t="shared" si="0"/>
        <v>1</v>
      </c>
      <c r="H43" s="1">
        <f t="shared" si="1"/>
        <v>1</v>
      </c>
      <c r="I43" s="1">
        <f t="shared" si="2"/>
        <v>2</v>
      </c>
      <c r="K43" s="1" t="s">
        <v>420</v>
      </c>
    </row>
    <row r="44" spans="1:11" x14ac:dyDescent="0.25">
      <c r="A44" s="2" t="s">
        <v>80</v>
      </c>
      <c r="B44" s="2" t="s">
        <v>81</v>
      </c>
      <c r="C44">
        <v>3179</v>
      </c>
      <c r="E44">
        <v>35.322222222222223</v>
      </c>
      <c r="F44">
        <v>3</v>
      </c>
      <c r="G44" s="1">
        <f t="shared" si="0"/>
        <v>2</v>
      </c>
      <c r="H44" s="1">
        <f t="shared" si="1"/>
        <v>3</v>
      </c>
      <c r="I44" s="1">
        <f t="shared" si="2"/>
        <v>6</v>
      </c>
      <c r="K44" s="1" t="s">
        <v>420</v>
      </c>
    </row>
    <row r="45" spans="1:11" x14ac:dyDescent="0.25">
      <c r="A45" s="2" t="s">
        <v>82</v>
      </c>
      <c r="B45" s="2" t="s">
        <v>83</v>
      </c>
      <c r="G45" s="1" t="str">
        <f t="shared" si="0"/>
        <v/>
      </c>
      <c r="H45" s="1" t="str">
        <f t="shared" si="1"/>
        <v/>
      </c>
      <c r="I45" s="1" t="str">
        <f t="shared" si="2"/>
        <v/>
      </c>
    </row>
    <row r="46" spans="1:11" x14ac:dyDescent="0.25">
      <c r="A46" s="2" t="s">
        <v>84</v>
      </c>
      <c r="B46" s="2" t="s">
        <v>85</v>
      </c>
      <c r="C46">
        <f>306.46/3</f>
        <v>102.15333333333332</v>
      </c>
      <c r="E46">
        <v>3.4051111111111108</v>
      </c>
      <c r="F46">
        <v>2</v>
      </c>
      <c r="G46" s="1">
        <f t="shared" si="0"/>
        <v>1</v>
      </c>
      <c r="H46" s="1">
        <f t="shared" si="1"/>
        <v>2</v>
      </c>
      <c r="I46" s="1">
        <f t="shared" si="2"/>
        <v>4</v>
      </c>
      <c r="K46" s="1" t="s">
        <v>414</v>
      </c>
    </row>
    <row r="47" spans="1:11" x14ac:dyDescent="0.25">
      <c r="A47" s="2" t="s">
        <v>86</v>
      </c>
      <c r="B47" s="2" t="s">
        <v>87</v>
      </c>
      <c r="C47">
        <f>306.46/3</f>
        <v>102.15333333333332</v>
      </c>
      <c r="E47">
        <v>3.4051111111111108</v>
      </c>
      <c r="F47">
        <v>2</v>
      </c>
      <c r="G47" s="1">
        <f t="shared" si="0"/>
        <v>1</v>
      </c>
      <c r="H47" s="1">
        <f t="shared" si="1"/>
        <v>2</v>
      </c>
      <c r="I47" s="1">
        <f t="shared" si="2"/>
        <v>4</v>
      </c>
      <c r="K47" s="1" t="s">
        <v>414</v>
      </c>
    </row>
    <row r="48" spans="1:11" x14ac:dyDescent="0.25">
      <c r="A48" s="2" t="s">
        <v>88</v>
      </c>
      <c r="B48" s="2" t="s">
        <v>89</v>
      </c>
      <c r="C48">
        <f>306.46/3</f>
        <v>102.15333333333332</v>
      </c>
      <c r="E48">
        <v>3.4051111111111108</v>
      </c>
      <c r="F48">
        <v>2</v>
      </c>
      <c r="G48" s="1">
        <f t="shared" si="0"/>
        <v>1</v>
      </c>
      <c r="H48" s="1">
        <f t="shared" si="1"/>
        <v>2</v>
      </c>
      <c r="I48" s="1">
        <f t="shared" si="2"/>
        <v>4</v>
      </c>
      <c r="K48" s="1" t="s">
        <v>414</v>
      </c>
    </row>
    <row r="49" spans="1:11" x14ac:dyDescent="0.25">
      <c r="A49" s="2" t="s">
        <v>90</v>
      </c>
      <c r="B49" s="2" t="s">
        <v>91</v>
      </c>
      <c r="G49" s="1" t="str">
        <f t="shared" si="0"/>
        <v/>
      </c>
      <c r="H49" s="1" t="str">
        <f t="shared" si="1"/>
        <v/>
      </c>
      <c r="I49" s="1" t="str">
        <f t="shared" si="2"/>
        <v/>
      </c>
    </row>
    <row r="50" spans="1:11" x14ac:dyDescent="0.25">
      <c r="A50" s="2" t="s">
        <v>92</v>
      </c>
      <c r="B50" s="2" t="s">
        <v>93</v>
      </c>
      <c r="G50" s="1" t="str">
        <f t="shared" si="0"/>
        <v/>
      </c>
      <c r="H50" s="1" t="str">
        <f t="shared" si="1"/>
        <v/>
      </c>
      <c r="I50" s="1" t="str">
        <f t="shared" si="2"/>
        <v/>
      </c>
    </row>
    <row r="51" spans="1:11" x14ac:dyDescent="0.25">
      <c r="A51" s="2" t="s">
        <v>94</v>
      </c>
      <c r="B51" s="2" t="s">
        <v>85</v>
      </c>
      <c r="C51">
        <f>430.75/3</f>
        <v>143.58333333333334</v>
      </c>
      <c r="E51">
        <v>1.1395502645502646</v>
      </c>
      <c r="F51">
        <v>1</v>
      </c>
      <c r="G51" s="1">
        <f t="shared" si="0"/>
        <v>1</v>
      </c>
      <c r="H51" s="1">
        <f t="shared" si="1"/>
        <v>1</v>
      </c>
      <c r="I51" s="1">
        <f t="shared" si="2"/>
        <v>2</v>
      </c>
      <c r="K51" s="1" t="s">
        <v>414</v>
      </c>
    </row>
    <row r="52" spans="1:11" x14ac:dyDescent="0.25">
      <c r="A52" s="2" t="s">
        <v>95</v>
      </c>
      <c r="B52" s="2" t="s">
        <v>87</v>
      </c>
      <c r="C52">
        <f>430.75/3</f>
        <v>143.58333333333334</v>
      </c>
      <c r="E52">
        <v>1.1395502645502646</v>
      </c>
      <c r="F52">
        <v>1</v>
      </c>
      <c r="G52" s="1">
        <f t="shared" si="0"/>
        <v>1</v>
      </c>
      <c r="H52" s="1">
        <f t="shared" si="1"/>
        <v>1</v>
      </c>
      <c r="I52" s="1">
        <f t="shared" si="2"/>
        <v>2</v>
      </c>
      <c r="K52" s="1" t="s">
        <v>414</v>
      </c>
    </row>
    <row r="53" spans="1:11" x14ac:dyDescent="0.25">
      <c r="A53" s="2" t="s">
        <v>96</v>
      </c>
      <c r="B53" s="2" t="s">
        <v>89</v>
      </c>
      <c r="C53">
        <f>430.75/3</f>
        <v>143.58333333333334</v>
      </c>
      <c r="E53">
        <v>1.1395502645502646</v>
      </c>
      <c r="F53">
        <v>1</v>
      </c>
      <c r="G53" s="1">
        <f t="shared" si="0"/>
        <v>1</v>
      </c>
      <c r="H53" s="1">
        <f t="shared" si="1"/>
        <v>1</v>
      </c>
      <c r="I53" s="1">
        <f t="shared" si="2"/>
        <v>2</v>
      </c>
      <c r="K53" s="1" t="s">
        <v>414</v>
      </c>
    </row>
    <row r="54" spans="1:11" x14ac:dyDescent="0.25">
      <c r="A54" s="2" t="s">
        <v>97</v>
      </c>
      <c r="B54" s="2" t="s">
        <v>98</v>
      </c>
      <c r="G54" s="1" t="str">
        <f t="shared" si="0"/>
        <v/>
      </c>
      <c r="H54" s="1" t="str">
        <f t="shared" si="1"/>
        <v/>
      </c>
      <c r="I54" s="1" t="str">
        <f t="shared" si="2"/>
        <v/>
      </c>
    </row>
    <row r="55" spans="1:11" x14ac:dyDescent="0.25">
      <c r="A55" s="2" t="s">
        <v>99</v>
      </c>
      <c r="B55" s="2" t="s">
        <v>85</v>
      </c>
      <c r="C55">
        <f>855.55/3</f>
        <v>285.18333333333334</v>
      </c>
      <c r="E55">
        <v>2.2633597883597885</v>
      </c>
      <c r="F55">
        <v>1</v>
      </c>
      <c r="G55" s="1">
        <f t="shared" si="0"/>
        <v>1</v>
      </c>
      <c r="H55" s="1">
        <f t="shared" si="1"/>
        <v>1</v>
      </c>
      <c r="I55" s="1">
        <f t="shared" si="2"/>
        <v>2</v>
      </c>
      <c r="K55" s="1" t="s">
        <v>414</v>
      </c>
    </row>
    <row r="56" spans="1:11" x14ac:dyDescent="0.25">
      <c r="A56" s="2" t="s">
        <v>100</v>
      </c>
      <c r="B56" s="2" t="s">
        <v>87</v>
      </c>
      <c r="C56">
        <f>855.55/3</f>
        <v>285.18333333333334</v>
      </c>
      <c r="E56">
        <v>2.2633597883597885</v>
      </c>
      <c r="F56">
        <v>1</v>
      </c>
      <c r="G56" s="1">
        <f t="shared" si="0"/>
        <v>1</v>
      </c>
      <c r="H56" s="1">
        <f t="shared" si="1"/>
        <v>1</v>
      </c>
      <c r="I56" s="1">
        <f t="shared" si="2"/>
        <v>2</v>
      </c>
      <c r="K56" s="1" t="s">
        <v>414</v>
      </c>
    </row>
    <row r="57" spans="1:11" x14ac:dyDescent="0.25">
      <c r="A57" s="2" t="s">
        <v>101</v>
      </c>
      <c r="B57" s="2" t="s">
        <v>89</v>
      </c>
      <c r="C57">
        <f>855.55/3</f>
        <v>285.18333333333334</v>
      </c>
      <c r="E57">
        <v>2.2633597883597885</v>
      </c>
      <c r="F57">
        <v>1</v>
      </c>
      <c r="G57" s="1">
        <f t="shared" si="0"/>
        <v>1</v>
      </c>
      <c r="H57" s="1">
        <f t="shared" si="1"/>
        <v>1</v>
      </c>
      <c r="I57" s="1">
        <f t="shared" si="2"/>
        <v>2</v>
      </c>
      <c r="K57" s="1" t="s">
        <v>414</v>
      </c>
    </row>
    <row r="58" spans="1:11" x14ac:dyDescent="0.25">
      <c r="A58" s="2" t="s">
        <v>102</v>
      </c>
      <c r="B58" s="2" t="s">
        <v>103</v>
      </c>
      <c r="G58" s="1" t="str">
        <f t="shared" si="0"/>
        <v/>
      </c>
      <c r="H58" s="1" t="str">
        <f t="shared" si="1"/>
        <v/>
      </c>
      <c r="I58" s="1" t="str">
        <f t="shared" si="2"/>
        <v/>
      </c>
    </row>
    <row r="59" spans="1:11" x14ac:dyDescent="0.25">
      <c r="A59" s="2" t="s">
        <v>104</v>
      </c>
      <c r="B59" s="2" t="s">
        <v>105</v>
      </c>
      <c r="C59">
        <v>343.39</v>
      </c>
      <c r="E59">
        <v>2.8615833333333334</v>
      </c>
      <c r="F59">
        <v>4</v>
      </c>
      <c r="G59" s="1">
        <f t="shared" si="0"/>
        <v>2</v>
      </c>
      <c r="H59" s="1">
        <f t="shared" si="1"/>
        <v>3</v>
      </c>
      <c r="I59" s="1">
        <f t="shared" si="2"/>
        <v>8</v>
      </c>
      <c r="K59" s="1" t="s">
        <v>415</v>
      </c>
    </row>
    <row r="60" spans="1:11" x14ac:dyDescent="0.25">
      <c r="A60" s="2" t="s">
        <v>106</v>
      </c>
      <c r="B60" s="2" t="s">
        <v>107</v>
      </c>
      <c r="C60">
        <v>164</v>
      </c>
      <c r="E60">
        <v>5.4666666666666668</v>
      </c>
      <c r="F60">
        <v>1</v>
      </c>
      <c r="G60" s="1">
        <f t="shared" si="0"/>
        <v>1</v>
      </c>
      <c r="H60" s="1">
        <f t="shared" si="1"/>
        <v>1</v>
      </c>
      <c r="I60" s="1">
        <f t="shared" si="2"/>
        <v>2</v>
      </c>
      <c r="K60" s="1" t="s">
        <v>415</v>
      </c>
    </row>
    <row r="61" spans="1:11" x14ac:dyDescent="0.25">
      <c r="A61" s="2" t="s">
        <v>108</v>
      </c>
      <c r="B61" s="2" t="s">
        <v>109</v>
      </c>
      <c r="C61">
        <v>6034</v>
      </c>
      <c r="E61">
        <v>75.424999999999997</v>
      </c>
      <c r="F61">
        <v>1</v>
      </c>
      <c r="G61" s="1">
        <f t="shared" si="0"/>
        <v>1</v>
      </c>
      <c r="H61" s="1">
        <f t="shared" si="1"/>
        <v>1</v>
      </c>
      <c r="I61" s="1">
        <f t="shared" si="2"/>
        <v>2</v>
      </c>
      <c r="K61" s="1" t="s">
        <v>415</v>
      </c>
    </row>
    <row r="62" spans="1:11" x14ac:dyDescent="0.25">
      <c r="A62" s="2" t="s">
        <v>110</v>
      </c>
      <c r="B62" s="2" t="s">
        <v>111</v>
      </c>
      <c r="C62">
        <v>3264</v>
      </c>
      <c r="E62">
        <v>40.799999999999997</v>
      </c>
      <c r="F62">
        <v>1</v>
      </c>
      <c r="G62" s="1">
        <f t="shared" si="0"/>
        <v>1</v>
      </c>
      <c r="H62" s="1">
        <f t="shared" si="1"/>
        <v>1</v>
      </c>
      <c r="I62" s="1">
        <f t="shared" si="2"/>
        <v>2</v>
      </c>
      <c r="K62" s="1" t="s">
        <v>415</v>
      </c>
    </row>
    <row r="63" spans="1:11" x14ac:dyDescent="0.25">
      <c r="A63" s="2" t="s">
        <v>112</v>
      </c>
      <c r="B63" s="2" t="s">
        <v>113</v>
      </c>
      <c r="C63">
        <v>1200</v>
      </c>
      <c r="E63">
        <v>15</v>
      </c>
      <c r="F63">
        <v>1</v>
      </c>
      <c r="G63" s="1">
        <f t="shared" si="0"/>
        <v>1</v>
      </c>
      <c r="H63" s="1">
        <f t="shared" si="1"/>
        <v>1</v>
      </c>
      <c r="I63" s="1">
        <f t="shared" si="2"/>
        <v>2</v>
      </c>
      <c r="K63" s="1" t="s">
        <v>415</v>
      </c>
    </row>
    <row r="64" spans="1:11" x14ac:dyDescent="0.25">
      <c r="A64" s="2" t="s">
        <v>114</v>
      </c>
      <c r="B64" s="2" t="s">
        <v>115</v>
      </c>
      <c r="C64">
        <v>109.11</v>
      </c>
      <c r="E64">
        <v>0.33063636363636362</v>
      </c>
      <c r="F64">
        <v>2</v>
      </c>
      <c r="G64" s="1">
        <f t="shared" si="0"/>
        <v>1</v>
      </c>
      <c r="H64" s="1">
        <f t="shared" si="1"/>
        <v>2</v>
      </c>
      <c r="I64" s="1">
        <f t="shared" si="2"/>
        <v>4</v>
      </c>
      <c r="K64" s="1" t="s">
        <v>413</v>
      </c>
    </row>
    <row r="65" spans="1:11" x14ac:dyDescent="0.25">
      <c r="A65" s="2" t="s">
        <v>116</v>
      </c>
      <c r="B65" s="2" t="s">
        <v>117</v>
      </c>
      <c r="G65" s="1" t="str">
        <f t="shared" si="0"/>
        <v/>
      </c>
      <c r="H65" s="1" t="str">
        <f t="shared" si="1"/>
        <v/>
      </c>
      <c r="I65" s="1" t="str">
        <f t="shared" si="2"/>
        <v/>
      </c>
    </row>
    <row r="66" spans="1:11" x14ac:dyDescent="0.25">
      <c r="A66" s="2" t="s">
        <v>118</v>
      </c>
      <c r="B66" s="2" t="s">
        <v>119</v>
      </c>
      <c r="C66">
        <v>7089.13</v>
      </c>
      <c r="E66">
        <v>16.878880952380953</v>
      </c>
      <c r="F66">
        <v>14</v>
      </c>
      <c r="G66" s="1">
        <f t="shared" ref="G66:G129" si="3">IF(ISBLANK(F66),"",ROUNDUP(0.5*F66,0))</f>
        <v>7</v>
      </c>
      <c r="H66" s="1">
        <f t="shared" si="1"/>
        <v>10</v>
      </c>
      <c r="I66" s="1">
        <f t="shared" si="2"/>
        <v>28</v>
      </c>
      <c r="K66" s="1" t="s">
        <v>420</v>
      </c>
    </row>
    <row r="67" spans="1:11" x14ac:dyDescent="0.25">
      <c r="A67" s="2" t="s">
        <v>120</v>
      </c>
      <c r="B67" s="2" t="s">
        <v>121</v>
      </c>
      <c r="G67" s="1" t="str">
        <f t="shared" si="3"/>
        <v/>
      </c>
      <c r="H67" s="1" t="str">
        <f t="shared" ref="H67:H130" si="4">IF(ISBLANK(F67),"",ROUNDUP(0.7*F67,0))</f>
        <v/>
      </c>
      <c r="I67" s="1" t="str">
        <f t="shared" ref="I67:I130" si="5">IF(ISBLANK(F67),"",F67*2)</f>
        <v/>
      </c>
    </row>
    <row r="68" spans="1:11" x14ac:dyDescent="0.25">
      <c r="A68" s="2" t="s">
        <v>122</v>
      </c>
      <c r="B68" s="2" t="s">
        <v>71</v>
      </c>
      <c r="C68">
        <v>2751.58</v>
      </c>
      <c r="E68">
        <v>10.191037037037036</v>
      </c>
      <c r="F68">
        <v>9</v>
      </c>
      <c r="G68" s="1">
        <f t="shared" si="3"/>
        <v>5</v>
      </c>
      <c r="H68" s="1">
        <f t="shared" si="4"/>
        <v>7</v>
      </c>
      <c r="I68" s="1">
        <f t="shared" si="5"/>
        <v>18</v>
      </c>
      <c r="K68" s="1" t="s">
        <v>413</v>
      </c>
    </row>
    <row r="69" spans="1:11" x14ac:dyDescent="0.25">
      <c r="A69" s="2" t="s">
        <v>123</v>
      </c>
      <c r="B69" s="2" t="s">
        <v>73</v>
      </c>
      <c r="C69">
        <v>2929.93</v>
      </c>
      <c r="E69">
        <v>16.277388888888886</v>
      </c>
      <c r="F69">
        <v>3</v>
      </c>
      <c r="G69" s="1">
        <f t="shared" si="3"/>
        <v>2</v>
      </c>
      <c r="H69" s="1">
        <f t="shared" si="4"/>
        <v>3</v>
      </c>
      <c r="I69" s="1">
        <f t="shared" si="5"/>
        <v>6</v>
      </c>
      <c r="K69" s="1" t="s">
        <v>420</v>
      </c>
    </row>
    <row r="70" spans="1:11" x14ac:dyDescent="0.25">
      <c r="A70" s="2" t="s">
        <v>124</v>
      </c>
      <c r="B70" s="2" t="s">
        <v>75</v>
      </c>
      <c r="C70">
        <v>928.11</v>
      </c>
      <c r="E70">
        <v>10.312333333333333</v>
      </c>
      <c r="F70">
        <v>3</v>
      </c>
      <c r="G70" s="1">
        <f t="shared" si="3"/>
        <v>2</v>
      </c>
      <c r="H70" s="1">
        <f t="shared" si="4"/>
        <v>3</v>
      </c>
      <c r="I70" s="1">
        <f t="shared" si="5"/>
        <v>6</v>
      </c>
      <c r="K70" s="1" t="s">
        <v>420</v>
      </c>
    </row>
    <row r="71" spans="1:11" x14ac:dyDescent="0.25">
      <c r="A71" s="2" t="s">
        <v>125</v>
      </c>
      <c r="B71" s="2" t="s">
        <v>77</v>
      </c>
      <c r="C71">
        <v>18</v>
      </c>
      <c r="E71">
        <v>0.6</v>
      </c>
      <c r="F71">
        <v>1</v>
      </c>
      <c r="G71" s="1">
        <f t="shared" si="3"/>
        <v>1</v>
      </c>
      <c r="H71" s="1">
        <f t="shared" si="4"/>
        <v>1</v>
      </c>
      <c r="I71" s="1">
        <f t="shared" si="5"/>
        <v>2</v>
      </c>
      <c r="K71" s="1" t="s">
        <v>413</v>
      </c>
    </row>
    <row r="72" spans="1:11" x14ac:dyDescent="0.25">
      <c r="A72" s="2" t="s">
        <v>126</v>
      </c>
      <c r="B72" s="2" t="s">
        <v>79</v>
      </c>
      <c r="C72">
        <v>163</v>
      </c>
      <c r="E72">
        <v>5.4333333333333336</v>
      </c>
      <c r="F72">
        <v>1</v>
      </c>
      <c r="G72" s="1">
        <f t="shared" si="3"/>
        <v>1</v>
      </c>
      <c r="H72" s="1">
        <f t="shared" si="4"/>
        <v>1</v>
      </c>
      <c r="I72" s="1">
        <f t="shared" si="5"/>
        <v>2</v>
      </c>
      <c r="K72" s="1" t="s">
        <v>420</v>
      </c>
    </row>
    <row r="73" spans="1:11" x14ac:dyDescent="0.25">
      <c r="A73" s="2" t="s">
        <v>127</v>
      </c>
      <c r="B73" s="2" t="s">
        <v>81</v>
      </c>
      <c r="C73">
        <v>4091</v>
      </c>
      <c r="E73">
        <v>34.091666666666669</v>
      </c>
      <c r="F73">
        <v>4</v>
      </c>
      <c r="G73" s="1">
        <f t="shared" si="3"/>
        <v>2</v>
      </c>
      <c r="H73" s="1">
        <f t="shared" si="4"/>
        <v>3</v>
      </c>
      <c r="I73" s="1">
        <f t="shared" si="5"/>
        <v>8</v>
      </c>
      <c r="K73" s="1" t="s">
        <v>420</v>
      </c>
    </row>
    <row r="74" spans="1:11" x14ac:dyDescent="0.25">
      <c r="A74" s="2" t="s">
        <v>128</v>
      </c>
      <c r="B74" s="2" t="s">
        <v>83</v>
      </c>
      <c r="G74" s="1" t="str">
        <f t="shared" si="3"/>
        <v/>
      </c>
      <c r="H74" s="1" t="str">
        <f t="shared" si="4"/>
        <v/>
      </c>
      <c r="I74" s="1" t="str">
        <f t="shared" si="5"/>
        <v/>
      </c>
    </row>
    <row r="75" spans="1:11" x14ac:dyDescent="0.25">
      <c r="A75" s="2" t="s">
        <v>129</v>
      </c>
      <c r="B75" s="2" t="s">
        <v>85</v>
      </c>
      <c r="C75">
        <f>306.3/3</f>
        <v>102.10000000000001</v>
      </c>
      <c r="E75">
        <v>3.4033333333333338</v>
      </c>
      <c r="F75">
        <v>2</v>
      </c>
      <c r="G75" s="1">
        <f t="shared" si="3"/>
        <v>1</v>
      </c>
      <c r="H75" s="1">
        <f t="shared" si="4"/>
        <v>2</v>
      </c>
      <c r="I75" s="1">
        <f t="shared" si="5"/>
        <v>4</v>
      </c>
      <c r="K75" s="1" t="s">
        <v>414</v>
      </c>
    </row>
    <row r="76" spans="1:11" x14ac:dyDescent="0.25">
      <c r="A76" s="2" t="s">
        <v>130</v>
      </c>
      <c r="B76" s="2" t="s">
        <v>87</v>
      </c>
      <c r="C76">
        <f>306.3/3</f>
        <v>102.10000000000001</v>
      </c>
      <c r="E76">
        <v>3.4033333333333338</v>
      </c>
      <c r="F76">
        <v>2</v>
      </c>
      <c r="G76" s="1">
        <f t="shared" si="3"/>
        <v>1</v>
      </c>
      <c r="H76" s="1">
        <f t="shared" si="4"/>
        <v>2</v>
      </c>
      <c r="I76" s="1">
        <f t="shared" si="5"/>
        <v>4</v>
      </c>
      <c r="K76" s="1" t="s">
        <v>414</v>
      </c>
    </row>
    <row r="77" spans="1:11" x14ac:dyDescent="0.25">
      <c r="A77" s="2" t="s">
        <v>131</v>
      </c>
      <c r="B77" s="2" t="s">
        <v>89</v>
      </c>
      <c r="C77">
        <f>306.3/3</f>
        <v>102.10000000000001</v>
      </c>
      <c r="E77">
        <v>3.4033333333333338</v>
      </c>
      <c r="F77">
        <v>2</v>
      </c>
      <c r="G77" s="1">
        <f t="shared" si="3"/>
        <v>1</v>
      </c>
      <c r="H77" s="1">
        <f t="shared" si="4"/>
        <v>2</v>
      </c>
      <c r="I77" s="1">
        <f t="shared" si="5"/>
        <v>4</v>
      </c>
      <c r="K77" s="1" t="s">
        <v>414</v>
      </c>
    </row>
    <row r="78" spans="1:11" x14ac:dyDescent="0.25">
      <c r="A78" s="2" t="s">
        <v>132</v>
      </c>
      <c r="B78" s="2" t="s">
        <v>133</v>
      </c>
      <c r="G78" s="1" t="str">
        <f t="shared" si="3"/>
        <v/>
      </c>
      <c r="H78" s="1" t="str">
        <f t="shared" si="4"/>
        <v/>
      </c>
      <c r="I78" s="1" t="str">
        <f t="shared" si="5"/>
        <v/>
      </c>
    </row>
    <row r="79" spans="1:11" x14ac:dyDescent="0.25">
      <c r="A79" s="2" t="s">
        <v>134</v>
      </c>
      <c r="B79" s="2" t="s">
        <v>93</v>
      </c>
      <c r="G79" s="1" t="str">
        <f t="shared" si="3"/>
        <v/>
      </c>
      <c r="H79" s="1" t="str">
        <f t="shared" si="4"/>
        <v/>
      </c>
      <c r="I79" s="1" t="str">
        <f t="shared" si="5"/>
        <v/>
      </c>
    </row>
    <row r="80" spans="1:11" x14ac:dyDescent="0.25">
      <c r="A80" s="2" t="s">
        <v>135</v>
      </c>
      <c r="B80" s="2" t="s">
        <v>85</v>
      </c>
      <c r="C80">
        <f>376.47/3</f>
        <v>125.49000000000001</v>
      </c>
      <c r="E80">
        <v>0.99595238095238103</v>
      </c>
      <c r="F80">
        <v>1</v>
      </c>
      <c r="G80" s="1">
        <f t="shared" si="3"/>
        <v>1</v>
      </c>
      <c r="H80" s="1">
        <f t="shared" si="4"/>
        <v>1</v>
      </c>
      <c r="I80" s="1">
        <f t="shared" si="5"/>
        <v>2</v>
      </c>
      <c r="K80" s="1" t="s">
        <v>414</v>
      </c>
    </row>
    <row r="81" spans="1:11" x14ac:dyDescent="0.25">
      <c r="A81" s="2" t="s">
        <v>136</v>
      </c>
      <c r="B81" s="2" t="s">
        <v>87</v>
      </c>
      <c r="C81">
        <f>376.47/3</f>
        <v>125.49000000000001</v>
      </c>
      <c r="E81">
        <v>0.99595238095238103</v>
      </c>
      <c r="F81">
        <v>1</v>
      </c>
      <c r="G81" s="1">
        <f t="shared" si="3"/>
        <v>1</v>
      </c>
      <c r="H81" s="1">
        <f t="shared" si="4"/>
        <v>1</v>
      </c>
      <c r="I81" s="1">
        <f t="shared" si="5"/>
        <v>2</v>
      </c>
      <c r="K81" s="1" t="s">
        <v>414</v>
      </c>
    </row>
    <row r="82" spans="1:11" x14ac:dyDescent="0.25">
      <c r="A82" s="2" t="s">
        <v>137</v>
      </c>
      <c r="B82" s="2" t="s">
        <v>89</v>
      </c>
      <c r="C82">
        <f>376.47/3</f>
        <v>125.49000000000001</v>
      </c>
      <c r="E82">
        <v>0.99595238095238103</v>
      </c>
      <c r="F82">
        <v>1</v>
      </c>
      <c r="G82" s="1">
        <f t="shared" si="3"/>
        <v>1</v>
      </c>
      <c r="H82" s="1">
        <f t="shared" si="4"/>
        <v>1</v>
      </c>
      <c r="I82" s="1">
        <f t="shared" si="5"/>
        <v>2</v>
      </c>
      <c r="K82" s="1" t="s">
        <v>414</v>
      </c>
    </row>
    <row r="83" spans="1:11" x14ac:dyDescent="0.25">
      <c r="A83" s="2" t="s">
        <v>138</v>
      </c>
      <c r="B83" s="2" t="s">
        <v>139</v>
      </c>
      <c r="G83" s="1" t="str">
        <f t="shared" si="3"/>
        <v/>
      </c>
      <c r="H83" s="1" t="str">
        <f t="shared" si="4"/>
        <v/>
      </c>
      <c r="I83" s="1" t="str">
        <f t="shared" si="5"/>
        <v/>
      </c>
    </row>
    <row r="84" spans="1:11" x14ac:dyDescent="0.25">
      <c r="A84" s="2" t="s">
        <v>140</v>
      </c>
      <c r="B84" s="2" t="s">
        <v>85</v>
      </c>
      <c r="C84">
        <f>808.74/3</f>
        <v>269.58</v>
      </c>
      <c r="E84">
        <v>2.1395238095238094</v>
      </c>
      <c r="F84">
        <v>1</v>
      </c>
      <c r="G84" s="1">
        <f t="shared" si="3"/>
        <v>1</v>
      </c>
      <c r="H84" s="1">
        <f t="shared" si="4"/>
        <v>1</v>
      </c>
      <c r="I84" s="1">
        <f t="shared" si="5"/>
        <v>2</v>
      </c>
      <c r="K84" s="1" t="s">
        <v>414</v>
      </c>
    </row>
    <row r="85" spans="1:11" x14ac:dyDescent="0.25">
      <c r="A85" s="2" t="s">
        <v>141</v>
      </c>
      <c r="B85" s="2" t="s">
        <v>87</v>
      </c>
      <c r="C85">
        <f>808.74/3</f>
        <v>269.58</v>
      </c>
      <c r="E85">
        <v>2.1395238095238094</v>
      </c>
      <c r="F85">
        <v>1</v>
      </c>
      <c r="G85" s="1">
        <f t="shared" si="3"/>
        <v>1</v>
      </c>
      <c r="H85" s="1">
        <f t="shared" si="4"/>
        <v>1</v>
      </c>
      <c r="I85" s="1">
        <f t="shared" si="5"/>
        <v>2</v>
      </c>
      <c r="K85" s="1" t="s">
        <v>414</v>
      </c>
    </row>
    <row r="86" spans="1:11" x14ac:dyDescent="0.25">
      <c r="A86" s="2" t="s">
        <v>142</v>
      </c>
      <c r="B86" s="2" t="s">
        <v>89</v>
      </c>
      <c r="C86">
        <f>808.74/3</f>
        <v>269.58</v>
      </c>
      <c r="E86">
        <v>2.1395238095238094</v>
      </c>
      <c r="F86">
        <v>1</v>
      </c>
      <c r="G86" s="1">
        <f t="shared" si="3"/>
        <v>1</v>
      </c>
      <c r="H86" s="1">
        <f t="shared" si="4"/>
        <v>1</v>
      </c>
      <c r="I86" s="1">
        <f t="shared" si="5"/>
        <v>2</v>
      </c>
      <c r="K86" s="1" t="s">
        <v>414</v>
      </c>
    </row>
    <row r="87" spans="1:11" x14ac:dyDescent="0.25">
      <c r="A87" s="2" t="s">
        <v>143</v>
      </c>
      <c r="B87" s="2" t="s">
        <v>144</v>
      </c>
      <c r="G87" s="1" t="str">
        <f t="shared" si="3"/>
        <v/>
      </c>
      <c r="H87" s="1" t="str">
        <f t="shared" si="4"/>
        <v/>
      </c>
      <c r="I87" s="1" t="str">
        <f t="shared" si="5"/>
        <v/>
      </c>
    </row>
    <row r="88" spans="1:11" x14ac:dyDescent="0.25">
      <c r="A88" s="2" t="s">
        <v>145</v>
      </c>
      <c r="B88" s="2" t="s">
        <v>105</v>
      </c>
      <c r="C88">
        <v>420.76</v>
      </c>
      <c r="E88">
        <v>3.5063333333333331</v>
      </c>
      <c r="F88">
        <v>2</v>
      </c>
      <c r="G88" s="1">
        <f t="shared" si="3"/>
        <v>1</v>
      </c>
      <c r="H88" s="1">
        <f t="shared" si="4"/>
        <v>2</v>
      </c>
      <c r="I88" s="1">
        <f t="shared" si="5"/>
        <v>4</v>
      </c>
      <c r="K88" s="1" t="s">
        <v>415</v>
      </c>
    </row>
    <row r="89" spans="1:11" x14ac:dyDescent="0.25">
      <c r="A89" s="2" t="s">
        <v>146</v>
      </c>
      <c r="B89" s="2" t="s">
        <v>107</v>
      </c>
      <c r="C89">
        <v>186</v>
      </c>
      <c r="E89">
        <v>3.1</v>
      </c>
      <c r="F89">
        <v>1</v>
      </c>
      <c r="G89" s="1">
        <f t="shared" si="3"/>
        <v>1</v>
      </c>
      <c r="H89" s="1">
        <f t="shared" si="4"/>
        <v>1</v>
      </c>
      <c r="I89" s="1">
        <f t="shared" si="5"/>
        <v>2</v>
      </c>
      <c r="K89" s="1" t="s">
        <v>415</v>
      </c>
    </row>
    <row r="90" spans="1:11" x14ac:dyDescent="0.25">
      <c r="A90" s="2" t="s">
        <v>147</v>
      </c>
      <c r="B90" s="2" t="s">
        <v>109</v>
      </c>
      <c r="C90">
        <v>7925</v>
      </c>
      <c r="E90">
        <v>99.0625</v>
      </c>
      <c r="F90">
        <v>1</v>
      </c>
      <c r="G90" s="1">
        <f t="shared" si="3"/>
        <v>1</v>
      </c>
      <c r="H90" s="1">
        <f t="shared" si="4"/>
        <v>1</v>
      </c>
      <c r="I90" s="1">
        <f t="shared" si="5"/>
        <v>2</v>
      </c>
      <c r="K90" s="1" t="s">
        <v>415</v>
      </c>
    </row>
    <row r="91" spans="1:11" x14ac:dyDescent="0.25">
      <c r="A91" s="2" t="s">
        <v>148</v>
      </c>
      <c r="B91" s="2" t="s">
        <v>111</v>
      </c>
      <c r="C91">
        <v>2536</v>
      </c>
      <c r="E91">
        <v>31.7</v>
      </c>
      <c r="F91">
        <v>1</v>
      </c>
      <c r="G91" s="1">
        <f t="shared" si="3"/>
        <v>1</v>
      </c>
      <c r="H91" s="1">
        <f t="shared" si="4"/>
        <v>1</v>
      </c>
      <c r="I91" s="1">
        <f t="shared" si="5"/>
        <v>2</v>
      </c>
      <c r="K91" s="1" t="s">
        <v>415</v>
      </c>
    </row>
    <row r="92" spans="1:11" x14ac:dyDescent="0.25">
      <c r="A92" s="2" t="s">
        <v>149</v>
      </c>
      <c r="B92" s="2" t="s">
        <v>113</v>
      </c>
      <c r="C92">
        <v>1600</v>
      </c>
      <c r="E92">
        <v>20</v>
      </c>
      <c r="F92">
        <v>1</v>
      </c>
      <c r="G92" s="1">
        <f t="shared" si="3"/>
        <v>1</v>
      </c>
      <c r="H92" s="1">
        <f t="shared" si="4"/>
        <v>1</v>
      </c>
      <c r="I92" s="1">
        <f t="shared" si="5"/>
        <v>2</v>
      </c>
      <c r="K92" s="1" t="s">
        <v>415</v>
      </c>
    </row>
    <row r="93" spans="1:11" x14ac:dyDescent="0.25">
      <c r="A93" s="2" t="s">
        <v>150</v>
      </c>
      <c r="B93" s="2" t="s">
        <v>151</v>
      </c>
      <c r="C93">
        <v>357.6</v>
      </c>
      <c r="E93">
        <v>0.9933333333333334</v>
      </c>
      <c r="F93">
        <v>2</v>
      </c>
      <c r="G93" s="1">
        <f t="shared" si="3"/>
        <v>1</v>
      </c>
      <c r="H93" s="1">
        <f t="shared" si="4"/>
        <v>2</v>
      </c>
      <c r="I93" s="1">
        <f t="shared" si="5"/>
        <v>4</v>
      </c>
      <c r="K93" s="1" t="s">
        <v>413</v>
      </c>
    </row>
    <row r="94" spans="1:11" x14ac:dyDescent="0.25">
      <c r="A94" s="2" t="s">
        <v>152</v>
      </c>
      <c r="B94" s="2" t="s">
        <v>153</v>
      </c>
      <c r="G94" s="1" t="str">
        <f t="shared" si="3"/>
        <v/>
      </c>
      <c r="H94" s="1" t="str">
        <f t="shared" si="4"/>
        <v/>
      </c>
      <c r="I94" s="1" t="str">
        <f t="shared" si="5"/>
        <v/>
      </c>
    </row>
    <row r="95" spans="1:11" x14ac:dyDescent="0.25">
      <c r="A95" s="2" t="s">
        <v>154</v>
      </c>
      <c r="B95" s="2" t="s">
        <v>155</v>
      </c>
      <c r="C95">
        <v>8497.15</v>
      </c>
      <c r="E95">
        <v>17.702395833333334</v>
      </c>
      <c r="F95">
        <v>16</v>
      </c>
      <c r="G95" s="1">
        <f t="shared" si="3"/>
        <v>8</v>
      </c>
      <c r="H95" s="1">
        <f t="shared" si="4"/>
        <v>12</v>
      </c>
      <c r="I95" s="1">
        <f t="shared" si="5"/>
        <v>32</v>
      </c>
      <c r="K95" s="1" t="s">
        <v>420</v>
      </c>
    </row>
    <row r="96" spans="1:11" x14ac:dyDescent="0.25">
      <c r="A96" s="2" t="s">
        <v>156</v>
      </c>
      <c r="B96" s="2" t="s">
        <v>157</v>
      </c>
      <c r="G96" s="1" t="str">
        <f t="shared" si="3"/>
        <v/>
      </c>
      <c r="H96" s="1" t="str">
        <f t="shared" si="4"/>
        <v/>
      </c>
      <c r="I96" s="1" t="str">
        <f t="shared" si="5"/>
        <v/>
      </c>
    </row>
    <row r="97" spans="1:11" x14ac:dyDescent="0.25">
      <c r="A97" s="2" t="s">
        <v>158</v>
      </c>
      <c r="B97" s="2" t="s">
        <v>71</v>
      </c>
      <c r="C97">
        <v>2805.55</v>
      </c>
      <c r="E97">
        <v>15.586388888888889</v>
      </c>
      <c r="F97">
        <v>6</v>
      </c>
      <c r="G97" s="1">
        <f t="shared" si="3"/>
        <v>3</v>
      </c>
      <c r="H97" s="1">
        <f t="shared" si="4"/>
        <v>5</v>
      </c>
      <c r="I97" s="1">
        <f t="shared" si="5"/>
        <v>12</v>
      </c>
      <c r="K97" s="1" t="s">
        <v>413</v>
      </c>
    </row>
    <row r="98" spans="1:11" x14ac:dyDescent="0.25">
      <c r="A98" s="2" t="s">
        <v>159</v>
      </c>
      <c r="B98" s="2" t="s">
        <v>73</v>
      </c>
      <c r="C98">
        <v>3102.01</v>
      </c>
      <c r="E98">
        <v>12.925041666666667</v>
      </c>
      <c r="F98">
        <v>4</v>
      </c>
      <c r="G98" s="1">
        <f t="shared" si="3"/>
        <v>2</v>
      </c>
      <c r="H98" s="1">
        <f t="shared" si="4"/>
        <v>3</v>
      </c>
      <c r="I98" s="1">
        <f t="shared" si="5"/>
        <v>8</v>
      </c>
      <c r="K98" s="1" t="s">
        <v>420</v>
      </c>
    </row>
    <row r="99" spans="1:11" x14ac:dyDescent="0.25">
      <c r="A99" s="2" t="s">
        <v>160</v>
      </c>
      <c r="B99" s="2" t="s">
        <v>75</v>
      </c>
      <c r="C99">
        <v>2094.11</v>
      </c>
      <c r="E99">
        <v>8.725458333333334</v>
      </c>
      <c r="F99">
        <v>8</v>
      </c>
      <c r="G99" s="1">
        <f t="shared" si="3"/>
        <v>4</v>
      </c>
      <c r="H99" s="1">
        <f t="shared" si="4"/>
        <v>6</v>
      </c>
      <c r="I99" s="1">
        <f t="shared" si="5"/>
        <v>16</v>
      </c>
      <c r="K99" s="1" t="s">
        <v>420</v>
      </c>
    </row>
    <row r="100" spans="1:11" x14ac:dyDescent="0.25">
      <c r="A100" s="2" t="s">
        <v>161</v>
      </c>
      <c r="B100" s="2" t="s">
        <v>77</v>
      </c>
      <c r="C100">
        <v>45.3</v>
      </c>
      <c r="E100">
        <v>0.3775</v>
      </c>
      <c r="F100">
        <v>4</v>
      </c>
      <c r="G100" s="1">
        <f t="shared" si="3"/>
        <v>2</v>
      </c>
      <c r="H100" s="1">
        <f t="shared" si="4"/>
        <v>3</v>
      </c>
      <c r="I100" s="1">
        <f t="shared" si="5"/>
        <v>8</v>
      </c>
      <c r="K100" s="1" t="s">
        <v>413</v>
      </c>
    </row>
    <row r="101" spans="1:11" x14ac:dyDescent="0.25">
      <c r="A101" s="2" t="s">
        <v>162</v>
      </c>
      <c r="B101" s="2" t="s">
        <v>79</v>
      </c>
      <c r="C101">
        <v>117</v>
      </c>
      <c r="E101">
        <v>3.9</v>
      </c>
      <c r="F101">
        <v>1</v>
      </c>
      <c r="G101" s="1">
        <f t="shared" si="3"/>
        <v>1</v>
      </c>
      <c r="H101" s="1">
        <f t="shared" si="4"/>
        <v>1</v>
      </c>
      <c r="I101" s="1">
        <f t="shared" si="5"/>
        <v>2</v>
      </c>
      <c r="K101" s="1" t="s">
        <v>420</v>
      </c>
    </row>
    <row r="102" spans="1:11" x14ac:dyDescent="0.25">
      <c r="A102" s="2" t="s">
        <v>163</v>
      </c>
      <c r="B102" s="2" t="s">
        <v>81</v>
      </c>
      <c r="C102">
        <v>4717</v>
      </c>
      <c r="E102">
        <v>31.446666666666665</v>
      </c>
      <c r="F102">
        <v>5</v>
      </c>
      <c r="G102" s="1">
        <f t="shared" si="3"/>
        <v>3</v>
      </c>
      <c r="H102" s="1">
        <f t="shared" si="4"/>
        <v>4</v>
      </c>
      <c r="I102" s="1">
        <f t="shared" si="5"/>
        <v>10</v>
      </c>
      <c r="K102" s="1" t="s">
        <v>420</v>
      </c>
    </row>
    <row r="103" spans="1:11" x14ac:dyDescent="0.25">
      <c r="A103" s="2" t="s">
        <v>164</v>
      </c>
      <c r="B103" s="2" t="s">
        <v>83</v>
      </c>
      <c r="G103" s="1" t="str">
        <f t="shared" si="3"/>
        <v/>
      </c>
      <c r="H103" s="1" t="str">
        <f t="shared" si="4"/>
        <v/>
      </c>
      <c r="I103" s="1" t="str">
        <f t="shared" si="5"/>
        <v/>
      </c>
    </row>
    <row r="104" spans="1:11" x14ac:dyDescent="0.25">
      <c r="A104" s="2" t="s">
        <v>165</v>
      </c>
      <c r="B104" s="2" t="s">
        <v>85</v>
      </c>
      <c r="C104">
        <f>306.3/3</f>
        <v>102.10000000000001</v>
      </c>
      <c r="E104">
        <v>3.4033333333333338</v>
      </c>
      <c r="F104">
        <v>2</v>
      </c>
      <c r="G104" s="1">
        <f t="shared" si="3"/>
        <v>1</v>
      </c>
      <c r="H104" s="1">
        <f t="shared" si="4"/>
        <v>2</v>
      </c>
      <c r="I104" s="1">
        <f t="shared" si="5"/>
        <v>4</v>
      </c>
      <c r="K104" s="1" t="s">
        <v>414</v>
      </c>
    </row>
    <row r="105" spans="1:11" x14ac:dyDescent="0.25">
      <c r="A105" s="2" t="s">
        <v>166</v>
      </c>
      <c r="B105" s="2" t="s">
        <v>87</v>
      </c>
      <c r="C105">
        <f>306.3/3</f>
        <v>102.10000000000001</v>
      </c>
      <c r="E105">
        <v>3.4033333333333338</v>
      </c>
      <c r="F105">
        <v>2</v>
      </c>
      <c r="G105" s="1">
        <f t="shared" si="3"/>
        <v>1</v>
      </c>
      <c r="H105" s="1">
        <f t="shared" si="4"/>
        <v>2</v>
      </c>
      <c r="I105" s="1">
        <f t="shared" si="5"/>
        <v>4</v>
      </c>
      <c r="K105" s="1" t="s">
        <v>414</v>
      </c>
    </row>
    <row r="106" spans="1:11" x14ac:dyDescent="0.25">
      <c r="A106" s="2" t="s">
        <v>167</v>
      </c>
      <c r="B106" s="2" t="s">
        <v>89</v>
      </c>
      <c r="C106">
        <f>306.3/3</f>
        <v>102.10000000000001</v>
      </c>
      <c r="E106">
        <v>3.4033333333333338</v>
      </c>
      <c r="F106">
        <v>2</v>
      </c>
      <c r="G106" s="1">
        <f t="shared" si="3"/>
        <v>1</v>
      </c>
      <c r="H106" s="1">
        <f t="shared" si="4"/>
        <v>2</v>
      </c>
      <c r="I106" s="1">
        <f t="shared" si="5"/>
        <v>4</v>
      </c>
      <c r="K106" s="1" t="s">
        <v>414</v>
      </c>
    </row>
    <row r="107" spans="1:11" x14ac:dyDescent="0.25">
      <c r="A107" s="2" t="s">
        <v>168</v>
      </c>
      <c r="B107" s="2" t="s">
        <v>169</v>
      </c>
      <c r="G107" s="1" t="str">
        <f t="shared" si="3"/>
        <v/>
      </c>
      <c r="H107" s="1" t="str">
        <f t="shared" si="4"/>
        <v/>
      </c>
      <c r="I107" s="1" t="str">
        <f t="shared" si="5"/>
        <v/>
      </c>
    </row>
    <row r="108" spans="1:11" x14ac:dyDescent="0.25">
      <c r="A108" s="2" t="s">
        <v>170</v>
      </c>
      <c r="B108" s="2" t="s">
        <v>93</v>
      </c>
      <c r="G108" s="1" t="str">
        <f t="shared" si="3"/>
        <v/>
      </c>
      <c r="H108" s="1" t="str">
        <f t="shared" si="4"/>
        <v/>
      </c>
      <c r="I108" s="1" t="str">
        <f t="shared" si="5"/>
        <v/>
      </c>
    </row>
    <row r="109" spans="1:11" x14ac:dyDescent="0.25">
      <c r="A109" s="2" t="s">
        <v>171</v>
      </c>
      <c r="B109" s="2" t="s">
        <v>85</v>
      </c>
      <c r="C109">
        <f>385.21/3</f>
        <v>128.40333333333334</v>
      </c>
      <c r="E109">
        <v>1.019074074074074</v>
      </c>
      <c r="F109">
        <v>1</v>
      </c>
      <c r="G109" s="1">
        <f t="shared" si="3"/>
        <v>1</v>
      </c>
      <c r="H109" s="1">
        <f t="shared" si="4"/>
        <v>1</v>
      </c>
      <c r="I109" s="1">
        <f t="shared" si="5"/>
        <v>2</v>
      </c>
      <c r="K109" s="1" t="s">
        <v>414</v>
      </c>
    </row>
    <row r="110" spans="1:11" x14ac:dyDescent="0.25">
      <c r="A110" s="2" t="s">
        <v>172</v>
      </c>
      <c r="B110" s="2" t="s">
        <v>87</v>
      </c>
      <c r="C110">
        <f>385.21/3</f>
        <v>128.40333333333334</v>
      </c>
      <c r="E110">
        <v>1.019074074074074</v>
      </c>
      <c r="F110">
        <v>1</v>
      </c>
      <c r="G110" s="1">
        <f t="shared" si="3"/>
        <v>1</v>
      </c>
      <c r="H110" s="1">
        <f t="shared" si="4"/>
        <v>1</v>
      </c>
      <c r="I110" s="1">
        <f t="shared" si="5"/>
        <v>2</v>
      </c>
      <c r="K110" s="1" t="s">
        <v>414</v>
      </c>
    </row>
    <row r="111" spans="1:11" x14ac:dyDescent="0.25">
      <c r="A111" s="2" t="s">
        <v>173</v>
      </c>
      <c r="B111" s="2" t="s">
        <v>89</v>
      </c>
      <c r="C111">
        <f>385.21/3</f>
        <v>128.40333333333334</v>
      </c>
      <c r="E111">
        <v>1.019074074074074</v>
      </c>
      <c r="F111">
        <v>1</v>
      </c>
      <c r="G111" s="1">
        <f t="shared" si="3"/>
        <v>1</v>
      </c>
      <c r="H111" s="1">
        <f t="shared" si="4"/>
        <v>1</v>
      </c>
      <c r="I111" s="1">
        <f t="shared" si="5"/>
        <v>2</v>
      </c>
      <c r="K111" s="1" t="s">
        <v>414</v>
      </c>
    </row>
    <row r="112" spans="1:11" x14ac:dyDescent="0.25">
      <c r="A112" s="2" t="s">
        <v>174</v>
      </c>
      <c r="B112" s="2" t="s">
        <v>175</v>
      </c>
      <c r="G112" s="1" t="str">
        <f t="shared" si="3"/>
        <v/>
      </c>
      <c r="H112" s="1" t="str">
        <f t="shared" si="4"/>
        <v/>
      </c>
      <c r="I112" s="1" t="str">
        <f t="shared" si="5"/>
        <v/>
      </c>
    </row>
    <row r="113" spans="1:11" x14ac:dyDescent="0.25">
      <c r="A113" s="2" t="s">
        <v>176</v>
      </c>
      <c r="B113" s="2" t="s">
        <v>85</v>
      </c>
      <c r="C113">
        <f>808.74/3</f>
        <v>269.58</v>
      </c>
      <c r="E113">
        <v>2.1395238095238094</v>
      </c>
      <c r="F113">
        <v>1</v>
      </c>
      <c r="G113" s="1">
        <f t="shared" si="3"/>
        <v>1</v>
      </c>
      <c r="H113" s="1">
        <f t="shared" si="4"/>
        <v>1</v>
      </c>
      <c r="I113" s="1">
        <f t="shared" si="5"/>
        <v>2</v>
      </c>
      <c r="K113" s="1" t="s">
        <v>414</v>
      </c>
    </row>
    <row r="114" spans="1:11" x14ac:dyDescent="0.25">
      <c r="A114" s="2" t="s">
        <v>177</v>
      </c>
      <c r="B114" s="2" t="s">
        <v>87</v>
      </c>
      <c r="C114">
        <f>808.74/3</f>
        <v>269.58</v>
      </c>
      <c r="E114">
        <v>2.1395238095238094</v>
      </c>
      <c r="F114">
        <v>1</v>
      </c>
      <c r="G114" s="1">
        <f t="shared" si="3"/>
        <v>1</v>
      </c>
      <c r="H114" s="1">
        <f t="shared" si="4"/>
        <v>1</v>
      </c>
      <c r="I114" s="1">
        <f t="shared" si="5"/>
        <v>2</v>
      </c>
      <c r="K114" s="1" t="s">
        <v>414</v>
      </c>
    </row>
    <row r="115" spans="1:11" x14ac:dyDescent="0.25">
      <c r="A115" s="2" t="s">
        <v>178</v>
      </c>
      <c r="B115" s="2" t="s">
        <v>89</v>
      </c>
      <c r="C115">
        <f>808.74/3</f>
        <v>269.58</v>
      </c>
      <c r="E115">
        <v>2.1395238095238094</v>
      </c>
      <c r="F115">
        <v>1</v>
      </c>
      <c r="G115" s="1">
        <f t="shared" si="3"/>
        <v>1</v>
      </c>
      <c r="H115" s="1">
        <f t="shared" si="4"/>
        <v>1</v>
      </c>
      <c r="I115" s="1">
        <f t="shared" si="5"/>
        <v>2</v>
      </c>
      <c r="K115" s="1" t="s">
        <v>414</v>
      </c>
    </row>
    <row r="116" spans="1:11" x14ac:dyDescent="0.25">
      <c r="A116" s="2" t="s">
        <v>179</v>
      </c>
      <c r="B116" s="2" t="s">
        <v>180</v>
      </c>
      <c r="G116" s="1" t="str">
        <f t="shared" si="3"/>
        <v/>
      </c>
      <c r="H116" s="1" t="str">
        <f t="shared" si="4"/>
        <v/>
      </c>
      <c r="I116" s="1" t="str">
        <f t="shared" si="5"/>
        <v/>
      </c>
    </row>
    <row r="117" spans="1:11" x14ac:dyDescent="0.25">
      <c r="A117" s="2" t="s">
        <v>181</v>
      </c>
      <c r="B117" s="2" t="s">
        <v>105</v>
      </c>
      <c r="C117">
        <v>553.16999999999996</v>
      </c>
      <c r="E117">
        <v>3.0731666666666664</v>
      </c>
      <c r="F117">
        <v>3</v>
      </c>
      <c r="G117" s="1">
        <f t="shared" si="3"/>
        <v>2</v>
      </c>
      <c r="H117" s="1">
        <f t="shared" si="4"/>
        <v>3</v>
      </c>
      <c r="I117" s="1">
        <f t="shared" si="5"/>
        <v>6</v>
      </c>
      <c r="K117" s="1" t="s">
        <v>415</v>
      </c>
    </row>
    <row r="118" spans="1:11" x14ac:dyDescent="0.25">
      <c r="A118" s="2" t="s">
        <v>182</v>
      </c>
      <c r="B118" s="2" t="s">
        <v>107</v>
      </c>
      <c r="C118">
        <v>310</v>
      </c>
      <c r="E118">
        <v>5.166666666666667</v>
      </c>
      <c r="F118">
        <v>1</v>
      </c>
      <c r="G118" s="1">
        <f t="shared" si="3"/>
        <v>1</v>
      </c>
      <c r="H118" s="1">
        <f t="shared" si="4"/>
        <v>1</v>
      </c>
      <c r="I118" s="1">
        <f t="shared" si="5"/>
        <v>2</v>
      </c>
      <c r="K118" s="1" t="s">
        <v>415</v>
      </c>
    </row>
    <row r="119" spans="1:11" x14ac:dyDescent="0.25">
      <c r="A119" s="2" t="s">
        <v>183</v>
      </c>
      <c r="B119" s="2" t="s">
        <v>109</v>
      </c>
      <c r="C119">
        <v>8911</v>
      </c>
      <c r="E119">
        <v>111.3875</v>
      </c>
      <c r="F119">
        <v>1</v>
      </c>
      <c r="G119" s="1">
        <f t="shared" si="3"/>
        <v>1</v>
      </c>
      <c r="H119" s="1">
        <f t="shared" si="4"/>
        <v>1</v>
      </c>
      <c r="I119" s="1">
        <f t="shared" si="5"/>
        <v>2</v>
      </c>
      <c r="K119" s="1" t="s">
        <v>415</v>
      </c>
    </row>
    <row r="120" spans="1:11" x14ac:dyDescent="0.25">
      <c r="A120" s="2" t="s">
        <v>184</v>
      </c>
      <c r="B120" s="2" t="s">
        <v>111</v>
      </c>
      <c r="C120">
        <v>4896</v>
      </c>
      <c r="E120">
        <v>30.6</v>
      </c>
      <c r="F120">
        <v>2</v>
      </c>
      <c r="G120" s="1">
        <f t="shared" si="3"/>
        <v>1</v>
      </c>
      <c r="H120" s="1">
        <f t="shared" si="4"/>
        <v>2</v>
      </c>
      <c r="I120" s="1">
        <f t="shared" si="5"/>
        <v>4</v>
      </c>
      <c r="K120" s="1" t="s">
        <v>415</v>
      </c>
    </row>
    <row r="121" spans="1:11" x14ac:dyDescent="0.25">
      <c r="A121" s="2" t="s">
        <v>185</v>
      </c>
      <c r="B121" s="2" t="s">
        <v>113</v>
      </c>
      <c r="C121">
        <v>1800</v>
      </c>
      <c r="E121">
        <v>22.5</v>
      </c>
      <c r="F121">
        <v>1</v>
      </c>
      <c r="G121" s="1">
        <f t="shared" si="3"/>
        <v>1</v>
      </c>
      <c r="H121" s="1">
        <f t="shared" si="4"/>
        <v>1</v>
      </c>
      <c r="I121" s="1">
        <f t="shared" si="5"/>
        <v>2</v>
      </c>
      <c r="K121" s="1" t="s">
        <v>415</v>
      </c>
    </row>
    <row r="122" spans="1:11" x14ac:dyDescent="0.25">
      <c r="A122" s="2" t="s">
        <v>186</v>
      </c>
      <c r="B122" s="2" t="s">
        <v>187</v>
      </c>
      <c r="C122">
        <v>286.16000000000003</v>
      </c>
      <c r="E122">
        <v>0.79488888888888898</v>
      </c>
      <c r="F122">
        <v>2</v>
      </c>
      <c r="G122" s="1">
        <f t="shared" si="3"/>
        <v>1</v>
      </c>
      <c r="H122" s="1">
        <f t="shared" si="4"/>
        <v>2</v>
      </c>
      <c r="I122" s="1">
        <f t="shared" si="5"/>
        <v>4</v>
      </c>
      <c r="K122" s="1" t="s">
        <v>413</v>
      </c>
    </row>
    <row r="123" spans="1:11" x14ac:dyDescent="0.25">
      <c r="A123" s="2" t="s">
        <v>188</v>
      </c>
      <c r="B123" s="2" t="s">
        <v>189</v>
      </c>
      <c r="G123" s="1" t="str">
        <f t="shared" si="3"/>
        <v/>
      </c>
      <c r="H123" s="1" t="str">
        <f t="shared" si="4"/>
        <v/>
      </c>
      <c r="I123" s="1" t="str">
        <f t="shared" si="5"/>
        <v/>
      </c>
    </row>
    <row r="124" spans="1:11" x14ac:dyDescent="0.25">
      <c r="A124" s="2" t="s">
        <v>190</v>
      </c>
      <c r="B124" s="2" t="s">
        <v>191</v>
      </c>
      <c r="C124">
        <v>8241.84</v>
      </c>
      <c r="E124">
        <v>16.160470588235295</v>
      </c>
      <c r="F124">
        <v>17</v>
      </c>
      <c r="G124" s="1">
        <f t="shared" si="3"/>
        <v>9</v>
      </c>
      <c r="H124" s="1">
        <f t="shared" si="4"/>
        <v>12</v>
      </c>
      <c r="I124" s="1">
        <f t="shared" si="5"/>
        <v>34</v>
      </c>
      <c r="K124" s="1" t="s">
        <v>420</v>
      </c>
    </row>
    <row r="125" spans="1:11" x14ac:dyDescent="0.25">
      <c r="A125" s="2" t="s">
        <v>192</v>
      </c>
      <c r="B125" s="2" t="s">
        <v>193</v>
      </c>
      <c r="C125">
        <v>2054.3000000000002</v>
      </c>
      <c r="E125">
        <v>3.4238333333333335</v>
      </c>
      <c r="F125">
        <v>8</v>
      </c>
      <c r="G125" s="1">
        <f t="shared" si="3"/>
        <v>4</v>
      </c>
      <c r="H125" s="1">
        <f t="shared" si="4"/>
        <v>6</v>
      </c>
      <c r="I125" s="1">
        <f t="shared" si="5"/>
        <v>16</v>
      </c>
      <c r="K125" s="1" t="s">
        <v>420</v>
      </c>
    </row>
    <row r="126" spans="1:11" x14ac:dyDescent="0.25">
      <c r="A126" s="2" t="s">
        <v>194</v>
      </c>
      <c r="B126" s="2" t="s">
        <v>195</v>
      </c>
      <c r="G126" s="1" t="str">
        <f t="shared" si="3"/>
        <v/>
      </c>
      <c r="H126" s="1" t="str">
        <f t="shared" si="4"/>
        <v/>
      </c>
      <c r="I126" s="1" t="str">
        <f t="shared" si="5"/>
        <v/>
      </c>
    </row>
    <row r="127" spans="1:11" x14ac:dyDescent="0.25">
      <c r="A127" s="2" t="s">
        <v>196</v>
      </c>
      <c r="B127" s="2" t="s">
        <v>71</v>
      </c>
      <c r="C127">
        <v>2566.62</v>
      </c>
      <c r="E127">
        <v>17.110799999999998</v>
      </c>
      <c r="F127">
        <v>5</v>
      </c>
      <c r="G127" s="1">
        <f t="shared" si="3"/>
        <v>3</v>
      </c>
      <c r="H127" s="1">
        <f t="shared" si="4"/>
        <v>4</v>
      </c>
      <c r="I127" s="1">
        <f t="shared" si="5"/>
        <v>10</v>
      </c>
      <c r="K127" s="1" t="s">
        <v>413</v>
      </c>
    </row>
    <row r="128" spans="1:11" x14ac:dyDescent="0.25">
      <c r="A128" s="2" t="s">
        <v>197</v>
      </c>
      <c r="B128" s="2" t="s">
        <v>73</v>
      </c>
      <c r="C128">
        <v>3965.34</v>
      </c>
      <c r="E128">
        <v>13.2178</v>
      </c>
      <c r="F128">
        <v>5</v>
      </c>
      <c r="G128" s="1">
        <f t="shared" si="3"/>
        <v>3</v>
      </c>
      <c r="H128" s="1">
        <f t="shared" si="4"/>
        <v>4</v>
      </c>
      <c r="I128" s="1">
        <f t="shared" si="5"/>
        <v>10</v>
      </c>
      <c r="K128" s="1" t="s">
        <v>420</v>
      </c>
    </row>
    <row r="129" spans="1:11" x14ac:dyDescent="0.25">
      <c r="A129" s="2" t="s">
        <v>198</v>
      </c>
      <c r="B129" s="2" t="s">
        <v>75</v>
      </c>
      <c r="C129">
        <v>1859.58</v>
      </c>
      <c r="E129">
        <v>8.855142857142857</v>
      </c>
      <c r="F129">
        <v>7</v>
      </c>
      <c r="G129" s="1">
        <f t="shared" si="3"/>
        <v>4</v>
      </c>
      <c r="H129" s="1">
        <f t="shared" si="4"/>
        <v>5</v>
      </c>
      <c r="I129" s="1">
        <f t="shared" si="5"/>
        <v>14</v>
      </c>
      <c r="K129" s="1" t="s">
        <v>420</v>
      </c>
    </row>
    <row r="130" spans="1:11" x14ac:dyDescent="0.25">
      <c r="A130" s="2" t="s">
        <v>199</v>
      </c>
      <c r="B130" s="2" t="s">
        <v>77</v>
      </c>
      <c r="C130">
        <v>42.28</v>
      </c>
      <c r="E130">
        <v>0.17616666666666667</v>
      </c>
      <c r="F130">
        <v>8</v>
      </c>
      <c r="G130" s="1">
        <f t="shared" ref="G130:G193" si="6">IF(ISBLANK(F130),"",ROUNDUP(0.5*F130,0))</f>
        <v>4</v>
      </c>
      <c r="H130" s="1">
        <f t="shared" si="4"/>
        <v>6</v>
      </c>
      <c r="I130" s="1">
        <f t="shared" si="5"/>
        <v>16</v>
      </c>
      <c r="K130" s="1" t="s">
        <v>413</v>
      </c>
    </row>
    <row r="131" spans="1:11" x14ac:dyDescent="0.25">
      <c r="A131" s="2" t="s">
        <v>200</v>
      </c>
      <c r="B131" s="2" t="s">
        <v>79</v>
      </c>
      <c r="C131">
        <v>315.35000000000002</v>
      </c>
      <c r="E131">
        <v>5.2558333333333334</v>
      </c>
      <c r="F131">
        <v>2</v>
      </c>
      <c r="G131" s="1">
        <f t="shared" si="6"/>
        <v>1</v>
      </c>
      <c r="H131" s="1">
        <f t="shared" ref="H131:H194" si="7">IF(ISBLANK(F131),"",ROUNDUP(0.7*F131,0))</f>
        <v>2</v>
      </c>
      <c r="I131" s="1">
        <f t="shared" ref="I131:I194" si="8">IF(ISBLANK(F131),"",F131*2)</f>
        <v>4</v>
      </c>
      <c r="K131" s="1" t="s">
        <v>420</v>
      </c>
    </row>
    <row r="132" spans="1:11" x14ac:dyDescent="0.25">
      <c r="A132" s="2" t="s">
        <v>201</v>
      </c>
      <c r="B132" s="2" t="s">
        <v>202</v>
      </c>
      <c r="C132">
        <v>35</v>
      </c>
      <c r="E132">
        <v>0.29166666666666669</v>
      </c>
      <c r="F132">
        <v>2</v>
      </c>
      <c r="G132" s="1">
        <f t="shared" si="6"/>
        <v>1</v>
      </c>
      <c r="H132" s="1">
        <f t="shared" si="7"/>
        <v>2</v>
      </c>
      <c r="I132" s="1">
        <f t="shared" si="8"/>
        <v>4</v>
      </c>
      <c r="K132" s="1" t="s">
        <v>420</v>
      </c>
    </row>
    <row r="133" spans="1:11" x14ac:dyDescent="0.25">
      <c r="A133" s="2" t="s">
        <v>203</v>
      </c>
      <c r="B133" s="2" t="s">
        <v>81</v>
      </c>
      <c r="C133">
        <v>4482</v>
      </c>
      <c r="E133">
        <v>37.35</v>
      </c>
      <c r="F133">
        <v>4</v>
      </c>
      <c r="G133" s="1">
        <f t="shared" si="6"/>
        <v>2</v>
      </c>
      <c r="H133" s="1">
        <f t="shared" si="7"/>
        <v>3</v>
      </c>
      <c r="I133" s="1">
        <f t="shared" si="8"/>
        <v>8</v>
      </c>
      <c r="K133" s="1" t="s">
        <v>420</v>
      </c>
    </row>
    <row r="134" spans="1:11" x14ac:dyDescent="0.25">
      <c r="A134" s="2" t="s">
        <v>204</v>
      </c>
      <c r="B134" s="2" t="s">
        <v>83</v>
      </c>
      <c r="G134" s="1" t="str">
        <f t="shared" si="6"/>
        <v/>
      </c>
      <c r="H134" s="1" t="str">
        <f t="shared" si="7"/>
        <v/>
      </c>
      <c r="I134" s="1" t="str">
        <f t="shared" si="8"/>
        <v/>
      </c>
    </row>
    <row r="135" spans="1:11" x14ac:dyDescent="0.25">
      <c r="A135" s="2" t="s">
        <v>205</v>
      </c>
      <c r="B135" s="2" t="s">
        <v>85</v>
      </c>
      <c r="C135">
        <f>306/3</f>
        <v>102</v>
      </c>
      <c r="E135">
        <v>3.4</v>
      </c>
      <c r="F135">
        <v>2</v>
      </c>
      <c r="G135" s="1">
        <f t="shared" si="6"/>
        <v>1</v>
      </c>
      <c r="H135" s="1">
        <f t="shared" si="7"/>
        <v>2</v>
      </c>
      <c r="I135" s="1">
        <f t="shared" si="8"/>
        <v>4</v>
      </c>
      <c r="K135" s="1" t="s">
        <v>414</v>
      </c>
    </row>
    <row r="136" spans="1:11" x14ac:dyDescent="0.25">
      <c r="A136" s="2" t="s">
        <v>206</v>
      </c>
      <c r="B136" s="2" t="s">
        <v>87</v>
      </c>
      <c r="C136">
        <f>306/3</f>
        <v>102</v>
      </c>
      <c r="E136">
        <v>3.4</v>
      </c>
      <c r="F136">
        <v>2</v>
      </c>
      <c r="G136" s="1">
        <f t="shared" si="6"/>
        <v>1</v>
      </c>
      <c r="H136" s="1">
        <f t="shared" si="7"/>
        <v>2</v>
      </c>
      <c r="I136" s="1">
        <f t="shared" si="8"/>
        <v>4</v>
      </c>
      <c r="K136" s="1" t="s">
        <v>414</v>
      </c>
    </row>
    <row r="137" spans="1:11" x14ac:dyDescent="0.25">
      <c r="A137" s="2" t="s">
        <v>207</v>
      </c>
      <c r="B137" s="2" t="s">
        <v>89</v>
      </c>
      <c r="C137">
        <f>306/3</f>
        <v>102</v>
      </c>
      <c r="E137">
        <v>3.4</v>
      </c>
      <c r="F137">
        <v>2</v>
      </c>
      <c r="G137" s="1">
        <f t="shared" si="6"/>
        <v>1</v>
      </c>
      <c r="H137" s="1">
        <f t="shared" si="7"/>
        <v>2</v>
      </c>
      <c r="I137" s="1">
        <f t="shared" si="8"/>
        <v>4</v>
      </c>
      <c r="K137" s="1" t="s">
        <v>414</v>
      </c>
    </row>
    <row r="138" spans="1:11" x14ac:dyDescent="0.25">
      <c r="A138" s="2" t="s">
        <v>208</v>
      </c>
      <c r="B138" s="2" t="s">
        <v>209</v>
      </c>
      <c r="G138" s="1" t="str">
        <f t="shared" si="6"/>
        <v/>
      </c>
      <c r="H138" s="1" t="str">
        <f t="shared" si="7"/>
        <v/>
      </c>
      <c r="I138" s="1" t="str">
        <f t="shared" si="8"/>
        <v/>
      </c>
    </row>
    <row r="139" spans="1:11" x14ac:dyDescent="0.25">
      <c r="A139" s="2" t="s">
        <v>210</v>
      </c>
      <c r="B139" s="2" t="s">
        <v>93</v>
      </c>
      <c r="G139" s="1" t="str">
        <f t="shared" si="6"/>
        <v/>
      </c>
      <c r="H139" s="1" t="str">
        <f t="shared" si="7"/>
        <v/>
      </c>
      <c r="I139" s="1" t="str">
        <f t="shared" si="8"/>
        <v/>
      </c>
    </row>
    <row r="140" spans="1:11" x14ac:dyDescent="0.25">
      <c r="A140" s="2" t="s">
        <v>211</v>
      </c>
      <c r="B140" s="2" t="s">
        <v>85</v>
      </c>
      <c r="C140">
        <f>376.47/3</f>
        <v>125.49000000000001</v>
      </c>
      <c r="E140">
        <v>0.99595238095238103</v>
      </c>
      <c r="F140">
        <v>1</v>
      </c>
      <c r="G140" s="1">
        <f t="shared" si="6"/>
        <v>1</v>
      </c>
      <c r="H140" s="1">
        <f t="shared" si="7"/>
        <v>1</v>
      </c>
      <c r="I140" s="1">
        <f t="shared" si="8"/>
        <v>2</v>
      </c>
      <c r="K140" s="1" t="s">
        <v>414</v>
      </c>
    </row>
    <row r="141" spans="1:11" x14ac:dyDescent="0.25">
      <c r="A141" s="2" t="s">
        <v>212</v>
      </c>
      <c r="B141" s="2" t="s">
        <v>87</v>
      </c>
      <c r="C141">
        <f>376.47/3</f>
        <v>125.49000000000001</v>
      </c>
      <c r="E141">
        <v>0.99595238095238103</v>
      </c>
      <c r="F141">
        <v>1</v>
      </c>
      <c r="G141" s="1">
        <f t="shared" si="6"/>
        <v>1</v>
      </c>
      <c r="H141" s="1">
        <f t="shared" si="7"/>
        <v>1</v>
      </c>
      <c r="I141" s="1">
        <f t="shared" si="8"/>
        <v>2</v>
      </c>
      <c r="K141" s="1" t="s">
        <v>414</v>
      </c>
    </row>
    <row r="142" spans="1:11" x14ac:dyDescent="0.25">
      <c r="A142" s="2" t="s">
        <v>213</v>
      </c>
      <c r="B142" s="2" t="s">
        <v>89</v>
      </c>
      <c r="C142">
        <f>376.47/3</f>
        <v>125.49000000000001</v>
      </c>
      <c r="E142">
        <v>0.99595238095238103</v>
      </c>
      <c r="F142">
        <v>1</v>
      </c>
      <c r="G142" s="1">
        <f t="shared" si="6"/>
        <v>1</v>
      </c>
      <c r="H142" s="1">
        <f t="shared" si="7"/>
        <v>1</v>
      </c>
      <c r="I142" s="1">
        <f t="shared" si="8"/>
        <v>2</v>
      </c>
      <c r="K142" s="1" t="s">
        <v>414</v>
      </c>
    </row>
    <row r="143" spans="1:11" x14ac:dyDescent="0.25">
      <c r="A143" s="2" t="s">
        <v>214</v>
      </c>
      <c r="B143" s="2" t="s">
        <v>175</v>
      </c>
      <c r="G143" s="1" t="str">
        <f t="shared" si="6"/>
        <v/>
      </c>
      <c r="H143" s="1" t="str">
        <f t="shared" si="7"/>
        <v/>
      </c>
      <c r="I143" s="1" t="str">
        <f t="shared" si="8"/>
        <v/>
      </c>
    </row>
    <row r="144" spans="1:11" x14ac:dyDescent="0.25">
      <c r="A144" s="2" t="s">
        <v>215</v>
      </c>
      <c r="B144" s="2" t="s">
        <v>85</v>
      </c>
      <c r="C144">
        <f>898.98/3</f>
        <v>299.66000000000003</v>
      </c>
      <c r="E144">
        <v>2.3782539682539685</v>
      </c>
      <c r="F144">
        <v>1</v>
      </c>
      <c r="G144" s="1">
        <f t="shared" si="6"/>
        <v>1</v>
      </c>
      <c r="H144" s="1">
        <f t="shared" si="7"/>
        <v>1</v>
      </c>
      <c r="I144" s="1">
        <f t="shared" si="8"/>
        <v>2</v>
      </c>
      <c r="K144" s="1" t="s">
        <v>414</v>
      </c>
    </row>
    <row r="145" spans="1:11" x14ac:dyDescent="0.25">
      <c r="A145" s="2" t="s">
        <v>216</v>
      </c>
      <c r="B145" s="2" t="s">
        <v>87</v>
      </c>
      <c r="C145">
        <f>898.98/3</f>
        <v>299.66000000000003</v>
      </c>
      <c r="E145">
        <v>2.3782539682539685</v>
      </c>
      <c r="F145">
        <v>1</v>
      </c>
      <c r="G145" s="1">
        <f t="shared" si="6"/>
        <v>1</v>
      </c>
      <c r="H145" s="1">
        <f t="shared" si="7"/>
        <v>1</v>
      </c>
      <c r="I145" s="1">
        <f t="shared" si="8"/>
        <v>2</v>
      </c>
      <c r="K145" s="1" t="s">
        <v>414</v>
      </c>
    </row>
    <row r="146" spans="1:11" x14ac:dyDescent="0.25">
      <c r="A146" s="2" t="s">
        <v>217</v>
      </c>
      <c r="B146" s="2" t="s">
        <v>89</v>
      </c>
      <c r="C146">
        <f>898.98/3</f>
        <v>299.66000000000003</v>
      </c>
      <c r="E146">
        <v>2.3782539682539685</v>
      </c>
      <c r="F146">
        <v>1</v>
      </c>
      <c r="G146" s="1">
        <f t="shared" si="6"/>
        <v>1</v>
      </c>
      <c r="H146" s="1">
        <f t="shared" si="7"/>
        <v>1</v>
      </c>
      <c r="I146" s="1">
        <f t="shared" si="8"/>
        <v>2</v>
      </c>
      <c r="K146" s="1" t="s">
        <v>414</v>
      </c>
    </row>
    <row r="147" spans="1:11" x14ac:dyDescent="0.25">
      <c r="A147" s="2" t="s">
        <v>218</v>
      </c>
      <c r="B147" s="2" t="s">
        <v>219</v>
      </c>
      <c r="G147" s="1" t="str">
        <f t="shared" si="6"/>
        <v/>
      </c>
      <c r="H147" s="1" t="str">
        <f t="shared" si="7"/>
        <v/>
      </c>
      <c r="I147" s="1" t="str">
        <f t="shared" si="8"/>
        <v/>
      </c>
    </row>
    <row r="148" spans="1:11" x14ac:dyDescent="0.25">
      <c r="A148" s="2" t="s">
        <v>220</v>
      </c>
      <c r="B148" s="2" t="s">
        <v>105</v>
      </c>
      <c r="C148">
        <v>405.09</v>
      </c>
      <c r="E148">
        <v>3.3757499999999996</v>
      </c>
      <c r="F148">
        <v>2</v>
      </c>
      <c r="G148" s="1">
        <f t="shared" si="6"/>
        <v>1</v>
      </c>
      <c r="H148" s="1">
        <f t="shared" si="7"/>
        <v>2</v>
      </c>
      <c r="I148" s="1">
        <f t="shared" si="8"/>
        <v>4</v>
      </c>
      <c r="K148" s="1" t="s">
        <v>415</v>
      </c>
    </row>
    <row r="149" spans="1:11" x14ac:dyDescent="0.25">
      <c r="A149" s="2" t="s">
        <v>221</v>
      </c>
      <c r="B149" s="2" t="s">
        <v>107</v>
      </c>
      <c r="C149">
        <v>183</v>
      </c>
      <c r="E149">
        <v>3.05</v>
      </c>
      <c r="F149">
        <v>1</v>
      </c>
      <c r="G149" s="1">
        <f t="shared" si="6"/>
        <v>1</v>
      </c>
      <c r="H149" s="1">
        <f t="shared" si="7"/>
        <v>1</v>
      </c>
      <c r="I149" s="1">
        <f t="shared" si="8"/>
        <v>2</v>
      </c>
      <c r="K149" s="1" t="s">
        <v>415</v>
      </c>
    </row>
    <row r="150" spans="1:11" x14ac:dyDescent="0.25">
      <c r="A150" s="2" t="s">
        <v>222</v>
      </c>
      <c r="B150" s="2" t="s">
        <v>109</v>
      </c>
      <c r="C150">
        <v>6883</v>
      </c>
      <c r="E150">
        <v>86.037499999999994</v>
      </c>
      <c r="F150">
        <v>1</v>
      </c>
      <c r="G150" s="1">
        <f t="shared" si="6"/>
        <v>1</v>
      </c>
      <c r="H150" s="1">
        <f t="shared" si="7"/>
        <v>1</v>
      </c>
      <c r="I150" s="1">
        <f t="shared" si="8"/>
        <v>2</v>
      </c>
      <c r="K150" s="1" t="s">
        <v>415</v>
      </c>
    </row>
    <row r="151" spans="1:11" x14ac:dyDescent="0.25">
      <c r="A151" s="2" t="s">
        <v>223</v>
      </c>
      <c r="B151" s="2" t="s">
        <v>111</v>
      </c>
      <c r="C151">
        <v>3837</v>
      </c>
      <c r="E151">
        <v>47.962499999999999</v>
      </c>
      <c r="F151">
        <v>1</v>
      </c>
      <c r="G151" s="1">
        <f t="shared" si="6"/>
        <v>1</v>
      </c>
      <c r="H151" s="1">
        <f t="shared" si="7"/>
        <v>1</v>
      </c>
      <c r="I151" s="1">
        <f t="shared" si="8"/>
        <v>2</v>
      </c>
      <c r="K151" s="1" t="s">
        <v>415</v>
      </c>
    </row>
    <row r="152" spans="1:11" x14ac:dyDescent="0.25">
      <c r="A152" s="2" t="s">
        <v>224</v>
      </c>
      <c r="B152" s="2" t="s">
        <v>113</v>
      </c>
      <c r="C152">
        <v>3200</v>
      </c>
      <c r="E152">
        <v>40</v>
      </c>
      <c r="F152">
        <v>1</v>
      </c>
      <c r="G152" s="1">
        <f t="shared" si="6"/>
        <v>1</v>
      </c>
      <c r="H152" s="1">
        <f t="shared" si="7"/>
        <v>1</v>
      </c>
      <c r="I152" s="1">
        <f t="shared" si="8"/>
        <v>2</v>
      </c>
      <c r="K152" s="1" t="s">
        <v>415</v>
      </c>
    </row>
    <row r="153" spans="1:11" x14ac:dyDescent="0.25">
      <c r="A153" s="2" t="s">
        <v>225</v>
      </c>
      <c r="B153" s="2" t="s">
        <v>226</v>
      </c>
      <c r="C153">
        <v>160.76</v>
      </c>
      <c r="E153">
        <v>0.48715151515151511</v>
      </c>
      <c r="F153">
        <v>2</v>
      </c>
      <c r="G153" s="1">
        <f t="shared" si="6"/>
        <v>1</v>
      </c>
      <c r="H153" s="1">
        <f t="shared" si="7"/>
        <v>2</v>
      </c>
      <c r="I153" s="1">
        <f t="shared" si="8"/>
        <v>4</v>
      </c>
      <c r="K153" s="1" t="s">
        <v>413</v>
      </c>
    </row>
    <row r="154" spans="1:11" x14ac:dyDescent="0.25">
      <c r="A154" s="2" t="s">
        <v>227</v>
      </c>
      <c r="B154" s="2" t="s">
        <v>228</v>
      </c>
      <c r="G154" s="1" t="str">
        <f t="shared" si="6"/>
        <v/>
      </c>
      <c r="H154" s="1" t="str">
        <f t="shared" si="7"/>
        <v/>
      </c>
      <c r="I154" s="1" t="str">
        <f t="shared" si="8"/>
        <v/>
      </c>
    </row>
    <row r="155" spans="1:11" x14ac:dyDescent="0.25">
      <c r="A155" s="2" t="s">
        <v>229</v>
      </c>
      <c r="B155" s="2" t="s">
        <v>230</v>
      </c>
      <c r="C155">
        <v>2345.36</v>
      </c>
      <c r="E155">
        <v>13.029777777777779</v>
      </c>
      <c r="F155">
        <v>6</v>
      </c>
      <c r="G155" s="1">
        <f t="shared" si="6"/>
        <v>3</v>
      </c>
      <c r="H155" s="1">
        <f t="shared" si="7"/>
        <v>5</v>
      </c>
      <c r="I155" s="1">
        <f t="shared" si="8"/>
        <v>12</v>
      </c>
      <c r="K155" s="1" t="s">
        <v>420</v>
      </c>
    </row>
    <row r="156" spans="1:11" x14ac:dyDescent="0.25">
      <c r="A156" s="2" t="s">
        <v>231</v>
      </c>
      <c r="B156" s="2" t="s">
        <v>232</v>
      </c>
      <c r="C156">
        <v>2002.05</v>
      </c>
      <c r="E156">
        <v>2.9659999999999997</v>
      </c>
      <c r="F156">
        <v>9</v>
      </c>
      <c r="G156" s="1">
        <f t="shared" si="6"/>
        <v>5</v>
      </c>
      <c r="H156" s="1">
        <f t="shared" si="7"/>
        <v>7</v>
      </c>
      <c r="I156" s="1">
        <f t="shared" si="8"/>
        <v>18</v>
      </c>
      <c r="K156" s="1" t="s">
        <v>420</v>
      </c>
    </row>
    <row r="157" spans="1:11" x14ac:dyDescent="0.25">
      <c r="A157" s="2" t="s">
        <v>233</v>
      </c>
      <c r="B157" s="2" t="s">
        <v>234</v>
      </c>
      <c r="G157" s="1" t="str">
        <f t="shared" si="6"/>
        <v/>
      </c>
      <c r="H157" s="1" t="str">
        <f t="shared" si="7"/>
        <v/>
      </c>
      <c r="I157" s="1" t="str">
        <f t="shared" si="8"/>
        <v/>
      </c>
    </row>
    <row r="158" spans="1:11" x14ac:dyDescent="0.25">
      <c r="A158" s="2" t="s">
        <v>235</v>
      </c>
      <c r="B158" s="2" t="s">
        <v>71</v>
      </c>
      <c r="C158">
        <v>1528</v>
      </c>
      <c r="E158">
        <v>16.977777777777778</v>
      </c>
      <c r="F158">
        <v>3</v>
      </c>
      <c r="G158" s="1">
        <f t="shared" si="6"/>
        <v>2</v>
      </c>
      <c r="H158" s="1">
        <f t="shared" si="7"/>
        <v>3</v>
      </c>
      <c r="I158" s="1">
        <f t="shared" si="8"/>
        <v>6</v>
      </c>
      <c r="K158" s="1" t="s">
        <v>413</v>
      </c>
    </row>
    <row r="159" spans="1:11" x14ac:dyDescent="0.25">
      <c r="A159" s="2" t="s">
        <v>236</v>
      </c>
      <c r="B159" s="2" t="s">
        <v>73</v>
      </c>
      <c r="C159">
        <v>2342</v>
      </c>
      <c r="E159">
        <v>13.011111111111111</v>
      </c>
      <c r="F159">
        <v>3</v>
      </c>
      <c r="G159" s="1">
        <f t="shared" si="6"/>
        <v>2</v>
      </c>
      <c r="H159" s="1">
        <f t="shared" si="7"/>
        <v>3</v>
      </c>
      <c r="I159" s="1">
        <f t="shared" si="8"/>
        <v>6</v>
      </c>
      <c r="K159" s="1" t="s">
        <v>420</v>
      </c>
    </row>
    <row r="160" spans="1:11" x14ac:dyDescent="0.25">
      <c r="A160" s="2" t="s">
        <v>237</v>
      </c>
      <c r="B160" s="2" t="s">
        <v>75</v>
      </c>
      <c r="C160">
        <v>1112.75</v>
      </c>
      <c r="E160">
        <v>9.2729166666666671</v>
      </c>
      <c r="F160">
        <v>4</v>
      </c>
      <c r="G160" s="1">
        <f t="shared" si="6"/>
        <v>2</v>
      </c>
      <c r="H160" s="1">
        <f t="shared" si="7"/>
        <v>3</v>
      </c>
      <c r="I160" s="1">
        <f t="shared" si="8"/>
        <v>8</v>
      </c>
      <c r="K160" s="1" t="s">
        <v>420</v>
      </c>
    </row>
    <row r="161" spans="1:11" x14ac:dyDescent="0.25">
      <c r="A161" s="2" t="s">
        <v>238</v>
      </c>
      <c r="B161" s="2" t="s">
        <v>77</v>
      </c>
      <c r="C161">
        <v>37.97</v>
      </c>
      <c r="E161">
        <v>0.10547222222222222</v>
      </c>
      <c r="F161">
        <v>12</v>
      </c>
      <c r="G161" s="1">
        <f t="shared" si="6"/>
        <v>6</v>
      </c>
      <c r="H161" s="1">
        <f t="shared" si="7"/>
        <v>9</v>
      </c>
      <c r="I161" s="1">
        <f t="shared" si="8"/>
        <v>24</v>
      </c>
      <c r="K161" s="1" t="s">
        <v>413</v>
      </c>
    </row>
    <row r="162" spans="1:11" x14ac:dyDescent="0.25">
      <c r="A162" s="2" t="s">
        <v>239</v>
      </c>
      <c r="B162" s="2" t="s">
        <v>79</v>
      </c>
      <c r="C162">
        <v>334.85</v>
      </c>
      <c r="E162">
        <v>5.5808333333333335</v>
      </c>
      <c r="F162">
        <v>2</v>
      </c>
      <c r="G162" s="1">
        <f t="shared" si="6"/>
        <v>1</v>
      </c>
      <c r="H162" s="1">
        <f t="shared" si="7"/>
        <v>2</v>
      </c>
      <c r="I162" s="1">
        <f t="shared" si="8"/>
        <v>4</v>
      </c>
      <c r="K162" s="1" t="s">
        <v>420</v>
      </c>
    </row>
    <row r="163" spans="1:11" x14ac:dyDescent="0.25">
      <c r="A163" s="2" t="s">
        <v>240</v>
      </c>
      <c r="B163" s="2" t="s">
        <v>81</v>
      </c>
      <c r="C163">
        <v>1753</v>
      </c>
      <c r="E163">
        <v>29.216666666666665</v>
      </c>
      <c r="F163">
        <v>2</v>
      </c>
      <c r="G163" s="1">
        <f t="shared" si="6"/>
        <v>1</v>
      </c>
      <c r="H163" s="1">
        <f t="shared" si="7"/>
        <v>2</v>
      </c>
      <c r="I163" s="1">
        <f t="shared" si="8"/>
        <v>4</v>
      </c>
      <c r="K163" s="1" t="s">
        <v>420</v>
      </c>
    </row>
    <row r="164" spans="1:11" x14ac:dyDescent="0.25">
      <c r="A164" s="2" t="s">
        <v>241</v>
      </c>
      <c r="B164" s="2" t="s">
        <v>83</v>
      </c>
      <c r="G164" s="1" t="str">
        <f t="shared" si="6"/>
        <v/>
      </c>
      <c r="H164" s="1" t="str">
        <f t="shared" si="7"/>
        <v/>
      </c>
      <c r="I164" s="1" t="str">
        <f t="shared" si="8"/>
        <v/>
      </c>
    </row>
    <row r="165" spans="1:11" x14ac:dyDescent="0.25">
      <c r="A165" s="2" t="s">
        <v>242</v>
      </c>
      <c r="B165" s="2" t="s">
        <v>85</v>
      </c>
      <c r="C165">
        <v>89.67</v>
      </c>
      <c r="E165">
        <v>1.9926666666666668</v>
      </c>
      <c r="F165">
        <v>3</v>
      </c>
      <c r="G165" s="1">
        <f t="shared" si="6"/>
        <v>2</v>
      </c>
      <c r="H165" s="1">
        <f t="shared" si="7"/>
        <v>3</v>
      </c>
      <c r="I165" s="1">
        <f t="shared" si="8"/>
        <v>6</v>
      </c>
      <c r="K165" s="1" t="s">
        <v>414</v>
      </c>
    </row>
    <row r="166" spans="1:11" x14ac:dyDescent="0.25">
      <c r="A166" s="2" t="s">
        <v>243</v>
      </c>
      <c r="B166" s="2" t="s">
        <v>244</v>
      </c>
      <c r="G166" s="1" t="str">
        <f t="shared" si="6"/>
        <v/>
      </c>
      <c r="H166" s="1" t="str">
        <f t="shared" si="7"/>
        <v/>
      </c>
      <c r="I166" s="1" t="str">
        <f t="shared" si="8"/>
        <v/>
      </c>
    </row>
    <row r="167" spans="1:11" x14ac:dyDescent="0.25">
      <c r="A167" s="2" t="s">
        <v>245</v>
      </c>
      <c r="B167" s="2" t="s">
        <v>246</v>
      </c>
      <c r="G167" s="1" t="str">
        <f t="shared" si="6"/>
        <v/>
      </c>
      <c r="H167" s="1" t="str">
        <f t="shared" si="7"/>
        <v/>
      </c>
      <c r="I167" s="1" t="str">
        <f t="shared" si="8"/>
        <v/>
      </c>
    </row>
    <row r="168" spans="1:11" x14ac:dyDescent="0.25">
      <c r="A168" s="2" t="s">
        <v>247</v>
      </c>
      <c r="B168" s="2" t="s">
        <v>85</v>
      </c>
      <c r="C168">
        <v>137.71</v>
      </c>
      <c r="E168">
        <v>1.0929365079365081</v>
      </c>
      <c r="F168">
        <v>1</v>
      </c>
      <c r="G168" s="1">
        <f t="shared" si="6"/>
        <v>1</v>
      </c>
      <c r="H168" s="1">
        <f t="shared" si="7"/>
        <v>1</v>
      </c>
      <c r="I168" s="1">
        <f t="shared" si="8"/>
        <v>2</v>
      </c>
      <c r="K168" s="1" t="s">
        <v>414</v>
      </c>
    </row>
    <row r="169" spans="1:11" x14ac:dyDescent="0.25">
      <c r="A169" s="2" t="s">
        <v>248</v>
      </c>
      <c r="B169" s="2" t="s">
        <v>175</v>
      </c>
      <c r="G169" s="1" t="str">
        <f t="shared" si="6"/>
        <v/>
      </c>
      <c r="H169" s="1" t="str">
        <f t="shared" si="7"/>
        <v/>
      </c>
      <c r="I169" s="1" t="str">
        <f t="shared" si="8"/>
        <v/>
      </c>
    </row>
    <row r="170" spans="1:11" x14ac:dyDescent="0.25">
      <c r="A170" s="2" t="s">
        <v>249</v>
      </c>
      <c r="B170" s="2" t="s">
        <v>85</v>
      </c>
      <c r="C170">
        <v>305.18</v>
      </c>
      <c r="E170">
        <v>2.4220634920634923</v>
      </c>
      <c r="F170">
        <v>1</v>
      </c>
      <c r="G170" s="1">
        <f t="shared" si="6"/>
        <v>1</v>
      </c>
      <c r="H170" s="1">
        <f t="shared" si="7"/>
        <v>1</v>
      </c>
      <c r="I170" s="1">
        <f t="shared" si="8"/>
        <v>2</v>
      </c>
      <c r="K170" s="1" t="s">
        <v>414</v>
      </c>
    </row>
    <row r="171" spans="1:11" x14ac:dyDescent="0.25">
      <c r="A171" s="2" t="s">
        <v>250</v>
      </c>
      <c r="B171" s="2" t="s">
        <v>251</v>
      </c>
      <c r="C171">
        <v>89.92</v>
      </c>
      <c r="E171">
        <v>1.1989333333333334</v>
      </c>
      <c r="F171">
        <v>1</v>
      </c>
      <c r="G171" s="1">
        <f t="shared" si="6"/>
        <v>1</v>
      </c>
      <c r="H171" s="1">
        <f t="shared" si="7"/>
        <v>1</v>
      </c>
      <c r="I171" s="1">
        <f t="shared" si="8"/>
        <v>2</v>
      </c>
      <c r="K171" s="1" t="s">
        <v>414</v>
      </c>
    </row>
    <row r="172" spans="1:11" x14ac:dyDescent="0.25">
      <c r="A172" s="2" t="s">
        <v>252</v>
      </c>
      <c r="B172" s="2" t="s">
        <v>253</v>
      </c>
      <c r="G172" s="1" t="str">
        <f t="shared" si="6"/>
        <v/>
      </c>
      <c r="H172" s="1" t="str">
        <f t="shared" si="7"/>
        <v/>
      </c>
      <c r="I172" s="1" t="str">
        <f t="shared" si="8"/>
        <v/>
      </c>
    </row>
    <row r="173" spans="1:11" x14ac:dyDescent="0.25">
      <c r="A173" s="2" t="s">
        <v>254</v>
      </c>
      <c r="B173" s="2" t="s">
        <v>255</v>
      </c>
      <c r="C173">
        <v>249</v>
      </c>
      <c r="E173">
        <v>2.0750000000000002</v>
      </c>
      <c r="F173">
        <v>2</v>
      </c>
      <c r="G173" s="1">
        <f t="shared" si="6"/>
        <v>1</v>
      </c>
      <c r="H173" s="1">
        <f t="shared" si="7"/>
        <v>2</v>
      </c>
      <c r="I173" s="1">
        <f t="shared" si="8"/>
        <v>4</v>
      </c>
      <c r="K173" s="1" t="s">
        <v>415</v>
      </c>
    </row>
    <row r="174" spans="1:11" x14ac:dyDescent="0.25">
      <c r="A174" s="2" t="s">
        <v>256</v>
      </c>
      <c r="B174" s="2" t="s">
        <v>257</v>
      </c>
      <c r="C174">
        <v>123</v>
      </c>
      <c r="E174">
        <v>2.0499999999999998</v>
      </c>
      <c r="F174">
        <v>1</v>
      </c>
      <c r="G174" s="1">
        <f t="shared" si="6"/>
        <v>1</v>
      </c>
      <c r="H174" s="1">
        <f t="shared" si="7"/>
        <v>1</v>
      </c>
      <c r="I174" s="1">
        <f t="shared" si="8"/>
        <v>2</v>
      </c>
      <c r="K174" s="1" t="s">
        <v>415</v>
      </c>
    </row>
    <row r="175" spans="1:11" x14ac:dyDescent="0.25">
      <c r="A175" s="2" t="s">
        <v>258</v>
      </c>
      <c r="B175" s="2" t="s">
        <v>109</v>
      </c>
      <c r="C175">
        <v>4400</v>
      </c>
      <c r="E175">
        <v>55</v>
      </c>
      <c r="F175">
        <v>1</v>
      </c>
      <c r="G175" s="1">
        <f t="shared" si="6"/>
        <v>1</v>
      </c>
      <c r="H175" s="1">
        <f t="shared" si="7"/>
        <v>1</v>
      </c>
      <c r="I175" s="1">
        <f t="shared" si="8"/>
        <v>2</v>
      </c>
      <c r="K175" s="1" t="s">
        <v>415</v>
      </c>
    </row>
    <row r="176" spans="1:11" x14ac:dyDescent="0.25">
      <c r="A176" s="2" t="s">
        <v>259</v>
      </c>
      <c r="B176" s="2" t="s">
        <v>111</v>
      </c>
      <c r="C176">
        <v>304</v>
      </c>
      <c r="E176">
        <v>3.8</v>
      </c>
      <c r="F176">
        <v>1</v>
      </c>
      <c r="G176" s="1">
        <f t="shared" si="6"/>
        <v>1</v>
      </c>
      <c r="H176" s="1">
        <f t="shared" si="7"/>
        <v>1</v>
      </c>
      <c r="I176" s="1">
        <f t="shared" si="8"/>
        <v>2</v>
      </c>
      <c r="K176" s="1" t="s">
        <v>415</v>
      </c>
    </row>
    <row r="177" spans="1:11" x14ac:dyDescent="0.25">
      <c r="A177" s="2" t="s">
        <v>260</v>
      </c>
      <c r="B177" s="2" t="s">
        <v>113</v>
      </c>
      <c r="C177">
        <v>2000</v>
      </c>
      <c r="E177">
        <v>25</v>
      </c>
      <c r="F177">
        <v>1</v>
      </c>
      <c r="G177" s="1">
        <f t="shared" si="6"/>
        <v>1</v>
      </c>
      <c r="H177" s="1">
        <f t="shared" si="7"/>
        <v>1</v>
      </c>
      <c r="I177" s="1">
        <f t="shared" si="8"/>
        <v>2</v>
      </c>
      <c r="K177" s="1" t="s">
        <v>415</v>
      </c>
    </row>
    <row r="178" spans="1:11" x14ac:dyDescent="0.25">
      <c r="A178" s="2" t="s">
        <v>261</v>
      </c>
      <c r="B178" s="2" t="s">
        <v>262</v>
      </c>
      <c r="C178">
        <v>328</v>
      </c>
      <c r="E178">
        <v>0.9939393939393939</v>
      </c>
      <c r="F178">
        <v>2</v>
      </c>
      <c r="G178" s="1">
        <f t="shared" si="6"/>
        <v>1</v>
      </c>
      <c r="H178" s="1">
        <f t="shared" si="7"/>
        <v>2</v>
      </c>
      <c r="I178" s="1">
        <f t="shared" si="8"/>
        <v>4</v>
      </c>
      <c r="K178" s="1" t="s">
        <v>413</v>
      </c>
    </row>
    <row r="179" spans="1:11" x14ac:dyDescent="0.25">
      <c r="A179" s="2" t="s">
        <v>263</v>
      </c>
      <c r="B179" s="2" t="s">
        <v>264</v>
      </c>
      <c r="G179" s="1" t="str">
        <f t="shared" si="6"/>
        <v/>
      </c>
      <c r="H179" s="1" t="str">
        <f t="shared" si="7"/>
        <v/>
      </c>
      <c r="I179" s="1" t="str">
        <f t="shared" si="8"/>
        <v/>
      </c>
    </row>
    <row r="180" spans="1:11" x14ac:dyDescent="0.25">
      <c r="A180" s="2" t="s">
        <v>265</v>
      </c>
      <c r="B180" s="2" t="s">
        <v>266</v>
      </c>
      <c r="G180" s="1" t="str">
        <f t="shared" si="6"/>
        <v/>
      </c>
      <c r="H180" s="1" t="str">
        <f t="shared" si="7"/>
        <v/>
      </c>
      <c r="I180" s="1" t="str">
        <f t="shared" si="8"/>
        <v/>
      </c>
    </row>
    <row r="181" spans="1:11" x14ac:dyDescent="0.25">
      <c r="A181" s="2" t="s">
        <v>267</v>
      </c>
      <c r="B181" s="2" t="s">
        <v>268</v>
      </c>
      <c r="C181">
        <f>42414.9/5</f>
        <v>8482.98</v>
      </c>
      <c r="E181">
        <v>26.5093125</v>
      </c>
      <c r="F181">
        <v>2</v>
      </c>
      <c r="G181" s="1">
        <f t="shared" si="6"/>
        <v>1</v>
      </c>
      <c r="H181" s="1">
        <f t="shared" si="7"/>
        <v>2</v>
      </c>
      <c r="I181" s="1">
        <f t="shared" si="8"/>
        <v>4</v>
      </c>
      <c r="K181" s="1" t="s">
        <v>415</v>
      </c>
    </row>
    <row r="182" spans="1:11" x14ac:dyDescent="0.25">
      <c r="A182" s="2" t="s">
        <v>269</v>
      </c>
      <c r="B182" s="2" t="s">
        <v>270</v>
      </c>
      <c r="C182">
        <f>42414.9/5</f>
        <v>8482.98</v>
      </c>
      <c r="E182">
        <v>24.237085714285712</v>
      </c>
      <c r="F182">
        <v>2</v>
      </c>
      <c r="G182" s="1">
        <f t="shared" si="6"/>
        <v>1</v>
      </c>
      <c r="H182" s="1">
        <f t="shared" si="7"/>
        <v>2</v>
      </c>
      <c r="I182" s="1">
        <f t="shared" si="8"/>
        <v>4</v>
      </c>
      <c r="K182" s="1" t="s">
        <v>415</v>
      </c>
    </row>
    <row r="183" spans="1:11" x14ac:dyDescent="0.25">
      <c r="A183" s="2" t="s">
        <v>271</v>
      </c>
      <c r="B183" s="2" t="s">
        <v>272</v>
      </c>
      <c r="C183">
        <f>42414.9/5</f>
        <v>8482.98</v>
      </c>
      <c r="E183">
        <v>24.237085714285712</v>
      </c>
      <c r="F183">
        <v>2</v>
      </c>
      <c r="G183" s="1">
        <f t="shared" si="6"/>
        <v>1</v>
      </c>
      <c r="H183" s="1">
        <f t="shared" si="7"/>
        <v>2</v>
      </c>
      <c r="I183" s="1">
        <f t="shared" si="8"/>
        <v>4</v>
      </c>
      <c r="K183" s="1" t="s">
        <v>415</v>
      </c>
    </row>
    <row r="184" spans="1:11" x14ac:dyDescent="0.25">
      <c r="A184" s="2" t="s">
        <v>273</v>
      </c>
      <c r="B184" s="2" t="s">
        <v>274</v>
      </c>
      <c r="C184">
        <f>42414.9/5</f>
        <v>8482.98</v>
      </c>
      <c r="E184">
        <v>26.5093125</v>
      </c>
      <c r="F184">
        <v>2</v>
      </c>
      <c r="G184" s="1">
        <f t="shared" si="6"/>
        <v>1</v>
      </c>
      <c r="H184" s="1">
        <f t="shared" si="7"/>
        <v>2</v>
      </c>
      <c r="I184" s="1">
        <f t="shared" si="8"/>
        <v>4</v>
      </c>
      <c r="K184" s="1" t="s">
        <v>415</v>
      </c>
    </row>
    <row r="185" spans="1:11" x14ac:dyDescent="0.25">
      <c r="A185" s="2" t="s">
        <v>275</v>
      </c>
      <c r="B185" s="2" t="s">
        <v>59</v>
      </c>
      <c r="C185">
        <f>42414.9/5</f>
        <v>8482.98</v>
      </c>
      <c r="E185">
        <v>26.5093125</v>
      </c>
      <c r="F185">
        <v>2</v>
      </c>
      <c r="G185" s="1">
        <f t="shared" si="6"/>
        <v>1</v>
      </c>
      <c r="H185" s="1">
        <f t="shared" si="7"/>
        <v>2</v>
      </c>
      <c r="I185" s="1">
        <f t="shared" si="8"/>
        <v>4</v>
      </c>
      <c r="K185" s="1" t="s">
        <v>415</v>
      </c>
    </row>
    <row r="186" spans="1:11" x14ac:dyDescent="0.25">
      <c r="A186" s="2" t="s">
        <v>276</v>
      </c>
      <c r="B186" s="2" t="s">
        <v>277</v>
      </c>
      <c r="G186" s="1" t="str">
        <f t="shared" si="6"/>
        <v/>
      </c>
      <c r="H186" s="1" t="str">
        <f t="shared" si="7"/>
        <v/>
      </c>
      <c r="I186" s="1" t="str">
        <f t="shared" si="8"/>
        <v/>
      </c>
    </row>
    <row r="187" spans="1:11" x14ac:dyDescent="0.25">
      <c r="A187" s="2" t="s">
        <v>278</v>
      </c>
      <c r="B187" s="2" t="s">
        <v>268</v>
      </c>
      <c r="C187">
        <f>37363.7/5</f>
        <v>7472.74</v>
      </c>
      <c r="E187">
        <v>46.704625</v>
      </c>
      <c r="F187">
        <v>1</v>
      </c>
      <c r="G187" s="1">
        <f t="shared" si="6"/>
        <v>1</v>
      </c>
      <c r="H187" s="1">
        <f t="shared" si="7"/>
        <v>1</v>
      </c>
      <c r="I187" s="1">
        <f t="shared" si="8"/>
        <v>2</v>
      </c>
      <c r="K187" s="1" t="s">
        <v>415</v>
      </c>
    </row>
    <row r="188" spans="1:11" x14ac:dyDescent="0.25">
      <c r="A188" s="2" t="s">
        <v>279</v>
      </c>
      <c r="B188" s="2" t="s">
        <v>270</v>
      </c>
      <c r="C188">
        <f>37363.7/5</f>
        <v>7472.74</v>
      </c>
      <c r="E188">
        <v>42.701371428571427</v>
      </c>
      <c r="F188">
        <v>1</v>
      </c>
      <c r="G188" s="1">
        <f t="shared" si="6"/>
        <v>1</v>
      </c>
      <c r="H188" s="1">
        <f t="shared" si="7"/>
        <v>1</v>
      </c>
      <c r="I188" s="1">
        <f t="shared" si="8"/>
        <v>2</v>
      </c>
      <c r="K188" s="1" t="s">
        <v>415</v>
      </c>
    </row>
    <row r="189" spans="1:11" x14ac:dyDescent="0.25">
      <c r="A189" s="2" t="s">
        <v>280</v>
      </c>
      <c r="B189" s="2" t="s">
        <v>272</v>
      </c>
      <c r="C189">
        <f>37363.7/5</f>
        <v>7472.74</v>
      </c>
      <c r="E189">
        <v>42.701371428571427</v>
      </c>
      <c r="F189">
        <v>1</v>
      </c>
      <c r="G189" s="1">
        <f t="shared" si="6"/>
        <v>1</v>
      </c>
      <c r="H189" s="1">
        <f t="shared" si="7"/>
        <v>1</v>
      </c>
      <c r="I189" s="1">
        <f t="shared" si="8"/>
        <v>2</v>
      </c>
      <c r="K189" s="1" t="s">
        <v>415</v>
      </c>
    </row>
    <row r="190" spans="1:11" x14ac:dyDescent="0.25">
      <c r="A190" s="2" t="s">
        <v>281</v>
      </c>
      <c r="B190" s="2" t="s">
        <v>274</v>
      </c>
      <c r="C190">
        <f>37363.7/5</f>
        <v>7472.74</v>
      </c>
      <c r="E190">
        <v>46.704625</v>
      </c>
      <c r="F190">
        <v>1</v>
      </c>
      <c r="G190" s="1">
        <f t="shared" si="6"/>
        <v>1</v>
      </c>
      <c r="H190" s="1">
        <f t="shared" si="7"/>
        <v>1</v>
      </c>
      <c r="I190" s="1">
        <f t="shared" si="8"/>
        <v>2</v>
      </c>
      <c r="K190" s="1" t="s">
        <v>415</v>
      </c>
    </row>
    <row r="191" spans="1:11" x14ac:dyDescent="0.25">
      <c r="A191" s="2" t="s">
        <v>282</v>
      </c>
      <c r="B191" s="2" t="s">
        <v>59</v>
      </c>
      <c r="C191">
        <f>37363.7/5</f>
        <v>7472.74</v>
      </c>
      <c r="E191">
        <v>46.704625</v>
      </c>
      <c r="F191">
        <v>1</v>
      </c>
      <c r="G191" s="1">
        <f t="shared" si="6"/>
        <v>1</v>
      </c>
      <c r="H191" s="1">
        <f t="shared" si="7"/>
        <v>1</v>
      </c>
      <c r="I191" s="1">
        <f t="shared" si="8"/>
        <v>2</v>
      </c>
      <c r="K191" s="1" t="s">
        <v>415</v>
      </c>
    </row>
    <row r="192" spans="1:11" x14ac:dyDescent="0.25">
      <c r="A192" s="2" t="s">
        <v>283</v>
      </c>
      <c r="B192" s="2" t="s">
        <v>284</v>
      </c>
      <c r="G192" s="1" t="str">
        <f t="shared" si="6"/>
        <v/>
      </c>
      <c r="H192" s="1" t="str">
        <f t="shared" si="7"/>
        <v/>
      </c>
      <c r="I192" s="1" t="str">
        <f t="shared" si="8"/>
        <v/>
      </c>
    </row>
    <row r="193" spans="1:11" x14ac:dyDescent="0.25">
      <c r="A193" s="2" t="s">
        <v>285</v>
      </c>
      <c r="B193" s="2" t="s">
        <v>286</v>
      </c>
      <c r="G193" s="1" t="str">
        <f t="shared" si="6"/>
        <v/>
      </c>
      <c r="H193" s="1" t="str">
        <f t="shared" si="7"/>
        <v/>
      </c>
      <c r="I193" s="1" t="str">
        <f t="shared" si="8"/>
        <v/>
      </c>
    </row>
    <row r="194" spans="1:11" x14ac:dyDescent="0.25">
      <c r="A194" s="2" t="s">
        <v>287</v>
      </c>
      <c r="B194" s="2" t="s">
        <v>288</v>
      </c>
      <c r="C194">
        <v>6187</v>
      </c>
      <c r="E194">
        <v>37.4969696969697</v>
      </c>
      <c r="F194">
        <v>1</v>
      </c>
      <c r="G194" s="1">
        <f t="shared" ref="G194:G251" si="9">IF(ISBLANK(F194),"",ROUNDUP(0.5*F194,0))</f>
        <v>1</v>
      </c>
      <c r="H194" s="1">
        <f t="shared" si="7"/>
        <v>1</v>
      </c>
      <c r="I194" s="1">
        <f t="shared" si="8"/>
        <v>2</v>
      </c>
      <c r="K194" s="1" t="s">
        <v>420</v>
      </c>
    </row>
    <row r="195" spans="1:11" x14ac:dyDescent="0.25">
      <c r="A195" s="2" t="s">
        <v>289</v>
      </c>
      <c r="B195" s="2" t="s">
        <v>290</v>
      </c>
      <c r="C195">
        <v>6187</v>
      </c>
      <c r="E195">
        <v>37.4969696969697</v>
      </c>
      <c r="F195">
        <v>1</v>
      </c>
      <c r="G195" s="1">
        <f t="shared" si="9"/>
        <v>1</v>
      </c>
      <c r="H195" s="1">
        <f t="shared" ref="H195:H251" si="10">IF(ISBLANK(F195),"",ROUNDUP(0.7*F195,0))</f>
        <v>1</v>
      </c>
      <c r="I195" s="1">
        <f t="shared" ref="I195:I251" si="11">IF(ISBLANK(F195),"",F195*2)</f>
        <v>2</v>
      </c>
      <c r="K195" s="1" t="s">
        <v>420</v>
      </c>
    </row>
    <row r="196" spans="1:11" x14ac:dyDescent="0.25">
      <c r="A196" s="2" t="s">
        <v>291</v>
      </c>
      <c r="B196" s="2" t="s">
        <v>292</v>
      </c>
      <c r="C196">
        <v>6187</v>
      </c>
      <c r="E196">
        <v>37.4969696969697</v>
      </c>
      <c r="F196">
        <v>1</v>
      </c>
      <c r="G196" s="1">
        <f t="shared" si="9"/>
        <v>1</v>
      </c>
      <c r="H196" s="1">
        <f t="shared" si="10"/>
        <v>1</v>
      </c>
      <c r="I196" s="1">
        <f t="shared" si="11"/>
        <v>2</v>
      </c>
      <c r="K196" s="1" t="s">
        <v>420</v>
      </c>
    </row>
    <row r="197" spans="1:11" x14ac:dyDescent="0.25">
      <c r="A197" s="2" t="s">
        <v>293</v>
      </c>
      <c r="B197" s="2" t="s">
        <v>294</v>
      </c>
      <c r="C197">
        <v>923</v>
      </c>
      <c r="E197">
        <v>5.5939393939393938</v>
      </c>
      <c r="F197">
        <v>1</v>
      </c>
      <c r="G197" s="1">
        <f t="shared" si="9"/>
        <v>1</v>
      </c>
      <c r="H197" s="1">
        <f t="shared" si="10"/>
        <v>1</v>
      </c>
      <c r="I197" s="1">
        <f t="shared" si="11"/>
        <v>2</v>
      </c>
      <c r="K197" s="1" t="s">
        <v>420</v>
      </c>
    </row>
    <row r="198" spans="1:11" x14ac:dyDescent="0.25">
      <c r="A198" s="2" t="s">
        <v>295</v>
      </c>
      <c r="B198" s="2" t="s">
        <v>296</v>
      </c>
      <c r="C198">
        <v>923</v>
      </c>
      <c r="E198">
        <v>5.5939393939393938</v>
      </c>
      <c r="F198">
        <v>1</v>
      </c>
      <c r="G198" s="1">
        <f t="shared" si="9"/>
        <v>1</v>
      </c>
      <c r="H198" s="1">
        <f t="shared" si="10"/>
        <v>1</v>
      </c>
      <c r="I198" s="1">
        <f t="shared" si="11"/>
        <v>2</v>
      </c>
      <c r="K198" s="1" t="s">
        <v>420</v>
      </c>
    </row>
    <row r="199" spans="1:11" x14ac:dyDescent="0.25">
      <c r="A199" s="2" t="s">
        <v>297</v>
      </c>
      <c r="B199" s="2" t="s">
        <v>298</v>
      </c>
      <c r="C199">
        <v>2180</v>
      </c>
      <c r="E199">
        <v>24.222222222222221</v>
      </c>
      <c r="F199">
        <v>1</v>
      </c>
      <c r="G199" s="1">
        <f t="shared" si="9"/>
        <v>1</v>
      </c>
      <c r="H199" s="1">
        <f t="shared" si="10"/>
        <v>1</v>
      </c>
      <c r="I199" s="1">
        <f t="shared" si="11"/>
        <v>2</v>
      </c>
      <c r="K199" s="1" t="s">
        <v>420</v>
      </c>
    </row>
    <row r="200" spans="1:11" x14ac:dyDescent="0.25">
      <c r="A200" s="2" t="s">
        <v>299</v>
      </c>
      <c r="B200" s="2" t="s">
        <v>300</v>
      </c>
      <c r="C200">
        <v>2180</v>
      </c>
      <c r="E200">
        <v>24.222222222222221</v>
      </c>
      <c r="F200">
        <v>1</v>
      </c>
      <c r="G200" s="1">
        <f t="shared" si="9"/>
        <v>1</v>
      </c>
      <c r="H200" s="1">
        <f t="shared" si="10"/>
        <v>1</v>
      </c>
      <c r="I200" s="1">
        <f t="shared" si="11"/>
        <v>2</v>
      </c>
      <c r="K200" s="1" t="s">
        <v>420</v>
      </c>
    </row>
    <row r="201" spans="1:11" x14ac:dyDescent="0.25">
      <c r="A201" s="2" t="s">
        <v>301</v>
      </c>
      <c r="B201" s="2" t="s">
        <v>302</v>
      </c>
      <c r="C201">
        <v>4184</v>
      </c>
      <c r="E201">
        <v>46.488888888888887</v>
      </c>
      <c r="F201">
        <v>1</v>
      </c>
      <c r="G201" s="1">
        <f t="shared" si="9"/>
        <v>1</v>
      </c>
      <c r="H201" s="1">
        <f t="shared" si="10"/>
        <v>1</v>
      </c>
      <c r="I201" s="1">
        <f t="shared" si="11"/>
        <v>2</v>
      </c>
      <c r="K201" s="1" t="s">
        <v>420</v>
      </c>
    </row>
    <row r="202" spans="1:11" x14ac:dyDescent="0.25">
      <c r="A202" s="2" t="s">
        <v>303</v>
      </c>
      <c r="B202" s="2" t="s">
        <v>304</v>
      </c>
      <c r="G202" s="1" t="str">
        <f t="shared" si="9"/>
        <v/>
      </c>
      <c r="H202" s="1" t="str">
        <f t="shared" si="10"/>
        <v/>
      </c>
      <c r="I202" s="1" t="str">
        <f t="shared" si="11"/>
        <v/>
      </c>
    </row>
    <row r="203" spans="1:11" x14ac:dyDescent="0.25">
      <c r="A203" s="2" t="s">
        <v>305</v>
      </c>
      <c r="B203" s="2" t="s">
        <v>306</v>
      </c>
      <c r="C203">
        <v>238</v>
      </c>
      <c r="E203">
        <v>1.4424242424242424</v>
      </c>
      <c r="F203">
        <v>1</v>
      </c>
      <c r="G203" s="1">
        <f t="shared" si="9"/>
        <v>1</v>
      </c>
      <c r="H203" s="1">
        <f t="shared" si="10"/>
        <v>1</v>
      </c>
      <c r="I203" s="1">
        <f t="shared" si="11"/>
        <v>2</v>
      </c>
      <c r="K203" s="1" t="s">
        <v>420</v>
      </c>
    </row>
    <row r="204" spans="1:11" x14ac:dyDescent="0.25">
      <c r="A204" s="2" t="s">
        <v>307</v>
      </c>
      <c r="B204" s="2" t="s">
        <v>308</v>
      </c>
      <c r="G204" s="1" t="str">
        <f t="shared" si="9"/>
        <v/>
      </c>
      <c r="H204" s="1" t="str">
        <f t="shared" si="10"/>
        <v/>
      </c>
      <c r="I204" s="1" t="str">
        <f t="shared" si="11"/>
        <v/>
      </c>
    </row>
    <row r="205" spans="1:11" x14ac:dyDescent="0.25">
      <c r="A205" s="2" t="s">
        <v>309</v>
      </c>
      <c r="B205" s="2" t="s">
        <v>310</v>
      </c>
      <c r="C205">
        <v>1</v>
      </c>
      <c r="E205">
        <v>6.0606060606060606E-3</v>
      </c>
      <c r="F205">
        <v>1</v>
      </c>
      <c r="G205" s="1">
        <f t="shared" si="9"/>
        <v>1</v>
      </c>
      <c r="H205" s="1">
        <f t="shared" si="10"/>
        <v>1</v>
      </c>
      <c r="I205" s="1">
        <f t="shared" si="11"/>
        <v>2</v>
      </c>
      <c r="K205" s="1" t="s">
        <v>420</v>
      </c>
    </row>
    <row r="206" spans="1:11" x14ac:dyDescent="0.25">
      <c r="A206" s="2" t="s">
        <v>311</v>
      </c>
      <c r="B206" s="2" t="s">
        <v>312</v>
      </c>
      <c r="C206">
        <v>2620.4299999999998</v>
      </c>
      <c r="E206">
        <v>3.9703484848484845</v>
      </c>
      <c r="F206">
        <v>4</v>
      </c>
      <c r="G206" s="1">
        <f t="shared" si="9"/>
        <v>2</v>
      </c>
      <c r="H206" s="1">
        <f t="shared" si="10"/>
        <v>3</v>
      </c>
      <c r="I206" s="1">
        <f t="shared" si="11"/>
        <v>8</v>
      </c>
      <c r="K206" s="1" t="s">
        <v>420</v>
      </c>
    </row>
    <row r="207" spans="1:11" x14ac:dyDescent="0.25">
      <c r="A207" s="2" t="s">
        <v>313</v>
      </c>
      <c r="B207" s="2" t="s">
        <v>314</v>
      </c>
      <c r="C207">
        <v>1638.16</v>
      </c>
      <c r="E207">
        <v>9.9282424242424252</v>
      </c>
      <c r="F207">
        <v>1</v>
      </c>
      <c r="G207" s="1">
        <f t="shared" si="9"/>
        <v>1</v>
      </c>
      <c r="H207" s="1">
        <f t="shared" si="10"/>
        <v>1</v>
      </c>
      <c r="I207" s="1">
        <f t="shared" si="11"/>
        <v>2</v>
      </c>
      <c r="K207" s="1" t="s">
        <v>420</v>
      </c>
    </row>
    <row r="208" spans="1:11" x14ac:dyDescent="0.25">
      <c r="A208" s="2" t="s">
        <v>315</v>
      </c>
      <c r="B208" s="2" t="s">
        <v>316</v>
      </c>
      <c r="C208">
        <v>72.55</v>
      </c>
      <c r="E208">
        <v>0.4396969696969697</v>
      </c>
      <c r="F208">
        <v>1</v>
      </c>
      <c r="G208" s="1">
        <f t="shared" si="9"/>
        <v>1</v>
      </c>
      <c r="H208" s="1">
        <f t="shared" si="10"/>
        <v>1</v>
      </c>
      <c r="I208" s="1">
        <f t="shared" si="11"/>
        <v>2</v>
      </c>
      <c r="K208" s="1" t="s">
        <v>415</v>
      </c>
    </row>
    <row r="209" spans="1:11" x14ac:dyDescent="0.25">
      <c r="A209" s="2" t="s">
        <v>317</v>
      </c>
      <c r="B209" s="2" t="s">
        <v>318</v>
      </c>
      <c r="G209" s="1" t="str">
        <f t="shared" si="9"/>
        <v/>
      </c>
      <c r="H209" s="1" t="str">
        <f t="shared" si="10"/>
        <v/>
      </c>
      <c r="I209" s="1" t="str">
        <f t="shared" si="11"/>
        <v/>
      </c>
    </row>
    <row r="210" spans="1:11" x14ac:dyDescent="0.25">
      <c r="A210" s="2" t="s">
        <v>319</v>
      </c>
      <c r="B210" s="2" t="s">
        <v>320</v>
      </c>
      <c r="G210" s="1" t="str">
        <f t="shared" si="9"/>
        <v/>
      </c>
      <c r="H210" s="1" t="str">
        <f t="shared" si="10"/>
        <v/>
      </c>
      <c r="I210" s="1" t="str">
        <f t="shared" si="11"/>
        <v/>
      </c>
    </row>
    <row r="211" spans="1:11" x14ac:dyDescent="0.25">
      <c r="A211" s="2" t="s">
        <v>321</v>
      </c>
      <c r="B211" s="2" t="s">
        <v>322</v>
      </c>
      <c r="C211">
        <v>10</v>
      </c>
      <c r="E211">
        <v>0.33333333333333331</v>
      </c>
      <c r="F211">
        <v>2</v>
      </c>
      <c r="G211" s="1">
        <f t="shared" si="9"/>
        <v>1</v>
      </c>
      <c r="H211" s="1">
        <f t="shared" si="10"/>
        <v>2</v>
      </c>
      <c r="I211" s="1">
        <f t="shared" si="11"/>
        <v>4</v>
      </c>
      <c r="K211" s="1" t="s">
        <v>413</v>
      </c>
    </row>
    <row r="212" spans="1:11" x14ac:dyDescent="0.25">
      <c r="A212" s="2" t="s">
        <v>323</v>
      </c>
      <c r="B212" s="2" t="s">
        <v>324</v>
      </c>
      <c r="C212">
        <v>368</v>
      </c>
      <c r="E212">
        <v>12.266666666666667</v>
      </c>
      <c r="F212">
        <v>2</v>
      </c>
      <c r="G212" s="1">
        <f t="shared" si="9"/>
        <v>1</v>
      </c>
      <c r="H212" s="1">
        <f t="shared" si="10"/>
        <v>2</v>
      </c>
      <c r="I212" s="1">
        <f t="shared" si="11"/>
        <v>4</v>
      </c>
      <c r="K212" s="1" t="s">
        <v>413</v>
      </c>
    </row>
    <row r="213" spans="1:11" x14ac:dyDescent="0.25">
      <c r="A213" s="2" t="s">
        <v>325</v>
      </c>
      <c r="B213" s="2" t="s">
        <v>326</v>
      </c>
      <c r="C213">
        <v>784</v>
      </c>
      <c r="E213">
        <v>26.133333333333333</v>
      </c>
      <c r="F213">
        <v>2</v>
      </c>
      <c r="G213" s="1">
        <f t="shared" si="9"/>
        <v>1</v>
      </c>
      <c r="H213" s="1">
        <f t="shared" si="10"/>
        <v>2</v>
      </c>
      <c r="I213" s="1">
        <f t="shared" si="11"/>
        <v>4</v>
      </c>
      <c r="K213" s="1" t="s">
        <v>413</v>
      </c>
    </row>
    <row r="214" spans="1:11" x14ac:dyDescent="0.25">
      <c r="A214" s="2" t="s">
        <v>327</v>
      </c>
      <c r="B214" s="2" t="s">
        <v>328</v>
      </c>
      <c r="C214">
        <v>448</v>
      </c>
      <c r="E214">
        <v>14.933333333333334</v>
      </c>
      <c r="F214">
        <v>2</v>
      </c>
      <c r="G214" s="1">
        <f t="shared" si="9"/>
        <v>1</v>
      </c>
      <c r="H214" s="1">
        <f t="shared" si="10"/>
        <v>2</v>
      </c>
      <c r="I214" s="1">
        <f t="shared" si="11"/>
        <v>4</v>
      </c>
      <c r="K214" s="1" t="s">
        <v>413</v>
      </c>
    </row>
    <row r="215" spans="1:11" x14ac:dyDescent="0.25">
      <c r="A215" s="2" t="s">
        <v>329</v>
      </c>
      <c r="B215" s="2" t="s">
        <v>330</v>
      </c>
      <c r="C215">
        <v>366</v>
      </c>
      <c r="E215">
        <v>12.2</v>
      </c>
      <c r="F215">
        <v>2</v>
      </c>
      <c r="G215" s="1">
        <f t="shared" si="9"/>
        <v>1</v>
      </c>
      <c r="H215" s="1">
        <f t="shared" si="10"/>
        <v>2</v>
      </c>
      <c r="I215" s="1">
        <f t="shared" si="11"/>
        <v>4</v>
      </c>
      <c r="K215" s="1" t="s">
        <v>413</v>
      </c>
    </row>
    <row r="216" spans="1:11" x14ac:dyDescent="0.25">
      <c r="A216" s="2" t="s">
        <v>331</v>
      </c>
      <c r="B216" s="2" t="s">
        <v>332</v>
      </c>
      <c r="G216" s="1" t="str">
        <f t="shared" si="9"/>
        <v/>
      </c>
      <c r="H216" s="1" t="str">
        <f t="shared" si="10"/>
        <v/>
      </c>
      <c r="I216" s="1" t="str">
        <f t="shared" si="11"/>
        <v/>
      </c>
    </row>
    <row r="217" spans="1:11" x14ac:dyDescent="0.25">
      <c r="A217" s="2" t="s">
        <v>333</v>
      </c>
      <c r="B217" s="2" t="s">
        <v>334</v>
      </c>
      <c r="C217">
        <v>50</v>
      </c>
      <c r="E217">
        <v>0.83333333333333337</v>
      </c>
      <c r="F217">
        <v>2</v>
      </c>
      <c r="G217" s="1">
        <f t="shared" si="9"/>
        <v>1</v>
      </c>
      <c r="H217" s="1">
        <f t="shared" si="10"/>
        <v>2</v>
      </c>
      <c r="I217" s="1">
        <f t="shared" si="11"/>
        <v>4</v>
      </c>
      <c r="K217" s="1" t="s">
        <v>413</v>
      </c>
    </row>
    <row r="218" spans="1:11" x14ac:dyDescent="0.25">
      <c r="A218" s="2" t="s">
        <v>335</v>
      </c>
      <c r="B218" s="2" t="s">
        <v>336</v>
      </c>
      <c r="C218">
        <v>101</v>
      </c>
      <c r="E218">
        <v>1.6833333333333333</v>
      </c>
      <c r="F218">
        <v>2</v>
      </c>
      <c r="G218" s="1">
        <f t="shared" si="9"/>
        <v>1</v>
      </c>
      <c r="H218" s="1">
        <f t="shared" si="10"/>
        <v>2</v>
      </c>
      <c r="I218" s="1">
        <f t="shared" si="11"/>
        <v>4</v>
      </c>
      <c r="K218" s="1" t="s">
        <v>413</v>
      </c>
    </row>
    <row r="219" spans="1:11" x14ac:dyDescent="0.25">
      <c r="A219" s="2" t="s">
        <v>337</v>
      </c>
      <c r="B219" s="2" t="s">
        <v>338</v>
      </c>
      <c r="C219">
        <v>137</v>
      </c>
      <c r="E219">
        <v>2.2833333333333332</v>
      </c>
      <c r="F219">
        <v>2</v>
      </c>
      <c r="G219" s="1">
        <f t="shared" si="9"/>
        <v>1</v>
      </c>
      <c r="H219" s="1">
        <f t="shared" si="10"/>
        <v>2</v>
      </c>
      <c r="I219" s="1">
        <f t="shared" si="11"/>
        <v>4</v>
      </c>
      <c r="K219" s="1" t="s">
        <v>413</v>
      </c>
    </row>
    <row r="220" spans="1:11" x14ac:dyDescent="0.25">
      <c r="A220" s="2" t="s">
        <v>339</v>
      </c>
      <c r="B220" s="2" t="s">
        <v>340</v>
      </c>
      <c r="C220">
        <v>81</v>
      </c>
      <c r="E220">
        <v>1.35</v>
      </c>
      <c r="F220">
        <v>2</v>
      </c>
      <c r="G220" s="1">
        <f t="shared" si="9"/>
        <v>1</v>
      </c>
      <c r="H220" s="1">
        <f t="shared" si="10"/>
        <v>2</v>
      </c>
      <c r="I220" s="1">
        <f t="shared" si="11"/>
        <v>4</v>
      </c>
      <c r="K220" s="1" t="s">
        <v>413</v>
      </c>
    </row>
    <row r="221" spans="1:11" x14ac:dyDescent="0.25">
      <c r="A221" s="2" t="s">
        <v>341</v>
      </c>
      <c r="B221" s="2" t="s">
        <v>342</v>
      </c>
      <c r="G221" s="1" t="str">
        <f t="shared" si="9"/>
        <v/>
      </c>
      <c r="H221" s="1" t="str">
        <f t="shared" si="10"/>
        <v/>
      </c>
      <c r="I221" s="1" t="str">
        <f t="shared" si="11"/>
        <v/>
      </c>
    </row>
    <row r="222" spans="1:11" x14ac:dyDescent="0.25">
      <c r="A222" s="2" t="s">
        <v>343</v>
      </c>
      <c r="B222" s="2" t="s">
        <v>344</v>
      </c>
      <c r="C222">
        <v>28</v>
      </c>
      <c r="E222">
        <v>0.93333333333333335</v>
      </c>
      <c r="F222">
        <v>2</v>
      </c>
      <c r="G222" s="1">
        <f t="shared" si="9"/>
        <v>1</v>
      </c>
      <c r="H222" s="1">
        <f t="shared" si="10"/>
        <v>2</v>
      </c>
      <c r="I222" s="1">
        <f t="shared" si="11"/>
        <v>4</v>
      </c>
      <c r="K222" s="1" t="s">
        <v>413</v>
      </c>
    </row>
    <row r="223" spans="1:11" x14ac:dyDescent="0.25">
      <c r="A223" s="2" t="s">
        <v>345</v>
      </c>
      <c r="B223" s="2" t="s">
        <v>346</v>
      </c>
      <c r="C223">
        <v>33</v>
      </c>
      <c r="E223">
        <v>1.1000000000000001</v>
      </c>
      <c r="F223">
        <v>2</v>
      </c>
      <c r="G223" s="1">
        <f t="shared" si="9"/>
        <v>1</v>
      </c>
      <c r="H223" s="1">
        <f t="shared" si="10"/>
        <v>2</v>
      </c>
      <c r="I223" s="1">
        <f t="shared" si="11"/>
        <v>4</v>
      </c>
      <c r="K223" s="1" t="s">
        <v>413</v>
      </c>
    </row>
    <row r="224" spans="1:11" x14ac:dyDescent="0.25">
      <c r="A224" s="2" t="s">
        <v>347</v>
      </c>
      <c r="B224" s="2" t="s">
        <v>348</v>
      </c>
      <c r="C224">
        <v>10</v>
      </c>
      <c r="E224">
        <v>0.33333333333333331</v>
      </c>
      <c r="F224">
        <v>2</v>
      </c>
      <c r="G224" s="1">
        <f t="shared" si="9"/>
        <v>1</v>
      </c>
      <c r="H224" s="1">
        <f t="shared" si="10"/>
        <v>2</v>
      </c>
      <c r="I224" s="1">
        <f t="shared" si="11"/>
        <v>4</v>
      </c>
      <c r="K224" s="1" t="s">
        <v>413</v>
      </c>
    </row>
    <row r="225" spans="1:11" x14ac:dyDescent="0.25">
      <c r="A225" s="2" t="s">
        <v>349</v>
      </c>
      <c r="B225" s="2" t="s">
        <v>350</v>
      </c>
      <c r="C225">
        <v>9</v>
      </c>
      <c r="E225">
        <v>0.3</v>
      </c>
      <c r="F225">
        <v>2</v>
      </c>
      <c r="G225" s="1">
        <f t="shared" si="9"/>
        <v>1</v>
      </c>
      <c r="H225" s="1">
        <f t="shared" si="10"/>
        <v>2</v>
      </c>
      <c r="I225" s="1">
        <f t="shared" si="11"/>
        <v>4</v>
      </c>
      <c r="K225" s="1" t="s">
        <v>413</v>
      </c>
    </row>
    <row r="226" spans="1:11" x14ac:dyDescent="0.25">
      <c r="A226" s="2" t="s">
        <v>351</v>
      </c>
      <c r="B226" s="2" t="s">
        <v>352</v>
      </c>
      <c r="G226" s="1" t="str">
        <f t="shared" si="9"/>
        <v/>
      </c>
      <c r="H226" s="1" t="str">
        <f t="shared" si="10"/>
        <v/>
      </c>
      <c r="I226" s="1" t="str">
        <f t="shared" si="11"/>
        <v/>
      </c>
    </row>
    <row r="227" spans="1:11" x14ac:dyDescent="0.25">
      <c r="A227" s="2" t="s">
        <v>353</v>
      </c>
      <c r="B227" s="2" t="s">
        <v>354</v>
      </c>
      <c r="C227">
        <v>12</v>
      </c>
      <c r="E227">
        <v>0.4</v>
      </c>
      <c r="F227">
        <v>2</v>
      </c>
      <c r="G227" s="1">
        <f t="shared" si="9"/>
        <v>1</v>
      </c>
      <c r="H227" s="1">
        <f t="shared" si="10"/>
        <v>2</v>
      </c>
      <c r="I227" s="1">
        <f t="shared" si="11"/>
        <v>4</v>
      </c>
      <c r="K227" s="1" t="s">
        <v>413</v>
      </c>
    </row>
    <row r="228" spans="1:11" x14ac:dyDescent="0.25">
      <c r="A228" s="2" t="s">
        <v>355</v>
      </c>
      <c r="B228" s="2" t="s">
        <v>356</v>
      </c>
      <c r="C228">
        <v>34</v>
      </c>
      <c r="E228">
        <v>1.1333333333333333</v>
      </c>
      <c r="F228">
        <v>2</v>
      </c>
      <c r="G228" s="1">
        <f t="shared" si="9"/>
        <v>1</v>
      </c>
      <c r="H228" s="1">
        <f t="shared" si="10"/>
        <v>2</v>
      </c>
      <c r="I228" s="1">
        <f t="shared" si="11"/>
        <v>4</v>
      </c>
      <c r="K228" s="1" t="s">
        <v>413</v>
      </c>
    </row>
    <row r="229" spans="1:11" x14ac:dyDescent="0.25">
      <c r="A229" s="2" t="s">
        <v>357</v>
      </c>
      <c r="B229" s="2" t="s">
        <v>358</v>
      </c>
      <c r="C229">
        <v>32</v>
      </c>
      <c r="E229">
        <v>1.0666666666666667</v>
      </c>
      <c r="F229">
        <v>2</v>
      </c>
      <c r="G229" s="1">
        <f t="shared" si="9"/>
        <v>1</v>
      </c>
      <c r="H229" s="1">
        <f t="shared" si="10"/>
        <v>2</v>
      </c>
      <c r="I229" s="1">
        <f t="shared" si="11"/>
        <v>4</v>
      </c>
      <c r="K229" s="1" t="s">
        <v>413</v>
      </c>
    </row>
    <row r="230" spans="1:11" x14ac:dyDescent="0.25">
      <c r="A230" s="2" t="s">
        <v>359</v>
      </c>
      <c r="B230" s="2" t="s">
        <v>360</v>
      </c>
      <c r="C230">
        <v>23</v>
      </c>
      <c r="E230">
        <v>0.76666666666666672</v>
      </c>
      <c r="F230">
        <v>2</v>
      </c>
      <c r="G230" s="1">
        <f t="shared" si="9"/>
        <v>1</v>
      </c>
      <c r="H230" s="1">
        <f t="shared" si="10"/>
        <v>2</v>
      </c>
      <c r="I230" s="1">
        <f t="shared" si="11"/>
        <v>4</v>
      </c>
      <c r="K230" s="1" t="s">
        <v>413</v>
      </c>
    </row>
    <row r="231" spans="1:11" x14ac:dyDescent="0.25">
      <c r="A231" s="2" t="s">
        <v>361</v>
      </c>
      <c r="B231" s="2" t="s">
        <v>362</v>
      </c>
      <c r="C231">
        <v>16</v>
      </c>
      <c r="E231">
        <v>0.53333333333333333</v>
      </c>
      <c r="F231">
        <v>2</v>
      </c>
      <c r="G231" s="1">
        <f t="shared" si="9"/>
        <v>1</v>
      </c>
      <c r="H231" s="1">
        <f t="shared" si="10"/>
        <v>2</v>
      </c>
      <c r="I231" s="1">
        <f t="shared" si="11"/>
        <v>4</v>
      </c>
      <c r="K231" s="1" t="s">
        <v>413</v>
      </c>
    </row>
    <row r="232" spans="1:11" x14ac:dyDescent="0.25">
      <c r="A232" s="2" t="s">
        <v>363</v>
      </c>
      <c r="B232" s="2" t="s">
        <v>364</v>
      </c>
      <c r="G232" s="1" t="str">
        <f t="shared" si="9"/>
        <v/>
      </c>
      <c r="H232" s="1" t="str">
        <f t="shared" si="10"/>
        <v/>
      </c>
      <c r="I232" s="1" t="str">
        <f t="shared" si="11"/>
        <v/>
      </c>
    </row>
    <row r="233" spans="1:11" x14ac:dyDescent="0.25">
      <c r="A233" s="2" t="s">
        <v>365</v>
      </c>
      <c r="B233" s="2" t="s">
        <v>366</v>
      </c>
      <c r="C233">
        <v>10</v>
      </c>
      <c r="E233">
        <v>0.33333333333333331</v>
      </c>
      <c r="F233">
        <v>2</v>
      </c>
      <c r="G233" s="1">
        <f t="shared" si="9"/>
        <v>1</v>
      </c>
      <c r="H233" s="1">
        <f t="shared" si="10"/>
        <v>2</v>
      </c>
      <c r="I233" s="1">
        <f t="shared" si="11"/>
        <v>4</v>
      </c>
      <c r="K233" s="1" t="s">
        <v>420</v>
      </c>
    </row>
    <row r="234" spans="1:11" x14ac:dyDescent="0.25">
      <c r="A234" s="2" t="s">
        <v>367</v>
      </c>
      <c r="B234" s="2" t="s">
        <v>368</v>
      </c>
      <c r="G234" s="1" t="str">
        <f t="shared" si="9"/>
        <v/>
      </c>
      <c r="H234" s="1" t="str">
        <f t="shared" si="10"/>
        <v/>
      </c>
      <c r="I234" s="1" t="str">
        <f t="shared" si="11"/>
        <v/>
      </c>
    </row>
    <row r="235" spans="1:11" x14ac:dyDescent="0.25">
      <c r="A235" s="2" t="s">
        <v>369</v>
      </c>
      <c r="B235" s="2" t="s">
        <v>370</v>
      </c>
      <c r="C235">
        <f>165.91/5</f>
        <v>33.182000000000002</v>
      </c>
      <c r="E235">
        <v>0.2073875</v>
      </c>
      <c r="F235">
        <v>1</v>
      </c>
      <c r="G235" s="1">
        <f t="shared" si="9"/>
        <v>1</v>
      </c>
      <c r="H235" s="1">
        <f t="shared" si="10"/>
        <v>1</v>
      </c>
      <c r="I235" s="1">
        <f t="shared" si="11"/>
        <v>2</v>
      </c>
      <c r="K235" s="1" t="s">
        <v>415</v>
      </c>
    </row>
    <row r="236" spans="1:11" x14ac:dyDescent="0.25">
      <c r="A236" s="2" t="s">
        <v>371</v>
      </c>
      <c r="B236" s="2" t="s">
        <v>372</v>
      </c>
      <c r="C236">
        <f>165.91/5</f>
        <v>33.182000000000002</v>
      </c>
      <c r="E236">
        <v>0.2073875</v>
      </c>
      <c r="F236">
        <v>1</v>
      </c>
      <c r="G236" s="1">
        <f t="shared" si="9"/>
        <v>1</v>
      </c>
      <c r="H236" s="1">
        <f t="shared" si="10"/>
        <v>1</v>
      </c>
      <c r="I236" s="1">
        <f t="shared" si="11"/>
        <v>2</v>
      </c>
      <c r="K236" s="1" t="s">
        <v>415</v>
      </c>
    </row>
    <row r="237" spans="1:11" x14ac:dyDescent="0.25">
      <c r="A237" s="2" t="s">
        <v>373</v>
      </c>
      <c r="B237" s="2" t="s">
        <v>374</v>
      </c>
      <c r="C237">
        <f>165.91/5</f>
        <v>33.182000000000002</v>
      </c>
      <c r="E237">
        <v>0.1896114285714286</v>
      </c>
      <c r="F237">
        <v>1</v>
      </c>
      <c r="G237" s="1">
        <f t="shared" si="9"/>
        <v>1</v>
      </c>
      <c r="H237" s="1">
        <f t="shared" si="10"/>
        <v>1</v>
      </c>
      <c r="I237" s="1">
        <f t="shared" si="11"/>
        <v>2</v>
      </c>
      <c r="K237" s="1" t="s">
        <v>415</v>
      </c>
    </row>
    <row r="238" spans="1:11" x14ac:dyDescent="0.25">
      <c r="A238" s="2" t="s">
        <v>375</v>
      </c>
      <c r="B238" s="2" t="s">
        <v>376</v>
      </c>
      <c r="C238">
        <f>165.91/5</f>
        <v>33.182000000000002</v>
      </c>
      <c r="E238">
        <v>0.1896114285714286</v>
      </c>
      <c r="F238">
        <v>1</v>
      </c>
      <c r="G238" s="1">
        <f t="shared" si="9"/>
        <v>1</v>
      </c>
      <c r="H238" s="1">
        <f t="shared" si="10"/>
        <v>1</v>
      </c>
      <c r="I238" s="1">
        <f t="shared" si="11"/>
        <v>2</v>
      </c>
      <c r="K238" s="1" t="s">
        <v>415</v>
      </c>
    </row>
    <row r="239" spans="1:11" x14ac:dyDescent="0.25">
      <c r="A239" s="2" t="s">
        <v>377</v>
      </c>
      <c r="B239" s="2" t="s">
        <v>378</v>
      </c>
      <c r="C239">
        <f>165.91/5</f>
        <v>33.182000000000002</v>
      </c>
      <c r="E239">
        <v>0.2073875</v>
      </c>
      <c r="F239">
        <v>1</v>
      </c>
      <c r="G239" s="1">
        <f t="shared" si="9"/>
        <v>1</v>
      </c>
      <c r="H239" s="1">
        <f t="shared" si="10"/>
        <v>1</v>
      </c>
      <c r="I239" s="1">
        <f t="shared" si="11"/>
        <v>2</v>
      </c>
      <c r="K239" s="1" t="s">
        <v>415</v>
      </c>
    </row>
    <row r="240" spans="1:11" x14ac:dyDescent="0.25">
      <c r="A240" s="2" t="s">
        <v>379</v>
      </c>
      <c r="B240" s="2" t="s">
        <v>380</v>
      </c>
      <c r="G240" s="1" t="str">
        <f t="shared" si="9"/>
        <v/>
      </c>
      <c r="H240" s="1" t="str">
        <f t="shared" si="10"/>
        <v/>
      </c>
      <c r="I240" s="1" t="str">
        <f t="shared" si="11"/>
        <v/>
      </c>
    </row>
    <row r="241" spans="1:11" x14ac:dyDescent="0.25">
      <c r="A241" s="2" t="s">
        <v>381</v>
      </c>
      <c r="B241" s="2" t="s">
        <v>382</v>
      </c>
      <c r="C241">
        <v>1</v>
      </c>
      <c r="E241">
        <v>0.14285714285714285</v>
      </c>
      <c r="F241">
        <v>1</v>
      </c>
      <c r="G241" s="1">
        <f t="shared" si="9"/>
        <v>1</v>
      </c>
      <c r="H241" s="1">
        <f t="shared" si="10"/>
        <v>1</v>
      </c>
      <c r="I241" s="1">
        <f t="shared" si="11"/>
        <v>2</v>
      </c>
      <c r="K241" s="1" t="s">
        <v>415</v>
      </c>
    </row>
    <row r="242" spans="1:11" x14ac:dyDescent="0.25">
      <c r="A242" s="2" t="s">
        <v>383</v>
      </c>
      <c r="B242" s="2" t="s">
        <v>384</v>
      </c>
      <c r="C242">
        <v>30</v>
      </c>
      <c r="E242">
        <v>1.4285714285714286</v>
      </c>
      <c r="F242">
        <v>3</v>
      </c>
      <c r="G242" s="1">
        <f t="shared" si="9"/>
        <v>2</v>
      </c>
      <c r="H242" s="1">
        <f t="shared" si="10"/>
        <v>3</v>
      </c>
      <c r="I242" s="1">
        <f t="shared" si="11"/>
        <v>6</v>
      </c>
      <c r="K242" s="1" t="s">
        <v>415</v>
      </c>
    </row>
    <row r="243" spans="1:11" x14ac:dyDescent="0.25">
      <c r="A243" s="2" t="s">
        <v>385</v>
      </c>
      <c r="B243" s="2" t="s">
        <v>386</v>
      </c>
      <c r="C243">
        <v>37</v>
      </c>
      <c r="E243">
        <v>1.7619047619047619</v>
      </c>
      <c r="F243">
        <v>3</v>
      </c>
      <c r="G243" s="1">
        <f t="shared" si="9"/>
        <v>2</v>
      </c>
      <c r="H243" s="1">
        <f t="shared" si="10"/>
        <v>3</v>
      </c>
      <c r="I243" s="1">
        <f t="shared" si="11"/>
        <v>6</v>
      </c>
      <c r="K243" s="1" t="s">
        <v>415</v>
      </c>
    </row>
    <row r="244" spans="1:11" x14ac:dyDescent="0.25">
      <c r="A244" s="2" t="s">
        <v>387</v>
      </c>
      <c r="B244" s="2" t="s">
        <v>388</v>
      </c>
      <c r="C244">
        <v>27</v>
      </c>
      <c r="E244">
        <v>1.9285714285714286</v>
      </c>
      <c r="F244">
        <v>2</v>
      </c>
      <c r="G244" s="1">
        <f t="shared" si="9"/>
        <v>1</v>
      </c>
      <c r="H244" s="1">
        <f t="shared" si="10"/>
        <v>2</v>
      </c>
      <c r="I244" s="1">
        <f t="shared" si="11"/>
        <v>4</v>
      </c>
      <c r="K244" s="1" t="s">
        <v>415</v>
      </c>
    </row>
    <row r="245" spans="1:11" x14ac:dyDescent="0.25">
      <c r="A245" s="2" t="s">
        <v>389</v>
      </c>
      <c r="B245" s="2" t="s">
        <v>390</v>
      </c>
      <c r="C245">
        <v>20</v>
      </c>
      <c r="E245">
        <v>1.4285714285714286</v>
      </c>
      <c r="F245">
        <v>2</v>
      </c>
      <c r="G245" s="1">
        <f t="shared" si="9"/>
        <v>1</v>
      </c>
      <c r="H245" s="1">
        <f t="shared" si="10"/>
        <v>2</v>
      </c>
      <c r="I245" s="1">
        <f t="shared" si="11"/>
        <v>4</v>
      </c>
      <c r="K245" s="1" t="s">
        <v>415</v>
      </c>
    </row>
    <row r="246" spans="1:11" x14ac:dyDescent="0.25">
      <c r="A246" s="2" t="s">
        <v>391</v>
      </c>
      <c r="B246" s="2" t="s">
        <v>392</v>
      </c>
      <c r="G246" s="1" t="str">
        <f t="shared" si="9"/>
        <v/>
      </c>
      <c r="H246" s="1" t="str">
        <f t="shared" si="10"/>
        <v/>
      </c>
      <c r="I246" s="1" t="str">
        <f t="shared" si="11"/>
        <v/>
      </c>
    </row>
    <row r="247" spans="1:11" x14ac:dyDescent="0.25">
      <c r="A247" s="2" t="s">
        <v>393</v>
      </c>
      <c r="B247" s="2" t="s">
        <v>394</v>
      </c>
      <c r="C247">
        <v>8</v>
      </c>
      <c r="E247">
        <v>1.1428571428571428</v>
      </c>
      <c r="F247">
        <v>1</v>
      </c>
      <c r="G247" s="1">
        <f t="shared" si="9"/>
        <v>1</v>
      </c>
      <c r="H247" s="1">
        <f t="shared" si="10"/>
        <v>1</v>
      </c>
      <c r="I247" s="1">
        <f t="shared" si="11"/>
        <v>2</v>
      </c>
      <c r="K247" s="1" t="s">
        <v>415</v>
      </c>
    </row>
    <row r="248" spans="1:11" x14ac:dyDescent="0.25">
      <c r="A248" s="2" t="s">
        <v>395</v>
      </c>
      <c r="B248" s="2" t="s">
        <v>396</v>
      </c>
      <c r="C248">
        <v>16</v>
      </c>
      <c r="E248">
        <v>1.1428571428571428</v>
      </c>
      <c r="F248">
        <v>2</v>
      </c>
      <c r="G248" s="1">
        <f t="shared" si="9"/>
        <v>1</v>
      </c>
      <c r="H248" s="1">
        <f t="shared" si="10"/>
        <v>2</v>
      </c>
      <c r="I248" s="1">
        <f t="shared" si="11"/>
        <v>4</v>
      </c>
      <c r="K248" s="1" t="s">
        <v>415</v>
      </c>
    </row>
    <row r="249" spans="1:11" x14ac:dyDescent="0.25">
      <c r="A249" s="2" t="s">
        <v>397</v>
      </c>
      <c r="B249" s="2" t="s">
        <v>398</v>
      </c>
      <c r="C249">
        <v>11</v>
      </c>
      <c r="E249">
        <v>1.5714285714285714</v>
      </c>
      <c r="F249">
        <v>1</v>
      </c>
      <c r="G249" s="1">
        <f t="shared" si="9"/>
        <v>1</v>
      </c>
      <c r="H249" s="1">
        <f t="shared" si="10"/>
        <v>1</v>
      </c>
      <c r="I249" s="1">
        <f t="shared" si="11"/>
        <v>2</v>
      </c>
      <c r="K249" s="1" t="s">
        <v>415</v>
      </c>
    </row>
    <row r="250" spans="1:11" x14ac:dyDescent="0.25">
      <c r="A250" s="2" t="s">
        <v>399</v>
      </c>
      <c r="B250" s="2" t="s">
        <v>400</v>
      </c>
      <c r="C250">
        <v>7</v>
      </c>
      <c r="E250">
        <v>1</v>
      </c>
      <c r="F250">
        <v>1</v>
      </c>
      <c r="G250" s="1">
        <f t="shared" si="9"/>
        <v>1</v>
      </c>
      <c r="H250" s="1">
        <f t="shared" si="10"/>
        <v>1</v>
      </c>
      <c r="I250" s="1">
        <f t="shared" si="11"/>
        <v>2</v>
      </c>
      <c r="K250" s="1" t="s">
        <v>415</v>
      </c>
    </row>
    <row r="251" spans="1:11" x14ac:dyDescent="0.25">
      <c r="A251" s="2" t="s">
        <v>401</v>
      </c>
      <c r="B251" s="2" t="s">
        <v>402</v>
      </c>
      <c r="C251">
        <v>12</v>
      </c>
      <c r="E251">
        <v>0.8571428571428571</v>
      </c>
      <c r="F251">
        <v>2</v>
      </c>
      <c r="G251" s="1">
        <f t="shared" si="9"/>
        <v>1</v>
      </c>
      <c r="H251" s="1">
        <f t="shared" si="10"/>
        <v>2</v>
      </c>
      <c r="I251" s="1">
        <f t="shared" si="11"/>
        <v>4</v>
      </c>
      <c r="K251" s="1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56"/>
  <sheetViews>
    <sheetView tabSelected="1" workbookViewId="0">
      <selection activeCell="I3" sqref="I3"/>
    </sheetView>
  </sheetViews>
  <sheetFormatPr defaultColWidth="9.140625" defaultRowHeight="15" x14ac:dyDescent="0.25"/>
  <cols>
    <col min="1" max="1" width="3.140625" bestFit="1" customWidth="1"/>
    <col min="2" max="2" width="53.28515625" customWidth="1"/>
    <col min="3" max="3" width="11.85546875" customWidth="1"/>
    <col min="4" max="4" width="0.42578125" customWidth="1"/>
    <col min="5" max="5" width="11.85546875" bestFit="1" customWidth="1"/>
    <col min="6" max="6" width="7.5703125" bestFit="1" customWidth="1"/>
    <col min="7" max="7" width="16.5703125" style="1" bestFit="1" customWidth="1"/>
    <col min="8" max="16384" width="9.140625" style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s="1" t="s">
        <v>417</v>
      </c>
    </row>
    <row r="2" spans="1:7" x14ac:dyDescent="0.25">
      <c r="A2" s="2" t="s">
        <v>5</v>
      </c>
      <c r="B2" s="2" t="s">
        <v>6</v>
      </c>
    </row>
    <row r="3" spans="1:7" x14ac:dyDescent="0.25">
      <c r="A3" s="2" t="s">
        <v>7</v>
      </c>
      <c r="B3" s="2" t="s">
        <v>65</v>
      </c>
    </row>
    <row r="4" spans="1:7" x14ac:dyDescent="0.25">
      <c r="A4" s="2" t="s">
        <v>9</v>
      </c>
      <c r="B4" s="2" t="s">
        <v>403</v>
      </c>
      <c r="C4">
        <v>6060.77</v>
      </c>
      <c r="E4">
        <v>16.835472222222222</v>
      </c>
      <c r="F4">
        <v>12</v>
      </c>
      <c r="G4" s="1" t="s">
        <v>420</v>
      </c>
    </row>
    <row r="5" spans="1:7" x14ac:dyDescent="0.25">
      <c r="A5" s="2" t="s">
        <v>11</v>
      </c>
      <c r="B5" s="2" t="s">
        <v>69</v>
      </c>
    </row>
    <row r="6" spans="1:7" x14ac:dyDescent="0.25">
      <c r="A6" s="2" t="s">
        <v>13</v>
      </c>
      <c r="B6" s="2" t="s">
        <v>71</v>
      </c>
      <c r="C6">
        <v>1922.93</v>
      </c>
      <c r="E6">
        <v>21.36588888888889</v>
      </c>
      <c r="F6">
        <v>3</v>
      </c>
      <c r="G6" s="1" t="s">
        <v>413</v>
      </c>
    </row>
    <row r="7" spans="1:7" x14ac:dyDescent="0.25">
      <c r="A7" s="2" t="s">
        <v>15</v>
      </c>
      <c r="B7" s="2" t="s">
        <v>73</v>
      </c>
      <c r="C7">
        <v>2063.37</v>
      </c>
      <c r="E7">
        <v>17.194749999999999</v>
      </c>
      <c r="F7">
        <v>2</v>
      </c>
      <c r="G7" s="1" t="s">
        <v>420</v>
      </c>
    </row>
    <row r="8" spans="1:7" x14ac:dyDescent="0.25">
      <c r="A8" s="2" t="s">
        <v>17</v>
      </c>
      <c r="B8" s="2" t="s">
        <v>75</v>
      </c>
      <c r="C8">
        <v>767.97</v>
      </c>
      <c r="E8">
        <v>12.7995</v>
      </c>
      <c r="F8">
        <v>2</v>
      </c>
      <c r="G8" s="1" t="s">
        <v>420</v>
      </c>
    </row>
    <row r="9" spans="1:7" x14ac:dyDescent="0.25">
      <c r="A9" s="2" t="s">
        <v>19</v>
      </c>
      <c r="B9" s="2" t="s">
        <v>404</v>
      </c>
      <c r="C9">
        <v>11</v>
      </c>
      <c r="E9">
        <v>0.36666666666666664</v>
      </c>
      <c r="F9">
        <v>1</v>
      </c>
      <c r="G9" s="1" t="s">
        <v>413</v>
      </c>
    </row>
    <row r="10" spans="1:7" x14ac:dyDescent="0.25">
      <c r="A10" s="2" t="s">
        <v>21</v>
      </c>
      <c r="B10" s="2" t="s">
        <v>405</v>
      </c>
      <c r="C10">
        <v>110</v>
      </c>
      <c r="E10">
        <v>3.6666666666666665</v>
      </c>
      <c r="F10">
        <v>1</v>
      </c>
      <c r="G10" s="1" t="s">
        <v>420</v>
      </c>
    </row>
    <row r="11" spans="1:7" x14ac:dyDescent="0.25">
      <c r="A11" s="2" t="s">
        <v>23</v>
      </c>
      <c r="B11" s="2" t="s">
        <v>81</v>
      </c>
      <c r="C11">
        <v>3179</v>
      </c>
      <c r="E11">
        <v>35.322222222222223</v>
      </c>
      <c r="F11">
        <v>3</v>
      </c>
      <c r="G11" s="1" t="s">
        <v>420</v>
      </c>
    </row>
    <row r="12" spans="1:7" x14ac:dyDescent="0.25">
      <c r="A12" s="2" t="s">
        <v>25</v>
      </c>
      <c r="B12" s="2" t="s">
        <v>83</v>
      </c>
    </row>
    <row r="13" spans="1:7" x14ac:dyDescent="0.25">
      <c r="A13" s="2" t="s">
        <v>27</v>
      </c>
      <c r="B13" s="2" t="s">
        <v>85</v>
      </c>
      <c r="C13">
        <f>306.46/3</f>
        <v>102.15333333333332</v>
      </c>
      <c r="E13">
        <v>3.4051111111111108</v>
      </c>
      <c r="F13">
        <v>2</v>
      </c>
      <c r="G13" s="1" t="s">
        <v>414</v>
      </c>
    </row>
    <row r="14" spans="1:7" x14ac:dyDescent="0.25">
      <c r="A14" s="2" t="s">
        <v>28</v>
      </c>
      <c r="B14" s="2" t="s">
        <v>87</v>
      </c>
      <c r="C14">
        <f t="shared" ref="C14:C15" si="0">306.46/3</f>
        <v>102.15333333333332</v>
      </c>
      <c r="E14">
        <v>3.4051111111111108</v>
      </c>
      <c r="F14">
        <v>2</v>
      </c>
      <c r="G14" s="1" t="s">
        <v>414</v>
      </c>
    </row>
    <row r="15" spans="1:7" x14ac:dyDescent="0.25">
      <c r="A15" s="2" t="s">
        <v>29</v>
      </c>
      <c r="B15" s="2" t="s">
        <v>89</v>
      </c>
      <c r="C15">
        <f t="shared" si="0"/>
        <v>102.15333333333332</v>
      </c>
      <c r="E15">
        <v>3.4051111111111108</v>
      </c>
      <c r="F15">
        <v>2</v>
      </c>
      <c r="G15" s="1" t="s">
        <v>414</v>
      </c>
    </row>
    <row r="16" spans="1:7" x14ac:dyDescent="0.25">
      <c r="A16" s="2" t="s">
        <v>30</v>
      </c>
      <c r="B16" s="2" t="s">
        <v>91</v>
      </c>
    </row>
    <row r="17" spans="1:7" x14ac:dyDescent="0.25">
      <c r="A17" s="2" t="s">
        <v>31</v>
      </c>
      <c r="B17" s="2" t="s">
        <v>93</v>
      </c>
    </row>
    <row r="18" spans="1:7" x14ac:dyDescent="0.25">
      <c r="A18" s="2" t="s">
        <v>32</v>
      </c>
      <c r="B18" s="2" t="s">
        <v>85</v>
      </c>
      <c r="C18">
        <f>430.75/3</f>
        <v>143.58333333333334</v>
      </c>
      <c r="E18">
        <v>1.1395502645502646</v>
      </c>
      <c r="F18">
        <v>1</v>
      </c>
      <c r="G18" s="1" t="s">
        <v>414</v>
      </c>
    </row>
    <row r="19" spans="1:7" x14ac:dyDescent="0.25">
      <c r="A19" s="2" t="s">
        <v>34</v>
      </c>
      <c r="B19" s="2" t="s">
        <v>87</v>
      </c>
      <c r="C19">
        <f t="shared" ref="C19:C20" si="1">430.75/3</f>
        <v>143.58333333333334</v>
      </c>
      <c r="E19">
        <v>1.1395502645502646</v>
      </c>
      <c r="F19">
        <v>1</v>
      </c>
      <c r="G19" s="1" t="s">
        <v>414</v>
      </c>
    </row>
    <row r="20" spans="1:7" x14ac:dyDescent="0.25">
      <c r="A20" s="2" t="s">
        <v>36</v>
      </c>
      <c r="B20" s="2" t="s">
        <v>89</v>
      </c>
      <c r="C20">
        <f t="shared" si="1"/>
        <v>143.58333333333334</v>
      </c>
      <c r="E20">
        <v>1.1395502645502646</v>
      </c>
      <c r="F20">
        <v>1</v>
      </c>
      <c r="G20" s="1" t="s">
        <v>414</v>
      </c>
    </row>
    <row r="21" spans="1:7" x14ac:dyDescent="0.25">
      <c r="A21" s="2" t="s">
        <v>38</v>
      </c>
      <c r="B21" s="2" t="s">
        <v>98</v>
      </c>
    </row>
    <row r="22" spans="1:7" x14ac:dyDescent="0.25">
      <c r="A22" s="2" t="s">
        <v>40</v>
      </c>
      <c r="B22" s="2" t="s">
        <v>85</v>
      </c>
      <c r="C22">
        <f>855.55/3</f>
        <v>285.18333333333334</v>
      </c>
      <c r="E22">
        <v>2.2633597883597885</v>
      </c>
      <c r="F22">
        <v>1</v>
      </c>
      <c r="G22" s="1" t="s">
        <v>414</v>
      </c>
    </row>
    <row r="23" spans="1:7" x14ac:dyDescent="0.25">
      <c r="A23" s="2" t="s">
        <v>42</v>
      </c>
      <c r="B23" s="2" t="s">
        <v>87</v>
      </c>
      <c r="C23">
        <f t="shared" ref="C23:C24" si="2">855.55/3</f>
        <v>285.18333333333334</v>
      </c>
      <c r="E23">
        <v>2.2633597883597885</v>
      </c>
      <c r="F23">
        <v>1</v>
      </c>
      <c r="G23" s="1" t="s">
        <v>414</v>
      </c>
    </row>
    <row r="24" spans="1:7" x14ac:dyDescent="0.25">
      <c r="A24" s="2" t="s">
        <v>44</v>
      </c>
      <c r="B24" s="2" t="s">
        <v>89</v>
      </c>
      <c r="C24">
        <f t="shared" si="2"/>
        <v>285.18333333333334</v>
      </c>
      <c r="E24">
        <v>2.2633597883597885</v>
      </c>
      <c r="F24">
        <v>1</v>
      </c>
      <c r="G24" s="1" t="s">
        <v>414</v>
      </c>
    </row>
    <row r="25" spans="1:7" x14ac:dyDescent="0.25">
      <c r="A25" s="2" t="s">
        <v>46</v>
      </c>
      <c r="B25" s="2" t="s">
        <v>103</v>
      </c>
    </row>
    <row r="26" spans="1:7" x14ac:dyDescent="0.25">
      <c r="A26" s="2" t="s">
        <v>48</v>
      </c>
      <c r="B26" s="2" t="s">
        <v>406</v>
      </c>
      <c r="C26">
        <v>343.39</v>
      </c>
      <c r="E26">
        <v>2.8615833333333334</v>
      </c>
      <c r="F26">
        <v>4</v>
      </c>
      <c r="G26" s="1" t="s">
        <v>415</v>
      </c>
    </row>
    <row r="27" spans="1:7" x14ac:dyDescent="0.25">
      <c r="A27" s="2" t="s">
        <v>50</v>
      </c>
      <c r="B27" s="2" t="s">
        <v>257</v>
      </c>
      <c r="C27">
        <v>164</v>
      </c>
      <c r="E27">
        <v>5.4666666666666668</v>
      </c>
      <c r="F27">
        <v>1</v>
      </c>
      <c r="G27" s="1" t="s">
        <v>415</v>
      </c>
    </row>
    <row r="28" spans="1:7" x14ac:dyDescent="0.25">
      <c r="A28" s="2" t="s">
        <v>52</v>
      </c>
      <c r="B28" s="2" t="s">
        <v>109</v>
      </c>
      <c r="C28">
        <v>6034</v>
      </c>
      <c r="E28">
        <v>75.424999999999997</v>
      </c>
      <c r="F28">
        <v>1</v>
      </c>
      <c r="G28" s="1" t="s">
        <v>415</v>
      </c>
    </row>
    <row r="29" spans="1:7" x14ac:dyDescent="0.25">
      <c r="A29" s="2" t="s">
        <v>54</v>
      </c>
      <c r="B29" s="2" t="s">
        <v>111</v>
      </c>
      <c r="C29">
        <v>3264</v>
      </c>
      <c r="E29">
        <v>40.799999999999997</v>
      </c>
      <c r="F29">
        <v>1</v>
      </c>
      <c r="G29" s="1" t="s">
        <v>415</v>
      </c>
    </row>
    <row r="30" spans="1:7" x14ac:dyDescent="0.25">
      <c r="A30" s="2" t="s">
        <v>55</v>
      </c>
      <c r="B30" s="2" t="s">
        <v>407</v>
      </c>
      <c r="C30">
        <v>1200</v>
      </c>
      <c r="E30">
        <v>15</v>
      </c>
      <c r="F30">
        <v>1</v>
      </c>
      <c r="G30" s="1" t="s">
        <v>415</v>
      </c>
    </row>
    <row r="31" spans="1:7" x14ac:dyDescent="0.25">
      <c r="A31" s="2" t="s">
        <v>56</v>
      </c>
      <c r="B31" s="2" t="s">
        <v>115</v>
      </c>
      <c r="C31">
        <v>109.11</v>
      </c>
      <c r="E31">
        <v>0.33063636363636362</v>
      </c>
      <c r="F31">
        <v>2</v>
      </c>
      <c r="G31" s="1" t="s">
        <v>413</v>
      </c>
    </row>
    <row r="32" spans="1:7" x14ac:dyDescent="0.25">
      <c r="A32" s="2" t="s">
        <v>57</v>
      </c>
      <c r="B32" s="2" t="s">
        <v>264</v>
      </c>
    </row>
    <row r="33" spans="1:7" x14ac:dyDescent="0.25">
      <c r="A33" s="2" t="s">
        <v>58</v>
      </c>
      <c r="B33" s="2" t="s">
        <v>266</v>
      </c>
    </row>
    <row r="34" spans="1:7" x14ac:dyDescent="0.25">
      <c r="A34" s="2" t="s">
        <v>60</v>
      </c>
      <c r="B34" s="2" t="s">
        <v>268</v>
      </c>
      <c r="C34">
        <f>42414.9/5</f>
        <v>8482.98</v>
      </c>
      <c r="E34">
        <v>26.5093125</v>
      </c>
      <c r="F34">
        <v>2</v>
      </c>
      <c r="G34" s="1" t="s">
        <v>415</v>
      </c>
    </row>
    <row r="35" spans="1:7" x14ac:dyDescent="0.25">
      <c r="A35" s="2" t="s">
        <v>62</v>
      </c>
      <c r="B35" s="2" t="s">
        <v>277</v>
      </c>
    </row>
    <row r="36" spans="1:7" x14ac:dyDescent="0.25">
      <c r="A36" s="2" t="s">
        <v>64</v>
      </c>
      <c r="B36" s="2" t="s">
        <v>268</v>
      </c>
      <c r="C36">
        <f>37363.7/5</f>
        <v>7472.74</v>
      </c>
      <c r="E36">
        <v>46.704625</v>
      </c>
      <c r="F36">
        <v>1</v>
      </c>
      <c r="G36" s="1" t="s">
        <v>415</v>
      </c>
    </row>
    <row r="37" spans="1:7" x14ac:dyDescent="0.25">
      <c r="A37" s="2" t="s">
        <v>66</v>
      </c>
      <c r="B37" s="2" t="s">
        <v>284</v>
      </c>
    </row>
    <row r="38" spans="1:7" x14ac:dyDescent="0.25">
      <c r="A38" s="2" t="s">
        <v>68</v>
      </c>
      <c r="B38" s="2" t="s">
        <v>286</v>
      </c>
    </row>
    <row r="39" spans="1:7" x14ac:dyDescent="0.25">
      <c r="A39" s="2" t="s">
        <v>70</v>
      </c>
      <c r="B39" s="2" t="s">
        <v>298</v>
      </c>
      <c r="C39">
        <v>2180</v>
      </c>
      <c r="E39">
        <v>24.222222222222221</v>
      </c>
      <c r="F39">
        <v>1</v>
      </c>
      <c r="G39" s="1" t="s">
        <v>420</v>
      </c>
    </row>
    <row r="40" spans="1:7" x14ac:dyDescent="0.25">
      <c r="A40" s="2" t="s">
        <v>72</v>
      </c>
      <c r="B40" s="2" t="s">
        <v>300</v>
      </c>
      <c r="C40">
        <v>2180</v>
      </c>
      <c r="E40">
        <v>24.222222222222221</v>
      </c>
      <c r="F40">
        <v>1</v>
      </c>
      <c r="G40" s="1" t="s">
        <v>420</v>
      </c>
    </row>
    <row r="41" spans="1:7" x14ac:dyDescent="0.25">
      <c r="A41" s="2" t="s">
        <v>74</v>
      </c>
      <c r="B41" s="2" t="s">
        <v>302</v>
      </c>
      <c r="C41">
        <v>4184</v>
      </c>
      <c r="E41">
        <v>46.488888888888887</v>
      </c>
      <c r="F41">
        <v>1</v>
      </c>
      <c r="G41" s="1" t="s">
        <v>420</v>
      </c>
    </row>
    <row r="42" spans="1:7" x14ac:dyDescent="0.25">
      <c r="A42" s="2" t="s">
        <v>76</v>
      </c>
      <c r="B42" s="2" t="s">
        <v>318</v>
      </c>
    </row>
    <row r="43" spans="1:7" x14ac:dyDescent="0.25">
      <c r="A43" s="2" t="s">
        <v>78</v>
      </c>
      <c r="B43" s="2" t="s">
        <v>320</v>
      </c>
    </row>
    <row r="44" spans="1:7" x14ac:dyDescent="0.25">
      <c r="A44" s="2" t="s">
        <v>80</v>
      </c>
      <c r="B44" s="2" t="s">
        <v>330</v>
      </c>
      <c r="C44">
        <v>366</v>
      </c>
      <c r="E44">
        <v>12.2</v>
      </c>
      <c r="F44">
        <v>2</v>
      </c>
      <c r="G44" s="1" t="s">
        <v>413</v>
      </c>
    </row>
    <row r="45" spans="1:7" x14ac:dyDescent="0.25">
      <c r="A45" s="2" t="s">
        <v>82</v>
      </c>
      <c r="B45" s="2" t="s">
        <v>332</v>
      </c>
    </row>
    <row r="46" spans="1:7" x14ac:dyDescent="0.25">
      <c r="A46" s="2" t="s">
        <v>84</v>
      </c>
      <c r="B46" s="2" t="s">
        <v>340</v>
      </c>
      <c r="C46">
        <v>81</v>
      </c>
      <c r="E46">
        <v>1.35</v>
      </c>
      <c r="F46">
        <v>2</v>
      </c>
      <c r="G46" s="1" t="s">
        <v>413</v>
      </c>
    </row>
    <row r="47" spans="1:7" x14ac:dyDescent="0.25">
      <c r="A47" s="2" t="s">
        <v>86</v>
      </c>
      <c r="B47" s="2" t="s">
        <v>342</v>
      </c>
    </row>
    <row r="48" spans="1:7" x14ac:dyDescent="0.25">
      <c r="A48" s="2" t="s">
        <v>88</v>
      </c>
      <c r="B48" s="2" t="s">
        <v>350</v>
      </c>
      <c r="C48">
        <v>9</v>
      </c>
      <c r="E48">
        <v>0.3</v>
      </c>
      <c r="F48">
        <v>2</v>
      </c>
      <c r="G48" s="1" t="s">
        <v>413</v>
      </c>
    </row>
    <row r="49" spans="1:7" x14ac:dyDescent="0.25">
      <c r="A49" s="2" t="s">
        <v>90</v>
      </c>
      <c r="B49" s="2" t="s">
        <v>352</v>
      </c>
    </row>
    <row r="50" spans="1:7" x14ac:dyDescent="0.25">
      <c r="A50" s="2" t="s">
        <v>92</v>
      </c>
      <c r="B50" s="2" t="s">
        <v>362</v>
      </c>
      <c r="C50">
        <v>16</v>
      </c>
      <c r="E50">
        <v>0.53333333333333333</v>
      </c>
      <c r="F50">
        <v>2</v>
      </c>
      <c r="G50" s="1" t="s">
        <v>413</v>
      </c>
    </row>
    <row r="51" spans="1:7" x14ac:dyDescent="0.25">
      <c r="A51" s="2" t="s">
        <v>94</v>
      </c>
      <c r="B51" s="2" t="s">
        <v>368</v>
      </c>
    </row>
    <row r="52" spans="1:7" x14ac:dyDescent="0.25">
      <c r="A52" s="2" t="s">
        <v>95</v>
      </c>
      <c r="B52" s="2" t="s">
        <v>378</v>
      </c>
      <c r="C52">
        <f t="shared" ref="C52" si="3">165.91/5</f>
        <v>33.182000000000002</v>
      </c>
      <c r="E52">
        <v>0.2073875</v>
      </c>
      <c r="F52">
        <v>1</v>
      </c>
      <c r="G52" s="1" t="s">
        <v>415</v>
      </c>
    </row>
    <row r="53" spans="1:7" x14ac:dyDescent="0.25">
      <c r="A53" s="2" t="s">
        <v>96</v>
      </c>
      <c r="B53" s="2" t="s">
        <v>380</v>
      </c>
    </row>
    <row r="54" spans="1:7" x14ac:dyDescent="0.25">
      <c r="A54" s="2" t="s">
        <v>97</v>
      </c>
      <c r="B54" s="2" t="s">
        <v>390</v>
      </c>
      <c r="C54">
        <v>20</v>
      </c>
      <c r="E54">
        <v>1.4285714285714286</v>
      </c>
      <c r="F54">
        <v>2</v>
      </c>
      <c r="G54" s="1" t="s">
        <v>415</v>
      </c>
    </row>
    <row r="55" spans="1:7" x14ac:dyDescent="0.25">
      <c r="A55" s="2" t="s">
        <v>99</v>
      </c>
      <c r="B55" s="2" t="s">
        <v>394</v>
      </c>
    </row>
    <row r="56" spans="1:7" x14ac:dyDescent="0.25">
      <c r="A56" s="2" t="s">
        <v>100</v>
      </c>
      <c r="B56" s="2" t="s">
        <v>402</v>
      </c>
      <c r="C56">
        <v>12</v>
      </c>
      <c r="E56">
        <v>0.8571428571428571</v>
      </c>
      <c r="F56">
        <v>2</v>
      </c>
      <c r="G56" s="1" t="s">
        <v>415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workbookViewId="0">
      <pane ySplit="1" topLeftCell="A2" activePane="bottomLeft" state="frozen"/>
      <selection pane="bottomLeft" activeCell="I12" sqref="I12"/>
    </sheetView>
  </sheetViews>
  <sheetFormatPr defaultRowHeight="15" x14ac:dyDescent="0.25"/>
  <cols>
    <col min="1" max="1" width="3.140625" bestFit="1" customWidth="1"/>
    <col min="2" max="2" width="45.7109375" customWidth="1"/>
    <col min="3" max="3" width="13.5703125" bestFit="1" customWidth="1"/>
    <col min="4" max="4" width="14" bestFit="1" customWidth="1"/>
    <col min="5" max="5" width="14.5703125" bestFit="1" customWidth="1"/>
    <col min="6" max="6" width="8.5703125" bestFit="1" customWidth="1"/>
  </cols>
  <sheetData>
    <row r="1" spans="1:6" x14ac:dyDescent="0.25">
      <c r="A1" t="s">
        <v>0</v>
      </c>
      <c r="B1" t="s">
        <v>1</v>
      </c>
      <c r="C1" t="s">
        <v>412</v>
      </c>
      <c r="D1" s="2" t="s">
        <v>413</v>
      </c>
      <c r="E1" s="2" t="s">
        <v>414</v>
      </c>
      <c r="F1" s="2" t="s">
        <v>415</v>
      </c>
    </row>
    <row r="2" spans="1:6" x14ac:dyDescent="0.25">
      <c r="A2" s="2" t="s">
        <v>5</v>
      </c>
      <c r="B2" s="2" t="s">
        <v>6</v>
      </c>
      <c r="C2" s="3"/>
      <c r="D2" s="3"/>
      <c r="E2" s="3"/>
      <c r="F2" s="3"/>
    </row>
    <row r="3" spans="1:6" x14ac:dyDescent="0.25">
      <c r="A3" s="2" t="s">
        <v>7</v>
      </c>
      <c r="B3" s="2" t="s">
        <v>65</v>
      </c>
      <c r="C3" s="3"/>
      <c r="D3" s="3"/>
      <c r="E3" s="3"/>
      <c r="F3" s="3"/>
    </row>
    <row r="4" spans="1:6" x14ac:dyDescent="0.25">
      <c r="A4" s="2" t="s">
        <v>9</v>
      </c>
      <c r="B4" s="2" t="s">
        <v>403</v>
      </c>
      <c r="C4">
        <v>4</v>
      </c>
    </row>
    <row r="5" spans="1:6" x14ac:dyDescent="0.25">
      <c r="A5" s="2" t="s">
        <v>11</v>
      </c>
      <c r="B5" s="2" t="s">
        <v>69</v>
      </c>
      <c r="C5" s="3"/>
      <c r="D5" s="3"/>
      <c r="E5" s="3"/>
      <c r="F5" s="3"/>
    </row>
    <row r="6" spans="1:6" x14ac:dyDescent="0.25">
      <c r="A6" s="2" t="s">
        <v>13</v>
      </c>
      <c r="B6" s="2" t="s">
        <v>71</v>
      </c>
      <c r="D6">
        <v>4</v>
      </c>
    </row>
    <row r="7" spans="1:6" x14ac:dyDescent="0.25">
      <c r="A7" s="2" t="s">
        <v>15</v>
      </c>
      <c r="B7" s="2" t="s">
        <v>73</v>
      </c>
      <c r="C7">
        <v>3</v>
      </c>
    </row>
    <row r="8" spans="1:6" x14ac:dyDescent="0.25">
      <c r="A8" s="2" t="s">
        <v>17</v>
      </c>
      <c r="B8" s="2" t="s">
        <v>75</v>
      </c>
      <c r="C8">
        <v>3</v>
      </c>
    </row>
    <row r="9" spans="1:6" x14ac:dyDescent="0.25">
      <c r="A9" s="2" t="s">
        <v>19</v>
      </c>
      <c r="B9" s="2" t="s">
        <v>404</v>
      </c>
      <c r="D9">
        <v>2</v>
      </c>
    </row>
    <row r="10" spans="1:6" x14ac:dyDescent="0.25">
      <c r="A10" s="2" t="s">
        <v>21</v>
      </c>
      <c r="B10" s="2" t="s">
        <v>405</v>
      </c>
      <c r="C10">
        <v>3</v>
      </c>
    </row>
    <row r="11" spans="1:6" x14ac:dyDescent="0.25">
      <c r="A11" s="2" t="s">
        <v>23</v>
      </c>
      <c r="B11" s="2" t="s">
        <v>81</v>
      </c>
      <c r="C11">
        <v>5</v>
      </c>
    </row>
    <row r="12" spans="1:6" x14ac:dyDescent="0.25">
      <c r="A12" s="2" t="s">
        <v>25</v>
      </c>
      <c r="B12" s="2" t="s">
        <v>83</v>
      </c>
      <c r="C12" s="3"/>
      <c r="D12" s="3"/>
      <c r="E12" s="3"/>
      <c r="F12" s="3"/>
    </row>
    <row r="13" spans="1:6" x14ac:dyDescent="0.25">
      <c r="A13" s="2" t="s">
        <v>27</v>
      </c>
      <c r="B13" s="2" t="s">
        <v>85</v>
      </c>
    </row>
    <row r="14" spans="1:6" x14ac:dyDescent="0.25">
      <c r="A14" s="2" t="s">
        <v>28</v>
      </c>
      <c r="B14" s="2" t="s">
        <v>87</v>
      </c>
    </row>
    <row r="15" spans="1:6" x14ac:dyDescent="0.25">
      <c r="A15" s="2" t="s">
        <v>29</v>
      </c>
      <c r="B15" s="2" t="s">
        <v>89</v>
      </c>
    </row>
    <row r="16" spans="1:6" x14ac:dyDescent="0.25">
      <c r="A16" s="2" t="s">
        <v>30</v>
      </c>
      <c r="B16" s="2" t="s">
        <v>91</v>
      </c>
      <c r="C16" s="3"/>
      <c r="D16" s="3"/>
      <c r="E16" s="3"/>
      <c r="F16" s="3"/>
    </row>
    <row r="17" spans="1:6" x14ac:dyDescent="0.25">
      <c r="A17" s="2" t="s">
        <v>31</v>
      </c>
      <c r="B17" s="2" t="s">
        <v>93</v>
      </c>
      <c r="C17" s="3"/>
      <c r="D17" s="3"/>
      <c r="E17" s="3"/>
      <c r="F17" s="3"/>
    </row>
    <row r="18" spans="1:6" x14ac:dyDescent="0.25">
      <c r="A18" s="2" t="s">
        <v>32</v>
      </c>
      <c r="B18" s="2" t="s">
        <v>85</v>
      </c>
      <c r="E18">
        <v>1</v>
      </c>
    </row>
    <row r="19" spans="1:6" x14ac:dyDescent="0.25">
      <c r="A19" s="2" t="s">
        <v>34</v>
      </c>
      <c r="B19" s="2" t="s">
        <v>87</v>
      </c>
      <c r="E19">
        <v>1</v>
      </c>
    </row>
    <row r="20" spans="1:6" x14ac:dyDescent="0.25">
      <c r="A20" s="2" t="s">
        <v>36</v>
      </c>
      <c r="B20" s="2" t="s">
        <v>89</v>
      </c>
      <c r="E20">
        <v>1</v>
      </c>
    </row>
    <row r="21" spans="1:6" x14ac:dyDescent="0.25">
      <c r="A21" s="2" t="s">
        <v>38</v>
      </c>
      <c r="B21" s="2" t="s">
        <v>98</v>
      </c>
      <c r="C21" s="3"/>
      <c r="D21" s="3"/>
      <c r="E21" s="3"/>
      <c r="F21" s="3"/>
    </row>
    <row r="22" spans="1:6" x14ac:dyDescent="0.25">
      <c r="A22" s="2" t="s">
        <v>40</v>
      </c>
      <c r="B22" s="2" t="s">
        <v>85</v>
      </c>
      <c r="E22">
        <v>1</v>
      </c>
    </row>
    <row r="23" spans="1:6" x14ac:dyDescent="0.25">
      <c r="A23" s="2" t="s">
        <v>42</v>
      </c>
      <c r="B23" s="2" t="s">
        <v>87</v>
      </c>
      <c r="E23">
        <v>1</v>
      </c>
    </row>
    <row r="24" spans="1:6" x14ac:dyDescent="0.25">
      <c r="A24" s="2" t="s">
        <v>44</v>
      </c>
      <c r="B24" s="2" t="s">
        <v>89</v>
      </c>
      <c r="E24">
        <v>1</v>
      </c>
    </row>
    <row r="25" spans="1:6" x14ac:dyDescent="0.25">
      <c r="A25" s="2" t="s">
        <v>46</v>
      </c>
      <c r="B25" s="2" t="s">
        <v>103</v>
      </c>
      <c r="C25" s="3"/>
      <c r="D25" s="3"/>
      <c r="E25" s="3"/>
      <c r="F25" s="3"/>
    </row>
    <row r="26" spans="1:6" x14ac:dyDescent="0.25">
      <c r="A26" s="2" t="s">
        <v>48</v>
      </c>
      <c r="B26" s="2" t="s">
        <v>406</v>
      </c>
      <c r="F26">
        <v>3</v>
      </c>
    </row>
    <row r="27" spans="1:6" x14ac:dyDescent="0.25">
      <c r="A27" s="2" t="s">
        <v>50</v>
      </c>
      <c r="B27" s="2" t="s">
        <v>257</v>
      </c>
      <c r="F27">
        <v>3</v>
      </c>
    </row>
    <row r="28" spans="1:6" x14ac:dyDescent="0.25">
      <c r="A28" s="2" t="s">
        <v>52</v>
      </c>
      <c r="B28" s="2" t="s">
        <v>109</v>
      </c>
      <c r="F28">
        <v>5</v>
      </c>
    </row>
    <row r="29" spans="1:6" x14ac:dyDescent="0.25">
      <c r="A29" s="2" t="s">
        <v>54</v>
      </c>
      <c r="B29" s="2" t="s">
        <v>111</v>
      </c>
      <c r="F29">
        <v>3</v>
      </c>
    </row>
    <row r="30" spans="1:6" x14ac:dyDescent="0.25">
      <c r="A30" s="2" t="s">
        <v>55</v>
      </c>
      <c r="B30" s="2" t="s">
        <v>407</v>
      </c>
      <c r="F30">
        <v>4</v>
      </c>
    </row>
    <row r="31" spans="1:6" x14ac:dyDescent="0.25">
      <c r="A31" s="2" t="s">
        <v>56</v>
      </c>
      <c r="B31" s="2" t="s">
        <v>115</v>
      </c>
    </row>
    <row r="32" spans="1:6" x14ac:dyDescent="0.25">
      <c r="A32" s="2" t="s">
        <v>57</v>
      </c>
      <c r="B32" s="2" t="s">
        <v>264</v>
      </c>
      <c r="C32" s="3"/>
      <c r="D32" s="3"/>
      <c r="E32" s="3"/>
      <c r="F32" s="3"/>
    </row>
    <row r="33" spans="1:6" x14ac:dyDescent="0.25">
      <c r="A33" s="2" t="s">
        <v>58</v>
      </c>
      <c r="B33" s="2" t="s">
        <v>266</v>
      </c>
      <c r="C33" s="3"/>
      <c r="D33" s="3"/>
      <c r="E33" s="3"/>
      <c r="F33" s="3"/>
    </row>
    <row r="34" spans="1:6" x14ac:dyDescent="0.25">
      <c r="A34" s="2" t="s">
        <v>60</v>
      </c>
      <c r="B34" s="2" t="s">
        <v>268</v>
      </c>
      <c r="F34">
        <v>6</v>
      </c>
    </row>
    <row r="35" spans="1:6" x14ac:dyDescent="0.25">
      <c r="A35" s="2" t="s">
        <v>62</v>
      </c>
      <c r="B35" s="2" t="s">
        <v>277</v>
      </c>
      <c r="C35" s="3"/>
      <c r="D35" s="3"/>
      <c r="E35" s="3"/>
      <c r="F35" s="3"/>
    </row>
    <row r="36" spans="1:6" x14ac:dyDescent="0.25">
      <c r="A36" s="2" t="s">
        <v>64</v>
      </c>
      <c r="B36" s="2" t="s">
        <v>268</v>
      </c>
    </row>
    <row r="37" spans="1:6" x14ac:dyDescent="0.25">
      <c r="A37" s="2" t="s">
        <v>66</v>
      </c>
      <c r="B37" s="2" t="s">
        <v>284</v>
      </c>
      <c r="C37" s="3"/>
      <c r="D37" s="3"/>
      <c r="E37" s="3"/>
      <c r="F37" s="3"/>
    </row>
    <row r="38" spans="1:6" x14ac:dyDescent="0.25">
      <c r="A38" s="2" t="s">
        <v>68</v>
      </c>
      <c r="B38" s="2" t="s">
        <v>286</v>
      </c>
      <c r="C38" s="3"/>
      <c r="D38" s="3"/>
      <c r="E38" s="3"/>
      <c r="F38" s="3"/>
    </row>
    <row r="39" spans="1:6" x14ac:dyDescent="0.25">
      <c r="A39" s="2" t="s">
        <v>70</v>
      </c>
      <c r="B39" s="2" t="s">
        <v>298</v>
      </c>
    </row>
    <row r="40" spans="1:6" x14ac:dyDescent="0.25">
      <c r="A40" s="2" t="s">
        <v>72</v>
      </c>
      <c r="B40" s="2" t="s">
        <v>300</v>
      </c>
    </row>
    <row r="41" spans="1:6" x14ac:dyDescent="0.25">
      <c r="A41" s="2" t="s">
        <v>74</v>
      </c>
      <c r="B41" s="2" t="s">
        <v>302</v>
      </c>
    </row>
    <row r="42" spans="1:6" x14ac:dyDescent="0.25">
      <c r="A42" s="2" t="s">
        <v>76</v>
      </c>
      <c r="B42" s="2" t="s">
        <v>318</v>
      </c>
      <c r="C42" s="3"/>
      <c r="D42" s="3"/>
      <c r="E42" s="3"/>
      <c r="F42" s="3"/>
    </row>
    <row r="43" spans="1:6" x14ac:dyDescent="0.25">
      <c r="A43" s="2" t="s">
        <v>78</v>
      </c>
      <c r="B43" s="2" t="s">
        <v>320</v>
      </c>
      <c r="C43" s="3"/>
      <c r="D43" s="3"/>
      <c r="E43" s="3"/>
      <c r="F43" s="3"/>
    </row>
    <row r="44" spans="1:6" x14ac:dyDescent="0.25">
      <c r="A44" s="2" t="s">
        <v>80</v>
      </c>
      <c r="B44" s="2" t="s">
        <v>330</v>
      </c>
    </row>
    <row r="45" spans="1:6" x14ac:dyDescent="0.25">
      <c r="A45" s="2" t="s">
        <v>82</v>
      </c>
      <c r="B45" s="2" t="s">
        <v>332</v>
      </c>
      <c r="C45" s="3"/>
      <c r="D45" s="3"/>
      <c r="E45" s="3"/>
      <c r="F45" s="3"/>
    </row>
    <row r="46" spans="1:6" x14ac:dyDescent="0.25">
      <c r="A46" s="2" t="s">
        <v>84</v>
      </c>
      <c r="B46" s="2" t="s">
        <v>340</v>
      </c>
    </row>
    <row r="47" spans="1:6" x14ac:dyDescent="0.25">
      <c r="A47" s="2" t="s">
        <v>86</v>
      </c>
      <c r="B47" s="2" t="s">
        <v>342</v>
      </c>
      <c r="C47" s="3"/>
      <c r="D47" s="3"/>
      <c r="E47" s="3"/>
      <c r="F47" s="3"/>
    </row>
    <row r="48" spans="1:6" x14ac:dyDescent="0.25">
      <c r="A48" s="2" t="s">
        <v>88</v>
      </c>
      <c r="B48" s="2" t="s">
        <v>350</v>
      </c>
    </row>
    <row r="49" spans="1:6" x14ac:dyDescent="0.25">
      <c r="A49" s="2" t="s">
        <v>90</v>
      </c>
      <c r="B49" s="2" t="s">
        <v>352</v>
      </c>
      <c r="C49" s="3"/>
      <c r="D49" s="3"/>
      <c r="E49" s="3"/>
      <c r="F49" s="3"/>
    </row>
    <row r="50" spans="1:6" x14ac:dyDescent="0.25">
      <c r="A50" s="2" t="s">
        <v>92</v>
      </c>
      <c r="B50" s="2" t="s">
        <v>362</v>
      </c>
    </row>
    <row r="51" spans="1:6" x14ac:dyDescent="0.25">
      <c r="A51" s="2" t="s">
        <v>94</v>
      </c>
      <c r="B51" s="2" t="s">
        <v>368</v>
      </c>
      <c r="C51" s="3"/>
      <c r="D51" s="3"/>
      <c r="E51" s="3"/>
      <c r="F51" s="3"/>
    </row>
    <row r="52" spans="1:6" x14ac:dyDescent="0.25">
      <c r="A52" s="2" t="s">
        <v>95</v>
      </c>
      <c r="B52" s="2" t="s">
        <v>378</v>
      </c>
    </row>
    <row r="53" spans="1:6" x14ac:dyDescent="0.25">
      <c r="A53" s="2" t="s">
        <v>96</v>
      </c>
      <c r="B53" s="2" t="s">
        <v>380</v>
      </c>
      <c r="C53" s="3"/>
      <c r="D53" s="3"/>
      <c r="E53" s="3"/>
      <c r="F53" s="3"/>
    </row>
    <row r="54" spans="1:6" x14ac:dyDescent="0.25">
      <c r="A54" s="2" t="s">
        <v>97</v>
      </c>
      <c r="B54" s="2" t="s">
        <v>390</v>
      </c>
    </row>
    <row r="55" spans="1:6" x14ac:dyDescent="0.25">
      <c r="A55" s="2" t="s">
        <v>99</v>
      </c>
      <c r="B55" s="2" t="s">
        <v>394</v>
      </c>
      <c r="C55" s="3"/>
      <c r="D55" s="3"/>
      <c r="E55" s="3"/>
      <c r="F55" s="3"/>
    </row>
    <row r="56" spans="1:6" x14ac:dyDescent="0.25">
      <c r="A56" s="2" t="s">
        <v>100</v>
      </c>
      <c r="B56" s="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 CMU</vt:lpstr>
      <vt:lpstr>Resource F4 CMU</vt:lpstr>
      <vt:lpstr>Resource จริง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Mahunnop</cp:lastModifiedBy>
  <dcterms:created xsi:type="dcterms:W3CDTF">2020-07-10T03:58:25Z</dcterms:created>
  <dcterms:modified xsi:type="dcterms:W3CDTF">2020-11-16T04:55:32Z</dcterms:modified>
</cp:coreProperties>
</file>