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turner\Documents\Antenna-Coupled TES\Res-bolo\masklayouts\"/>
    </mc:Choice>
  </mc:AlternateContent>
  <bookViews>
    <workbookView xWindow="0" yWindow="0" windowWidth="15170" windowHeight="4250"/>
  </bookViews>
  <sheets>
    <sheet name="TKID-W-Jobs" sheetId="4" r:id="rId1"/>
    <sheet name="TKID-W-EX3Patches" sheetId="5" r:id="rId2"/>
    <sheet name="Shift calculator" sheetId="7" r:id="rId3"/>
    <sheet name="Wafer labeling-various" sheetId="3" r:id="rId4"/>
    <sheet name="Datecode-Allcells-filter" sheetId="2" r:id="rId5"/>
    <sheet name="Datecode-Allcells" sheetId="1" r:id="rId6"/>
  </sheets>
  <definedNames>
    <definedName name="ExternalData_1" localSheetId="5">'Datecode-Allcells'!$C$1:$K$359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7" l="1"/>
  <c r="Q7" i="7"/>
  <c r="Q9" i="7"/>
  <c r="Q11" i="7"/>
  <c r="Q12" i="7"/>
  <c r="P3" i="7"/>
  <c r="P4" i="7"/>
  <c r="P5" i="7"/>
  <c r="P6" i="7"/>
  <c r="P7" i="7"/>
  <c r="P8" i="7"/>
  <c r="P9" i="7"/>
  <c r="P10" i="7"/>
  <c r="P11" i="7"/>
  <c r="P12" i="7"/>
  <c r="R12" i="7"/>
  <c r="R11" i="7"/>
  <c r="Q10" i="7"/>
  <c r="R10" i="7"/>
  <c r="L5" i="7"/>
  <c r="L7" i="7"/>
  <c r="L9" i="7"/>
  <c r="L10" i="7"/>
  <c r="K3" i="7"/>
  <c r="K4" i="7"/>
  <c r="K5" i="7"/>
  <c r="K6" i="7"/>
  <c r="K7" i="7"/>
  <c r="K8" i="7"/>
  <c r="K9" i="7"/>
  <c r="K10" i="7"/>
  <c r="M10" i="7"/>
  <c r="R9" i="7"/>
  <c r="M9" i="7"/>
  <c r="Q8" i="7"/>
  <c r="L8" i="7"/>
  <c r="M8" i="7"/>
  <c r="M7" i="7"/>
  <c r="Q6" i="7"/>
  <c r="R6" i="7"/>
  <c r="O3" i="7"/>
  <c r="O4" i="7"/>
  <c r="O5" i="7"/>
  <c r="O6" i="7"/>
  <c r="L6" i="7"/>
  <c r="M6" i="7"/>
  <c r="R5" i="7"/>
  <c r="M5" i="7"/>
  <c r="Q4" i="7"/>
  <c r="R4" i="7"/>
  <c r="L4" i="7"/>
  <c r="M4" i="7"/>
  <c r="R3" i="7"/>
  <c r="M3" i="7"/>
  <c r="P69" i="5"/>
  <c r="O69" i="5"/>
  <c r="K69" i="5"/>
  <c r="J69" i="5"/>
  <c r="I69" i="5"/>
  <c r="H69" i="5"/>
  <c r="P68" i="5"/>
  <c r="O68" i="5"/>
  <c r="K68" i="5"/>
  <c r="J68" i="5"/>
  <c r="I68" i="5"/>
  <c r="H68" i="5"/>
  <c r="P74" i="5"/>
  <c r="O74" i="5"/>
  <c r="K74" i="5"/>
  <c r="J74" i="5"/>
  <c r="I74" i="5"/>
  <c r="H74" i="5"/>
  <c r="P73" i="5"/>
  <c r="O73" i="5"/>
  <c r="K73" i="5"/>
  <c r="J73" i="5"/>
  <c r="I73" i="5"/>
  <c r="H73" i="5"/>
  <c r="P72" i="5"/>
  <c r="O72" i="5"/>
  <c r="P71" i="5"/>
  <c r="O71" i="5"/>
  <c r="H72" i="5"/>
  <c r="I72" i="5"/>
  <c r="J72" i="5"/>
  <c r="K72" i="5"/>
  <c r="K71" i="5"/>
  <c r="J71" i="5"/>
  <c r="I71" i="5"/>
  <c r="H71" i="5"/>
  <c r="O67" i="5"/>
  <c r="P67" i="5"/>
  <c r="H67" i="5"/>
  <c r="I67" i="5"/>
  <c r="J67" i="5"/>
  <c r="K67" i="5"/>
  <c r="P66" i="5"/>
  <c r="O66" i="5"/>
  <c r="K66" i="5"/>
  <c r="J66" i="5"/>
  <c r="I66" i="5"/>
  <c r="H66" i="5"/>
  <c r="P64" i="5"/>
  <c r="O64" i="5"/>
  <c r="K64" i="5"/>
  <c r="J64" i="5"/>
  <c r="I64" i="5"/>
  <c r="H64" i="5"/>
  <c r="P61" i="5"/>
  <c r="P62" i="5"/>
  <c r="J62" i="5"/>
  <c r="K62" i="5"/>
  <c r="H62" i="5"/>
  <c r="I62" i="5"/>
  <c r="J61" i="5"/>
  <c r="K61" i="5"/>
  <c r="H61" i="5"/>
  <c r="I61" i="5"/>
  <c r="O62" i="5"/>
  <c r="O61" i="5"/>
  <c r="P63" i="5"/>
  <c r="O63" i="5"/>
  <c r="K63" i="5"/>
  <c r="J63" i="5"/>
  <c r="I63" i="5"/>
  <c r="H63" i="5"/>
  <c r="O60" i="5"/>
  <c r="P60" i="5"/>
  <c r="J60" i="5"/>
  <c r="K60" i="5"/>
  <c r="H60" i="5"/>
  <c r="I60" i="5"/>
  <c r="O59" i="5"/>
  <c r="P59" i="5"/>
  <c r="J59" i="5"/>
  <c r="K59" i="5"/>
  <c r="H59" i="5"/>
  <c r="I59" i="5"/>
  <c r="P58" i="5"/>
  <c r="O58" i="5"/>
  <c r="K58" i="5"/>
  <c r="J58" i="5"/>
  <c r="I58" i="5"/>
  <c r="H58" i="5"/>
  <c r="P53" i="5"/>
  <c r="O53" i="5"/>
  <c r="K53" i="5"/>
  <c r="J53" i="5"/>
  <c r="I53" i="5"/>
  <c r="H53" i="5"/>
  <c r="O52" i="5"/>
  <c r="P52" i="5"/>
  <c r="H52" i="5"/>
  <c r="I52" i="5"/>
  <c r="J52" i="5"/>
  <c r="K52" i="5"/>
  <c r="J51" i="5"/>
  <c r="K51" i="5"/>
  <c r="H51" i="5"/>
  <c r="I51" i="5"/>
  <c r="P51" i="5"/>
  <c r="O51" i="5"/>
  <c r="H43" i="5"/>
  <c r="I43" i="5"/>
  <c r="J43" i="5"/>
  <c r="K43" i="5"/>
  <c r="O43" i="5"/>
  <c r="P43" i="5"/>
  <c r="P44" i="5"/>
  <c r="O44" i="5"/>
  <c r="K44" i="5"/>
  <c r="J44" i="5"/>
  <c r="I44" i="5"/>
  <c r="H44" i="5"/>
  <c r="O42" i="5"/>
  <c r="P42" i="5"/>
  <c r="H42" i="5"/>
  <c r="I42" i="5"/>
  <c r="J42" i="5"/>
  <c r="K42" i="5"/>
  <c r="H39" i="5"/>
  <c r="I39" i="5"/>
  <c r="J39" i="5"/>
  <c r="K39" i="5"/>
  <c r="O39" i="5"/>
  <c r="P39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J38" i="5"/>
  <c r="K38" i="5"/>
  <c r="H38" i="5"/>
  <c r="I38" i="5"/>
  <c r="J37" i="5"/>
  <c r="K37" i="5"/>
  <c r="H37" i="5"/>
  <c r="I37" i="5"/>
  <c r="H36" i="5"/>
  <c r="I36" i="5"/>
  <c r="J36" i="5"/>
  <c r="K36" i="5"/>
  <c r="J35" i="5"/>
  <c r="K35" i="5"/>
  <c r="H35" i="5"/>
  <c r="I35" i="5"/>
  <c r="H34" i="5"/>
  <c r="I34" i="5"/>
  <c r="J34" i="5"/>
  <c r="K34" i="5"/>
  <c r="J33" i="5"/>
  <c r="K33" i="5"/>
  <c r="H33" i="5"/>
  <c r="I33" i="5"/>
  <c r="J32" i="5"/>
  <c r="K32" i="5"/>
  <c r="H32" i="5"/>
  <c r="I32" i="5"/>
  <c r="J31" i="5"/>
  <c r="K31" i="5"/>
  <c r="H31" i="5"/>
  <c r="I31" i="5"/>
  <c r="P26" i="5"/>
  <c r="O26" i="5"/>
  <c r="K26" i="5"/>
  <c r="J26" i="5"/>
  <c r="I26" i="5"/>
  <c r="H26" i="5"/>
  <c r="P25" i="5"/>
  <c r="O25" i="5"/>
  <c r="K25" i="5"/>
  <c r="J25" i="5"/>
  <c r="I25" i="5"/>
  <c r="H25" i="5"/>
  <c r="P24" i="5"/>
  <c r="O24" i="5"/>
  <c r="K24" i="5"/>
  <c r="J24" i="5"/>
  <c r="I24" i="5"/>
  <c r="H24" i="5"/>
  <c r="P23" i="5"/>
  <c r="O23" i="5"/>
  <c r="K23" i="5"/>
  <c r="J23" i="5"/>
  <c r="I23" i="5"/>
  <c r="H23" i="5"/>
  <c r="P22" i="5"/>
  <c r="O22" i="5"/>
  <c r="K22" i="5"/>
  <c r="J22" i="5"/>
  <c r="I22" i="5"/>
  <c r="H22" i="5"/>
  <c r="P21" i="5"/>
  <c r="O21" i="5"/>
  <c r="K21" i="5"/>
  <c r="J21" i="5"/>
  <c r="I21" i="5"/>
  <c r="H21" i="5"/>
  <c r="P20" i="5"/>
  <c r="O20" i="5"/>
  <c r="K20" i="5"/>
  <c r="J20" i="5"/>
  <c r="I20" i="5"/>
  <c r="H20" i="5"/>
  <c r="P19" i="5"/>
  <c r="O19" i="5"/>
  <c r="K19" i="5"/>
  <c r="J19" i="5"/>
  <c r="I19" i="5"/>
  <c r="H19" i="5"/>
  <c r="P18" i="5"/>
  <c r="O18" i="5"/>
  <c r="K18" i="5"/>
  <c r="J18" i="5"/>
  <c r="I18" i="5"/>
  <c r="H18" i="5"/>
  <c r="P17" i="5"/>
  <c r="O17" i="5"/>
  <c r="K17" i="5"/>
  <c r="J17" i="5"/>
  <c r="I17" i="5"/>
  <c r="H17" i="5"/>
  <c r="P16" i="5"/>
  <c r="O16" i="5"/>
  <c r="K16" i="5"/>
  <c r="J16" i="5"/>
  <c r="I16" i="5"/>
  <c r="H16" i="5"/>
  <c r="P15" i="5"/>
  <c r="O15" i="5"/>
  <c r="K15" i="5"/>
  <c r="J15" i="5"/>
  <c r="I15" i="5"/>
  <c r="H15" i="5"/>
  <c r="H29" i="5"/>
  <c r="I29" i="5"/>
  <c r="J29" i="5"/>
  <c r="K29" i="5"/>
  <c r="H30" i="5"/>
  <c r="I30" i="5"/>
  <c r="J30" i="5"/>
  <c r="K30" i="5"/>
  <c r="O28" i="5"/>
  <c r="P28" i="5"/>
  <c r="H28" i="5"/>
  <c r="I28" i="5"/>
  <c r="J28" i="5"/>
  <c r="K28" i="5"/>
  <c r="H41" i="5"/>
  <c r="I41" i="5"/>
  <c r="J41" i="5"/>
  <c r="K41" i="5"/>
  <c r="O41" i="5"/>
  <c r="P41" i="5"/>
  <c r="H46" i="5"/>
  <c r="I46" i="5"/>
  <c r="J46" i="5"/>
  <c r="K46" i="5"/>
  <c r="O46" i="5"/>
  <c r="P46" i="5"/>
  <c r="H47" i="5"/>
  <c r="I47" i="5"/>
  <c r="J47" i="5"/>
  <c r="K47" i="5"/>
  <c r="O47" i="5"/>
  <c r="P47" i="5"/>
  <c r="H49" i="5"/>
  <c r="I49" i="5"/>
  <c r="J49" i="5"/>
  <c r="K49" i="5"/>
  <c r="O49" i="5"/>
  <c r="P49" i="5"/>
  <c r="H50" i="5"/>
  <c r="I50" i="5"/>
  <c r="J50" i="5"/>
  <c r="K50" i="5"/>
  <c r="O50" i="5"/>
  <c r="P50" i="5"/>
  <c r="H55" i="5"/>
  <c r="I55" i="5"/>
  <c r="J55" i="5"/>
  <c r="K55" i="5"/>
  <c r="O55" i="5"/>
  <c r="P55" i="5"/>
  <c r="H56" i="5"/>
  <c r="I56" i="5"/>
  <c r="J56" i="5"/>
  <c r="K56" i="5"/>
  <c r="O56" i="5"/>
  <c r="P56" i="5"/>
  <c r="H57" i="5"/>
  <c r="I57" i="5"/>
  <c r="J57" i="5"/>
  <c r="K57" i="5"/>
  <c r="O57" i="5"/>
  <c r="P57" i="5"/>
  <c r="P27" i="5"/>
  <c r="O27" i="5"/>
  <c r="K27" i="5"/>
  <c r="J27" i="5"/>
  <c r="I27" i="5"/>
  <c r="H27" i="5"/>
  <c r="F8" i="3"/>
  <c r="E8" i="3"/>
  <c r="AD15" i="3"/>
  <c r="AD16" i="3"/>
  <c r="AD14" i="3"/>
  <c r="AB15" i="3"/>
  <c r="AC15" i="3"/>
  <c r="AB16" i="3"/>
  <c r="AC16" i="3"/>
  <c r="AC14" i="3"/>
  <c r="AB14" i="3"/>
  <c r="AA15" i="3"/>
  <c r="AA16" i="3"/>
  <c r="AA14" i="3"/>
  <c r="W15" i="3"/>
  <c r="W16" i="3"/>
  <c r="W14" i="3"/>
  <c r="I6" i="3"/>
  <c r="J6" i="3"/>
  <c r="K6" i="3"/>
  <c r="L6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P5" i="3"/>
  <c r="O5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L5" i="3"/>
  <c r="K5" i="3"/>
  <c r="J5" i="3"/>
  <c r="I5" i="3"/>
  <c r="F117" i="2"/>
  <c r="K117" i="2"/>
  <c r="G117" i="2"/>
  <c r="L117" i="2"/>
  <c r="G115" i="2"/>
  <c r="L115" i="2"/>
  <c r="F115" i="2"/>
  <c r="F4" i="2"/>
  <c r="P4" i="2"/>
  <c r="G4" i="2"/>
  <c r="Q4" i="2"/>
  <c r="F5" i="2"/>
  <c r="P5" i="2"/>
  <c r="G5" i="2"/>
  <c r="Q5" i="2"/>
  <c r="F6" i="2"/>
  <c r="P6" i="2"/>
  <c r="G6" i="2"/>
  <c r="Q6" i="2"/>
  <c r="F7" i="2"/>
  <c r="P7" i="2"/>
  <c r="G7" i="2"/>
  <c r="Q7" i="2"/>
  <c r="F8" i="2"/>
  <c r="P8" i="2"/>
  <c r="G8" i="2"/>
  <c r="Q8" i="2"/>
  <c r="F9" i="2"/>
  <c r="P9" i="2"/>
  <c r="G9" i="2"/>
  <c r="Q9" i="2"/>
  <c r="F10" i="2"/>
  <c r="P10" i="2"/>
  <c r="G10" i="2"/>
  <c r="Q10" i="2"/>
  <c r="F11" i="2"/>
  <c r="P11" i="2"/>
  <c r="G11" i="2"/>
  <c r="Q11" i="2"/>
  <c r="F12" i="2"/>
  <c r="P12" i="2"/>
  <c r="G12" i="2"/>
  <c r="Q12" i="2"/>
  <c r="F13" i="2"/>
  <c r="P13" i="2"/>
  <c r="G13" i="2"/>
  <c r="Q13" i="2"/>
  <c r="F14" i="2"/>
  <c r="P14" i="2"/>
  <c r="G14" i="2"/>
  <c r="Q14" i="2"/>
  <c r="F15" i="2"/>
  <c r="P15" i="2"/>
  <c r="G15" i="2"/>
  <c r="Q15" i="2"/>
  <c r="F16" i="2"/>
  <c r="P16" i="2"/>
  <c r="G16" i="2"/>
  <c r="Q16" i="2"/>
  <c r="F17" i="2"/>
  <c r="P17" i="2"/>
  <c r="G17" i="2"/>
  <c r="Q17" i="2"/>
  <c r="F18" i="2"/>
  <c r="P18" i="2"/>
  <c r="G18" i="2"/>
  <c r="Q18" i="2"/>
  <c r="F19" i="2"/>
  <c r="P19" i="2"/>
  <c r="G19" i="2"/>
  <c r="Q19" i="2"/>
  <c r="F20" i="2"/>
  <c r="P20" i="2"/>
  <c r="G20" i="2"/>
  <c r="Q20" i="2"/>
  <c r="F21" i="2"/>
  <c r="P21" i="2"/>
  <c r="G21" i="2"/>
  <c r="Q21" i="2"/>
  <c r="F22" i="2"/>
  <c r="P22" i="2"/>
  <c r="G22" i="2"/>
  <c r="Q22" i="2"/>
  <c r="F23" i="2"/>
  <c r="P23" i="2"/>
  <c r="G23" i="2"/>
  <c r="Q23" i="2"/>
  <c r="F24" i="2"/>
  <c r="P24" i="2"/>
  <c r="G24" i="2"/>
  <c r="Q24" i="2"/>
  <c r="F25" i="2"/>
  <c r="P25" i="2"/>
  <c r="G25" i="2"/>
  <c r="Q25" i="2"/>
  <c r="F26" i="2"/>
  <c r="P26" i="2"/>
  <c r="G26" i="2"/>
  <c r="Q26" i="2"/>
  <c r="F27" i="2"/>
  <c r="P27" i="2"/>
  <c r="G27" i="2"/>
  <c r="Q27" i="2"/>
  <c r="F28" i="2"/>
  <c r="P28" i="2"/>
  <c r="G28" i="2"/>
  <c r="Q28" i="2"/>
  <c r="F29" i="2"/>
  <c r="P29" i="2"/>
  <c r="G29" i="2"/>
  <c r="Q29" i="2"/>
  <c r="F30" i="2"/>
  <c r="P30" i="2"/>
  <c r="G30" i="2"/>
  <c r="Q30" i="2"/>
  <c r="F31" i="2"/>
  <c r="P31" i="2"/>
  <c r="G31" i="2"/>
  <c r="Q31" i="2"/>
  <c r="F32" i="2"/>
  <c r="P32" i="2"/>
  <c r="G32" i="2"/>
  <c r="Q32" i="2"/>
  <c r="F33" i="2"/>
  <c r="P33" i="2"/>
  <c r="G33" i="2"/>
  <c r="Q33" i="2"/>
  <c r="F34" i="2"/>
  <c r="P34" i="2"/>
  <c r="G34" i="2"/>
  <c r="Q34" i="2"/>
  <c r="F35" i="2"/>
  <c r="P35" i="2"/>
  <c r="G35" i="2"/>
  <c r="Q35" i="2"/>
  <c r="F36" i="2"/>
  <c r="P36" i="2"/>
  <c r="G36" i="2"/>
  <c r="Q36" i="2"/>
  <c r="F37" i="2"/>
  <c r="P37" i="2"/>
  <c r="G37" i="2"/>
  <c r="Q37" i="2"/>
  <c r="F38" i="2"/>
  <c r="P38" i="2"/>
  <c r="G38" i="2"/>
  <c r="Q38" i="2"/>
  <c r="F39" i="2"/>
  <c r="P39" i="2"/>
  <c r="G39" i="2"/>
  <c r="Q39" i="2"/>
  <c r="F40" i="2"/>
  <c r="P40" i="2"/>
  <c r="G40" i="2"/>
  <c r="Q40" i="2"/>
  <c r="F41" i="2"/>
  <c r="P41" i="2"/>
  <c r="G41" i="2"/>
  <c r="Q41" i="2"/>
  <c r="F42" i="2"/>
  <c r="P42" i="2"/>
  <c r="G42" i="2"/>
  <c r="Q42" i="2"/>
  <c r="F43" i="2"/>
  <c r="P43" i="2"/>
  <c r="G43" i="2"/>
  <c r="Q43" i="2"/>
  <c r="F44" i="2"/>
  <c r="P44" i="2"/>
  <c r="G44" i="2"/>
  <c r="Q44" i="2"/>
  <c r="F45" i="2"/>
  <c r="P45" i="2"/>
  <c r="G45" i="2"/>
  <c r="Q45" i="2"/>
  <c r="F46" i="2"/>
  <c r="P46" i="2"/>
  <c r="G46" i="2"/>
  <c r="Q46" i="2"/>
  <c r="F47" i="2"/>
  <c r="P47" i="2"/>
  <c r="G47" i="2"/>
  <c r="Q47" i="2"/>
  <c r="F48" i="2"/>
  <c r="P48" i="2"/>
  <c r="G48" i="2"/>
  <c r="Q48" i="2"/>
  <c r="F49" i="2"/>
  <c r="P49" i="2"/>
  <c r="G49" i="2"/>
  <c r="Q49" i="2"/>
  <c r="F50" i="2"/>
  <c r="P50" i="2"/>
  <c r="G50" i="2"/>
  <c r="Q50" i="2"/>
  <c r="F51" i="2"/>
  <c r="P51" i="2"/>
  <c r="G51" i="2"/>
  <c r="Q51" i="2"/>
  <c r="F52" i="2"/>
  <c r="P52" i="2"/>
  <c r="G52" i="2"/>
  <c r="Q52" i="2"/>
  <c r="F53" i="2"/>
  <c r="P53" i="2"/>
  <c r="G53" i="2"/>
  <c r="Q53" i="2"/>
  <c r="F54" i="2"/>
  <c r="P54" i="2"/>
  <c r="G54" i="2"/>
  <c r="Q54" i="2"/>
  <c r="F55" i="2"/>
  <c r="P55" i="2"/>
  <c r="G55" i="2"/>
  <c r="Q55" i="2"/>
  <c r="F56" i="2"/>
  <c r="P56" i="2"/>
  <c r="G56" i="2"/>
  <c r="Q56" i="2"/>
  <c r="F57" i="2"/>
  <c r="P57" i="2"/>
  <c r="G57" i="2"/>
  <c r="Q57" i="2"/>
  <c r="F58" i="2"/>
  <c r="P58" i="2"/>
  <c r="G58" i="2"/>
  <c r="Q58" i="2"/>
  <c r="F59" i="2"/>
  <c r="P59" i="2"/>
  <c r="G59" i="2"/>
  <c r="Q59" i="2"/>
  <c r="F60" i="2"/>
  <c r="P60" i="2"/>
  <c r="G60" i="2"/>
  <c r="Q60" i="2"/>
  <c r="F61" i="2"/>
  <c r="P61" i="2"/>
  <c r="G61" i="2"/>
  <c r="Q61" i="2"/>
  <c r="F62" i="2"/>
  <c r="P62" i="2"/>
  <c r="G62" i="2"/>
  <c r="Q62" i="2"/>
  <c r="F63" i="2"/>
  <c r="P63" i="2"/>
  <c r="G63" i="2"/>
  <c r="Q63" i="2"/>
  <c r="F64" i="2"/>
  <c r="P64" i="2"/>
  <c r="G64" i="2"/>
  <c r="Q64" i="2"/>
  <c r="F65" i="2"/>
  <c r="P65" i="2"/>
  <c r="G65" i="2"/>
  <c r="Q65" i="2"/>
  <c r="F66" i="2"/>
  <c r="P66" i="2"/>
  <c r="G66" i="2"/>
  <c r="Q66" i="2"/>
  <c r="F67" i="2"/>
  <c r="P67" i="2"/>
  <c r="G67" i="2"/>
  <c r="Q67" i="2"/>
  <c r="F68" i="2"/>
  <c r="P68" i="2"/>
  <c r="G68" i="2"/>
  <c r="Q68" i="2"/>
  <c r="F69" i="2"/>
  <c r="J69" i="2"/>
  <c r="G69" i="2"/>
  <c r="Q69" i="2"/>
  <c r="F70" i="2"/>
  <c r="P70" i="2"/>
  <c r="G70" i="2"/>
  <c r="Q70" i="2"/>
  <c r="F71" i="2"/>
  <c r="P71" i="2"/>
  <c r="G71" i="2"/>
  <c r="Q71" i="2"/>
  <c r="F72" i="2"/>
  <c r="P72" i="2"/>
  <c r="G72" i="2"/>
  <c r="Q72" i="2"/>
  <c r="F73" i="2"/>
  <c r="P73" i="2"/>
  <c r="G73" i="2"/>
  <c r="Q73" i="2"/>
  <c r="F74" i="2"/>
  <c r="P74" i="2"/>
  <c r="G74" i="2"/>
  <c r="Q74" i="2"/>
  <c r="F75" i="2"/>
  <c r="P75" i="2"/>
  <c r="G75" i="2"/>
  <c r="Q75" i="2"/>
  <c r="F76" i="2"/>
  <c r="P76" i="2"/>
  <c r="G76" i="2"/>
  <c r="Q76" i="2"/>
  <c r="F77" i="2"/>
  <c r="P77" i="2"/>
  <c r="G77" i="2"/>
  <c r="Q77" i="2"/>
  <c r="F78" i="2"/>
  <c r="P78" i="2"/>
  <c r="G78" i="2"/>
  <c r="Q78" i="2"/>
  <c r="F79" i="2"/>
  <c r="P79" i="2"/>
  <c r="G79" i="2"/>
  <c r="Q79" i="2"/>
  <c r="F80" i="2"/>
  <c r="P80" i="2"/>
  <c r="G80" i="2"/>
  <c r="Q80" i="2"/>
  <c r="F81" i="2"/>
  <c r="P81" i="2"/>
  <c r="G81" i="2"/>
  <c r="Q81" i="2"/>
  <c r="F82" i="2"/>
  <c r="P82" i="2"/>
  <c r="G82" i="2"/>
  <c r="Q82" i="2"/>
  <c r="F83" i="2"/>
  <c r="P83" i="2"/>
  <c r="G83" i="2"/>
  <c r="Q83" i="2"/>
  <c r="F84" i="2"/>
  <c r="P84" i="2"/>
  <c r="G84" i="2"/>
  <c r="Q84" i="2"/>
  <c r="F85" i="2"/>
  <c r="P85" i="2"/>
  <c r="G85" i="2"/>
  <c r="Q85" i="2"/>
  <c r="F86" i="2"/>
  <c r="P86" i="2"/>
  <c r="G86" i="2"/>
  <c r="Q86" i="2"/>
  <c r="F87" i="2"/>
  <c r="P87" i="2"/>
  <c r="G87" i="2"/>
  <c r="Q87" i="2"/>
  <c r="F88" i="2"/>
  <c r="P88" i="2"/>
  <c r="G88" i="2"/>
  <c r="Q88" i="2"/>
  <c r="F89" i="2"/>
  <c r="P89" i="2"/>
  <c r="G89" i="2"/>
  <c r="Q89" i="2"/>
  <c r="F90" i="2"/>
  <c r="P90" i="2"/>
  <c r="G90" i="2"/>
  <c r="L90" i="2"/>
  <c r="F91" i="2"/>
  <c r="P91" i="2"/>
  <c r="G91" i="2"/>
  <c r="Q91" i="2"/>
  <c r="F92" i="2"/>
  <c r="P92" i="2"/>
  <c r="G92" i="2"/>
  <c r="Q92" i="2"/>
  <c r="F93" i="2"/>
  <c r="P93" i="2"/>
  <c r="G93" i="2"/>
  <c r="Q93" i="2"/>
  <c r="F94" i="2"/>
  <c r="P94" i="2"/>
  <c r="G94" i="2"/>
  <c r="Q94" i="2"/>
  <c r="F95" i="2"/>
  <c r="P95" i="2"/>
  <c r="G95" i="2"/>
  <c r="Q95" i="2"/>
  <c r="F96" i="2"/>
  <c r="P96" i="2"/>
  <c r="G96" i="2"/>
  <c r="Q96" i="2"/>
  <c r="F97" i="2"/>
  <c r="P97" i="2"/>
  <c r="G97" i="2"/>
  <c r="Q97" i="2"/>
  <c r="F98" i="2"/>
  <c r="P98" i="2"/>
  <c r="G98" i="2"/>
  <c r="Q98" i="2"/>
  <c r="F99" i="2"/>
  <c r="P99" i="2"/>
  <c r="G99" i="2"/>
  <c r="Q99" i="2"/>
  <c r="F100" i="2"/>
  <c r="P100" i="2"/>
  <c r="G100" i="2"/>
  <c r="Q100" i="2"/>
  <c r="F101" i="2"/>
  <c r="P101" i="2"/>
  <c r="G101" i="2"/>
  <c r="Q101" i="2"/>
  <c r="F102" i="2"/>
  <c r="P102" i="2"/>
  <c r="G102" i="2"/>
  <c r="Q102" i="2"/>
  <c r="F103" i="2"/>
  <c r="P103" i="2"/>
  <c r="G103" i="2"/>
  <c r="Q103" i="2"/>
  <c r="F104" i="2"/>
  <c r="P104" i="2"/>
  <c r="G104" i="2"/>
  <c r="Q104" i="2"/>
  <c r="F105" i="2"/>
  <c r="P105" i="2"/>
  <c r="G105" i="2"/>
  <c r="Q105" i="2"/>
  <c r="F106" i="2"/>
  <c r="P106" i="2"/>
  <c r="G106" i="2"/>
  <c r="Q106" i="2"/>
  <c r="F107" i="2"/>
  <c r="P107" i="2"/>
  <c r="G107" i="2"/>
  <c r="Q107" i="2"/>
  <c r="F108" i="2"/>
  <c r="P108" i="2"/>
  <c r="G108" i="2"/>
  <c r="Q108" i="2"/>
  <c r="F109" i="2"/>
  <c r="P109" i="2"/>
  <c r="G109" i="2"/>
  <c r="Q109" i="2"/>
  <c r="F110" i="2"/>
  <c r="P110" i="2"/>
  <c r="G110" i="2"/>
  <c r="Q110" i="2"/>
  <c r="F111" i="2"/>
  <c r="P111" i="2"/>
  <c r="G111" i="2"/>
  <c r="Q111" i="2"/>
  <c r="F112" i="2"/>
  <c r="P112" i="2"/>
  <c r="G112" i="2"/>
  <c r="Q112" i="2"/>
  <c r="F113" i="2"/>
  <c r="P113" i="2"/>
  <c r="G113" i="2"/>
  <c r="Q113" i="2"/>
  <c r="F114" i="2"/>
  <c r="P114" i="2"/>
  <c r="G114" i="2"/>
  <c r="Q114" i="2"/>
  <c r="F116" i="2"/>
  <c r="P116" i="2"/>
  <c r="G116" i="2"/>
  <c r="Q116" i="2"/>
  <c r="F118" i="2"/>
  <c r="P118" i="2"/>
  <c r="G118" i="2"/>
  <c r="Q118" i="2"/>
  <c r="F119" i="2"/>
  <c r="P119" i="2"/>
  <c r="G119" i="2"/>
  <c r="Q119" i="2"/>
  <c r="F120" i="2"/>
  <c r="P120" i="2"/>
  <c r="G120" i="2"/>
  <c r="Q120" i="2"/>
  <c r="F121" i="2"/>
  <c r="P121" i="2"/>
  <c r="G121" i="2"/>
  <c r="Q121" i="2"/>
  <c r="F122" i="2"/>
  <c r="P122" i="2"/>
  <c r="G122" i="2"/>
  <c r="Q122" i="2"/>
  <c r="F123" i="2"/>
  <c r="P123" i="2"/>
  <c r="G123" i="2"/>
  <c r="Q123" i="2"/>
  <c r="F124" i="2"/>
  <c r="P124" i="2"/>
  <c r="G124" i="2"/>
  <c r="Q124" i="2"/>
  <c r="F125" i="2"/>
  <c r="P125" i="2"/>
  <c r="G125" i="2"/>
  <c r="Q125" i="2"/>
  <c r="F126" i="2"/>
  <c r="P126" i="2"/>
  <c r="G126" i="2"/>
  <c r="Q126" i="2"/>
  <c r="F127" i="2"/>
  <c r="P127" i="2"/>
  <c r="G127" i="2"/>
  <c r="Q127" i="2"/>
  <c r="F128" i="2"/>
  <c r="P128" i="2"/>
  <c r="G128" i="2"/>
  <c r="Q128" i="2"/>
  <c r="F129" i="2"/>
  <c r="P129" i="2"/>
  <c r="G129" i="2"/>
  <c r="Q129" i="2"/>
  <c r="F130" i="2"/>
  <c r="P130" i="2"/>
  <c r="G130" i="2"/>
  <c r="Q130" i="2"/>
  <c r="F131" i="2"/>
  <c r="P131" i="2"/>
  <c r="G131" i="2"/>
  <c r="Q131" i="2"/>
  <c r="F132" i="2"/>
  <c r="P132" i="2"/>
  <c r="G132" i="2"/>
  <c r="Q132" i="2"/>
  <c r="F133" i="2"/>
  <c r="P133" i="2"/>
  <c r="G133" i="2"/>
  <c r="Q133" i="2"/>
  <c r="F134" i="2"/>
  <c r="P134" i="2"/>
  <c r="G134" i="2"/>
  <c r="Q134" i="2"/>
  <c r="F135" i="2"/>
  <c r="P135" i="2"/>
  <c r="G135" i="2"/>
  <c r="Q135" i="2"/>
  <c r="F136" i="2"/>
  <c r="P136" i="2"/>
  <c r="G136" i="2"/>
  <c r="Q136" i="2"/>
  <c r="F137" i="2"/>
  <c r="P137" i="2"/>
  <c r="G137" i="2"/>
  <c r="Q137" i="2"/>
  <c r="F138" i="2"/>
  <c r="P138" i="2"/>
  <c r="G138" i="2"/>
  <c r="Q138" i="2"/>
  <c r="F139" i="2"/>
  <c r="P139" i="2"/>
  <c r="G139" i="2"/>
  <c r="Q139" i="2"/>
  <c r="F140" i="2"/>
  <c r="P140" i="2"/>
  <c r="G140" i="2"/>
  <c r="Q140" i="2"/>
  <c r="F141" i="2"/>
  <c r="P141" i="2"/>
  <c r="G141" i="2"/>
  <c r="Q141" i="2"/>
  <c r="F142" i="2"/>
  <c r="P142" i="2"/>
  <c r="G142" i="2"/>
  <c r="Q142" i="2"/>
  <c r="F143" i="2"/>
  <c r="P143" i="2"/>
  <c r="G143" i="2"/>
  <c r="Q143" i="2"/>
  <c r="F144" i="2"/>
  <c r="P144" i="2"/>
  <c r="G144" i="2"/>
  <c r="Q144" i="2"/>
  <c r="F145" i="2"/>
  <c r="P145" i="2"/>
  <c r="G145" i="2"/>
  <c r="Q145" i="2"/>
  <c r="F146" i="2"/>
  <c r="P146" i="2"/>
  <c r="G146" i="2"/>
  <c r="Q146" i="2"/>
  <c r="F147" i="2"/>
  <c r="P147" i="2"/>
  <c r="G147" i="2"/>
  <c r="Q147" i="2"/>
  <c r="F148" i="2"/>
  <c r="P148" i="2"/>
  <c r="G148" i="2"/>
  <c r="Q148" i="2"/>
  <c r="F149" i="2"/>
  <c r="P149" i="2"/>
  <c r="G149" i="2"/>
  <c r="Q149" i="2"/>
  <c r="F150" i="2"/>
  <c r="P150" i="2"/>
  <c r="G150" i="2"/>
  <c r="Q150" i="2"/>
  <c r="F151" i="2"/>
  <c r="P151" i="2"/>
  <c r="G151" i="2"/>
  <c r="Q151" i="2"/>
  <c r="F152" i="2"/>
  <c r="P152" i="2"/>
  <c r="G152" i="2"/>
  <c r="Q152" i="2"/>
  <c r="F153" i="2"/>
  <c r="P153" i="2"/>
  <c r="G153" i="2"/>
  <c r="Q153" i="2"/>
  <c r="F154" i="2"/>
  <c r="P154" i="2"/>
  <c r="G154" i="2"/>
  <c r="Q154" i="2"/>
  <c r="F155" i="2"/>
  <c r="P155" i="2"/>
  <c r="G155" i="2"/>
  <c r="Q155" i="2"/>
  <c r="F156" i="2"/>
  <c r="P156" i="2"/>
  <c r="G156" i="2"/>
  <c r="Q156" i="2"/>
  <c r="F157" i="2"/>
  <c r="P157" i="2"/>
  <c r="G157" i="2"/>
  <c r="Q157" i="2"/>
  <c r="F158" i="2"/>
  <c r="P158" i="2"/>
  <c r="G158" i="2"/>
  <c r="Q158" i="2"/>
  <c r="F159" i="2"/>
  <c r="P159" i="2"/>
  <c r="G159" i="2"/>
  <c r="Q159" i="2"/>
  <c r="F160" i="2"/>
  <c r="P160" i="2"/>
  <c r="G160" i="2"/>
  <c r="Q160" i="2"/>
  <c r="F161" i="2"/>
  <c r="J161" i="2"/>
  <c r="G161" i="2"/>
  <c r="Q161" i="2"/>
  <c r="F162" i="2"/>
  <c r="P162" i="2"/>
  <c r="G162" i="2"/>
  <c r="Q162" i="2"/>
  <c r="F163" i="2"/>
  <c r="P163" i="2"/>
  <c r="G163" i="2"/>
  <c r="Q163" i="2"/>
  <c r="F164" i="2"/>
  <c r="P164" i="2"/>
  <c r="G164" i="2"/>
  <c r="Q164" i="2"/>
  <c r="F165" i="2"/>
  <c r="P165" i="2"/>
  <c r="G165" i="2"/>
  <c r="Q165" i="2"/>
  <c r="F166" i="2"/>
  <c r="P166" i="2"/>
  <c r="G166" i="2"/>
  <c r="Q166" i="2"/>
  <c r="F167" i="2"/>
  <c r="P167" i="2"/>
  <c r="G167" i="2"/>
  <c r="Q167" i="2"/>
  <c r="F168" i="2"/>
  <c r="P168" i="2"/>
  <c r="G168" i="2"/>
  <c r="Q168" i="2"/>
  <c r="F169" i="2"/>
  <c r="P169" i="2"/>
  <c r="G169" i="2"/>
  <c r="Q169" i="2"/>
  <c r="F170" i="2"/>
  <c r="P170" i="2"/>
  <c r="G170" i="2"/>
  <c r="Q170" i="2"/>
  <c r="F171" i="2"/>
  <c r="P171" i="2"/>
  <c r="G171" i="2"/>
  <c r="Q171" i="2"/>
  <c r="F172" i="2"/>
  <c r="P172" i="2"/>
  <c r="G172" i="2"/>
  <c r="Q172" i="2"/>
  <c r="F173" i="2"/>
  <c r="P173" i="2"/>
  <c r="G173" i="2"/>
  <c r="Q173" i="2"/>
  <c r="F174" i="2"/>
  <c r="P174" i="2"/>
  <c r="G174" i="2"/>
  <c r="Q174" i="2"/>
  <c r="F175" i="2"/>
  <c r="P175" i="2"/>
  <c r="G175" i="2"/>
  <c r="Q175" i="2"/>
  <c r="F176" i="2"/>
  <c r="P176" i="2"/>
  <c r="G176" i="2"/>
  <c r="Q176" i="2"/>
  <c r="F177" i="2"/>
  <c r="P177" i="2"/>
  <c r="G177" i="2"/>
  <c r="Q177" i="2"/>
  <c r="F178" i="2"/>
  <c r="P178" i="2"/>
  <c r="G178" i="2"/>
  <c r="Q178" i="2"/>
  <c r="F179" i="2"/>
  <c r="P179" i="2"/>
  <c r="G179" i="2"/>
  <c r="Q179" i="2"/>
  <c r="F180" i="2"/>
  <c r="P180" i="2"/>
  <c r="G180" i="2"/>
  <c r="Q180" i="2"/>
  <c r="F181" i="2"/>
  <c r="P181" i="2"/>
  <c r="G181" i="2"/>
  <c r="Q181" i="2"/>
  <c r="F182" i="2"/>
  <c r="P182" i="2"/>
  <c r="G182" i="2"/>
  <c r="Q182" i="2"/>
  <c r="F183" i="2"/>
  <c r="P183" i="2"/>
  <c r="G183" i="2"/>
  <c r="Q183" i="2"/>
  <c r="F184" i="2"/>
  <c r="P184" i="2"/>
  <c r="G184" i="2"/>
  <c r="Q184" i="2"/>
  <c r="F185" i="2"/>
  <c r="P185" i="2"/>
  <c r="G185" i="2"/>
  <c r="Q185" i="2"/>
  <c r="F186" i="2"/>
  <c r="P186" i="2"/>
  <c r="G186" i="2"/>
  <c r="Q186" i="2"/>
  <c r="F187" i="2"/>
  <c r="P187" i="2"/>
  <c r="G187" i="2"/>
  <c r="Q187" i="2"/>
  <c r="F188" i="2"/>
  <c r="P188" i="2"/>
  <c r="G188" i="2"/>
  <c r="Q188" i="2"/>
  <c r="F189" i="2"/>
  <c r="P189" i="2"/>
  <c r="G189" i="2"/>
  <c r="Q189" i="2"/>
  <c r="F190" i="2"/>
  <c r="P190" i="2"/>
  <c r="G190" i="2"/>
  <c r="Q190" i="2"/>
  <c r="F191" i="2"/>
  <c r="P191" i="2"/>
  <c r="G191" i="2"/>
  <c r="Q191" i="2"/>
  <c r="F192" i="2"/>
  <c r="P192" i="2"/>
  <c r="G192" i="2"/>
  <c r="Q192" i="2"/>
  <c r="F193" i="2"/>
  <c r="P193" i="2"/>
  <c r="G193" i="2"/>
  <c r="Q193" i="2"/>
  <c r="F194" i="2"/>
  <c r="P194" i="2"/>
  <c r="G194" i="2"/>
  <c r="Q194" i="2"/>
  <c r="F195" i="2"/>
  <c r="P195" i="2"/>
  <c r="G195" i="2"/>
  <c r="Q195" i="2"/>
  <c r="F196" i="2"/>
  <c r="P196" i="2"/>
  <c r="G196" i="2"/>
  <c r="Q196" i="2"/>
  <c r="F197" i="2"/>
  <c r="P197" i="2"/>
  <c r="G197" i="2"/>
  <c r="Q197" i="2"/>
  <c r="F198" i="2"/>
  <c r="P198" i="2"/>
  <c r="G198" i="2"/>
  <c r="Q198" i="2"/>
  <c r="F199" i="2"/>
  <c r="P199" i="2"/>
  <c r="G199" i="2"/>
  <c r="Q199" i="2"/>
  <c r="F200" i="2"/>
  <c r="P200" i="2"/>
  <c r="G200" i="2"/>
  <c r="Q200" i="2"/>
  <c r="F201" i="2"/>
  <c r="P201" i="2"/>
  <c r="G201" i="2"/>
  <c r="Q201" i="2"/>
  <c r="F202" i="2"/>
  <c r="P202" i="2"/>
  <c r="G202" i="2"/>
  <c r="Q202" i="2"/>
  <c r="F203" i="2"/>
  <c r="P203" i="2"/>
  <c r="G203" i="2"/>
  <c r="Q203" i="2"/>
  <c r="F204" i="2"/>
  <c r="P204" i="2"/>
  <c r="G204" i="2"/>
  <c r="Q204" i="2"/>
  <c r="F205" i="2"/>
  <c r="J205" i="2"/>
  <c r="G205" i="2"/>
  <c r="Q205" i="2"/>
  <c r="F206" i="2"/>
  <c r="P206" i="2"/>
  <c r="G206" i="2"/>
  <c r="Q206" i="2"/>
  <c r="F207" i="2"/>
  <c r="P207" i="2"/>
  <c r="G207" i="2"/>
  <c r="Q207" i="2"/>
  <c r="F208" i="2"/>
  <c r="P208" i="2"/>
  <c r="G208" i="2"/>
  <c r="Q208" i="2"/>
  <c r="F209" i="2"/>
  <c r="P209" i="2"/>
  <c r="G209" i="2"/>
  <c r="Q209" i="2"/>
  <c r="F210" i="2"/>
  <c r="P210" i="2"/>
  <c r="G210" i="2"/>
  <c r="Q210" i="2"/>
  <c r="F211" i="2"/>
  <c r="P211" i="2"/>
  <c r="G211" i="2"/>
  <c r="Q211" i="2"/>
  <c r="F212" i="2"/>
  <c r="P212" i="2"/>
  <c r="G212" i="2"/>
  <c r="Q212" i="2"/>
  <c r="F213" i="2"/>
  <c r="P213" i="2"/>
  <c r="G213" i="2"/>
  <c r="Q213" i="2"/>
  <c r="F214" i="2"/>
  <c r="P214" i="2"/>
  <c r="G214" i="2"/>
  <c r="Q214" i="2"/>
  <c r="F215" i="2"/>
  <c r="P215" i="2"/>
  <c r="G215" i="2"/>
  <c r="Q215" i="2"/>
  <c r="F216" i="2"/>
  <c r="P216" i="2"/>
  <c r="G216" i="2"/>
  <c r="Q216" i="2"/>
  <c r="F217" i="2"/>
  <c r="P217" i="2"/>
  <c r="G217" i="2"/>
  <c r="Q217" i="2"/>
  <c r="F218" i="2"/>
  <c r="P218" i="2"/>
  <c r="G218" i="2"/>
  <c r="Q218" i="2"/>
  <c r="F219" i="2"/>
  <c r="P219" i="2"/>
  <c r="G219" i="2"/>
  <c r="Q219" i="2"/>
  <c r="F220" i="2"/>
  <c r="P220" i="2"/>
  <c r="G220" i="2"/>
  <c r="Q220" i="2"/>
  <c r="F221" i="2"/>
  <c r="P221" i="2"/>
  <c r="G221" i="2"/>
  <c r="Q221" i="2"/>
  <c r="F222" i="2"/>
  <c r="P222" i="2"/>
  <c r="G222" i="2"/>
  <c r="Q222" i="2"/>
  <c r="F223" i="2"/>
  <c r="P223" i="2"/>
  <c r="G223" i="2"/>
  <c r="Q223" i="2"/>
  <c r="F224" i="2"/>
  <c r="P224" i="2"/>
  <c r="G224" i="2"/>
  <c r="Q224" i="2"/>
  <c r="F225" i="2"/>
  <c r="P225" i="2"/>
  <c r="G225" i="2"/>
  <c r="Q225" i="2"/>
  <c r="F226" i="2"/>
  <c r="P226" i="2"/>
  <c r="G226" i="2"/>
  <c r="Q226" i="2"/>
  <c r="F227" i="2"/>
  <c r="P227" i="2"/>
  <c r="G227" i="2"/>
  <c r="Q227" i="2"/>
  <c r="F228" i="2"/>
  <c r="P228" i="2"/>
  <c r="G228" i="2"/>
  <c r="Q228" i="2"/>
  <c r="F229" i="2"/>
  <c r="P229" i="2"/>
  <c r="G229" i="2"/>
  <c r="Q229" i="2"/>
  <c r="F230" i="2"/>
  <c r="P230" i="2"/>
  <c r="G230" i="2"/>
  <c r="Q230" i="2"/>
  <c r="F231" i="2"/>
  <c r="P231" i="2"/>
  <c r="G231" i="2"/>
  <c r="Q231" i="2"/>
  <c r="F232" i="2"/>
  <c r="P232" i="2"/>
  <c r="G232" i="2"/>
  <c r="Q232" i="2"/>
  <c r="F233" i="2"/>
  <c r="P233" i="2"/>
  <c r="G233" i="2"/>
  <c r="Q233" i="2"/>
  <c r="F234" i="2"/>
  <c r="P234" i="2"/>
  <c r="G234" i="2"/>
  <c r="Q234" i="2"/>
  <c r="F235" i="2"/>
  <c r="P235" i="2"/>
  <c r="G235" i="2"/>
  <c r="Q235" i="2"/>
  <c r="F236" i="2"/>
  <c r="P236" i="2"/>
  <c r="G236" i="2"/>
  <c r="Q236" i="2"/>
  <c r="F237" i="2"/>
  <c r="P237" i="2"/>
  <c r="G237" i="2"/>
  <c r="Q237" i="2"/>
  <c r="F238" i="2"/>
  <c r="P238" i="2"/>
  <c r="G238" i="2"/>
  <c r="Q238" i="2"/>
  <c r="F239" i="2"/>
  <c r="P239" i="2"/>
  <c r="G239" i="2"/>
  <c r="Q239" i="2"/>
  <c r="F240" i="2"/>
  <c r="P240" i="2"/>
  <c r="G240" i="2"/>
  <c r="Q240" i="2"/>
  <c r="F241" i="2"/>
  <c r="P241" i="2"/>
  <c r="G241" i="2"/>
  <c r="Q241" i="2"/>
  <c r="F242" i="2"/>
  <c r="P242" i="2"/>
  <c r="G242" i="2"/>
  <c r="Q242" i="2"/>
  <c r="F243" i="2"/>
  <c r="P243" i="2"/>
  <c r="G243" i="2"/>
  <c r="Q243" i="2"/>
  <c r="F244" i="2"/>
  <c r="P244" i="2"/>
  <c r="G244" i="2"/>
  <c r="Q244" i="2"/>
  <c r="F245" i="2"/>
  <c r="P245" i="2"/>
  <c r="G245" i="2"/>
  <c r="Q245" i="2"/>
  <c r="F246" i="2"/>
  <c r="P246" i="2"/>
  <c r="G246" i="2"/>
  <c r="Q246" i="2"/>
  <c r="F247" i="2"/>
  <c r="P247" i="2"/>
  <c r="G247" i="2"/>
  <c r="Q247" i="2"/>
  <c r="F248" i="2"/>
  <c r="P248" i="2"/>
  <c r="G248" i="2"/>
  <c r="Q248" i="2"/>
  <c r="F249" i="2"/>
  <c r="P249" i="2"/>
  <c r="G249" i="2"/>
  <c r="Q249" i="2"/>
  <c r="F250" i="2"/>
  <c r="P250" i="2"/>
  <c r="G250" i="2"/>
  <c r="Q250" i="2"/>
  <c r="F251" i="2"/>
  <c r="P251" i="2"/>
  <c r="G251" i="2"/>
  <c r="Q251" i="2"/>
  <c r="F252" i="2"/>
  <c r="P252" i="2"/>
  <c r="G252" i="2"/>
  <c r="Q252" i="2"/>
  <c r="F253" i="2"/>
  <c r="P253" i="2"/>
  <c r="G253" i="2"/>
  <c r="Q253" i="2"/>
  <c r="F254" i="2"/>
  <c r="P254" i="2"/>
  <c r="G254" i="2"/>
  <c r="Q254" i="2"/>
  <c r="F255" i="2"/>
  <c r="P255" i="2"/>
  <c r="G255" i="2"/>
  <c r="Q255" i="2"/>
  <c r="F256" i="2"/>
  <c r="P256" i="2"/>
  <c r="G256" i="2"/>
  <c r="Q256" i="2"/>
  <c r="F257" i="2"/>
  <c r="P257" i="2"/>
  <c r="G257" i="2"/>
  <c r="Q257" i="2"/>
  <c r="F258" i="2"/>
  <c r="P258" i="2"/>
  <c r="G258" i="2"/>
  <c r="Q258" i="2"/>
  <c r="F259" i="2"/>
  <c r="P259" i="2"/>
  <c r="G259" i="2"/>
  <c r="Q259" i="2"/>
  <c r="F260" i="2"/>
  <c r="P260" i="2"/>
  <c r="G260" i="2"/>
  <c r="Q260" i="2"/>
  <c r="F261" i="2"/>
  <c r="P261" i="2"/>
  <c r="G261" i="2"/>
  <c r="Q261" i="2"/>
  <c r="F262" i="2"/>
  <c r="P262" i="2"/>
  <c r="G262" i="2"/>
  <c r="Q262" i="2"/>
  <c r="F263" i="2"/>
  <c r="P263" i="2"/>
  <c r="G263" i="2"/>
  <c r="Q263" i="2"/>
  <c r="F264" i="2"/>
  <c r="P264" i="2"/>
  <c r="G264" i="2"/>
  <c r="Q264" i="2"/>
  <c r="F265" i="2"/>
  <c r="P265" i="2"/>
  <c r="G265" i="2"/>
  <c r="Q265" i="2"/>
  <c r="F266" i="2"/>
  <c r="P266" i="2"/>
  <c r="G266" i="2"/>
  <c r="Q266" i="2"/>
  <c r="F267" i="2"/>
  <c r="P267" i="2"/>
  <c r="G267" i="2"/>
  <c r="Q267" i="2"/>
  <c r="F268" i="2"/>
  <c r="P268" i="2"/>
  <c r="G268" i="2"/>
  <c r="Q268" i="2"/>
  <c r="F269" i="2"/>
  <c r="P269" i="2"/>
  <c r="G269" i="2"/>
  <c r="Q269" i="2"/>
  <c r="F270" i="2"/>
  <c r="P270" i="2"/>
  <c r="G270" i="2"/>
  <c r="Q270" i="2"/>
  <c r="F271" i="2"/>
  <c r="P271" i="2"/>
  <c r="G271" i="2"/>
  <c r="Q271" i="2"/>
  <c r="F272" i="2"/>
  <c r="P272" i="2"/>
  <c r="G272" i="2"/>
  <c r="Q272" i="2"/>
  <c r="F273" i="2"/>
  <c r="P273" i="2"/>
  <c r="G273" i="2"/>
  <c r="Q273" i="2"/>
  <c r="F274" i="2"/>
  <c r="P274" i="2"/>
  <c r="G274" i="2"/>
  <c r="Q274" i="2"/>
  <c r="F275" i="2"/>
  <c r="P275" i="2"/>
  <c r="G275" i="2"/>
  <c r="Q275" i="2"/>
  <c r="F276" i="2"/>
  <c r="P276" i="2"/>
  <c r="G276" i="2"/>
  <c r="Q276" i="2"/>
  <c r="F277" i="2"/>
  <c r="P277" i="2"/>
  <c r="G277" i="2"/>
  <c r="Q277" i="2"/>
  <c r="F278" i="2"/>
  <c r="P278" i="2"/>
  <c r="G278" i="2"/>
  <c r="Q278" i="2"/>
  <c r="F279" i="2"/>
  <c r="P279" i="2"/>
  <c r="G279" i="2"/>
  <c r="Q279" i="2"/>
  <c r="F280" i="2"/>
  <c r="P280" i="2"/>
  <c r="G280" i="2"/>
  <c r="Q280" i="2"/>
  <c r="F281" i="2"/>
  <c r="P281" i="2"/>
  <c r="G281" i="2"/>
  <c r="Q281" i="2"/>
  <c r="F282" i="2"/>
  <c r="P282" i="2"/>
  <c r="G282" i="2"/>
  <c r="Q282" i="2"/>
  <c r="F283" i="2"/>
  <c r="P283" i="2"/>
  <c r="G283" i="2"/>
  <c r="Q283" i="2"/>
  <c r="F284" i="2"/>
  <c r="P284" i="2"/>
  <c r="G284" i="2"/>
  <c r="Q284" i="2"/>
  <c r="F285" i="2"/>
  <c r="P285" i="2"/>
  <c r="G285" i="2"/>
  <c r="Q285" i="2"/>
  <c r="F286" i="2"/>
  <c r="P286" i="2"/>
  <c r="G286" i="2"/>
  <c r="Q286" i="2"/>
  <c r="F287" i="2"/>
  <c r="P287" i="2"/>
  <c r="G287" i="2"/>
  <c r="Q287" i="2"/>
  <c r="F288" i="2"/>
  <c r="P288" i="2"/>
  <c r="G288" i="2"/>
  <c r="Q288" i="2"/>
  <c r="F289" i="2"/>
  <c r="P289" i="2"/>
  <c r="G289" i="2"/>
  <c r="Q289" i="2"/>
  <c r="F290" i="2"/>
  <c r="P290" i="2"/>
  <c r="G290" i="2"/>
  <c r="Q290" i="2"/>
  <c r="F291" i="2"/>
  <c r="P291" i="2"/>
  <c r="G291" i="2"/>
  <c r="Q291" i="2"/>
  <c r="F292" i="2"/>
  <c r="P292" i="2"/>
  <c r="G292" i="2"/>
  <c r="Q292" i="2"/>
  <c r="F293" i="2"/>
  <c r="P293" i="2"/>
  <c r="G293" i="2"/>
  <c r="Q293" i="2"/>
  <c r="F294" i="2"/>
  <c r="P294" i="2"/>
  <c r="G294" i="2"/>
  <c r="Q294" i="2"/>
  <c r="F295" i="2"/>
  <c r="P295" i="2"/>
  <c r="G295" i="2"/>
  <c r="Q295" i="2"/>
  <c r="F296" i="2"/>
  <c r="P296" i="2"/>
  <c r="G296" i="2"/>
  <c r="Q296" i="2"/>
  <c r="F297" i="2"/>
  <c r="P297" i="2"/>
  <c r="G297" i="2"/>
  <c r="Q297" i="2"/>
  <c r="F298" i="2"/>
  <c r="P298" i="2"/>
  <c r="G298" i="2"/>
  <c r="Q298" i="2"/>
  <c r="F299" i="2"/>
  <c r="P299" i="2"/>
  <c r="G299" i="2"/>
  <c r="Q299" i="2"/>
  <c r="F300" i="2"/>
  <c r="P300" i="2"/>
  <c r="G300" i="2"/>
  <c r="Q300" i="2"/>
  <c r="F301" i="2"/>
  <c r="P301" i="2"/>
  <c r="G301" i="2"/>
  <c r="Q301" i="2"/>
  <c r="F302" i="2"/>
  <c r="P302" i="2"/>
  <c r="G302" i="2"/>
  <c r="Q302" i="2"/>
  <c r="F303" i="2"/>
  <c r="P303" i="2"/>
  <c r="G303" i="2"/>
  <c r="Q303" i="2"/>
  <c r="F304" i="2"/>
  <c r="P304" i="2"/>
  <c r="G304" i="2"/>
  <c r="Q304" i="2"/>
  <c r="F305" i="2"/>
  <c r="P305" i="2"/>
  <c r="G305" i="2"/>
  <c r="Q305" i="2"/>
  <c r="F306" i="2"/>
  <c r="P306" i="2"/>
  <c r="G306" i="2"/>
  <c r="Q306" i="2"/>
  <c r="F307" i="2"/>
  <c r="P307" i="2"/>
  <c r="G307" i="2"/>
  <c r="Q307" i="2"/>
  <c r="F308" i="2"/>
  <c r="P308" i="2"/>
  <c r="G308" i="2"/>
  <c r="Q308" i="2"/>
  <c r="F309" i="2"/>
  <c r="P309" i="2"/>
  <c r="G309" i="2"/>
  <c r="Q309" i="2"/>
  <c r="F310" i="2"/>
  <c r="P310" i="2"/>
  <c r="G310" i="2"/>
  <c r="Q310" i="2"/>
  <c r="F311" i="2"/>
  <c r="P311" i="2"/>
  <c r="G311" i="2"/>
  <c r="Q311" i="2"/>
  <c r="F312" i="2"/>
  <c r="P312" i="2"/>
  <c r="G312" i="2"/>
  <c r="Q312" i="2"/>
  <c r="F313" i="2"/>
  <c r="P313" i="2"/>
  <c r="G313" i="2"/>
  <c r="Q313" i="2"/>
  <c r="F314" i="2"/>
  <c r="P314" i="2"/>
  <c r="G314" i="2"/>
  <c r="Q314" i="2"/>
  <c r="F315" i="2"/>
  <c r="P315" i="2"/>
  <c r="G315" i="2"/>
  <c r="Q315" i="2"/>
  <c r="F316" i="2"/>
  <c r="P316" i="2"/>
  <c r="G316" i="2"/>
  <c r="Q316" i="2"/>
  <c r="F317" i="2"/>
  <c r="P317" i="2"/>
  <c r="G317" i="2"/>
  <c r="Q317" i="2"/>
  <c r="F318" i="2"/>
  <c r="P318" i="2"/>
  <c r="G318" i="2"/>
  <c r="Q318" i="2"/>
  <c r="F319" i="2"/>
  <c r="P319" i="2"/>
  <c r="G319" i="2"/>
  <c r="Q319" i="2"/>
  <c r="F320" i="2"/>
  <c r="P320" i="2"/>
  <c r="G320" i="2"/>
  <c r="Q320" i="2"/>
  <c r="F321" i="2"/>
  <c r="P321" i="2"/>
  <c r="G321" i="2"/>
  <c r="Q321" i="2"/>
  <c r="F322" i="2"/>
  <c r="P322" i="2"/>
  <c r="G322" i="2"/>
  <c r="Q322" i="2"/>
  <c r="F323" i="2"/>
  <c r="P323" i="2"/>
  <c r="G323" i="2"/>
  <c r="Q323" i="2"/>
  <c r="F324" i="2"/>
  <c r="P324" i="2"/>
  <c r="G324" i="2"/>
  <c r="Q324" i="2"/>
  <c r="F325" i="2"/>
  <c r="P325" i="2"/>
  <c r="G325" i="2"/>
  <c r="Q325" i="2"/>
  <c r="F326" i="2"/>
  <c r="P326" i="2"/>
  <c r="G326" i="2"/>
  <c r="Q326" i="2"/>
  <c r="F327" i="2"/>
  <c r="P327" i="2"/>
  <c r="G327" i="2"/>
  <c r="Q327" i="2"/>
  <c r="F328" i="2"/>
  <c r="P328" i="2"/>
  <c r="G328" i="2"/>
  <c r="Q328" i="2"/>
  <c r="F329" i="2"/>
  <c r="P329" i="2"/>
  <c r="G329" i="2"/>
  <c r="Q329" i="2"/>
  <c r="F330" i="2"/>
  <c r="P330" i="2"/>
  <c r="G330" i="2"/>
  <c r="Q330" i="2"/>
  <c r="F331" i="2"/>
  <c r="P331" i="2"/>
  <c r="G331" i="2"/>
  <c r="Q331" i="2"/>
  <c r="F332" i="2"/>
  <c r="P332" i="2"/>
  <c r="G332" i="2"/>
  <c r="Q332" i="2"/>
  <c r="F333" i="2"/>
  <c r="P333" i="2"/>
  <c r="G333" i="2"/>
  <c r="Q333" i="2"/>
  <c r="F334" i="2"/>
  <c r="P334" i="2"/>
  <c r="G334" i="2"/>
  <c r="Q334" i="2"/>
  <c r="F335" i="2"/>
  <c r="P335" i="2"/>
  <c r="G335" i="2"/>
  <c r="Q335" i="2"/>
  <c r="F336" i="2"/>
  <c r="P336" i="2"/>
  <c r="G336" i="2"/>
  <c r="Q336" i="2"/>
  <c r="F337" i="2"/>
  <c r="P337" i="2"/>
  <c r="G337" i="2"/>
  <c r="Q337" i="2"/>
  <c r="F338" i="2"/>
  <c r="P338" i="2"/>
  <c r="G338" i="2"/>
  <c r="Q338" i="2"/>
  <c r="F339" i="2"/>
  <c r="P339" i="2"/>
  <c r="G339" i="2"/>
  <c r="Q339" i="2"/>
  <c r="F340" i="2"/>
  <c r="P340" i="2"/>
  <c r="G340" i="2"/>
  <c r="Q340" i="2"/>
  <c r="F341" i="2"/>
  <c r="P341" i="2"/>
  <c r="G341" i="2"/>
  <c r="Q341" i="2"/>
  <c r="F342" i="2"/>
  <c r="P342" i="2"/>
  <c r="G342" i="2"/>
  <c r="Q342" i="2"/>
  <c r="F343" i="2"/>
  <c r="P343" i="2"/>
  <c r="G343" i="2"/>
  <c r="Q343" i="2"/>
  <c r="F344" i="2"/>
  <c r="P344" i="2"/>
  <c r="G344" i="2"/>
  <c r="Q344" i="2"/>
  <c r="F345" i="2"/>
  <c r="P345" i="2"/>
  <c r="G345" i="2"/>
  <c r="Q345" i="2"/>
  <c r="F346" i="2"/>
  <c r="P346" i="2"/>
  <c r="G346" i="2"/>
  <c r="Q346" i="2"/>
  <c r="F347" i="2"/>
  <c r="P347" i="2"/>
  <c r="G347" i="2"/>
  <c r="Q347" i="2"/>
  <c r="F348" i="2"/>
  <c r="P348" i="2"/>
  <c r="G348" i="2"/>
  <c r="Q348" i="2"/>
  <c r="F349" i="2"/>
  <c r="J349" i="2"/>
  <c r="G349" i="2"/>
  <c r="Q349" i="2"/>
  <c r="F350" i="2"/>
  <c r="P350" i="2"/>
  <c r="G350" i="2"/>
  <c r="Q350" i="2"/>
  <c r="F351" i="2"/>
  <c r="P351" i="2"/>
  <c r="G351" i="2"/>
  <c r="Q351" i="2"/>
  <c r="F352" i="2"/>
  <c r="P352" i="2"/>
  <c r="G352" i="2"/>
  <c r="Q352" i="2"/>
  <c r="F353" i="2"/>
  <c r="P353" i="2"/>
  <c r="G353" i="2"/>
  <c r="Q353" i="2"/>
  <c r="F354" i="2"/>
  <c r="P354" i="2"/>
  <c r="G354" i="2"/>
  <c r="Q354" i="2"/>
  <c r="F355" i="2"/>
  <c r="P355" i="2"/>
  <c r="G355" i="2"/>
  <c r="Q355" i="2"/>
  <c r="F356" i="2"/>
  <c r="P356" i="2"/>
  <c r="G356" i="2"/>
  <c r="Q356" i="2"/>
  <c r="F357" i="2"/>
  <c r="P357" i="2"/>
  <c r="G357" i="2"/>
  <c r="Q357" i="2"/>
  <c r="F358" i="2"/>
  <c r="P358" i="2"/>
  <c r="G358" i="2"/>
  <c r="Q358" i="2"/>
  <c r="F359" i="2"/>
  <c r="P359" i="2"/>
  <c r="G359" i="2"/>
  <c r="Q359" i="2"/>
  <c r="F360" i="2"/>
  <c r="P360" i="2"/>
  <c r="G360" i="2"/>
  <c r="Q360" i="2"/>
  <c r="F361" i="2"/>
  <c r="P361" i="2"/>
  <c r="G361" i="2"/>
  <c r="Q361" i="2"/>
  <c r="J5" i="2"/>
  <c r="M6" i="2"/>
  <c r="L7" i="2"/>
  <c r="M7" i="2"/>
  <c r="L8" i="2"/>
  <c r="M8" i="2"/>
  <c r="L10" i="2"/>
  <c r="J11" i="2"/>
  <c r="K11" i="2"/>
  <c r="L11" i="2"/>
  <c r="M11" i="2"/>
  <c r="M14" i="2"/>
  <c r="L15" i="2"/>
  <c r="M15" i="2"/>
  <c r="J17" i="2"/>
  <c r="L18" i="2"/>
  <c r="J19" i="2"/>
  <c r="K19" i="2"/>
  <c r="L19" i="2"/>
  <c r="M19" i="2"/>
  <c r="L22" i="2"/>
  <c r="K24" i="2"/>
  <c r="L24" i="2"/>
  <c r="M24" i="2"/>
  <c r="L26" i="2"/>
  <c r="K27" i="2"/>
  <c r="L27" i="2"/>
  <c r="M27" i="2"/>
  <c r="L31" i="2"/>
  <c r="M31" i="2"/>
  <c r="K32" i="2"/>
  <c r="L32" i="2"/>
  <c r="M32" i="2"/>
  <c r="J35" i="2"/>
  <c r="K35" i="2"/>
  <c r="L35" i="2"/>
  <c r="M35" i="2"/>
  <c r="L38" i="2"/>
  <c r="J40" i="2"/>
  <c r="L40" i="2"/>
  <c r="M40" i="2"/>
  <c r="M42" i="2"/>
  <c r="J43" i="2"/>
  <c r="K43" i="2"/>
  <c r="J44" i="2"/>
  <c r="K44" i="2"/>
  <c r="M46" i="2"/>
  <c r="J48" i="2"/>
  <c r="K48" i="2"/>
  <c r="M48" i="2"/>
  <c r="M50" i="2"/>
  <c r="J51" i="2"/>
  <c r="K51" i="2"/>
  <c r="M54" i="2"/>
  <c r="K56" i="2"/>
  <c r="L56" i="2"/>
  <c r="M56" i="2"/>
  <c r="L58" i="2"/>
  <c r="L59" i="2"/>
  <c r="M59" i="2"/>
  <c r="J60" i="2"/>
  <c r="K60" i="2"/>
  <c r="M62" i="2"/>
  <c r="M63" i="2"/>
  <c r="K64" i="2"/>
  <c r="L64" i="2"/>
  <c r="M64" i="2"/>
  <c r="K67" i="2"/>
  <c r="M67" i="2"/>
  <c r="K68" i="2"/>
  <c r="M71" i="2"/>
  <c r="J72" i="2"/>
  <c r="K72" i="2"/>
  <c r="M72" i="2"/>
  <c r="J75" i="2"/>
  <c r="K75" i="2"/>
  <c r="M75" i="2"/>
  <c r="J76" i="2"/>
  <c r="K76" i="2"/>
  <c r="K78" i="2"/>
  <c r="L79" i="2"/>
  <c r="J80" i="2"/>
  <c r="K80" i="2"/>
  <c r="K82" i="2"/>
  <c r="K83" i="2"/>
  <c r="M83" i="2"/>
  <c r="J84" i="2"/>
  <c r="K86" i="2"/>
  <c r="J88" i="2"/>
  <c r="K88" i="2"/>
  <c r="K91" i="2"/>
  <c r="L91" i="2"/>
  <c r="J92" i="2"/>
  <c r="K92" i="2"/>
  <c r="M95" i="2"/>
  <c r="J96" i="2"/>
  <c r="K96" i="2"/>
  <c r="L98" i="2"/>
  <c r="K99" i="2"/>
  <c r="M99" i="2"/>
  <c r="J100" i="2"/>
  <c r="K100" i="2"/>
  <c r="L102" i="2"/>
  <c r="M102" i="2"/>
  <c r="M103" i="2"/>
  <c r="J104" i="2"/>
  <c r="K104" i="2"/>
  <c r="M104" i="2"/>
  <c r="L106" i="2"/>
  <c r="M106" i="2"/>
  <c r="J107" i="2"/>
  <c r="L107" i="2"/>
  <c r="J108" i="2"/>
  <c r="K108" i="2"/>
  <c r="L110" i="2"/>
  <c r="M110" i="2"/>
  <c r="M111" i="2"/>
  <c r="J112" i="2"/>
  <c r="K112" i="2"/>
  <c r="J113" i="2"/>
  <c r="K113" i="2"/>
  <c r="L114" i="2"/>
  <c r="M114" i="2"/>
  <c r="K116" i="2"/>
  <c r="M116" i="2"/>
  <c r="K119" i="2"/>
  <c r="L120" i="2"/>
  <c r="M120" i="2"/>
  <c r="J122" i="2"/>
  <c r="K122" i="2"/>
  <c r="L122" i="2"/>
  <c r="K123" i="2"/>
  <c r="L124" i="2"/>
  <c r="M124" i="2"/>
  <c r="M125" i="2"/>
  <c r="J126" i="2"/>
  <c r="K126" i="2"/>
  <c r="M128" i="2"/>
  <c r="L129" i="2"/>
  <c r="J130" i="2"/>
  <c r="K130" i="2"/>
  <c r="K133" i="2"/>
  <c r="M133" i="2"/>
  <c r="J134" i="2"/>
  <c r="K134" i="2"/>
  <c r="J135" i="2"/>
  <c r="L136" i="2"/>
  <c r="M136" i="2"/>
  <c r="M137" i="2"/>
  <c r="J138" i="2"/>
  <c r="K138" i="2"/>
  <c r="M138" i="2"/>
  <c r="J139" i="2"/>
  <c r="L140" i="2"/>
  <c r="M140" i="2"/>
  <c r="J141" i="2"/>
  <c r="L141" i="2"/>
  <c r="J142" i="2"/>
  <c r="K142" i="2"/>
  <c r="L144" i="2"/>
  <c r="M144" i="2"/>
  <c r="L145" i="2"/>
  <c r="J146" i="2"/>
  <c r="K146" i="2"/>
  <c r="J147" i="2"/>
  <c r="K147" i="2"/>
  <c r="L148" i="2"/>
  <c r="M148" i="2"/>
  <c r="J149" i="2"/>
  <c r="L149" i="2"/>
  <c r="L152" i="2"/>
  <c r="M152" i="2"/>
  <c r="L153" i="2"/>
  <c r="J154" i="2"/>
  <c r="K154" i="2"/>
  <c r="L156" i="2"/>
  <c r="M156" i="2"/>
  <c r="M157" i="2"/>
  <c r="J158" i="2"/>
  <c r="K158" i="2"/>
  <c r="L160" i="2"/>
  <c r="M160" i="2"/>
  <c r="K161" i="2"/>
  <c r="M161" i="2"/>
  <c r="J162" i="2"/>
  <c r="K162" i="2"/>
  <c r="M162" i="2"/>
  <c r="M164" i="2"/>
  <c r="J165" i="2"/>
  <c r="K165" i="2"/>
  <c r="J166" i="2"/>
  <c r="K166" i="2"/>
  <c r="M168" i="2"/>
  <c r="J169" i="2"/>
  <c r="K169" i="2"/>
  <c r="M170" i="2"/>
  <c r="M172" i="2"/>
  <c r="J173" i="2"/>
  <c r="K173" i="2"/>
  <c r="J174" i="2"/>
  <c r="L174" i="2"/>
  <c r="L176" i="2"/>
  <c r="J177" i="2"/>
  <c r="K177" i="2"/>
  <c r="L178" i="2"/>
  <c r="L180" i="2"/>
  <c r="J181" i="2"/>
  <c r="K181" i="2"/>
  <c r="J182" i="2"/>
  <c r="K182" i="2"/>
  <c r="J185" i="2"/>
  <c r="K185" i="2"/>
  <c r="J186" i="2"/>
  <c r="K186" i="2"/>
  <c r="L186" i="2"/>
  <c r="M188" i="2"/>
  <c r="J189" i="2"/>
  <c r="K189" i="2"/>
  <c r="M190" i="2"/>
  <c r="M191" i="2"/>
  <c r="J192" i="2"/>
  <c r="L192" i="2"/>
  <c r="J193" i="2"/>
  <c r="K193" i="2"/>
  <c r="M194" i="2"/>
  <c r="M196" i="2"/>
  <c r="J197" i="2"/>
  <c r="K197" i="2"/>
  <c r="L197" i="2"/>
  <c r="M197" i="2"/>
  <c r="K198" i="2"/>
  <c r="L201" i="2"/>
  <c r="M201" i="2"/>
  <c r="K202" i="2"/>
  <c r="M204" i="2"/>
  <c r="L205" i="2"/>
  <c r="M205" i="2"/>
  <c r="J206" i="2"/>
  <c r="L208" i="2"/>
  <c r="L209" i="2"/>
  <c r="M209" i="2"/>
  <c r="J211" i="2"/>
  <c r="L211" i="2"/>
  <c r="J213" i="2"/>
  <c r="K213" i="2"/>
  <c r="M213" i="2"/>
  <c r="J214" i="2"/>
  <c r="K214" i="2"/>
  <c r="J217" i="2"/>
  <c r="K217" i="2"/>
  <c r="L217" i="2"/>
  <c r="J218" i="2"/>
  <c r="K218" i="2"/>
  <c r="J221" i="2"/>
  <c r="K221" i="2"/>
  <c r="L221" i="2"/>
  <c r="J225" i="2"/>
  <c r="K225" i="2"/>
  <c r="L225" i="2"/>
  <c r="L226" i="2"/>
  <c r="J227" i="2"/>
  <c r="K227" i="2"/>
  <c r="J228" i="2"/>
  <c r="L228" i="2"/>
  <c r="M228" i="2"/>
  <c r="J229" i="2"/>
  <c r="L229" i="2"/>
  <c r="M229" i="2"/>
  <c r="K232" i="2"/>
  <c r="L233" i="2"/>
  <c r="M233" i="2"/>
  <c r="K235" i="2"/>
  <c r="L236" i="2"/>
  <c r="M236" i="2"/>
  <c r="K237" i="2"/>
  <c r="L237" i="2"/>
  <c r="M237" i="2"/>
  <c r="L238" i="2"/>
  <c r="M238" i="2"/>
  <c r="J240" i="2"/>
  <c r="L240" i="2"/>
  <c r="M240" i="2"/>
  <c r="J241" i="2"/>
  <c r="L241" i="2"/>
  <c r="M241" i="2"/>
  <c r="L242" i="2"/>
  <c r="J243" i="2"/>
  <c r="L243" i="2"/>
  <c r="L244" i="2"/>
  <c r="M244" i="2"/>
  <c r="J245" i="2"/>
  <c r="J249" i="2"/>
  <c r="L252" i="2"/>
  <c r="M252" i="2"/>
  <c r="J253" i="2"/>
  <c r="L254" i="2"/>
  <c r="J256" i="2"/>
  <c r="K256" i="2"/>
  <c r="L256" i="2"/>
  <c r="J257" i="2"/>
  <c r="J260" i="2"/>
  <c r="K260" i="2"/>
  <c r="M260" i="2"/>
  <c r="J263" i="2"/>
  <c r="K263" i="2"/>
  <c r="J264" i="2"/>
  <c r="K264" i="2"/>
  <c r="K267" i="2"/>
  <c r="J268" i="2"/>
  <c r="K268" i="2"/>
  <c r="J269" i="2"/>
  <c r="K269" i="2"/>
  <c r="L269" i="2"/>
  <c r="M269" i="2"/>
  <c r="M270" i="2"/>
  <c r="J272" i="2"/>
  <c r="L272" i="2"/>
  <c r="L273" i="2"/>
  <c r="L276" i="2"/>
  <c r="K277" i="2"/>
  <c r="M277" i="2"/>
  <c r="J281" i="2"/>
  <c r="K281" i="2"/>
  <c r="M281" i="2"/>
  <c r="M282" i="2"/>
  <c r="J283" i="2"/>
  <c r="J284" i="2"/>
  <c r="K284" i="2"/>
  <c r="M284" i="2"/>
  <c r="J285" i="2"/>
  <c r="K285" i="2"/>
  <c r="M285" i="2"/>
  <c r="K286" i="2"/>
  <c r="L287" i="2"/>
  <c r="M287" i="2"/>
  <c r="J288" i="2"/>
  <c r="K288" i="2"/>
  <c r="L288" i="2"/>
  <c r="M288" i="2"/>
  <c r="K289" i="2"/>
  <c r="L291" i="2"/>
  <c r="M291" i="2"/>
  <c r="K292" i="2"/>
  <c r="L292" i="2"/>
  <c r="M292" i="2"/>
  <c r="J293" i="2"/>
  <c r="K293" i="2"/>
  <c r="L295" i="2"/>
  <c r="M295" i="2"/>
  <c r="L296" i="2"/>
  <c r="M296" i="2"/>
  <c r="K297" i="2"/>
  <c r="L299" i="2"/>
  <c r="M299" i="2"/>
  <c r="J300" i="2"/>
  <c r="K300" i="2"/>
  <c r="K301" i="2"/>
  <c r="J302" i="2"/>
  <c r="K302" i="2"/>
  <c r="J303" i="2"/>
  <c r="L303" i="2"/>
  <c r="M303" i="2"/>
  <c r="M304" i="2"/>
  <c r="J305" i="2"/>
  <c r="K305" i="2"/>
  <c r="L305" i="2"/>
  <c r="M305" i="2"/>
  <c r="J307" i="2"/>
  <c r="L307" i="2"/>
  <c r="M307" i="2"/>
  <c r="J308" i="2"/>
  <c r="J311" i="2"/>
  <c r="L311" i="2"/>
  <c r="M311" i="2"/>
  <c r="L312" i="2"/>
  <c r="M312" i="2"/>
  <c r="K315" i="2"/>
  <c r="L315" i="2"/>
  <c r="M315" i="2"/>
  <c r="L316" i="2"/>
  <c r="L319" i="2"/>
  <c r="L320" i="2"/>
  <c r="K322" i="2"/>
  <c r="J323" i="2"/>
  <c r="L323" i="2"/>
  <c r="J325" i="2"/>
  <c r="J327" i="2"/>
  <c r="K327" i="2"/>
  <c r="M327" i="2"/>
  <c r="J329" i="2"/>
  <c r="K329" i="2"/>
  <c r="K331" i="2"/>
  <c r="L332" i="2"/>
  <c r="M332" i="2"/>
  <c r="L334" i="2"/>
  <c r="K335" i="2"/>
  <c r="L335" i="2"/>
  <c r="M335" i="2"/>
  <c r="L336" i="2"/>
  <c r="M336" i="2"/>
  <c r="L339" i="2"/>
  <c r="M339" i="2"/>
  <c r="L340" i="2"/>
  <c r="M340" i="2"/>
  <c r="L342" i="2"/>
  <c r="M342" i="2"/>
  <c r="J343" i="2"/>
  <c r="L343" i="2"/>
  <c r="L344" i="2"/>
  <c r="M344" i="2"/>
  <c r="M346" i="2"/>
  <c r="L347" i="2"/>
  <c r="L349" i="2"/>
  <c r="L350" i="2"/>
  <c r="M350" i="2"/>
  <c r="M352" i="2"/>
  <c r="L354" i="2"/>
  <c r="M354" i="2"/>
  <c r="M356" i="2"/>
  <c r="L358" i="2"/>
  <c r="M358" i="2"/>
  <c r="J359" i="2"/>
  <c r="L360" i="2"/>
  <c r="M360" i="2"/>
  <c r="G3" i="2"/>
  <c r="M3" i="2"/>
  <c r="F3" i="2"/>
  <c r="J3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G2" i="1"/>
  <c r="F2" i="1"/>
  <c r="K200" i="2"/>
  <c r="K74" i="2"/>
  <c r="L247" i="2"/>
  <c r="L191" i="2"/>
  <c r="M171" i="2"/>
  <c r="L151" i="2"/>
  <c r="L85" i="2"/>
  <c r="J74" i="2"/>
  <c r="K38" i="2"/>
  <c r="J353" i="2"/>
  <c r="K346" i="2"/>
  <c r="K338" i="2"/>
  <c r="K330" i="2"/>
  <c r="M326" i="2"/>
  <c r="K314" i="2"/>
  <c r="L310" i="2"/>
  <c r="L275" i="2"/>
  <c r="M266" i="2"/>
  <c r="J247" i="2"/>
  <c r="K220" i="2"/>
  <c r="J216" i="2"/>
  <c r="K199" i="2"/>
  <c r="M195" i="2"/>
  <c r="K155" i="2"/>
  <c r="K151" i="2"/>
  <c r="K127" i="2"/>
  <c r="J123" i="2"/>
  <c r="J119" i="2"/>
  <c r="L93" i="2"/>
  <c r="J90" i="2"/>
  <c r="K85" i="2"/>
  <c r="K81" i="2"/>
  <c r="K77" i="2"/>
  <c r="K73" i="2"/>
  <c r="K69" i="2"/>
  <c r="K50" i="2"/>
  <c r="K46" i="2"/>
  <c r="J42" i="2"/>
  <c r="J38" i="2"/>
  <c r="J34" i="2"/>
  <c r="K30" i="2"/>
  <c r="K120" i="2"/>
  <c r="K70" i="2"/>
  <c r="M199" i="2"/>
  <c r="J94" i="2"/>
  <c r="J346" i="2"/>
  <c r="M341" i="2"/>
  <c r="K337" i="2"/>
  <c r="J334" i="2"/>
  <c r="M329" i="2"/>
  <c r="K326" i="2"/>
  <c r="J314" i="2"/>
  <c r="K275" i="2"/>
  <c r="L266" i="2"/>
  <c r="M231" i="2"/>
  <c r="J220" i="2"/>
  <c r="K204" i="2"/>
  <c r="J180" i="2"/>
  <c r="J176" i="2"/>
  <c r="K159" i="2"/>
  <c r="J155" i="2"/>
  <c r="J151" i="2"/>
  <c r="J127" i="2"/>
  <c r="K93" i="2"/>
  <c r="K89" i="2"/>
  <c r="J85" i="2"/>
  <c r="J81" i="2"/>
  <c r="J73" i="2"/>
  <c r="K58" i="2"/>
  <c r="K54" i="2"/>
  <c r="J50" i="2"/>
  <c r="J46" i="2"/>
  <c r="K41" i="2"/>
  <c r="K37" i="2"/>
  <c r="K33" i="2"/>
  <c r="J30" i="2"/>
  <c r="K26" i="2"/>
  <c r="K22" i="2"/>
  <c r="K14" i="2"/>
  <c r="K10" i="2"/>
  <c r="J82" i="2"/>
  <c r="J354" i="2"/>
  <c r="J322" i="2"/>
  <c r="L77" i="2"/>
  <c r="K34" i="2"/>
  <c r="L357" i="2"/>
  <c r="K345" i="2"/>
  <c r="L341" i="2"/>
  <c r="J337" i="2"/>
  <c r="M333" i="2"/>
  <c r="L329" i="2"/>
  <c r="J326" i="2"/>
  <c r="K318" i="2"/>
  <c r="K294" i="2"/>
  <c r="M290" i="2"/>
  <c r="K279" i="2"/>
  <c r="J275" i="2"/>
  <c r="M258" i="2"/>
  <c r="L231" i="2"/>
  <c r="K203" i="2"/>
  <c r="J184" i="2"/>
  <c r="M179" i="2"/>
  <c r="J159" i="2"/>
  <c r="K131" i="2"/>
  <c r="K97" i="2"/>
  <c r="J93" i="2"/>
  <c r="J89" i="2"/>
  <c r="J62" i="2"/>
  <c r="J58" i="2"/>
  <c r="J54" i="2"/>
  <c r="K49" i="2"/>
  <c r="J41" i="2"/>
  <c r="J37" i="2"/>
  <c r="J33" i="2"/>
  <c r="M29" i="2"/>
  <c r="J26" i="2"/>
  <c r="J22" i="2"/>
  <c r="K18" i="2"/>
  <c r="J14" i="2"/>
  <c r="J10" i="2"/>
  <c r="K6" i="2"/>
  <c r="J86" i="2"/>
  <c r="K216" i="2"/>
  <c r="J318" i="2"/>
  <c r="L290" i="2"/>
  <c r="J279" i="2"/>
  <c r="J251" i="2"/>
  <c r="K231" i="2"/>
  <c r="M227" i="2"/>
  <c r="K224" i="2"/>
  <c r="M207" i="2"/>
  <c r="L183" i="2"/>
  <c r="L179" i="2"/>
  <c r="J140" i="2"/>
  <c r="J131" i="2"/>
  <c r="K105" i="2"/>
  <c r="K101" i="2"/>
  <c r="J97" i="2"/>
  <c r="J61" i="2"/>
  <c r="K57" i="2"/>
  <c r="K53" i="2"/>
  <c r="J49" i="2"/>
  <c r="K29" i="2"/>
  <c r="K25" i="2"/>
  <c r="K21" i="2"/>
  <c r="J18" i="2"/>
  <c r="K13" i="2"/>
  <c r="K9" i="2"/>
  <c r="J6" i="2"/>
  <c r="M247" i="2"/>
  <c r="J78" i="2"/>
  <c r="M310" i="2"/>
  <c r="J267" i="2"/>
  <c r="K196" i="2"/>
  <c r="K90" i="2"/>
  <c r="M81" i="2"/>
  <c r="J70" i="2"/>
  <c r="K42" i="2"/>
  <c r="K357" i="2"/>
  <c r="K341" i="2"/>
  <c r="L333" i="2"/>
  <c r="M286" i="2"/>
  <c r="L274" i="2"/>
  <c r="K361" i="2"/>
  <c r="K350" i="2"/>
  <c r="K333" i="2"/>
  <c r="K303" i="2"/>
  <c r="L286" i="2"/>
  <c r="K283" i="2"/>
  <c r="M278" i="2"/>
  <c r="L263" i="2"/>
  <c r="L250" i="2"/>
  <c r="M243" i="2"/>
  <c r="M230" i="2"/>
  <c r="L227" i="2"/>
  <c r="J224" i="2"/>
  <c r="J207" i="2"/>
  <c r="K188" i="2"/>
  <c r="J179" i="2"/>
  <c r="K168" i="2"/>
  <c r="K139" i="2"/>
  <c r="K135" i="2"/>
  <c r="K110" i="2"/>
  <c r="J105" i="2"/>
  <c r="J101" i="2"/>
  <c r="J66" i="2"/>
  <c r="J57" i="2"/>
  <c r="J53" i="2"/>
  <c r="J29" i="2"/>
  <c r="J25" i="2"/>
  <c r="J21" i="2"/>
  <c r="K17" i="2"/>
  <c r="J9" i="2"/>
  <c r="K5" i="2"/>
  <c r="J348" i="2"/>
  <c r="K270" i="2"/>
  <c r="J246" i="2"/>
  <c r="K179" i="2"/>
  <c r="K332" i="2"/>
  <c r="L285" i="2"/>
  <c r="K262" i="2"/>
  <c r="M159" i="2"/>
  <c r="M89" i="2"/>
  <c r="M13" i="2"/>
  <c r="M297" i="2"/>
  <c r="M293" i="2"/>
  <c r="K282" i="2"/>
  <c r="K278" i="2"/>
  <c r="K266" i="2"/>
  <c r="J262" i="2"/>
  <c r="J356" i="2"/>
  <c r="L297" i="2"/>
  <c r="J282" i="2"/>
  <c r="J278" i="2"/>
  <c r="J266" i="2"/>
  <c r="M206" i="2"/>
  <c r="M202" i="2"/>
  <c r="M198" i="2"/>
  <c r="M127" i="2"/>
  <c r="M123" i="2"/>
  <c r="M113" i="2"/>
  <c r="K360" i="2"/>
  <c r="M289" i="2"/>
  <c r="J254" i="2"/>
  <c r="L218" i="2"/>
  <c r="M214" i="2"/>
  <c r="M210" i="2"/>
  <c r="L206" i="2"/>
  <c r="L202" i="2"/>
  <c r="L198" i="2"/>
  <c r="K187" i="2"/>
  <c r="J167" i="2"/>
  <c r="M131" i="2"/>
  <c r="M119" i="2"/>
  <c r="L109" i="2"/>
  <c r="J313" i="2"/>
  <c r="J309" i="2"/>
  <c r="L289" i="2"/>
  <c r="K234" i="2"/>
  <c r="J230" i="2"/>
  <c r="L210" i="2"/>
  <c r="K195" i="2"/>
  <c r="J187" i="2"/>
  <c r="K183" i="2"/>
  <c r="K171" i="2"/>
  <c r="M61" i="2"/>
  <c r="K352" i="2"/>
  <c r="K348" i="2"/>
  <c r="K246" i="2"/>
  <c r="L222" i="2"/>
  <c r="J195" i="2"/>
  <c r="J191" i="2"/>
  <c r="J183" i="2"/>
  <c r="J175" i="2"/>
  <c r="J171" i="2"/>
  <c r="L143" i="2"/>
  <c r="M65" i="2"/>
  <c r="L61" i="2"/>
  <c r="M45" i="2"/>
  <c r="M41" i="2"/>
  <c r="K355" i="2"/>
  <c r="K340" i="2"/>
  <c r="K344" i="2"/>
  <c r="L313" i="2"/>
  <c r="J252" i="2"/>
  <c r="J248" i="2"/>
  <c r="J209" i="2"/>
  <c r="M173" i="2"/>
  <c r="M165" i="2"/>
  <c r="M33" i="2"/>
  <c r="L21" i="2"/>
  <c r="J360" i="2"/>
  <c r="K356" i="2"/>
  <c r="K353" i="2"/>
  <c r="J350" i="2"/>
  <c r="L346" i="2"/>
  <c r="J344" i="2"/>
  <c r="J341" i="2"/>
  <c r="J338" i="2"/>
  <c r="M334" i="2"/>
  <c r="L326" i="2"/>
  <c r="K323" i="2"/>
  <c r="M319" i="2"/>
  <c r="J316" i="2"/>
  <c r="K313" i="2"/>
  <c r="L304" i="2"/>
  <c r="J301" i="2"/>
  <c r="J297" i="2"/>
  <c r="L293" i="2"/>
  <c r="J286" i="2"/>
  <c r="L281" i="2"/>
  <c r="L278" i="2"/>
  <c r="M275" i="2"/>
  <c r="M272" i="2"/>
  <c r="J270" i="2"/>
  <c r="M263" i="2"/>
  <c r="L260" i="2"/>
  <c r="M256" i="2"/>
  <c r="K254" i="2"/>
  <c r="K251" i="2"/>
  <c r="M242" i="2"/>
  <c r="K240" i="2"/>
  <c r="J237" i="2"/>
  <c r="K230" i="2"/>
  <c r="K228" i="2"/>
  <c r="M225" i="2"/>
  <c r="M222" i="2"/>
  <c r="K211" i="2"/>
  <c r="L199" i="2"/>
  <c r="L195" i="2"/>
  <c r="M192" i="2"/>
  <c r="L190" i="2"/>
  <c r="M183" i="2"/>
  <c r="M180" i="2"/>
  <c r="M178" i="2"/>
  <c r="K176" i="2"/>
  <c r="L173" i="2"/>
  <c r="J168" i="2"/>
  <c r="L165" i="2"/>
  <c r="L159" i="2"/>
  <c r="K149" i="2"/>
  <c r="M145" i="2"/>
  <c r="M141" i="2"/>
  <c r="J133" i="2"/>
  <c r="M129" i="2"/>
  <c r="M122" i="2"/>
  <c r="L119" i="2"/>
  <c r="L111" i="2"/>
  <c r="M107" i="2"/>
  <c r="J99" i="2"/>
  <c r="M85" i="2"/>
  <c r="J83" i="2"/>
  <c r="M79" i="2"/>
  <c r="K66" i="2"/>
  <c r="J64" i="2"/>
  <c r="K61" i="2"/>
  <c r="J56" i="2"/>
  <c r="L42" i="2"/>
  <c r="K40" i="2"/>
  <c r="M26" i="2"/>
  <c r="L14" i="2"/>
  <c r="P69" i="2"/>
  <c r="K253" i="2"/>
  <c r="M250" i="2"/>
  <c r="K247" i="2"/>
  <c r="K244" i="2"/>
  <c r="K239" i="2"/>
  <c r="J232" i="2"/>
  <c r="M221" i="2"/>
  <c r="M218" i="2"/>
  <c r="L213" i="2"/>
  <c r="L207" i="2"/>
  <c r="J202" i="2"/>
  <c r="J199" i="2"/>
  <c r="K192" i="2"/>
  <c r="K180" i="2"/>
  <c r="M177" i="2"/>
  <c r="L175" i="2"/>
  <c r="L170" i="2"/>
  <c r="L167" i="2"/>
  <c r="L161" i="2"/>
  <c r="M151" i="2"/>
  <c r="K141" i="2"/>
  <c r="L138" i="2"/>
  <c r="L125" i="2"/>
  <c r="K107" i="2"/>
  <c r="L104" i="2"/>
  <c r="M97" i="2"/>
  <c r="L95" i="2"/>
  <c r="M91" i="2"/>
  <c r="M88" i="2"/>
  <c r="L75" i="2"/>
  <c r="L72" i="2"/>
  <c r="L63" i="2"/>
  <c r="M57" i="2"/>
  <c r="L54" i="2"/>
  <c r="L45" i="2"/>
  <c r="M38" i="2"/>
  <c r="L29" i="2"/>
  <c r="M22" i="2"/>
  <c r="M17" i="2"/>
  <c r="M10" i="2"/>
  <c r="J8" i="2"/>
  <c r="P161" i="2"/>
  <c r="M167" i="2"/>
  <c r="J310" i="2"/>
  <c r="M279" i="2"/>
  <c r="M259" i="2"/>
  <c r="M154" i="2"/>
  <c r="L88" i="2"/>
  <c r="K65" i="2"/>
  <c r="J355" i="2"/>
  <c r="M271" i="2"/>
  <c r="J244" i="2"/>
  <c r="L177" i="2"/>
  <c r="J361" i="2"/>
  <c r="J352" i="2"/>
  <c r="J345" i="2"/>
  <c r="J340" i="2"/>
  <c r="J331" i="2"/>
  <c r="L327" i="2"/>
  <c r="M324" i="2"/>
  <c r="M321" i="2"/>
  <c r="M317" i="2"/>
  <c r="K309" i="2"/>
  <c r="L282" i="2"/>
  <c r="L279" i="2"/>
  <c r="L277" i="2"/>
  <c r="M274" i="2"/>
  <c r="L271" i="2"/>
  <c r="L259" i="2"/>
  <c r="M255" i="2"/>
  <c r="K249" i="2"/>
  <c r="K241" i="2"/>
  <c r="J235" i="2"/>
  <c r="K229" i="2"/>
  <c r="M224" i="2"/>
  <c r="M215" i="2"/>
  <c r="J204" i="2"/>
  <c r="L196" i="2"/>
  <c r="L194" i="2"/>
  <c r="L188" i="2"/>
  <c r="M174" i="2"/>
  <c r="L172" i="2"/>
  <c r="M166" i="2"/>
  <c r="L164" i="2"/>
  <c r="L154" i="2"/>
  <c r="M143" i="2"/>
  <c r="M130" i="2"/>
  <c r="L127" i="2"/>
  <c r="L116" i="2"/>
  <c r="M112" i="2"/>
  <c r="M109" i="2"/>
  <c r="M93" i="2"/>
  <c r="M77" i="2"/>
  <c r="J68" i="2"/>
  <c r="J65" i="2"/>
  <c r="K62" i="2"/>
  <c r="L50" i="2"/>
  <c r="L34" i="2"/>
  <c r="M25" i="2"/>
  <c r="L13" i="2"/>
  <c r="K347" i="2"/>
  <c r="L324" i="2"/>
  <c r="L321" i="2"/>
  <c r="L317" i="2"/>
  <c r="L255" i="2"/>
  <c r="L224" i="2"/>
  <c r="M212" i="2"/>
  <c r="L193" i="2"/>
  <c r="L130" i="2"/>
  <c r="M96" i="2"/>
  <c r="M53" i="2"/>
  <c r="J357" i="2"/>
  <c r="K354" i="2"/>
  <c r="J347" i="2"/>
  <c r="J333" i="2"/>
  <c r="J330" i="2"/>
  <c r="M323" i="2"/>
  <c r="M320" i="2"/>
  <c r="M316" i="2"/>
  <c r="M313" i="2"/>
  <c r="K311" i="2"/>
  <c r="K308" i="2"/>
  <c r="J294" i="2"/>
  <c r="J292" i="2"/>
  <c r="J289" i="2"/>
  <c r="L284" i="2"/>
  <c r="M276" i="2"/>
  <c r="M273" i="2"/>
  <c r="L270" i="2"/>
  <c r="M261" i="2"/>
  <c r="L258" i="2"/>
  <c r="M254" i="2"/>
  <c r="K252" i="2"/>
  <c r="K248" i="2"/>
  <c r="K245" i="2"/>
  <c r="K243" i="2"/>
  <c r="J234" i="2"/>
  <c r="J231" i="2"/>
  <c r="M226" i="2"/>
  <c r="M220" i="2"/>
  <c r="M217" i="2"/>
  <c r="L214" i="2"/>
  <c r="L212" i="2"/>
  <c r="K209" i="2"/>
  <c r="K206" i="2"/>
  <c r="J203" i="2"/>
  <c r="J200" i="2"/>
  <c r="J198" i="2"/>
  <c r="J196" i="2"/>
  <c r="J188" i="2"/>
  <c r="K184" i="2"/>
  <c r="M176" i="2"/>
  <c r="L171" i="2"/>
  <c r="L168" i="2"/>
  <c r="L162" i="2"/>
  <c r="L157" i="2"/>
  <c r="M149" i="2"/>
  <c r="L137" i="2"/>
  <c r="L133" i="2"/>
  <c r="J116" i="2"/>
  <c r="M105" i="2"/>
  <c r="L103" i="2"/>
  <c r="L99" i="2"/>
  <c r="L96" i="2"/>
  <c r="L83" i="2"/>
  <c r="L71" i="2"/>
  <c r="L67" i="2"/>
  <c r="M58" i="2"/>
  <c r="L53" i="2"/>
  <c r="L46" i="2"/>
  <c r="M21" i="2"/>
  <c r="M18" i="2"/>
  <c r="L6" i="2"/>
  <c r="J332" i="2"/>
  <c r="K310" i="2"/>
  <c r="L267" i="2"/>
  <c r="L220" i="2"/>
  <c r="M49" i="2"/>
  <c r="Q3" i="2"/>
  <c r="K321" i="2"/>
  <c r="M234" i="2"/>
  <c r="K212" i="2"/>
  <c r="M189" i="2"/>
  <c r="J144" i="2"/>
  <c r="J136" i="2"/>
  <c r="K114" i="2"/>
  <c r="K106" i="2"/>
  <c r="K98" i="2"/>
  <c r="L51" i="2"/>
  <c r="L43" i="2"/>
  <c r="L359" i="2"/>
  <c r="M331" i="2"/>
  <c r="J321" i="2"/>
  <c r="K306" i="2"/>
  <c r="K261" i="2"/>
  <c r="M249" i="2"/>
  <c r="L234" i="2"/>
  <c r="J212" i="2"/>
  <c r="L189" i="2"/>
  <c r="M181" i="2"/>
  <c r="K170" i="2"/>
  <c r="K152" i="2"/>
  <c r="K132" i="2"/>
  <c r="K124" i="2"/>
  <c r="J114" i="2"/>
  <c r="J106" i="2"/>
  <c r="J98" i="2"/>
  <c r="M86" i="2"/>
  <c r="M78" i="2"/>
  <c r="L331" i="2"/>
  <c r="K317" i="2"/>
  <c r="J306" i="2"/>
  <c r="J261" i="2"/>
  <c r="L249" i="2"/>
  <c r="L181" i="2"/>
  <c r="J170" i="2"/>
  <c r="K160" i="2"/>
  <c r="J152" i="2"/>
  <c r="J132" i="2"/>
  <c r="J124" i="2"/>
  <c r="L86" i="2"/>
  <c r="L78" i="2"/>
  <c r="M70" i="2"/>
  <c r="K16" i="2"/>
  <c r="L355" i="2"/>
  <c r="J317" i="2"/>
  <c r="K257" i="2"/>
  <c r="M208" i="2"/>
  <c r="M193" i="2"/>
  <c r="K174" i="2"/>
  <c r="J160" i="2"/>
  <c r="K140" i="2"/>
  <c r="K94" i="2"/>
  <c r="L70" i="2"/>
  <c r="J16" i="2"/>
  <c r="K8" i="2"/>
  <c r="P349" i="2"/>
  <c r="P205" i="2"/>
  <c r="Q90" i="2"/>
  <c r="L352" i="2"/>
  <c r="K349" i="2"/>
  <c r="J335" i="2"/>
  <c r="M302" i="2"/>
  <c r="M245" i="2"/>
  <c r="L230" i="2"/>
  <c r="L215" i="2"/>
  <c r="M185" i="2"/>
  <c r="L166" i="2"/>
  <c r="K148" i="2"/>
  <c r="K128" i="2"/>
  <c r="J120" i="2"/>
  <c r="J110" i="2"/>
  <c r="K102" i="2"/>
  <c r="J67" i="2"/>
  <c r="M47" i="2"/>
  <c r="J32" i="2"/>
  <c r="J24" i="2"/>
  <c r="K12" i="2"/>
  <c r="K4" i="2"/>
  <c r="K324" i="2"/>
  <c r="L302" i="2"/>
  <c r="L245" i="2"/>
  <c r="K238" i="2"/>
  <c r="M223" i="2"/>
  <c r="K205" i="2"/>
  <c r="L185" i="2"/>
  <c r="K163" i="2"/>
  <c r="K156" i="2"/>
  <c r="J148" i="2"/>
  <c r="J128" i="2"/>
  <c r="J102" i="2"/>
  <c r="M90" i="2"/>
  <c r="M82" i="2"/>
  <c r="M74" i="2"/>
  <c r="L47" i="2"/>
  <c r="M39" i="2"/>
  <c r="K36" i="2"/>
  <c r="K28" i="2"/>
  <c r="J20" i="2"/>
  <c r="J12" i="2"/>
  <c r="J4" i="2"/>
  <c r="J324" i="2"/>
  <c r="J238" i="2"/>
  <c r="L223" i="2"/>
  <c r="J163" i="2"/>
  <c r="J156" i="2"/>
  <c r="K144" i="2"/>
  <c r="K136" i="2"/>
  <c r="L82" i="2"/>
  <c r="L74" i="2"/>
  <c r="M51" i="2"/>
  <c r="M43" i="2"/>
  <c r="L39" i="2"/>
  <c r="J36" i="2"/>
  <c r="J28" i="2"/>
  <c r="K358" i="2"/>
  <c r="K342" i="2"/>
  <c r="J315" i="2"/>
  <c r="L261" i="2"/>
  <c r="K236" i="2"/>
  <c r="K222" i="2"/>
  <c r="K215" i="2"/>
  <c r="L204" i="2"/>
  <c r="K150" i="2"/>
  <c r="K143" i="2"/>
  <c r="M135" i="2"/>
  <c r="L128" i="2"/>
  <c r="M121" i="2"/>
  <c r="L112" i="2"/>
  <c r="J91" i="2"/>
  <c r="J77" i="2"/>
  <c r="M69" i="2"/>
  <c r="L62" i="2"/>
  <c r="M55" i="2"/>
  <c r="L48" i="2"/>
  <c r="J27" i="2"/>
  <c r="J13" i="2"/>
  <c r="M5" i="2"/>
  <c r="J358" i="2"/>
  <c r="J342" i="2"/>
  <c r="M253" i="2"/>
  <c r="M246" i="2"/>
  <c r="J236" i="2"/>
  <c r="J222" i="2"/>
  <c r="J215" i="2"/>
  <c r="J150" i="2"/>
  <c r="J143" i="2"/>
  <c r="L135" i="2"/>
  <c r="L121" i="2"/>
  <c r="L69" i="2"/>
  <c r="L55" i="2"/>
  <c r="L5" i="2"/>
  <c r="M318" i="2"/>
  <c r="M301" i="2"/>
  <c r="K299" i="2"/>
  <c r="J291" i="2"/>
  <c r="K276" i="2"/>
  <c r="M268" i="2"/>
  <c r="L253" i="2"/>
  <c r="L246" i="2"/>
  <c r="K233" i="2"/>
  <c r="K219" i="2"/>
  <c r="K208" i="2"/>
  <c r="K190" i="2"/>
  <c r="M163" i="2"/>
  <c r="K157" i="2"/>
  <c r="M132" i="2"/>
  <c r="K118" i="2"/>
  <c r="M66" i="2"/>
  <c r="K52" i="2"/>
  <c r="L318" i="2"/>
  <c r="M308" i="2"/>
  <c r="L301" i="2"/>
  <c r="J299" i="2"/>
  <c r="J276" i="2"/>
  <c r="L268" i="2"/>
  <c r="M257" i="2"/>
  <c r="M239" i="2"/>
  <c r="J233" i="2"/>
  <c r="J219" i="2"/>
  <c r="J208" i="2"/>
  <c r="K201" i="2"/>
  <c r="J190" i="2"/>
  <c r="K172" i="2"/>
  <c r="L163" i="2"/>
  <c r="J157" i="2"/>
  <c r="L132" i="2"/>
  <c r="K125" i="2"/>
  <c r="J118" i="2"/>
  <c r="K109" i="2"/>
  <c r="M94" i="2"/>
  <c r="M80" i="2"/>
  <c r="M73" i="2"/>
  <c r="L66" i="2"/>
  <c r="K59" i="2"/>
  <c r="J52" i="2"/>
  <c r="K45" i="2"/>
  <c r="M30" i="2"/>
  <c r="M16" i="2"/>
  <c r="M9" i="2"/>
  <c r="Q115" i="2"/>
  <c r="K339" i="2"/>
  <c r="L308" i="2"/>
  <c r="K295" i="2"/>
  <c r="L257" i="2"/>
  <c r="L239" i="2"/>
  <c r="J201" i="2"/>
  <c r="M182" i="2"/>
  <c r="J172" i="2"/>
  <c r="M146" i="2"/>
  <c r="J125" i="2"/>
  <c r="J109" i="2"/>
  <c r="M101" i="2"/>
  <c r="L94" i="2"/>
  <c r="M87" i="2"/>
  <c r="L80" i="2"/>
  <c r="J59" i="2"/>
  <c r="J45" i="2"/>
  <c r="M37" i="2"/>
  <c r="L30" i="2"/>
  <c r="M23" i="2"/>
  <c r="L16" i="2"/>
  <c r="L351" i="2"/>
  <c r="J339" i="2"/>
  <c r="M325" i="2"/>
  <c r="J295" i="2"/>
  <c r="K265" i="2"/>
  <c r="K250" i="2"/>
  <c r="L182" i="2"/>
  <c r="M169" i="2"/>
  <c r="L146" i="2"/>
  <c r="L101" i="2"/>
  <c r="L87" i="2"/>
  <c r="L37" i="2"/>
  <c r="L23" i="2"/>
  <c r="L325" i="2"/>
  <c r="K272" i="2"/>
  <c r="J265" i="2"/>
  <c r="J250" i="2"/>
  <c r="M211" i="2"/>
  <c r="M186" i="2"/>
  <c r="M175" i="2"/>
  <c r="L169" i="2"/>
  <c r="M153" i="2"/>
  <c r="M98" i="2"/>
  <c r="K84" i="2"/>
  <c r="M34" i="2"/>
  <c r="K20" i="2"/>
  <c r="L356" i="2"/>
  <c r="M294" i="2"/>
  <c r="L283" i="2"/>
  <c r="J277" i="2"/>
  <c r="M265" i="2"/>
  <c r="K259" i="2"/>
  <c r="J239" i="2"/>
  <c r="M219" i="2"/>
  <c r="M200" i="2"/>
  <c r="M184" i="2"/>
  <c r="L139" i="2"/>
  <c r="L131" i="2"/>
  <c r="L123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K3" i="2"/>
  <c r="L294" i="2"/>
  <c r="L265" i="2"/>
  <c r="J259" i="2"/>
  <c r="L219" i="2"/>
  <c r="L200" i="2"/>
  <c r="L184" i="2"/>
  <c r="L147" i="2"/>
  <c r="K137" i="2"/>
  <c r="K129" i="2"/>
  <c r="K121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P3" i="2"/>
  <c r="L353" i="2"/>
  <c r="K351" i="2"/>
  <c r="M337" i="2"/>
  <c r="M328" i="2"/>
  <c r="K319" i="2"/>
  <c r="M262" i="2"/>
  <c r="L251" i="2"/>
  <c r="K223" i="2"/>
  <c r="K194" i="2"/>
  <c r="K178" i="2"/>
  <c r="K164" i="2"/>
  <c r="L155" i="2"/>
  <c r="K145" i="2"/>
  <c r="J137" i="2"/>
  <c r="J129" i="2"/>
  <c r="J121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M348" i="2"/>
  <c r="L337" i="2"/>
  <c r="L328" i="2"/>
  <c r="J319" i="2"/>
  <c r="K280" i="2"/>
  <c r="L262" i="2"/>
  <c r="J223" i="2"/>
  <c r="J194" i="2"/>
  <c r="J178" i="2"/>
  <c r="J164" i="2"/>
  <c r="K153" i="2"/>
  <c r="J145" i="2"/>
  <c r="M134" i="2"/>
  <c r="M126" i="2"/>
  <c r="M118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115" i="2"/>
  <c r="J351" i="2"/>
  <c r="L348" i="2"/>
  <c r="M309" i="2"/>
  <c r="M300" i="2"/>
  <c r="K298" i="2"/>
  <c r="J280" i="2"/>
  <c r="M203" i="2"/>
  <c r="M187" i="2"/>
  <c r="J153" i="2"/>
  <c r="M142" i="2"/>
  <c r="L134" i="2"/>
  <c r="L126" i="2"/>
  <c r="L118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309" i="2"/>
  <c r="L300" i="2"/>
  <c r="J298" i="2"/>
  <c r="K273" i="2"/>
  <c r="L235" i="2"/>
  <c r="L203" i="2"/>
  <c r="L187" i="2"/>
  <c r="M150" i="2"/>
  <c r="L142" i="2"/>
  <c r="L361" i="2"/>
  <c r="K359" i="2"/>
  <c r="L345" i="2"/>
  <c r="K343" i="2"/>
  <c r="K334" i="2"/>
  <c r="K325" i="2"/>
  <c r="K316" i="2"/>
  <c r="K307" i="2"/>
  <c r="K291" i="2"/>
  <c r="J273" i="2"/>
  <c r="K207" i="2"/>
  <c r="K191" i="2"/>
  <c r="K175" i="2"/>
  <c r="K167" i="2"/>
  <c r="L150" i="2"/>
  <c r="J117" i="2"/>
  <c r="L3" i="2"/>
  <c r="K287" i="2"/>
  <c r="K271" i="2"/>
  <c r="K255" i="2"/>
  <c r="J287" i="2"/>
  <c r="J271" i="2"/>
  <c r="J255" i="2"/>
  <c r="M338" i="2"/>
  <c r="M330" i="2"/>
  <c r="M322" i="2"/>
  <c r="M314" i="2"/>
  <c r="M306" i="2"/>
  <c r="M298" i="2"/>
  <c r="M280" i="2"/>
  <c r="M264" i="2"/>
  <c r="M248" i="2"/>
  <c r="M232" i="2"/>
  <c r="M216" i="2"/>
  <c r="M158" i="2"/>
  <c r="L338" i="2"/>
  <c r="L330" i="2"/>
  <c r="L322" i="2"/>
  <c r="L314" i="2"/>
  <c r="L306" i="2"/>
  <c r="L298" i="2"/>
  <c r="L280" i="2"/>
  <c r="L264" i="2"/>
  <c r="L248" i="2"/>
  <c r="L232" i="2"/>
  <c r="L216" i="2"/>
  <c r="L158" i="2"/>
  <c r="K336" i="2"/>
  <c r="K328" i="2"/>
  <c r="K320" i="2"/>
  <c r="K312" i="2"/>
  <c r="K304" i="2"/>
  <c r="K296" i="2"/>
  <c r="K290" i="2"/>
  <c r="K274" i="2"/>
  <c r="K258" i="2"/>
  <c r="K242" i="2"/>
  <c r="K226" i="2"/>
  <c r="K210" i="2"/>
  <c r="J336" i="2"/>
  <c r="J328" i="2"/>
  <c r="J320" i="2"/>
  <c r="J312" i="2"/>
  <c r="J304" i="2"/>
  <c r="J296" i="2"/>
  <c r="J290" i="2"/>
  <c r="J274" i="2"/>
  <c r="J258" i="2"/>
  <c r="J242" i="2"/>
  <c r="J226" i="2"/>
  <c r="J210" i="2"/>
  <c r="M361" i="2"/>
  <c r="M359" i="2"/>
  <c r="M357" i="2"/>
  <c r="M355" i="2"/>
  <c r="M353" i="2"/>
  <c r="M351" i="2"/>
  <c r="M349" i="2"/>
  <c r="M347" i="2"/>
  <c r="M345" i="2"/>
  <c r="M343" i="2"/>
  <c r="M283" i="2"/>
  <c r="M267" i="2"/>
  <c r="M251" i="2"/>
  <c r="M235" i="2"/>
  <c r="M155" i="2"/>
  <c r="M147" i="2"/>
  <c r="M139" i="2"/>
  <c r="J115" i="2"/>
  <c r="K115" i="2"/>
  <c r="P115" i="2"/>
  <c r="M117" i="2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file://C:\Users\adturner\AppData\Local\Temp\LWH2F66.tmp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<sst xmlns="http://schemas.openxmlformats.org/spreadsheetml/2006/main" count="1597" uniqueCount="656">
  <si>
    <t>Cell Name</t>
  </si>
  <si>
    <t>X (microns)</t>
  </si>
  <si>
    <t>Y (microns)</t>
  </si>
  <si>
    <t>Heat-cap-Right_B3-goldfinger_r</t>
  </si>
  <si>
    <t>Heat-cap-Left-B3_goldfinger_r</t>
  </si>
  <si>
    <t>Heat-cap-Right_B3-3blocks_r</t>
  </si>
  <si>
    <t>Heat-cap-Left_B3-3blocks_r</t>
  </si>
  <si>
    <t>Heat-cap-Right_AT2-coat_all_TES_r</t>
  </si>
  <si>
    <t>Heat-cap-Left_B3-coat_all_TES_r</t>
  </si>
  <si>
    <t>Heat-cap-Right-B3-coat-TiTES_r</t>
  </si>
  <si>
    <t>Heat-cap-Left-B3-coat-TiTES_r</t>
  </si>
  <si>
    <t>Heat-cap-Right_B3-coat_all_Al_r</t>
  </si>
  <si>
    <t>Heat-cap-Left_B3-coat_all_Al_r</t>
  </si>
  <si>
    <t>Heat-cap-AT2-R-meander</t>
  </si>
  <si>
    <t>Heat-cap-AT2-L-meander</t>
  </si>
  <si>
    <t>Heat-cap-AT2-R2</t>
  </si>
  <si>
    <t>Heat-cap-AT2-L2</t>
  </si>
  <si>
    <t>StanfordLogoTraced2_r</t>
  </si>
  <si>
    <t>harvard-logo-2010</t>
  </si>
  <si>
    <t>harvardlogo2</t>
  </si>
  <si>
    <t>Heat_cap_VIA_Left_TiTES_r</t>
  </si>
  <si>
    <t>Heat_cap_VIA_Right_TiTES_r</t>
  </si>
  <si>
    <t>Heat_cap_VIA_right_3block_r</t>
  </si>
  <si>
    <t>Heat_cap_VIA_left_3block_r</t>
  </si>
  <si>
    <t>Heat_cap_VIA_Right_goldfinger_r</t>
  </si>
  <si>
    <t>Heat_cap_VIA_Left_goldfinger_r</t>
  </si>
  <si>
    <t>Heat-cap-Right_AT2-3blocks_r</t>
  </si>
  <si>
    <t>Heat-cap-Left_AT2-3blocks_r</t>
  </si>
  <si>
    <t>Heat-cap-Left_AT2-coat_all_TES_r</t>
  </si>
  <si>
    <t>Heat-cap-Right-AT2-coat-TiTES_r</t>
  </si>
  <si>
    <t>Heat-cap-Left-AT2-coat-TiTES_r</t>
  </si>
  <si>
    <t>Heat-cap-Right_AT2-coat_all_Al_r</t>
  </si>
  <si>
    <t>Heat-cap-Left_AT2-coat_all_Al_r</t>
  </si>
  <si>
    <t>Heat-cap-Right_AT2-goldfinger_r</t>
  </si>
  <si>
    <t>Heat-cap-Left-AT2_goldfinger_r</t>
  </si>
  <si>
    <t>caltech-new-logo2-0.5mm_r</t>
  </si>
  <si>
    <t>TIME_BS_30umbridge</t>
  </si>
  <si>
    <t>bolo_FSN_framed_11deg_legs2um_Laze</t>
  </si>
  <si>
    <t>loss_structure_11p8cm_alpha0p2_inv</t>
  </si>
  <si>
    <t>loss_structure_5p8cm_alpha0p4_inv</t>
  </si>
  <si>
    <t>loss_structure_3p8cm_alpha0p6_inv</t>
  </si>
  <si>
    <t>loss_structure_2p9cm_alpha0p8_inv</t>
  </si>
  <si>
    <t>35-0.05mm_r</t>
  </si>
  <si>
    <t>34-0.05mm_r</t>
  </si>
  <si>
    <t>33-0.05mm_r</t>
  </si>
  <si>
    <t>32-0.05mm_r</t>
  </si>
  <si>
    <t>31-0.05mm_r</t>
  </si>
  <si>
    <t>30-0.05mm_r</t>
  </si>
  <si>
    <t>29-0.05mm_r</t>
  </si>
  <si>
    <t>28-0.05mm_r</t>
  </si>
  <si>
    <t>27-0.05mm_r</t>
  </si>
  <si>
    <t>26-0.05mm_r</t>
  </si>
  <si>
    <t>25-0.05mm_r</t>
  </si>
  <si>
    <t>24-0.05mm_r</t>
  </si>
  <si>
    <t>23-0.05mm_r</t>
  </si>
  <si>
    <t>22-0.05mm_r</t>
  </si>
  <si>
    <t>21-0.05mm_r</t>
  </si>
  <si>
    <t>20-0.05mm_r</t>
  </si>
  <si>
    <t>19-0.05mm_r</t>
  </si>
  <si>
    <t>18-0.05mm_r</t>
  </si>
  <si>
    <t>17-0.05mm_r</t>
  </si>
  <si>
    <t>16-0.05mm_r</t>
  </si>
  <si>
    <t>15-0.05mm_r</t>
  </si>
  <si>
    <t>14-0.05mm_r</t>
  </si>
  <si>
    <t>13-0.05mm_r</t>
  </si>
  <si>
    <t>12-0.05mm_r</t>
  </si>
  <si>
    <t>11-0.05mm_r</t>
  </si>
  <si>
    <t>10-0.05mm_r</t>
  </si>
  <si>
    <t>09-0.05mm_r</t>
  </si>
  <si>
    <t>08-0.05mm_r</t>
  </si>
  <si>
    <t>07-0.05mm_r</t>
  </si>
  <si>
    <t>06-0.05mm_r</t>
  </si>
  <si>
    <t>05-0.05mm_r</t>
  </si>
  <si>
    <t>04-0.05mm_r</t>
  </si>
  <si>
    <t>03-0.05mm_r</t>
  </si>
  <si>
    <t>02-0.05mm_r</t>
  </si>
  <si>
    <t>01-0.05mm_r</t>
  </si>
  <si>
    <t>Z-0.05mm_r</t>
  </si>
  <si>
    <t>Y-0.05mm_r</t>
  </si>
  <si>
    <t>X-0.05mm_r</t>
  </si>
  <si>
    <t>W-0.05mm_r</t>
  </si>
  <si>
    <t>V-0.05mm_r</t>
  </si>
  <si>
    <t>U-0.05mm_r</t>
  </si>
  <si>
    <t>T-0.05mm_r</t>
  </si>
  <si>
    <t>S-0.05mm_r</t>
  </si>
  <si>
    <t>R-0.05mm_r</t>
  </si>
  <si>
    <t>Q-0.05mm_r</t>
  </si>
  <si>
    <t>P-0.05mm_r</t>
  </si>
  <si>
    <t>O-0.05mm_r</t>
  </si>
  <si>
    <t>N-0.05mm_r</t>
  </si>
  <si>
    <t>M-0.05mm_r</t>
  </si>
  <si>
    <t>L-0.05mm_r</t>
  </si>
  <si>
    <t>K-0.05mm_r</t>
  </si>
  <si>
    <t>J-0.05mm_r</t>
  </si>
  <si>
    <t>I-0.05mm_r</t>
  </si>
  <si>
    <t>H-0.05mm_r</t>
  </si>
  <si>
    <t>G-0.05mm_r</t>
  </si>
  <si>
    <t>F-0.05mm_r</t>
  </si>
  <si>
    <t>E-0.05mm_r</t>
  </si>
  <si>
    <t>D-0.05mm_r</t>
  </si>
  <si>
    <t>C-0.05mm_r</t>
  </si>
  <si>
    <t>B-0.05mm_r</t>
  </si>
  <si>
    <t>A-0.05mm_r</t>
  </si>
  <si>
    <t>0-0.05mm_r</t>
  </si>
  <si>
    <t>1-0.05mm_r</t>
  </si>
  <si>
    <t>2-0.05mm_r</t>
  </si>
  <si>
    <t>3-0.05mm_r</t>
  </si>
  <si>
    <t>4-0.05mm_r</t>
  </si>
  <si>
    <t>5-0.05mm_r</t>
  </si>
  <si>
    <t>6-0.05mm_r</t>
  </si>
  <si>
    <t>7-0.05mm_r</t>
  </si>
  <si>
    <t>8-0.05mm_r</t>
  </si>
  <si>
    <t>9-0.05mm_r</t>
  </si>
  <si>
    <t>dash-0.5mm_r</t>
  </si>
  <si>
    <t>dash-1mm_r</t>
  </si>
  <si>
    <t>6umdot_r</t>
  </si>
  <si>
    <t>30umdot_r</t>
  </si>
  <si>
    <t>TIME_bondpads_bottombank_r</t>
  </si>
  <si>
    <t>TIME_bondpads_topbank_r</t>
  </si>
  <si>
    <t>StanfordLogoTraced_r</t>
  </si>
  <si>
    <t>nasa-logo-1mm</t>
  </si>
  <si>
    <t>log-NASAJPL</t>
  </si>
  <si>
    <t>Tribrand_BlackText_RGB_022615(926x174)</t>
  </si>
  <si>
    <t>resolution-undercut</t>
  </si>
  <si>
    <t>270_GHz_tree_inv</t>
  </si>
  <si>
    <t>35-0.1mm_r</t>
  </si>
  <si>
    <t>34-0.1mm_r</t>
  </si>
  <si>
    <t>33-0.1mm_r</t>
  </si>
  <si>
    <t>32-0.1mm_r</t>
  </si>
  <si>
    <t>caltech_logo_astro_r</t>
  </si>
  <si>
    <t>Z-0.1mm_r</t>
  </si>
  <si>
    <t>Y-0.1mm_r</t>
  </si>
  <si>
    <t>X-0.1mm_r</t>
  </si>
  <si>
    <t>W-0.1mm_r</t>
  </si>
  <si>
    <t>V-0.1mm_r</t>
  </si>
  <si>
    <t>U-0.1mm_r</t>
  </si>
  <si>
    <t>T-0.1mm_r</t>
  </si>
  <si>
    <t>S-0.1mm_r</t>
  </si>
  <si>
    <t>R-0.1mm_r</t>
  </si>
  <si>
    <t>Q-0.1mm_r</t>
  </si>
  <si>
    <t>P-0.1mm_r</t>
  </si>
  <si>
    <t>O-0.1mm_r</t>
  </si>
  <si>
    <t>N-0.1mm_r</t>
  </si>
  <si>
    <t>M-0.1mm_r</t>
  </si>
  <si>
    <t>L-0.1mm_r</t>
  </si>
  <si>
    <t>K-0.1mm_r</t>
  </si>
  <si>
    <t>J-0.1mm_r</t>
  </si>
  <si>
    <t>I-0.1mm_r</t>
  </si>
  <si>
    <t>H-0.1mm_r</t>
  </si>
  <si>
    <t>G-0.1mm_r</t>
  </si>
  <si>
    <t>F-0.1mm_r</t>
  </si>
  <si>
    <t>E-0.1mm_r</t>
  </si>
  <si>
    <t>D-0.1mm_r</t>
  </si>
  <si>
    <t>C-0.1mm_r</t>
  </si>
  <si>
    <t>B-0.1mm_r</t>
  </si>
  <si>
    <t>A-0.1mm_r</t>
  </si>
  <si>
    <t>31-0.1mm_r</t>
  </si>
  <si>
    <t>30-0.1mm_r</t>
  </si>
  <si>
    <t>29-0.1mm_r</t>
  </si>
  <si>
    <t>28-0.1mm_r</t>
  </si>
  <si>
    <t>27-0.1mm_r</t>
  </si>
  <si>
    <t>26-0.1mm_r</t>
  </si>
  <si>
    <t>25-0.1mm_r</t>
  </si>
  <si>
    <t>24-0.1mm_r</t>
  </si>
  <si>
    <t>23-0.1mm_r</t>
  </si>
  <si>
    <t>22-0.1mm_r</t>
  </si>
  <si>
    <t>20-0.1mm_r</t>
  </si>
  <si>
    <t>19-0.1mm_r</t>
  </si>
  <si>
    <t>18-0.1mm_r</t>
  </si>
  <si>
    <t>17-0.1mm_r</t>
  </si>
  <si>
    <t>16-0.1mm_r</t>
  </si>
  <si>
    <t>15-0.1mm_r</t>
  </si>
  <si>
    <t>14-0.1mm_r</t>
  </si>
  <si>
    <t>13-0.1mm_r</t>
  </si>
  <si>
    <t>12-0.1mm_r</t>
  </si>
  <si>
    <t>11-0.1mm_r</t>
  </si>
  <si>
    <t>10-0.1mm_r</t>
  </si>
  <si>
    <t>09-0.1mm_r</t>
  </si>
  <si>
    <t>08-0.1mm_r</t>
  </si>
  <si>
    <t>07-0.1mm_r</t>
  </si>
  <si>
    <t>06-0.1mm_r</t>
  </si>
  <si>
    <t>05-0.1mm_r</t>
  </si>
  <si>
    <t>04-0.1mm_r</t>
  </si>
  <si>
    <t>03-0.1mm_r</t>
  </si>
  <si>
    <t>02-0.1mm_r</t>
  </si>
  <si>
    <t>00--0.1mm_r</t>
  </si>
  <si>
    <t>01-0.1mm_r</t>
  </si>
  <si>
    <t>9-0.1mm_r</t>
  </si>
  <si>
    <t>8-0.1mm_r</t>
  </si>
  <si>
    <t>7-0.1mm_r</t>
  </si>
  <si>
    <t>6-0.1mm_r</t>
  </si>
  <si>
    <t>5-0.1mm_r</t>
  </si>
  <si>
    <t>4-0.1mm_r</t>
  </si>
  <si>
    <t>3-0.1mm_r</t>
  </si>
  <si>
    <t>2-0.1mm_r</t>
  </si>
  <si>
    <t>1-0.1mm_r</t>
  </si>
  <si>
    <t>0-0.1mm_r</t>
  </si>
  <si>
    <t>caltech_logo_astro-1mm_r</t>
  </si>
  <si>
    <t>caltech-new-logo2-1mm_r</t>
  </si>
  <si>
    <t>microstrip_to_no_det_load_inv</t>
  </si>
  <si>
    <t>jpl-logo1_r</t>
  </si>
  <si>
    <t>jpl-logo1-1mm_r</t>
  </si>
  <si>
    <t>31-0.5mm_r</t>
  </si>
  <si>
    <t>30-0.5mm_r</t>
  </si>
  <si>
    <t>29-0.5mm_r</t>
  </si>
  <si>
    <t>28-0.5mm_r</t>
  </si>
  <si>
    <t>27-0.5mm_r</t>
  </si>
  <si>
    <t>26-0.5mm_r</t>
  </si>
  <si>
    <t>25-0.5mm_r</t>
  </si>
  <si>
    <t>24-0.5mm_r</t>
  </si>
  <si>
    <t>23-0.5mm_r</t>
  </si>
  <si>
    <t>22-0.5mm_r</t>
  </si>
  <si>
    <t>21-0.5mm_r</t>
  </si>
  <si>
    <t>20-0.5mm_r</t>
  </si>
  <si>
    <t>19-0.5mm_r</t>
  </si>
  <si>
    <t>18-0.5mm_r</t>
  </si>
  <si>
    <t>17-0.5mm_r</t>
  </si>
  <si>
    <t>16-0.5mm_r</t>
  </si>
  <si>
    <t>15-0.5mm_r</t>
  </si>
  <si>
    <t>14-0.5mm_r</t>
  </si>
  <si>
    <t>13-0.5mm_r</t>
  </si>
  <si>
    <t>12-0.5mm_r</t>
  </si>
  <si>
    <t>11-0.5mm_r</t>
  </si>
  <si>
    <t>10-0.5mm_r</t>
  </si>
  <si>
    <t>09-0.5mm_r</t>
  </si>
  <si>
    <t>08-0.5mm_r</t>
  </si>
  <si>
    <t>07-0.5mm_r</t>
  </si>
  <si>
    <t>06-0.5mm_r</t>
  </si>
  <si>
    <t>05-0.5mm_r</t>
  </si>
  <si>
    <t>04-0.5mm_r</t>
  </si>
  <si>
    <t>03-0.5mm_r</t>
  </si>
  <si>
    <t>02-0.5mm_r</t>
  </si>
  <si>
    <t>01-0.5mm_r</t>
  </si>
  <si>
    <t>00-0.5mm_r</t>
  </si>
  <si>
    <t>9-0.5mm_r</t>
  </si>
  <si>
    <t>8-0.5mm_r</t>
  </si>
  <si>
    <t>7-0.5mm_r</t>
  </si>
  <si>
    <t>6-0.5mm_r</t>
  </si>
  <si>
    <t>5-0.5mm_r</t>
  </si>
  <si>
    <t>4-0.5mm_r</t>
  </si>
  <si>
    <t>3-0.5mm_r</t>
  </si>
  <si>
    <t>2-0.5mm_r</t>
  </si>
  <si>
    <t>1-0.5mm_r</t>
  </si>
  <si>
    <t>0-0.5mm_r</t>
  </si>
  <si>
    <t>Z-0.5mm_r</t>
  </si>
  <si>
    <t>Y-0.5mm_r</t>
  </si>
  <si>
    <t>X-0.5mm_r</t>
  </si>
  <si>
    <t>W-0.5mm_r</t>
  </si>
  <si>
    <t>V-0.5mm_r</t>
  </si>
  <si>
    <t>U-0.5mm_r</t>
  </si>
  <si>
    <t>T-0.5mm_r</t>
  </si>
  <si>
    <t>S-0.5mm_r</t>
  </si>
  <si>
    <t>R-0.5mm_r</t>
  </si>
  <si>
    <t>Q-0.5mm_r</t>
  </si>
  <si>
    <t>P-0.5mm_r</t>
  </si>
  <si>
    <t>O-0.5mm_r</t>
  </si>
  <si>
    <t>N-0.5mm_r</t>
  </si>
  <si>
    <t>M-0.5mm_r</t>
  </si>
  <si>
    <t>L-0.5mm_r</t>
  </si>
  <si>
    <t>K-0.5mm_r</t>
  </si>
  <si>
    <t>J-0.5mm_r</t>
  </si>
  <si>
    <t>I-0.5mm_r</t>
  </si>
  <si>
    <t>H-0.5mm_r</t>
  </si>
  <si>
    <t>G-0.5mm_r</t>
  </si>
  <si>
    <t>F-0.5mm_r</t>
  </si>
  <si>
    <t>E-0.5mm_r</t>
  </si>
  <si>
    <t>D-0.5mm_r</t>
  </si>
  <si>
    <t>C-0.5mm_r</t>
  </si>
  <si>
    <t>B-0.5mm_r</t>
  </si>
  <si>
    <t>Z-1mm_r</t>
  </si>
  <si>
    <t>Y-1mm_r</t>
  </si>
  <si>
    <t>X-1mm_r</t>
  </si>
  <si>
    <t>W-1mm_r</t>
  </si>
  <si>
    <t>V-1mm_r</t>
  </si>
  <si>
    <t>U-1mm_r</t>
  </si>
  <si>
    <t>T-1mm_r</t>
  </si>
  <si>
    <t>S-1mm_r</t>
  </si>
  <si>
    <t>R-1mm_r</t>
  </si>
  <si>
    <t>Q-1mm_r</t>
  </si>
  <si>
    <t>P-1mm_r</t>
  </si>
  <si>
    <t>O-1mm_r</t>
  </si>
  <si>
    <t>N-1mm_r</t>
  </si>
  <si>
    <t>M-1mm_r</t>
  </si>
  <si>
    <t>L-1mm_r</t>
  </si>
  <si>
    <t>K-1mm_r</t>
  </si>
  <si>
    <t>J-1mm_r</t>
  </si>
  <si>
    <t>I-1mm_r</t>
  </si>
  <si>
    <t>H-1mm_r</t>
  </si>
  <si>
    <t>G-1mm_r</t>
  </si>
  <si>
    <t>F-1mm_r</t>
  </si>
  <si>
    <t>E-1mm_r</t>
  </si>
  <si>
    <t>D-1mm_r</t>
  </si>
  <si>
    <t>C-1mm_r</t>
  </si>
  <si>
    <t>B-1mm_r</t>
  </si>
  <si>
    <t>A-1mm_r</t>
  </si>
  <si>
    <t>A-0.5mm_r</t>
  </si>
  <si>
    <t>2035-1mm_r</t>
  </si>
  <si>
    <t>2034-1mm_r</t>
  </si>
  <si>
    <t>2033-1mm_r</t>
  </si>
  <si>
    <t>2032-1mm_r</t>
  </si>
  <si>
    <t>2031-1mm_r</t>
  </si>
  <si>
    <t>2030-1mm_r</t>
  </si>
  <si>
    <t>2029-1mm_r</t>
  </si>
  <si>
    <t>2028-1mm_r</t>
  </si>
  <si>
    <t>2027-1mm_r</t>
  </si>
  <si>
    <t>2026-1mm_r</t>
  </si>
  <si>
    <t>2025-1mm_r</t>
  </si>
  <si>
    <t>2024-1mm_r</t>
  </si>
  <si>
    <t>2023-1mm_r</t>
  </si>
  <si>
    <t>2022-1mm_r</t>
  </si>
  <si>
    <t>2021-1mm_r</t>
  </si>
  <si>
    <t>2020-1mm_r</t>
  </si>
  <si>
    <t>2019-1mm_r</t>
  </si>
  <si>
    <t>2018-1mm_r</t>
  </si>
  <si>
    <t>2017-1mm_r</t>
  </si>
  <si>
    <t>2016-1mm_r</t>
  </si>
  <si>
    <t>31-1mm_r</t>
  </si>
  <si>
    <t>30-1mm_r</t>
  </si>
  <si>
    <t>29-1mm_r</t>
  </si>
  <si>
    <t>28-1mm_r</t>
  </si>
  <si>
    <t>27-1mm_r</t>
  </si>
  <si>
    <t>26-1mm_r</t>
  </si>
  <si>
    <t>25-1mm_r</t>
  </si>
  <si>
    <t>24-1mm_r</t>
  </si>
  <si>
    <t>23-1mm_r</t>
  </si>
  <si>
    <t>22-1mm_r</t>
  </si>
  <si>
    <t>21-1mm_r</t>
  </si>
  <si>
    <t>20-1mm_r</t>
  </si>
  <si>
    <t>19-1mm_r</t>
  </si>
  <si>
    <t>18-1mm_r</t>
  </si>
  <si>
    <t>17-1mm_r</t>
  </si>
  <si>
    <t>16-1mm_r</t>
  </si>
  <si>
    <t>15-1mm_r</t>
  </si>
  <si>
    <t>14-1mm_r</t>
  </si>
  <si>
    <t>13-1mm_r</t>
  </si>
  <si>
    <t>12-1mm_r</t>
  </si>
  <si>
    <t>11-1mm_r</t>
  </si>
  <si>
    <t>10-1mm_r</t>
  </si>
  <si>
    <t>09-1mm_r</t>
  </si>
  <si>
    <t>08-1mm_r</t>
  </si>
  <si>
    <t>07-1mm_r</t>
  </si>
  <si>
    <t>06-1mm_r</t>
  </si>
  <si>
    <t>05-1mm_r</t>
  </si>
  <si>
    <t>04-1mm_r</t>
  </si>
  <si>
    <t>03-1mm_r</t>
  </si>
  <si>
    <t>02-1mm_r</t>
  </si>
  <si>
    <t>01-1mm_r</t>
  </si>
  <si>
    <t>00-1mm_r</t>
  </si>
  <si>
    <t>9-1mm_r</t>
  </si>
  <si>
    <t>8-1mm_r</t>
  </si>
  <si>
    <t>7-1mm_r</t>
  </si>
  <si>
    <t>6-1mm_r</t>
  </si>
  <si>
    <t>5-1mm_r</t>
  </si>
  <si>
    <t>4-1mm_r</t>
  </si>
  <si>
    <t>3-1mm_r</t>
  </si>
  <si>
    <t>2-1mm_r</t>
  </si>
  <si>
    <t>1-1mm_r</t>
  </si>
  <si>
    <t>0-1mm_r</t>
  </si>
  <si>
    <t>X(mm)</t>
  </si>
  <si>
    <t>Y(mm)</t>
  </si>
  <si>
    <t>Label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</si>
  <si>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</si>
  <si>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</si>
  <si>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</si>
  <si>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</si>
  <si>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</si>
  <si>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</si>
  <si>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</si>
  <si>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</si>
  <si>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</si>
  <si>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</si>
  <si>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</si>
  <si>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</si>
  <si>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</si>
  <si>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</si>
  <si>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</si>
  <si>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</si>
  <si>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</si>
  <si>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</si>
  <si>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</si>
  <si>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</si>
  <si>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</si>
  <si>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</si>
  <si>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</si>
  <si>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</si>
  <si>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</si>
  <si>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</si>
  <si>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DASH</t>
  </si>
  <si>
    <t>6umdot</t>
  </si>
  <si>
    <t>30umdot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</si>
  <si>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</si>
  <si>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</si>
  <si>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</si>
  <si>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</si>
  <si>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</si>
  <si>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</si>
  <si>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</si>
  <si>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</si>
  <si>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</si>
  <si>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00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</si>
  <si>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</si>
  <si>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</si>
  <si>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</si>
  <si>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</si>
  <si>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</si>
  <si>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</si>
  <si>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</si>
  <si>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</si>
  <si>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</si>
  <si>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</si>
  <si>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</si>
  <si>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</si>
  <si>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</si>
  <si>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</si>
  <si>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</si>
  <si>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</si>
  <si>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</si>
  <si>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</si>
  <si>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</si>
  <si>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</si>
  <si>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</si>
  <si>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</si>
  <si>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</si>
  <si>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</si>
  <si>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</si>
  <si>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</si>
  <si>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</si>
  <si>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</si>
  <si>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</si>
  <si>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</si>
  <si>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</si>
  <si>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</si>
  <si>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</si>
  <si>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</si>
  <si>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</si>
  <si>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</si>
  <si>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</si>
  <si>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</si>
  <si>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</si>
  <si>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</si>
  <si>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</si>
  <si>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</si>
  <si>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</si>
  <si>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</si>
  <si>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</si>
  <si>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</si>
  <si>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</si>
  <si>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</si>
  <si>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</si>
  <si>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</si>
  <si>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</si>
  <si>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</si>
  <si>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Size (mm)</t>
  </si>
  <si>
    <t>cell shift</t>
  </si>
  <si>
    <t xml:space="preserve">        wafer shift</t>
  </si>
  <si>
    <t>Patch</t>
  </si>
  <si>
    <t>Dose</t>
  </si>
  <si>
    <t>Mask</t>
  </si>
  <si>
    <t>size</t>
  </si>
  <si>
    <t>center</t>
  </si>
  <si>
    <t>step size</t>
  </si>
  <si>
    <t>x</t>
  </si>
  <si>
    <t>y</t>
  </si>
  <si>
    <t>xl</t>
  </si>
  <si>
    <t>xr</t>
  </si>
  <si>
    <t>yu</t>
  </si>
  <si>
    <t>yd</t>
  </si>
  <si>
    <t>cell shift (x,y)</t>
  </si>
  <si>
    <t>Cell name</t>
  </si>
  <si>
    <t>mask shift (mm)</t>
  </si>
  <si>
    <t>Caltechlogo</t>
  </si>
  <si>
    <t>Stanfordlogo</t>
  </si>
  <si>
    <t>NASAlogo</t>
  </si>
  <si>
    <t>NASAJPLlogo</t>
  </si>
  <si>
    <t>JPLlogo</t>
  </si>
  <si>
    <t>Cell size (mm)</t>
  </si>
  <si>
    <t>blade coordinates (mm)</t>
  </si>
  <si>
    <t>Harvardlogo</t>
  </si>
  <si>
    <t>Resolution</t>
  </si>
  <si>
    <t>TIME</t>
  </si>
  <si>
    <t>Hfloss</t>
  </si>
  <si>
    <t>HFloss</t>
  </si>
  <si>
    <t>Heatcap</t>
  </si>
  <si>
    <t>Matrix size</t>
  </si>
  <si>
    <t>DASHx4</t>
  </si>
  <si>
    <t>log-NASAJPLv</t>
  </si>
  <si>
    <t>Alignment mark -B3 mask</t>
  </si>
  <si>
    <t>Bicep3-Jul13</t>
  </si>
  <si>
    <t>HF-loss-datecode-May2017</t>
  </si>
  <si>
    <t>dash 0.5mm 4x1</t>
  </si>
  <si>
    <t>R 0.1mm</t>
  </si>
  <si>
    <t>C 0.1mm</t>
  </si>
  <si>
    <t>02 0.1mm</t>
  </si>
  <si>
    <t>03 0.1mm</t>
  </si>
  <si>
    <t>01 0.1mm</t>
  </si>
  <si>
    <t>Mask Shift x(um)</t>
  </si>
  <si>
    <t>Mask Shift y(um)</t>
  </si>
  <si>
    <t>Mask Shift x(mm)</t>
  </si>
  <si>
    <t>Mask Shift y(mm)</t>
  </si>
  <si>
    <t>Cell size x(mm)</t>
  </si>
  <si>
    <t>Cell size y(mm)</t>
  </si>
  <si>
    <t>Blade  xr(mm)</t>
  </si>
  <si>
    <t>Wafer shift x(mm)</t>
  </si>
  <si>
    <t>Wafer shift y (mm)</t>
  </si>
  <si>
    <t>Cell shift x(mm)</t>
  </si>
  <si>
    <t>Cell shift y(mm)</t>
  </si>
  <si>
    <t>Blade yl(mm)</t>
  </si>
  <si>
    <t>Blade yu(mm)</t>
  </si>
  <si>
    <t>Blade xl(mm)</t>
  </si>
  <si>
    <t>mask shift (um)</t>
  </si>
  <si>
    <t xml:space="preserve">Also change array center for down by 1/2 a row to account for additional offset </t>
  </si>
  <si>
    <t>For Row column numbers to do a 3x3 matrix by using only 1 patch per number you have to make 3x4 matrix of numbers. The last row of numbers will be shifted into its corresponding row position + (Row-col cell shift).</t>
  </si>
  <si>
    <t>Label-Align</t>
  </si>
  <si>
    <t>Res-bol</t>
  </si>
  <si>
    <t>Final row shift</t>
  </si>
  <si>
    <t>Row number</t>
  </si>
  <si>
    <t>Total rows</t>
  </si>
  <si>
    <t>Final row shift=</t>
  </si>
  <si>
    <t>row y location</t>
  </si>
  <si>
    <t>col y location</t>
  </si>
  <si>
    <t>ystep size*(total_rows-current_row)+(row_y_location-col_y_location)</t>
  </si>
  <si>
    <t>Dose:</t>
  </si>
  <si>
    <t>XeF2-270-Sep16</t>
  </si>
  <si>
    <t>STS rev X</t>
  </si>
  <si>
    <t>EX3 Job(s):</t>
  </si>
  <si>
    <t>GKR 4602 x 2</t>
  </si>
  <si>
    <t>PMMA</t>
  </si>
  <si>
    <t>Suggested PR Coatings</t>
  </si>
  <si>
    <t>STS/XeF2</t>
  </si>
  <si>
    <t>Bling-Keck</t>
  </si>
  <si>
    <t>Thermo-htr-X</t>
  </si>
  <si>
    <t>Picframe revX2</t>
  </si>
  <si>
    <t>none</t>
  </si>
  <si>
    <t>target location</t>
  </si>
  <si>
    <t>Ti/Pd/Au</t>
  </si>
  <si>
    <t>50/5000/5000</t>
  </si>
  <si>
    <t>Target metal thickness</t>
  </si>
  <si>
    <t>TSC or AJA</t>
  </si>
  <si>
    <t>Coat system</t>
  </si>
  <si>
    <t>GKR 4602</t>
  </si>
  <si>
    <t>PMMA x 2</t>
  </si>
  <si>
    <t>Bling</t>
  </si>
  <si>
    <t>FSN-270-Sep16</t>
  </si>
  <si>
    <t>FSN</t>
  </si>
  <si>
    <t>MS-270-Sep16</t>
  </si>
  <si>
    <t>patches 1,4,5 = 0 Dose</t>
  </si>
  <si>
    <t>MS</t>
  </si>
  <si>
    <t>UVN 2300</t>
  </si>
  <si>
    <t>wafer center</t>
  </si>
  <si>
    <t>4500A</t>
  </si>
  <si>
    <t>6-inch chamber sputter</t>
  </si>
  <si>
    <t>Microstrip</t>
  </si>
  <si>
    <t>Thinner than last run.</t>
  </si>
  <si>
    <t>1500A</t>
  </si>
  <si>
    <t>AJA</t>
  </si>
  <si>
    <t>Al TES</t>
  </si>
  <si>
    <t>Au Heater by liftoff</t>
  </si>
  <si>
    <t>500A</t>
  </si>
  <si>
    <t>Al Inductor by liftoff</t>
  </si>
  <si>
    <t>A. Turner</t>
  </si>
  <si>
    <t>Updated</t>
  </si>
  <si>
    <t>AGA Marks</t>
  </si>
  <si>
    <t>TVPA</t>
  </si>
  <si>
    <t>direction</t>
  </si>
  <si>
    <t>layer</t>
  </si>
  <si>
    <t>Layer</t>
  </si>
  <si>
    <t>Al TES y</t>
  </si>
  <si>
    <t>Al TES x</t>
  </si>
  <si>
    <t>Alternate Array Layout</t>
  </si>
  <si>
    <t>mask shift</t>
  </si>
  <si>
    <t>Cell size</t>
  </si>
  <si>
    <t>blade coordinates</t>
  </si>
  <si>
    <t>Description</t>
  </si>
  <si>
    <t>Frontside</t>
  </si>
  <si>
    <t>Al Ind</t>
  </si>
  <si>
    <t>FSN Caps</t>
  </si>
  <si>
    <t>T 0.5mm</t>
  </si>
  <si>
    <t>05 0.5mm</t>
  </si>
  <si>
    <t>1 0.5mm</t>
  </si>
  <si>
    <t xml:space="preserve"> row 01 0.1mm</t>
  </si>
  <si>
    <t>row 02 0.1mm</t>
  </si>
  <si>
    <t>row 03 0.1mm</t>
  </si>
  <si>
    <t>TKID Waffle Mask Feb 2018</t>
  </si>
  <si>
    <t>Array Wafer, 3x3, 22.15mm xstep, 22.15mm ystep</t>
  </si>
  <si>
    <t>alignment_marks_patch_new</t>
  </si>
  <si>
    <t>18 0.5mm</t>
  </si>
  <si>
    <t>03 0.5mm</t>
  </si>
  <si>
    <t>Ground-Plane_cap_cutout_r</t>
  </si>
  <si>
    <t>shift</t>
  </si>
  <si>
    <t>GP_edge_openings</t>
  </si>
  <si>
    <t>GP</t>
  </si>
  <si>
    <t>Align-Label</t>
  </si>
  <si>
    <t>GP_Pad_all_r (left)</t>
  </si>
  <si>
    <t>GP_Pad_all_r (right)</t>
  </si>
  <si>
    <t>GP_island_left_all</t>
  </si>
  <si>
    <t>GP_island_right_all</t>
  </si>
  <si>
    <t>GP_pad_mainfeed-r (top)</t>
  </si>
  <si>
    <t>GP_pad_mainfeed-r (bottom)</t>
  </si>
  <si>
    <t>GP_Pad_r (top)</t>
  </si>
  <si>
    <t>150umX15mm_Hline_r</t>
  </si>
  <si>
    <t>150umX15mm_Vline_r</t>
  </si>
  <si>
    <t>GP_Pad_r (bottom)</t>
  </si>
  <si>
    <t>test top</t>
  </si>
  <si>
    <t>test bot</t>
  </si>
  <si>
    <t>LSN_Cap_cutouts_bak_r</t>
  </si>
  <si>
    <t>ILD</t>
  </si>
  <si>
    <t>ILD_cap_cutout_r</t>
  </si>
  <si>
    <t>Via-to Ground_all_r (left)</t>
  </si>
  <si>
    <t>Via-to Ground_all_r (right)</t>
  </si>
  <si>
    <t>NbCaps</t>
  </si>
  <si>
    <t>Caps_left_r</t>
  </si>
  <si>
    <t>Caps_right_r</t>
  </si>
  <si>
    <t>Inductor_left_all_r</t>
  </si>
  <si>
    <t>Inductor_right_all_r</t>
  </si>
  <si>
    <t>Inductor_left_r (bot)</t>
  </si>
  <si>
    <t>Inductor_left_r (top)</t>
  </si>
  <si>
    <t>Au heat</t>
  </si>
  <si>
    <t>Au_heater_all_r (left)</t>
  </si>
  <si>
    <t>Au_heater_all_r (right)</t>
  </si>
  <si>
    <t>Nb_Wire</t>
  </si>
  <si>
    <t>MSFeed_captoGND_r</t>
  </si>
  <si>
    <t>Heater_CaptoIn_lines_left_r</t>
  </si>
  <si>
    <t>Heater_CaptoIn_lines_right_r</t>
  </si>
  <si>
    <t>test_pads_inductor_r(bot)</t>
  </si>
  <si>
    <t>test_pads_inductor_r(top)</t>
  </si>
  <si>
    <t>FSN_Island</t>
  </si>
  <si>
    <t>FSN_left</t>
  </si>
  <si>
    <t>FSN_right</t>
  </si>
  <si>
    <t>XeF2</t>
  </si>
  <si>
    <t>XeF2_left_r</t>
  </si>
  <si>
    <t>XeF2_right_r</t>
  </si>
  <si>
    <t>Array</t>
  </si>
  <si>
    <t>Centered (mm)</t>
  </si>
  <si>
    <t>Pitch (mm)</t>
  </si>
  <si>
    <t>Column</t>
  </si>
  <si>
    <t xml:space="preserve">Calculate </t>
  </si>
  <si>
    <t>Desired</t>
  </si>
  <si>
    <t>Shift in</t>
  </si>
  <si>
    <t>Row</t>
  </si>
  <si>
    <t>Job</t>
  </si>
  <si>
    <t>patch</t>
  </si>
  <si>
    <t>position</t>
  </si>
  <si>
    <t>Leads</t>
  </si>
  <si>
    <t>TKID Waffle steps (22x22mm size dies, step size 22.15 x22.15mm)</t>
  </si>
  <si>
    <t>Align-label  - 50nm Al</t>
  </si>
  <si>
    <t>GP dep and etch - 120nm Nb</t>
  </si>
  <si>
    <t>FSN etch Cap locations - 300nm LSN</t>
  </si>
  <si>
    <t>ILD Deposition- 300nm SiO2</t>
  </si>
  <si>
    <t>ILD etch at Caps and vias to GND</t>
  </si>
  <si>
    <t>Niobium Caps by Etchback - 120nm Nb</t>
  </si>
  <si>
    <t>Al Ind by liftoff - 50nm Al</t>
  </si>
  <si>
    <t>Au heater by liftoff - 5nm Ti/ 150nm Au</t>
  </si>
  <si>
    <t>Nb wire by liftoff- 400nm Nb</t>
  </si>
  <si>
    <t>ILD/FSN island etch - 300nm SiO2/300nm LSN</t>
  </si>
  <si>
    <t>STS/XeF2 or Dice/XF2</t>
  </si>
  <si>
    <t>TKID-Waffle Wafer BUILD Canon EX3 Job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</si>
</sst>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0"/>
      <color rgb="FFFF0000"/>
      <name val="Times New Roman"/>
      <family val="1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4">
    <xf numFmtId="0" fontId="0" fillId="0" borderId="0" xfId="0"/>
    <xf numFmtId="49" fontId="0" fillId="0" borderId="0" xfId="0" applyNumberForma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0" fillId="0" borderId="24" xfId="0" applyFont="1" applyFill="1" applyBorder="1"/>
    <xf numFmtId="0" fontId="1" fillId="0" borderId="25" xfId="0" applyFont="1" applyFill="1" applyBorder="1"/>
    <xf numFmtId="0" fontId="1" fillId="0" borderId="0" xfId="0" applyFont="1" applyFill="1" applyBorder="1"/>
    <xf numFmtId="0" fontId="0" fillId="0" borderId="24" xfId="0" applyFont="1" applyBorder="1"/>
    <xf numFmtId="0" fontId="0" fillId="2" borderId="0" xfId="0" applyFill="1"/>
    <xf numFmtId="0" fontId="0" fillId="0" borderId="0" xfId="0" applyFill="1"/>
    <xf numFmtId="0" fontId="3" fillId="0" borderId="0" xfId="1"/>
    <xf numFmtId="0" fontId="3" fillId="0" borderId="0" xfId="1" applyAlignment="1">
      <alignment horizontal="left"/>
    </xf>
    <xf numFmtId="0" fontId="3" fillId="3" borderId="18" xfId="1" applyFill="1" applyBorder="1"/>
    <xf numFmtId="0" fontId="3" fillId="3" borderId="17" xfId="1" applyFill="1" applyBorder="1" applyAlignment="1">
      <alignment horizontal="left"/>
    </xf>
    <xf numFmtId="0" fontId="3" fillId="3" borderId="17" xfId="1" applyFill="1" applyBorder="1" applyAlignment="1">
      <alignment horizontal="right"/>
    </xf>
    <xf numFmtId="0" fontId="3" fillId="3" borderId="16" xfId="1" applyFill="1" applyBorder="1"/>
    <xf numFmtId="0" fontId="3" fillId="3" borderId="12" xfId="1" applyFill="1" applyBorder="1"/>
    <xf numFmtId="0" fontId="3" fillId="3" borderId="11" xfId="1" applyFill="1" applyBorder="1" applyAlignment="1">
      <alignment horizontal="left"/>
    </xf>
    <xf numFmtId="0" fontId="3" fillId="3" borderId="11" xfId="1" applyFill="1" applyBorder="1" applyAlignment="1">
      <alignment horizontal="right"/>
    </xf>
    <xf numFmtId="0" fontId="3" fillId="3" borderId="10" xfId="1" applyFill="1" applyBorder="1"/>
    <xf numFmtId="0" fontId="3" fillId="3" borderId="26" xfId="1" applyFill="1" applyBorder="1"/>
    <xf numFmtId="0" fontId="3" fillId="3" borderId="27" xfId="1" applyFill="1" applyBorder="1" applyAlignment="1">
      <alignment horizontal="left"/>
    </xf>
    <xf numFmtId="0" fontId="3" fillId="3" borderId="27" xfId="1" applyFill="1" applyBorder="1" applyAlignment="1">
      <alignment horizontal="right"/>
    </xf>
    <xf numFmtId="0" fontId="3" fillId="3" borderId="28" xfId="1" applyFill="1" applyBorder="1"/>
    <xf numFmtId="0" fontId="3" fillId="0" borderId="18" xfId="1" applyBorder="1"/>
    <xf numFmtId="0" fontId="3" fillId="0" borderId="17" xfId="1" applyBorder="1" applyAlignment="1">
      <alignment horizontal="left"/>
    </xf>
    <xf numFmtId="0" fontId="3" fillId="0" borderId="17" xfId="1" applyBorder="1" applyAlignment="1">
      <alignment horizontal="right"/>
    </xf>
    <xf numFmtId="0" fontId="3" fillId="0" borderId="16" xfId="1" applyBorder="1"/>
    <xf numFmtId="0" fontId="3" fillId="0" borderId="12" xfId="1" applyBorder="1"/>
    <xf numFmtId="0" fontId="3" fillId="0" borderId="11" xfId="1" applyBorder="1" applyAlignment="1">
      <alignment horizontal="left"/>
    </xf>
    <xf numFmtId="0" fontId="3" fillId="0" borderId="11" xfId="1" applyBorder="1"/>
    <xf numFmtId="0" fontId="3" fillId="0" borderId="10" xfId="1" applyBorder="1"/>
    <xf numFmtId="0" fontId="3" fillId="0" borderId="11" xfId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3" fillId="0" borderId="26" xfId="1" applyBorder="1"/>
    <xf numFmtId="0" fontId="3" fillId="0" borderId="27" xfId="1" applyBorder="1" applyAlignment="1">
      <alignment horizontal="left"/>
    </xf>
    <xf numFmtId="0" fontId="3" fillId="0" borderId="27" xfId="1" applyBorder="1" applyAlignment="1">
      <alignment horizontal="right"/>
    </xf>
    <xf numFmtId="0" fontId="3" fillId="0" borderId="28" xfId="1" applyBorder="1"/>
    <xf numFmtId="0" fontId="6" fillId="0" borderId="0" xfId="1" applyFont="1" applyAlignment="1"/>
    <xf numFmtId="0" fontId="7" fillId="0" borderId="0" xfId="1" applyFont="1" applyBorder="1"/>
    <xf numFmtId="14" fontId="8" fillId="0" borderId="0" xfId="1" applyNumberFormat="1" applyFont="1" applyBorder="1"/>
    <xf numFmtId="0" fontId="8" fillId="0" borderId="0" xfId="1" applyFont="1" applyBorder="1"/>
    <xf numFmtId="0" fontId="7" fillId="0" borderId="0" xfId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7" fillId="0" borderId="29" xfId="1" applyFont="1" applyBorder="1"/>
    <xf numFmtId="0" fontId="7" fillId="4" borderId="30" xfId="1" applyFont="1" applyFill="1" applyBorder="1" applyAlignment="1">
      <alignment horizontal="center"/>
    </xf>
    <xf numFmtId="0" fontId="7" fillId="4" borderId="28" xfId="1" applyFont="1" applyFill="1" applyBorder="1" applyAlignment="1">
      <alignment horizontal="center"/>
    </xf>
    <xf numFmtId="0" fontId="7" fillId="4" borderId="26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4" borderId="14" xfId="1" applyFont="1" applyFill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0" fontId="7" fillId="4" borderId="31" xfId="1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/>
    </xf>
    <xf numFmtId="0" fontId="7" fillId="4" borderId="12" xfId="1" applyFont="1" applyFill="1" applyBorder="1" applyAlignment="1">
      <alignment horizontal="center"/>
    </xf>
    <xf numFmtId="0" fontId="7" fillId="4" borderId="32" xfId="1" applyFont="1" applyFill="1" applyBorder="1" applyAlignment="1">
      <alignment horizontal="center"/>
    </xf>
    <xf numFmtId="0" fontId="7" fillId="0" borderId="0" xfId="1" applyFont="1" applyBorder="1" applyAlignment="1"/>
    <xf numFmtId="0" fontId="8" fillId="4" borderId="31" xfId="1" applyFont="1" applyFill="1" applyBorder="1" applyAlignment="1">
      <alignment horizontal="center"/>
    </xf>
    <xf numFmtId="0" fontId="7" fillId="4" borderId="33" xfId="1" applyFont="1" applyFill="1" applyBorder="1" applyAlignment="1">
      <alignment horizontal="center"/>
    </xf>
    <xf numFmtId="0" fontId="7" fillId="4" borderId="34" xfId="1" applyFont="1" applyFill="1" applyBorder="1" applyAlignment="1">
      <alignment horizontal="center"/>
    </xf>
    <xf numFmtId="0" fontId="7" fillId="4" borderId="16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10" fillId="0" borderId="0" xfId="1" applyFont="1" applyFill="1" applyBorder="1" applyAlignment="1">
      <alignment horizontal="center"/>
    </xf>
    <xf numFmtId="0" fontId="7" fillId="0" borderId="1" xfId="1" applyFont="1" applyBorder="1"/>
    <xf numFmtId="0" fontId="7" fillId="0" borderId="2" xfId="1" applyFont="1" applyBorder="1"/>
    <xf numFmtId="0" fontId="7" fillId="0" borderId="3" xfId="1" applyFont="1" applyBorder="1"/>
    <xf numFmtId="0" fontId="7" fillId="0" borderId="6" xfId="1" applyFont="1" applyBorder="1" applyAlignment="1">
      <alignment horizontal="center"/>
    </xf>
    <xf numFmtId="0" fontId="8" fillId="0" borderId="7" xfId="1" applyFont="1" applyBorder="1" applyAlignment="1">
      <alignment horizontal="left"/>
    </xf>
    <xf numFmtId="0" fontId="8" fillId="0" borderId="8" xfId="1" applyFont="1" applyBorder="1" applyAlignment="1">
      <alignment horizontal="left"/>
    </xf>
    <xf numFmtId="0" fontId="7" fillId="0" borderId="9" xfId="1" applyFont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29" xfId="1" applyFont="1" applyBorder="1" applyAlignment="1">
      <alignment horizontal="center" wrapText="1"/>
    </xf>
    <xf numFmtId="0" fontId="7" fillId="0" borderId="35" xfId="1" applyFont="1" applyBorder="1" applyAlignment="1">
      <alignment horizontal="center" wrapText="1"/>
    </xf>
    <xf numFmtId="0" fontId="7" fillId="0" borderId="29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29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37" xfId="1" applyFont="1" applyBorder="1" applyAlignment="1">
      <alignment horizontal="center"/>
    </xf>
    <xf numFmtId="0" fontId="8" fillId="0" borderId="38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39" xfId="1" applyFont="1" applyBorder="1" applyAlignment="1">
      <alignment horizontal="center"/>
    </xf>
    <xf numFmtId="164" fontId="7" fillId="0" borderId="40" xfId="1" applyNumberFormat="1" applyFont="1" applyBorder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7" fillId="5" borderId="31" xfId="1" applyFont="1" applyFill="1" applyBorder="1" applyAlignment="1">
      <alignment horizontal="center"/>
    </xf>
    <xf numFmtId="0" fontId="7" fillId="5" borderId="31" xfId="1" applyFont="1" applyFill="1" applyBorder="1" applyAlignment="1">
      <alignment horizontal="center" wrapText="1"/>
    </xf>
    <xf numFmtId="0" fontId="8" fillId="5" borderId="31" xfId="1" applyFont="1" applyFill="1" applyBorder="1" applyAlignment="1">
      <alignment horizontal="center"/>
    </xf>
    <xf numFmtId="0" fontId="7" fillId="5" borderId="41" xfId="1" applyFont="1" applyFill="1" applyBorder="1" applyAlignment="1">
      <alignment horizontal="center"/>
    </xf>
    <xf numFmtId="0" fontId="8" fillId="5" borderId="10" xfId="1" applyNumberFormat="1" applyFont="1" applyFill="1" applyBorder="1"/>
    <xf numFmtId="0" fontId="8" fillId="5" borderId="12" xfId="1" applyNumberFormat="1" applyFont="1" applyFill="1" applyBorder="1"/>
    <xf numFmtId="0" fontId="7" fillId="5" borderId="42" xfId="1" applyFont="1" applyFill="1" applyBorder="1" applyAlignment="1">
      <alignment horizontal="center"/>
    </xf>
    <xf numFmtId="0" fontId="7" fillId="5" borderId="32" xfId="1" applyFont="1" applyFill="1" applyBorder="1" applyAlignment="1">
      <alignment horizontal="center"/>
    </xf>
    <xf numFmtId="164" fontId="7" fillId="5" borderId="41" xfId="1" applyNumberFormat="1" applyFont="1" applyFill="1" applyBorder="1" applyAlignment="1">
      <alignment horizontal="center"/>
    </xf>
    <xf numFmtId="0" fontId="7" fillId="4" borderId="36" xfId="1" applyFont="1" applyFill="1" applyBorder="1" applyAlignment="1">
      <alignment horizontal="center" wrapText="1"/>
    </xf>
    <xf numFmtId="0" fontId="7" fillId="4" borderId="36" xfId="1" applyFont="1" applyFill="1" applyBorder="1" applyAlignment="1">
      <alignment horizontal="center"/>
    </xf>
    <xf numFmtId="0" fontId="7" fillId="4" borderId="43" xfId="1" applyFont="1" applyFill="1" applyBorder="1" applyAlignment="1">
      <alignment horizontal="center"/>
    </xf>
    <xf numFmtId="0" fontId="7" fillId="4" borderId="40" xfId="1" applyFont="1" applyFill="1" applyBorder="1" applyAlignment="1">
      <alignment horizontal="center"/>
    </xf>
    <xf numFmtId="0" fontId="8" fillId="4" borderId="36" xfId="1" applyFont="1" applyFill="1" applyBorder="1" applyAlignment="1">
      <alignment horizontal="center"/>
    </xf>
    <xf numFmtId="0" fontId="8" fillId="4" borderId="10" xfId="1" applyNumberFormat="1" applyFont="1" applyFill="1" applyBorder="1"/>
    <xf numFmtId="0" fontId="8" fillId="4" borderId="12" xfId="1" applyNumberFormat="1" applyFont="1" applyFill="1" applyBorder="1"/>
    <xf numFmtId="164" fontId="7" fillId="4" borderId="41" xfId="1" applyNumberFormat="1" applyFont="1" applyFill="1" applyBorder="1" applyAlignment="1">
      <alignment horizontal="center"/>
    </xf>
    <xf numFmtId="0" fontId="7" fillId="4" borderId="39" xfId="1" applyFont="1" applyFill="1" applyBorder="1" applyAlignment="1">
      <alignment horizontal="center"/>
    </xf>
    <xf numFmtId="0" fontId="7" fillId="6" borderId="31" xfId="1" applyFont="1" applyFill="1" applyBorder="1" applyAlignment="1">
      <alignment horizontal="center"/>
    </xf>
    <xf numFmtId="0" fontId="7" fillId="6" borderId="36" xfId="1" applyFont="1" applyFill="1" applyBorder="1" applyAlignment="1">
      <alignment horizontal="center" wrapText="1"/>
    </xf>
    <xf numFmtId="0" fontId="7" fillId="6" borderId="36" xfId="1" applyFont="1" applyFill="1" applyBorder="1" applyAlignment="1">
      <alignment horizontal="center"/>
    </xf>
    <xf numFmtId="0" fontId="7" fillId="6" borderId="43" xfId="1" applyFont="1" applyFill="1" applyBorder="1" applyAlignment="1">
      <alignment horizontal="center"/>
    </xf>
    <xf numFmtId="0" fontId="7" fillId="6" borderId="40" xfId="1" applyFont="1" applyFill="1" applyBorder="1" applyAlignment="1">
      <alignment horizontal="center"/>
    </xf>
    <xf numFmtId="0" fontId="8" fillId="6" borderId="36" xfId="1" applyFont="1" applyFill="1" applyBorder="1" applyAlignment="1">
      <alignment horizontal="center"/>
    </xf>
    <xf numFmtId="0" fontId="7" fillId="6" borderId="39" xfId="1" applyFont="1" applyFill="1" applyBorder="1" applyAlignment="1">
      <alignment horizontal="center"/>
    </xf>
    <xf numFmtId="0" fontId="8" fillId="6" borderId="10" xfId="1" applyNumberFormat="1" applyFont="1" applyFill="1" applyBorder="1"/>
    <xf numFmtId="0" fontId="8" fillId="6" borderId="12" xfId="1" applyNumberFormat="1" applyFont="1" applyFill="1" applyBorder="1"/>
    <xf numFmtId="0" fontId="7" fillId="6" borderId="32" xfId="1" applyFont="1" applyFill="1" applyBorder="1" applyAlignment="1">
      <alignment horizontal="center"/>
    </xf>
    <xf numFmtId="164" fontId="7" fillId="6" borderId="41" xfId="1" applyNumberFormat="1" applyFont="1" applyFill="1" applyBorder="1" applyAlignment="1">
      <alignment horizontal="center"/>
    </xf>
    <xf numFmtId="0" fontId="7" fillId="7" borderId="31" xfId="1" applyFont="1" applyFill="1" applyBorder="1" applyAlignment="1">
      <alignment horizontal="center"/>
    </xf>
    <xf numFmtId="0" fontId="7" fillId="7" borderId="36" xfId="1" applyFont="1" applyFill="1" applyBorder="1" applyAlignment="1">
      <alignment horizontal="center" wrapText="1"/>
    </xf>
    <xf numFmtId="0" fontId="7" fillId="7" borderId="36" xfId="1" applyFont="1" applyFill="1" applyBorder="1" applyAlignment="1">
      <alignment horizontal="center"/>
    </xf>
    <xf numFmtId="0" fontId="7" fillId="7" borderId="43" xfId="1" applyFont="1" applyFill="1" applyBorder="1" applyAlignment="1">
      <alignment horizontal="center"/>
    </xf>
    <xf numFmtId="0" fontId="7" fillId="7" borderId="40" xfId="1" applyFont="1" applyFill="1" applyBorder="1" applyAlignment="1">
      <alignment horizontal="center"/>
    </xf>
    <xf numFmtId="0" fontId="8" fillId="7" borderId="36" xfId="1" applyFont="1" applyFill="1" applyBorder="1" applyAlignment="1">
      <alignment horizontal="center"/>
    </xf>
    <xf numFmtId="0" fontId="7" fillId="7" borderId="39" xfId="1" applyFont="1" applyFill="1" applyBorder="1" applyAlignment="1">
      <alignment horizontal="center"/>
    </xf>
    <xf numFmtId="0" fontId="8" fillId="7" borderId="10" xfId="1" applyNumberFormat="1" applyFont="1" applyFill="1" applyBorder="1"/>
    <xf numFmtId="0" fontId="8" fillId="7" borderId="12" xfId="1" applyNumberFormat="1" applyFont="1" applyFill="1" applyBorder="1"/>
    <xf numFmtId="0" fontId="7" fillId="7" borderId="32" xfId="1" applyFont="1" applyFill="1" applyBorder="1" applyAlignment="1">
      <alignment horizontal="center"/>
    </xf>
    <xf numFmtId="164" fontId="7" fillId="7" borderId="41" xfId="1" applyNumberFormat="1" applyFont="1" applyFill="1" applyBorder="1" applyAlignment="1">
      <alignment horizontal="center"/>
    </xf>
    <xf numFmtId="0" fontId="7" fillId="4" borderId="42" xfId="1" applyFont="1" applyFill="1" applyBorder="1" applyAlignment="1">
      <alignment horizontal="center"/>
    </xf>
    <xf numFmtId="0" fontId="7" fillId="5" borderId="31" xfId="1" quotePrefix="1" applyFont="1" applyFill="1" applyBorder="1" applyAlignment="1">
      <alignment horizontal="center" wrapText="1"/>
    </xf>
    <xf numFmtId="0" fontId="6" fillId="0" borderId="0" xfId="1" applyFont="1"/>
    <xf numFmtId="0" fontId="7" fillId="8" borderId="31" xfId="1" applyFont="1" applyFill="1" applyBorder="1" applyAlignment="1">
      <alignment horizontal="center"/>
    </xf>
    <xf numFmtId="0" fontId="7" fillId="8" borderId="36" xfId="1" applyFont="1" applyFill="1" applyBorder="1" applyAlignment="1">
      <alignment horizontal="center"/>
    </xf>
    <xf numFmtId="0" fontId="7" fillId="8" borderId="40" xfId="1" applyFont="1" applyFill="1" applyBorder="1" applyAlignment="1">
      <alignment horizontal="center"/>
    </xf>
    <xf numFmtId="0" fontId="7" fillId="8" borderId="43" xfId="1" applyFont="1" applyFill="1" applyBorder="1" applyAlignment="1">
      <alignment horizontal="center"/>
    </xf>
    <xf numFmtId="0" fontId="7" fillId="8" borderId="39" xfId="1" applyFont="1" applyFill="1" applyBorder="1" applyAlignment="1">
      <alignment horizontal="center"/>
    </xf>
    <xf numFmtId="0" fontId="7" fillId="8" borderId="11" xfId="1" applyFont="1" applyFill="1" applyBorder="1" applyAlignment="1">
      <alignment horizontal="center"/>
    </xf>
    <xf numFmtId="0" fontId="7" fillId="8" borderId="11" xfId="1" applyFont="1" applyFill="1" applyBorder="1" applyAlignment="1">
      <alignment horizontal="center" wrapText="1"/>
    </xf>
    <xf numFmtId="0" fontId="7" fillId="8" borderId="31" xfId="1" applyFont="1" applyFill="1" applyBorder="1" applyAlignment="1">
      <alignment horizontal="center" wrapText="1"/>
    </xf>
    <xf numFmtId="0" fontId="8" fillId="8" borderId="31" xfId="1" applyFont="1" applyFill="1" applyBorder="1" applyAlignment="1">
      <alignment horizontal="center"/>
    </xf>
    <xf numFmtId="0" fontId="7" fillId="8" borderId="41" xfId="1" applyFont="1" applyFill="1" applyBorder="1" applyAlignment="1">
      <alignment horizontal="center"/>
    </xf>
    <xf numFmtId="0" fontId="8" fillId="8" borderId="10" xfId="1" applyNumberFormat="1" applyFont="1" applyFill="1" applyBorder="1"/>
    <xf numFmtId="0" fontId="8" fillId="8" borderId="12" xfId="1" applyNumberFormat="1" applyFont="1" applyFill="1" applyBorder="1"/>
    <xf numFmtId="0" fontId="7" fillId="8" borderId="42" xfId="1" applyFont="1" applyFill="1" applyBorder="1" applyAlignment="1">
      <alignment horizontal="center"/>
    </xf>
    <xf numFmtId="0" fontId="7" fillId="8" borderId="32" xfId="1" applyFont="1" applyFill="1" applyBorder="1" applyAlignment="1">
      <alignment horizontal="center"/>
    </xf>
    <xf numFmtId="164" fontId="7" fillId="8" borderId="41" xfId="1" applyNumberFormat="1" applyFont="1" applyFill="1" applyBorder="1" applyAlignment="1">
      <alignment horizontal="center"/>
    </xf>
    <xf numFmtId="0" fontId="7" fillId="8" borderId="31" xfId="1" quotePrefix="1" applyFont="1" applyFill="1" applyBorder="1" applyAlignment="1">
      <alignment horizontal="center" wrapText="1"/>
    </xf>
    <xf numFmtId="0" fontId="7" fillId="9" borderId="36" xfId="1" applyFont="1" applyFill="1" applyBorder="1" applyAlignment="1">
      <alignment horizontal="center" wrapText="1"/>
    </xf>
    <xf numFmtId="0" fontId="7" fillId="9" borderId="31" xfId="1" applyFont="1" applyFill="1" applyBorder="1" applyAlignment="1">
      <alignment horizontal="center"/>
    </xf>
    <xf numFmtId="0" fontId="7" fillId="9" borderId="31" xfId="1" applyFont="1" applyFill="1" applyBorder="1" applyAlignment="1">
      <alignment horizontal="center" wrapText="1"/>
    </xf>
    <xf numFmtId="0" fontId="8" fillId="9" borderId="31" xfId="1" applyFont="1" applyFill="1" applyBorder="1" applyAlignment="1">
      <alignment horizontal="center"/>
    </xf>
    <xf numFmtId="0" fontId="7" fillId="9" borderId="41" xfId="1" applyFont="1" applyFill="1" applyBorder="1" applyAlignment="1">
      <alignment horizontal="center"/>
    </xf>
    <xf numFmtId="0" fontId="8" fillId="9" borderId="10" xfId="1" applyNumberFormat="1" applyFont="1" applyFill="1" applyBorder="1"/>
    <xf numFmtId="0" fontId="8" fillId="9" borderId="12" xfId="1" applyNumberFormat="1" applyFont="1" applyFill="1" applyBorder="1"/>
    <xf numFmtId="0" fontId="7" fillId="9" borderId="42" xfId="1" applyFont="1" applyFill="1" applyBorder="1" applyAlignment="1">
      <alignment horizontal="center"/>
    </xf>
    <xf numFmtId="0" fontId="7" fillId="9" borderId="32" xfId="1" applyFont="1" applyFill="1" applyBorder="1" applyAlignment="1">
      <alignment horizontal="center"/>
    </xf>
    <xf numFmtId="164" fontId="7" fillId="9" borderId="41" xfId="1" applyNumberFormat="1" applyFont="1" applyFill="1" applyBorder="1" applyAlignment="1">
      <alignment horizontal="center"/>
    </xf>
    <xf numFmtId="0" fontId="7" fillId="10" borderId="36" xfId="1" applyFont="1" applyFill="1" applyBorder="1" applyAlignment="1">
      <alignment horizontal="center" wrapText="1"/>
    </xf>
    <xf numFmtId="0" fontId="7" fillId="10" borderId="31" xfId="1" applyFont="1" applyFill="1" applyBorder="1" applyAlignment="1">
      <alignment horizontal="center" wrapText="1"/>
    </xf>
    <xf numFmtId="0" fontId="7" fillId="10" borderId="31" xfId="1" applyFont="1" applyFill="1" applyBorder="1" applyAlignment="1">
      <alignment horizontal="center"/>
    </xf>
    <xf numFmtId="0" fontId="8" fillId="10" borderId="31" xfId="1" applyFont="1" applyFill="1" applyBorder="1" applyAlignment="1">
      <alignment horizontal="center"/>
    </xf>
    <xf numFmtId="0" fontId="7" fillId="10" borderId="41" xfId="1" applyFont="1" applyFill="1" applyBorder="1" applyAlignment="1">
      <alignment horizontal="center"/>
    </xf>
    <xf numFmtId="0" fontId="8" fillId="10" borderId="10" xfId="1" applyNumberFormat="1" applyFont="1" applyFill="1" applyBorder="1"/>
    <xf numFmtId="0" fontId="8" fillId="10" borderId="12" xfId="1" applyNumberFormat="1" applyFont="1" applyFill="1" applyBorder="1"/>
    <xf numFmtId="0" fontId="7" fillId="10" borderId="42" xfId="1" applyFont="1" applyFill="1" applyBorder="1" applyAlignment="1">
      <alignment horizontal="center"/>
    </xf>
    <xf numFmtId="0" fontId="7" fillId="8" borderId="36" xfId="1" applyFont="1" applyFill="1" applyBorder="1" applyAlignment="1">
      <alignment horizontal="center" wrapText="1"/>
    </xf>
    <xf numFmtId="0" fontId="7" fillId="4" borderId="41" xfId="1" applyFont="1" applyFill="1" applyBorder="1" applyAlignment="1">
      <alignment horizontal="center"/>
    </xf>
    <xf numFmtId="0" fontId="8" fillId="8" borderId="36" xfId="1" applyFont="1" applyFill="1" applyBorder="1" applyAlignment="1">
      <alignment horizontal="center"/>
    </xf>
    <xf numFmtId="0" fontId="7" fillId="9" borderId="31" xfId="1" quotePrefix="1" applyFont="1" applyFill="1" applyBorder="1" applyAlignment="1">
      <alignment horizontal="center" wrapText="1"/>
    </xf>
    <xf numFmtId="0" fontId="7" fillId="10" borderId="31" xfId="1" quotePrefix="1" applyFont="1" applyFill="1" applyBorder="1" applyAlignment="1">
      <alignment horizontal="center" wrapText="1"/>
    </xf>
    <xf numFmtId="0" fontId="7" fillId="10" borderId="32" xfId="1" applyFont="1" applyFill="1" applyBorder="1" applyAlignment="1">
      <alignment horizontal="center"/>
    </xf>
    <xf numFmtId="164" fontId="7" fillId="10" borderId="41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0" xfId="2" applyAlignment="1">
      <alignment horizontal="center"/>
    </xf>
    <xf numFmtId="14" fontId="5" fillId="0" borderId="0" xfId="1" applyNumberFormat="1" applyFont="1" applyAlignment="1">
      <alignment horizontal="left"/>
    </xf>
    <xf numFmtId="0" fontId="7" fillId="0" borderId="36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8" fillId="0" borderId="6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">
    <dxf>
      <numFmt numFmtId="30" formatCode="@"/>
    </dxf>
  </dxfs>
  <tableStyles count="0" defaultTableStyle="TableStyleMedium2" defaultPivotStyle="PivotStyleLight16"/>
  <colors>
    <mruColors>
      <color rgb="FFCCFF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38101</xdr:rowOff>
    </xdr:to>
    <xdr:sp macro="" textlink="">
      <xdr:nvSpPr>
        <xdr:cNvPr id="2" name="Text Box 9"/>
        <xdr:cNvSpPr txBox="1">
          <a:spLocks noChangeArrowheads="1"/>
        </xdr:cNvSpPr>
      </xdr:nvSpPr>
      <xdr:spPr bwMode="auto">
        <a:xfrm>
          <a:off x="10820400" y="38862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5" name="Text Box 16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6" name="Text Box 17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38099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10820400" y="40513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38100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0820400" y="40513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43</xdr:row>
      <xdr:rowOff>38101</xdr:rowOff>
    </xdr:to>
    <xdr:sp macro="" textlink="">
      <xdr:nvSpPr>
        <xdr:cNvPr id="11" name="Text Box 13"/>
        <xdr:cNvSpPr txBox="1">
          <a:spLocks noChangeArrowheads="1"/>
        </xdr:cNvSpPr>
      </xdr:nvSpPr>
      <xdr:spPr bwMode="auto">
        <a:xfrm>
          <a:off x="10820400" y="40513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44</xdr:row>
      <xdr:rowOff>38100</xdr:rowOff>
    </xdr:to>
    <xdr:sp macro="" textlink="">
      <xdr:nvSpPr>
        <xdr:cNvPr id="12" name="Text Box 14"/>
        <xdr:cNvSpPr txBox="1">
          <a:spLocks noChangeArrowheads="1"/>
        </xdr:cNvSpPr>
      </xdr:nvSpPr>
      <xdr:spPr bwMode="auto">
        <a:xfrm>
          <a:off x="10820400" y="42164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44</xdr:row>
      <xdr:rowOff>38100</xdr:rowOff>
    </xdr:to>
    <xdr:sp macro="" textlink="">
      <xdr:nvSpPr>
        <xdr:cNvPr id="13" name="Text Box 15"/>
        <xdr:cNvSpPr txBox="1">
          <a:spLocks noChangeArrowheads="1"/>
        </xdr:cNvSpPr>
      </xdr:nvSpPr>
      <xdr:spPr bwMode="auto">
        <a:xfrm>
          <a:off x="10820400" y="42164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44</xdr:row>
      <xdr:rowOff>38100</xdr:rowOff>
    </xdr:to>
    <xdr:sp macro="" textlink="">
      <xdr:nvSpPr>
        <xdr:cNvPr id="14" name="Text Box 16"/>
        <xdr:cNvSpPr txBox="1">
          <a:spLocks noChangeArrowheads="1"/>
        </xdr:cNvSpPr>
      </xdr:nvSpPr>
      <xdr:spPr bwMode="auto">
        <a:xfrm>
          <a:off x="10820400" y="42164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44</xdr:row>
      <xdr:rowOff>38100</xdr:rowOff>
    </xdr:to>
    <xdr:sp macro="" textlink="">
      <xdr:nvSpPr>
        <xdr:cNvPr id="15" name="Text Box 17"/>
        <xdr:cNvSpPr txBox="1">
          <a:spLocks noChangeArrowheads="1"/>
        </xdr:cNvSpPr>
      </xdr:nvSpPr>
      <xdr:spPr bwMode="auto">
        <a:xfrm>
          <a:off x="10820400" y="42164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76200</xdr:colOff>
      <xdr:row>44</xdr:row>
      <xdr:rowOff>38100</xdr:rowOff>
    </xdr:to>
    <xdr:sp macro="" textlink="">
      <xdr:nvSpPr>
        <xdr:cNvPr id="16" name="Text Box 18"/>
        <xdr:cNvSpPr txBox="1">
          <a:spLocks noChangeArrowheads="1"/>
        </xdr:cNvSpPr>
      </xdr:nvSpPr>
      <xdr:spPr bwMode="auto">
        <a:xfrm>
          <a:off x="10820400" y="42164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611654</xdr:colOff>
      <xdr:row>40</xdr:row>
      <xdr:rowOff>0</xdr:rowOff>
    </xdr:from>
    <xdr:to>
      <xdr:col>14</xdr:col>
      <xdr:colOff>135404</xdr:colOff>
      <xdr:row>44</xdr:row>
      <xdr:rowOff>28016</xdr:rowOff>
    </xdr:to>
    <xdr:sp macro="" textlink="">
      <xdr:nvSpPr>
        <xdr:cNvPr id="17" name="Text Box 19"/>
        <xdr:cNvSpPr txBox="1">
          <a:spLocks noChangeArrowheads="1"/>
        </xdr:cNvSpPr>
      </xdr:nvSpPr>
      <xdr:spPr bwMode="auto">
        <a:xfrm>
          <a:off x="10822454" y="4216400"/>
          <a:ext cx="133350" cy="688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20" name="Text Box 4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0</xdr:colOff>
      <xdr:row>48</xdr:row>
      <xdr:rowOff>0</xdr:rowOff>
    </xdr:from>
    <xdr:ext cx="76200" cy="533400"/>
    <xdr:sp macro="" textlink="">
      <xdr:nvSpPr>
        <xdr:cNvPr id="21" name="Text Box 9"/>
        <xdr:cNvSpPr txBox="1">
          <a:spLocks noChangeArrowheads="1"/>
        </xdr:cNvSpPr>
      </xdr:nvSpPr>
      <xdr:spPr bwMode="auto">
        <a:xfrm>
          <a:off x="10820400" y="52070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698500"/>
    <xdr:sp macro="" textlink="">
      <xdr:nvSpPr>
        <xdr:cNvPr id="22" name="Text Box 13"/>
        <xdr:cNvSpPr txBox="1">
          <a:spLocks noChangeArrowheads="1"/>
        </xdr:cNvSpPr>
      </xdr:nvSpPr>
      <xdr:spPr bwMode="auto">
        <a:xfrm>
          <a:off x="10820400" y="53721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3" name="Text Box 14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4" name="Text Box 15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5" name="Text Box 16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6" name="Text Box 17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7" name="Text Box 18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8" name="Text Box 19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399"/>
    <xdr:sp macro="" textlink="">
      <xdr:nvSpPr>
        <xdr:cNvPr id="29" name="Text Box 20"/>
        <xdr:cNvSpPr txBox="1">
          <a:spLocks noChangeArrowheads="1"/>
        </xdr:cNvSpPr>
      </xdr:nvSpPr>
      <xdr:spPr bwMode="auto">
        <a:xfrm>
          <a:off x="10820400" y="55372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400"/>
    <xdr:sp macro="" textlink="">
      <xdr:nvSpPr>
        <xdr:cNvPr id="30" name="Text Box 9"/>
        <xdr:cNvSpPr txBox="1">
          <a:spLocks noChangeArrowheads="1"/>
        </xdr:cNvSpPr>
      </xdr:nvSpPr>
      <xdr:spPr bwMode="auto">
        <a:xfrm>
          <a:off x="10820400" y="55372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533401"/>
    <xdr:sp macro="" textlink="">
      <xdr:nvSpPr>
        <xdr:cNvPr id="31" name="Text Box 13"/>
        <xdr:cNvSpPr txBox="1">
          <a:spLocks noChangeArrowheads="1"/>
        </xdr:cNvSpPr>
      </xdr:nvSpPr>
      <xdr:spPr bwMode="auto">
        <a:xfrm>
          <a:off x="10820400" y="55372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400"/>
    <xdr:sp macro="" textlink="">
      <xdr:nvSpPr>
        <xdr:cNvPr id="32" name="Text Box 9"/>
        <xdr:cNvSpPr txBox="1">
          <a:spLocks noChangeArrowheads="1"/>
        </xdr:cNvSpPr>
      </xdr:nvSpPr>
      <xdr:spPr bwMode="auto">
        <a:xfrm>
          <a:off x="9907296" y="7879184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698500"/>
    <xdr:sp macro="" textlink="">
      <xdr:nvSpPr>
        <xdr:cNvPr id="33" name="Text Box 13"/>
        <xdr:cNvSpPr txBox="1">
          <a:spLocks noChangeArrowheads="1"/>
        </xdr:cNvSpPr>
      </xdr:nvSpPr>
      <xdr:spPr bwMode="auto">
        <a:xfrm>
          <a:off x="9907296" y="7879184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4" name="Text Box 14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5" name="Text Box 15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6" name="Text Box 16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7" name="Text Box 17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8" name="Text Box 18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39" name="Text Box 19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399"/>
    <xdr:sp macro="" textlink="">
      <xdr:nvSpPr>
        <xdr:cNvPr id="40" name="Text Box 20"/>
        <xdr:cNvSpPr txBox="1">
          <a:spLocks noChangeArrowheads="1"/>
        </xdr:cNvSpPr>
      </xdr:nvSpPr>
      <xdr:spPr bwMode="auto">
        <a:xfrm>
          <a:off x="9907296" y="7879184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533400"/>
    <xdr:sp macro="" textlink="">
      <xdr:nvSpPr>
        <xdr:cNvPr id="41" name="Text Box 9"/>
        <xdr:cNvSpPr txBox="1">
          <a:spLocks noChangeArrowheads="1"/>
        </xdr:cNvSpPr>
      </xdr:nvSpPr>
      <xdr:spPr bwMode="auto">
        <a:xfrm>
          <a:off x="9907296" y="7879184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19439</xdr:colOff>
      <xdr:row>65</xdr:row>
      <xdr:rowOff>0</xdr:rowOff>
    </xdr:from>
    <xdr:ext cx="76200" cy="533401"/>
    <xdr:sp macro="" textlink="">
      <xdr:nvSpPr>
        <xdr:cNvPr id="42" name="Text Box 13"/>
        <xdr:cNvSpPr txBox="1">
          <a:spLocks noChangeArrowheads="1"/>
        </xdr:cNvSpPr>
      </xdr:nvSpPr>
      <xdr:spPr bwMode="auto">
        <a:xfrm>
          <a:off x="9926735" y="107950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Q361" totalsRowShown="0">
  <autoFilter ref="A2:Q361">
    <filterColumn colId="0">
      <filters>
        <filter val="03"/>
        <filter val="05"/>
        <filter val="1"/>
        <filter val="12"/>
        <filter val="18"/>
        <filter val="M"/>
        <filter val="T"/>
      </filters>
    </filterColumn>
    <filterColumn colId="1">
      <filters>
        <filter val="0.5"/>
      </filters>
    </filterColumn>
  </autoFilter>
  <tableColumns count="17">
    <tableColumn id="1" name="Label" dataDxfId="0"/>
    <tableColumn id="2" name="size"/>
    <tableColumn id="3" name="Cell name"/>
    <tableColumn id="4" name="Mask Shift x(um)"/>
    <tableColumn id="5" name="Mask Shift y(um)"/>
    <tableColumn id="6" name="Mask Shift x(mm)">
      <calculatedColumnFormula>D3/1000</calculatedColumnFormula>
    </tableColumn>
    <tableColumn id="7" name="Mask Shift y(mm)">
      <calculatedColumnFormula>E3/1000</calculatedColumnFormula>
    </tableColumn>
    <tableColumn id="8" name="Cell size x(mm)"/>
    <tableColumn id="9" name="Cell size y(mm)"/>
    <tableColumn id="10" name="Blade xl(mm)">
      <calculatedColumnFormula>F3-H3/2</calculatedColumnFormula>
    </tableColumn>
    <tableColumn id="11" name="Blade  xr(mm)">
      <calculatedColumnFormula>F3+H3/2</calculatedColumnFormula>
    </tableColumn>
    <tableColumn id="12" name="Blade yu(mm)">
      <calculatedColumnFormula>G3+I3/2</calculatedColumnFormula>
    </tableColumn>
    <tableColumn id="13" name="Blade yl(mm)">
      <calculatedColumnFormula>G3-I3/2</calculatedColumnFormula>
    </tableColumn>
    <tableColumn id="14" name="Cell shift x(mm)"/>
    <tableColumn id="15" name="Cell shift y(mm)"/>
    <tableColumn id="16" name="Wafer shift x(mm)">
      <calculatedColumnFormula>F3-N3</calculatedColumnFormula>
    </tableColumn>
    <tableColumn id="17" name="Wafer shift y (mm)">
      <calculatedColumnFormula>G3-O3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tabSelected="1" zoomScaleNormal="100" workbookViewId="0">
      <selection activeCell="A4" sqref="A4:B4"/>
    </sheetView>
  </sheetViews>
  <sheetFormatPr defaultRowHeight="12.5" x14ac:dyDescent="0.25"/>
  <cols>
    <col min="1" max="1" width="4.36328125" style="35" customWidth="1"/>
    <col min="2" max="2" width="18.453125" style="36" customWidth="1"/>
    <col min="3" max="3" width="21.08984375" style="35" customWidth="1"/>
    <col min="4" max="4" width="22.08984375" style="35" customWidth="1"/>
    <col min="5" max="5" width="54.54296875" style="35" customWidth="1"/>
    <col min="6" max="6" width="23.54296875" style="35" customWidth="1"/>
    <col min="7" max="16384" width="8.7265625" style="35"/>
  </cols>
  <sheetData>
    <row r="1" spans="1:6" ht="18" x14ac:dyDescent="0.4">
      <c r="A1" s="63" t="s">
        <v>655</v>
      </c>
      <c r="B1" s="63"/>
      <c r="C1" s="63"/>
      <c r="D1" s="63"/>
    </row>
    <row r="2" spans="1:6" x14ac:dyDescent="0.25">
      <c r="A2" s="36"/>
    </row>
    <row r="3" spans="1:6" ht="13" x14ac:dyDescent="0.3">
      <c r="A3" s="204">
        <v>43160</v>
      </c>
      <c r="B3" s="204"/>
    </row>
    <row r="4" spans="1:6" ht="13" x14ac:dyDescent="0.3">
      <c r="A4" s="204" t="s">
        <v>559</v>
      </c>
      <c r="B4" s="204"/>
    </row>
    <row r="5" spans="1:6" ht="13" thickBot="1" x14ac:dyDescent="0.3"/>
    <row r="6" spans="1:6" x14ac:dyDescent="0.25">
      <c r="A6" s="62">
        <v>1</v>
      </c>
      <c r="B6" s="60" t="s">
        <v>558</v>
      </c>
      <c r="C6" s="61" t="s">
        <v>527</v>
      </c>
      <c r="D6" s="60" t="s">
        <v>526</v>
      </c>
      <c r="E6" s="59"/>
      <c r="F6" s="35" t="s">
        <v>643</v>
      </c>
    </row>
    <row r="7" spans="1:6" x14ac:dyDescent="0.25">
      <c r="A7" s="56"/>
      <c r="B7" s="54"/>
      <c r="C7" s="57"/>
      <c r="D7" s="54">
        <v>6760</v>
      </c>
      <c r="E7" s="53"/>
      <c r="F7" s="35" t="s">
        <v>644</v>
      </c>
    </row>
    <row r="8" spans="1:6" x14ac:dyDescent="0.25">
      <c r="A8" s="56"/>
      <c r="B8" s="54"/>
      <c r="C8" s="57"/>
      <c r="D8" s="54"/>
      <c r="E8" s="53"/>
      <c r="F8" s="35" t="s">
        <v>645</v>
      </c>
    </row>
    <row r="9" spans="1:6" x14ac:dyDescent="0.25">
      <c r="A9" s="56"/>
      <c r="B9" s="54"/>
      <c r="C9" s="57" t="s">
        <v>524</v>
      </c>
      <c r="D9" s="54" t="s">
        <v>555</v>
      </c>
      <c r="E9" s="53"/>
      <c r="F9" s="35" t="s">
        <v>646</v>
      </c>
    </row>
    <row r="10" spans="1:6" x14ac:dyDescent="0.25">
      <c r="A10" s="56"/>
      <c r="B10" s="54"/>
      <c r="C10" s="57" t="s">
        <v>521</v>
      </c>
      <c r="D10" s="54"/>
      <c r="E10" s="53"/>
      <c r="F10" s="35" t="s">
        <v>647</v>
      </c>
    </row>
    <row r="11" spans="1:6" x14ac:dyDescent="0.25">
      <c r="A11" s="56"/>
      <c r="B11" s="54"/>
      <c r="C11" s="57"/>
      <c r="D11" s="54"/>
      <c r="E11" s="53"/>
      <c r="F11" s="35" t="s">
        <v>648</v>
      </c>
    </row>
    <row r="12" spans="1:6" x14ac:dyDescent="0.25">
      <c r="A12" s="56"/>
      <c r="B12" s="54"/>
      <c r="C12" s="57" t="s">
        <v>538</v>
      </c>
      <c r="D12" s="54" t="s">
        <v>554</v>
      </c>
      <c r="E12" s="53"/>
      <c r="F12" s="35" t="s">
        <v>649</v>
      </c>
    </row>
    <row r="13" spans="1:6" x14ac:dyDescent="0.25">
      <c r="A13" s="56"/>
      <c r="B13" s="54"/>
      <c r="C13" s="57" t="s">
        <v>536</v>
      </c>
      <c r="D13" s="54" t="s">
        <v>557</v>
      </c>
      <c r="E13" s="53"/>
      <c r="F13" s="35" t="s">
        <v>650</v>
      </c>
    </row>
    <row r="14" spans="1:6" ht="13" thickBot="1" x14ac:dyDescent="0.3">
      <c r="A14" s="52"/>
      <c r="B14" s="50"/>
      <c r="C14" s="51" t="s">
        <v>533</v>
      </c>
      <c r="D14" s="50" t="s">
        <v>548</v>
      </c>
      <c r="E14" s="49"/>
      <c r="F14" s="35" t="s">
        <v>651</v>
      </c>
    </row>
    <row r="15" spans="1:6" ht="13" thickBot="1" x14ac:dyDescent="0.3">
      <c r="F15" s="35" t="s">
        <v>652</v>
      </c>
    </row>
    <row r="16" spans="1:6" x14ac:dyDescent="0.25">
      <c r="A16" s="62">
        <v>2</v>
      </c>
      <c r="B16" s="60" t="s">
        <v>556</v>
      </c>
      <c r="C16" s="61" t="s">
        <v>527</v>
      </c>
      <c r="D16" s="60" t="s">
        <v>526</v>
      </c>
      <c r="E16" s="59"/>
      <c r="F16" s="35" t="s">
        <v>653</v>
      </c>
    </row>
    <row r="17" spans="1:6" x14ac:dyDescent="0.25">
      <c r="A17" s="56"/>
      <c r="B17" s="54"/>
      <c r="C17" s="57"/>
      <c r="D17" s="54">
        <v>6760</v>
      </c>
      <c r="E17" s="53"/>
      <c r="F17" s="35" t="s">
        <v>654</v>
      </c>
    </row>
    <row r="18" spans="1:6" x14ac:dyDescent="0.25">
      <c r="A18" s="56"/>
      <c r="B18" s="54"/>
      <c r="C18" s="57"/>
      <c r="D18" s="54"/>
      <c r="E18" s="53"/>
    </row>
    <row r="19" spans="1:6" x14ac:dyDescent="0.25">
      <c r="A19" s="56"/>
      <c r="B19" s="54"/>
      <c r="C19" s="57" t="s">
        <v>524</v>
      </c>
      <c r="D19" s="54" t="s">
        <v>555</v>
      </c>
      <c r="E19" s="53"/>
    </row>
    <row r="20" spans="1:6" x14ac:dyDescent="0.25">
      <c r="A20" s="56"/>
      <c r="B20" s="54"/>
      <c r="C20" s="57" t="s">
        <v>521</v>
      </c>
      <c r="D20" s="54"/>
      <c r="E20" s="53"/>
    </row>
    <row r="21" spans="1:6" x14ac:dyDescent="0.25">
      <c r="A21" s="56"/>
      <c r="B21" s="54"/>
      <c r="C21" s="57"/>
      <c r="D21" s="54"/>
      <c r="E21" s="53"/>
    </row>
    <row r="22" spans="1:6" x14ac:dyDescent="0.25">
      <c r="A22" s="56"/>
      <c r="B22" s="54"/>
      <c r="C22" s="57" t="s">
        <v>538</v>
      </c>
      <c r="D22" s="54" t="s">
        <v>554</v>
      </c>
      <c r="E22" s="53"/>
    </row>
    <row r="23" spans="1:6" x14ac:dyDescent="0.25">
      <c r="A23" s="56"/>
      <c r="B23" s="54"/>
      <c r="C23" s="57" t="s">
        <v>536</v>
      </c>
      <c r="D23" s="54" t="s">
        <v>553</v>
      </c>
      <c r="E23" s="53" t="s">
        <v>552</v>
      </c>
    </row>
    <row r="24" spans="1:6" ht="13" thickBot="1" x14ac:dyDescent="0.3">
      <c r="A24" s="52"/>
      <c r="B24" s="50"/>
      <c r="C24" s="51" t="s">
        <v>533</v>
      </c>
      <c r="D24" s="50" t="s">
        <v>548</v>
      </c>
      <c r="E24" s="49"/>
    </row>
    <row r="25" spans="1:6" ht="13" thickBot="1" x14ac:dyDescent="0.3"/>
    <row r="26" spans="1:6" x14ac:dyDescent="0.25">
      <c r="A26" s="62">
        <v>11</v>
      </c>
      <c r="B26" s="60" t="s">
        <v>551</v>
      </c>
      <c r="C26" s="61" t="s">
        <v>538</v>
      </c>
      <c r="D26" s="60" t="s">
        <v>550</v>
      </c>
      <c r="E26" s="59"/>
    </row>
    <row r="27" spans="1:6" ht="13" x14ac:dyDescent="0.3">
      <c r="A27" s="56"/>
      <c r="B27" s="54"/>
      <c r="C27" s="57" t="s">
        <v>536</v>
      </c>
      <c r="D27" s="58" t="s">
        <v>549</v>
      </c>
      <c r="E27" s="53"/>
    </row>
    <row r="28" spans="1:6" x14ac:dyDescent="0.25">
      <c r="A28" s="56"/>
      <c r="B28" s="54"/>
      <c r="C28" s="57" t="s">
        <v>533</v>
      </c>
      <c r="D28" s="54" t="s">
        <v>548</v>
      </c>
      <c r="E28" s="53"/>
    </row>
    <row r="29" spans="1:6" x14ac:dyDescent="0.25">
      <c r="A29" s="56"/>
      <c r="B29" s="54"/>
      <c r="C29" s="57"/>
      <c r="D29" s="54"/>
      <c r="E29" s="53"/>
    </row>
    <row r="30" spans="1:6" x14ac:dyDescent="0.25">
      <c r="A30" s="56"/>
      <c r="B30" s="54"/>
      <c r="C30" s="57" t="s">
        <v>527</v>
      </c>
      <c r="D30" s="54" t="s">
        <v>526</v>
      </c>
      <c r="E30" s="53"/>
    </row>
    <row r="31" spans="1:6" x14ac:dyDescent="0.25">
      <c r="A31" s="56"/>
      <c r="B31" s="54"/>
      <c r="C31" s="57"/>
      <c r="D31" s="54" t="s">
        <v>547</v>
      </c>
      <c r="E31" s="53"/>
    </row>
    <row r="32" spans="1:6" x14ac:dyDescent="0.25">
      <c r="A32" s="56"/>
      <c r="B32" s="54"/>
      <c r="C32" s="55"/>
      <c r="D32" s="55"/>
      <c r="E32" s="53"/>
    </row>
    <row r="33" spans="1:5" x14ac:dyDescent="0.25">
      <c r="A33" s="56"/>
      <c r="B33" s="54"/>
      <c r="C33" s="57" t="s">
        <v>524</v>
      </c>
      <c r="D33" s="54" t="s">
        <v>546</v>
      </c>
      <c r="E33" s="53" t="s">
        <v>545</v>
      </c>
    </row>
    <row r="34" spans="1:5" x14ac:dyDescent="0.25">
      <c r="A34" s="56"/>
      <c r="B34" s="54"/>
      <c r="C34" s="55"/>
      <c r="D34" s="54" t="s">
        <v>544</v>
      </c>
      <c r="E34" s="53"/>
    </row>
    <row r="35" spans="1:5" ht="13" thickBot="1" x14ac:dyDescent="0.3">
      <c r="A35" s="52"/>
      <c r="B35" s="50"/>
      <c r="C35" s="51" t="s">
        <v>521</v>
      </c>
      <c r="D35" s="50"/>
      <c r="E35" s="49"/>
    </row>
    <row r="36" spans="1:5" ht="13" thickBot="1" x14ac:dyDescent="0.3"/>
    <row r="37" spans="1:5" x14ac:dyDescent="0.25">
      <c r="A37" s="48">
        <v>12</v>
      </c>
      <c r="B37" s="46" t="s">
        <v>543</v>
      </c>
      <c r="C37" s="47" t="s">
        <v>527</v>
      </c>
      <c r="D37" s="46" t="s">
        <v>526</v>
      </c>
      <c r="E37" s="45"/>
    </row>
    <row r="38" spans="1:5" x14ac:dyDescent="0.25">
      <c r="A38" s="44"/>
      <c r="B38" s="42"/>
      <c r="C38" s="43"/>
      <c r="D38" s="42" t="s">
        <v>539</v>
      </c>
      <c r="E38" s="41"/>
    </row>
    <row r="39" spans="1:5" x14ac:dyDescent="0.25">
      <c r="A39" s="44"/>
      <c r="B39" s="42"/>
      <c r="C39" s="43"/>
      <c r="D39" s="42"/>
      <c r="E39" s="41"/>
    </row>
    <row r="40" spans="1:5" x14ac:dyDescent="0.25">
      <c r="A40" s="44"/>
      <c r="B40" s="42"/>
      <c r="C40" s="43" t="s">
        <v>524</v>
      </c>
      <c r="D40" s="42" t="s">
        <v>523</v>
      </c>
      <c r="E40" s="41"/>
    </row>
    <row r="41" spans="1:5" x14ac:dyDescent="0.25">
      <c r="A41" s="44"/>
      <c r="B41" s="42"/>
      <c r="C41" s="43"/>
      <c r="D41" s="42" t="s">
        <v>542</v>
      </c>
      <c r="E41" s="41"/>
    </row>
    <row r="42" spans="1:5" ht="13" thickBot="1" x14ac:dyDescent="0.3">
      <c r="A42" s="40"/>
      <c r="B42" s="38"/>
      <c r="C42" s="39" t="s">
        <v>521</v>
      </c>
      <c r="D42" s="38"/>
      <c r="E42" s="37"/>
    </row>
    <row r="43" spans="1:5" ht="13" thickBot="1" x14ac:dyDescent="0.3"/>
    <row r="44" spans="1:5" x14ac:dyDescent="0.25">
      <c r="A44" s="62">
        <v>13</v>
      </c>
      <c r="B44" s="60" t="s">
        <v>541</v>
      </c>
      <c r="C44" s="61" t="s">
        <v>527</v>
      </c>
      <c r="D44" s="60" t="s">
        <v>540</v>
      </c>
      <c r="E44" s="59"/>
    </row>
    <row r="45" spans="1:5" x14ac:dyDescent="0.25">
      <c r="A45" s="56"/>
      <c r="B45" s="54"/>
      <c r="C45" s="57"/>
      <c r="D45" s="54" t="s">
        <v>539</v>
      </c>
      <c r="E45" s="53"/>
    </row>
    <row r="46" spans="1:5" x14ac:dyDescent="0.25">
      <c r="A46" s="56"/>
      <c r="B46" s="54"/>
      <c r="C46" s="55"/>
      <c r="D46" s="55"/>
      <c r="E46" s="53"/>
    </row>
    <row r="47" spans="1:5" x14ac:dyDescent="0.25">
      <c r="A47" s="56"/>
      <c r="B47" s="54"/>
      <c r="C47" s="57" t="s">
        <v>538</v>
      </c>
      <c r="D47" s="54" t="s">
        <v>537</v>
      </c>
      <c r="E47" s="53"/>
    </row>
    <row r="48" spans="1:5" ht="13" x14ac:dyDescent="0.3">
      <c r="A48" s="56"/>
      <c r="B48" s="54"/>
      <c r="C48" s="57" t="s">
        <v>536</v>
      </c>
      <c r="D48" s="58" t="s">
        <v>535</v>
      </c>
      <c r="E48" s="53" t="s">
        <v>534</v>
      </c>
    </row>
    <row r="49" spans="1:5" x14ac:dyDescent="0.25">
      <c r="A49" s="56"/>
      <c r="B49" s="54"/>
      <c r="C49" s="57" t="s">
        <v>533</v>
      </c>
      <c r="D49" s="54" t="s">
        <v>532</v>
      </c>
      <c r="E49" s="53"/>
    </row>
    <row r="50" spans="1:5" x14ac:dyDescent="0.25">
      <c r="A50" s="56"/>
      <c r="B50" s="54"/>
      <c r="C50" s="55"/>
      <c r="D50" s="55"/>
      <c r="E50" s="53"/>
    </row>
    <row r="51" spans="1:5" x14ac:dyDescent="0.25">
      <c r="A51" s="56"/>
      <c r="B51" s="54"/>
      <c r="C51" s="57" t="s">
        <v>524</v>
      </c>
      <c r="D51" s="54" t="s">
        <v>531</v>
      </c>
      <c r="E51" s="53"/>
    </row>
    <row r="52" spans="1:5" x14ac:dyDescent="0.25">
      <c r="A52" s="56"/>
      <c r="B52" s="54"/>
      <c r="C52" s="55"/>
      <c r="D52" s="54" t="s">
        <v>530</v>
      </c>
      <c r="E52" s="53"/>
    </row>
    <row r="53" spans="1:5" x14ac:dyDescent="0.25">
      <c r="A53" s="56"/>
      <c r="B53" s="54"/>
      <c r="C53" s="55"/>
      <c r="D53" s="54" t="s">
        <v>529</v>
      </c>
      <c r="E53" s="53"/>
    </row>
    <row r="54" spans="1:5" ht="13" thickBot="1" x14ac:dyDescent="0.3">
      <c r="A54" s="52"/>
      <c r="B54" s="50"/>
      <c r="C54" s="51" t="s">
        <v>521</v>
      </c>
      <c r="D54" s="50"/>
      <c r="E54" s="49"/>
    </row>
    <row r="55" spans="1:5" ht="13" thickBot="1" x14ac:dyDescent="0.3"/>
    <row r="56" spans="1:5" x14ac:dyDescent="0.25">
      <c r="A56" s="48">
        <v>14</v>
      </c>
      <c r="B56" s="46" t="s">
        <v>528</v>
      </c>
      <c r="C56" s="47" t="s">
        <v>527</v>
      </c>
      <c r="D56" s="46" t="s">
        <v>526</v>
      </c>
      <c r="E56" s="45"/>
    </row>
    <row r="57" spans="1:5" x14ac:dyDescent="0.25">
      <c r="A57" s="44"/>
      <c r="B57" s="42"/>
      <c r="C57" s="43"/>
      <c r="D57" s="42" t="s">
        <v>525</v>
      </c>
      <c r="E57" s="41"/>
    </row>
    <row r="58" spans="1:5" x14ac:dyDescent="0.25">
      <c r="A58" s="44"/>
      <c r="B58" s="42"/>
      <c r="C58" s="43"/>
      <c r="D58" s="42"/>
      <c r="E58" s="41"/>
    </row>
    <row r="59" spans="1:5" x14ac:dyDescent="0.25">
      <c r="A59" s="44"/>
      <c r="B59" s="42"/>
      <c r="C59" s="43" t="s">
        <v>524</v>
      </c>
      <c r="D59" s="42" t="s">
        <v>523</v>
      </c>
      <c r="E59" s="41"/>
    </row>
    <row r="60" spans="1:5" x14ac:dyDescent="0.25">
      <c r="A60" s="44"/>
      <c r="B60" s="42"/>
      <c r="C60" s="43"/>
      <c r="D60" s="42" t="s">
        <v>522</v>
      </c>
      <c r="E60" s="41"/>
    </row>
    <row r="61" spans="1:5" ht="13" thickBot="1" x14ac:dyDescent="0.3">
      <c r="A61" s="40"/>
      <c r="B61" s="38"/>
      <c r="C61" s="39" t="s">
        <v>521</v>
      </c>
      <c r="D61" s="38"/>
      <c r="E61" s="37"/>
    </row>
  </sheetData>
  <mergeCells count="2">
    <mergeCell ref="A3:B3"/>
    <mergeCell ref="A4:B4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82" zoomScaleNormal="82" workbookViewId="0">
      <pane ySplit="14" topLeftCell="A15" activePane="bottomLeft" state="frozen"/>
      <selection activeCell="H1" sqref="H1"/>
      <selection pane="bottomLeft" activeCell="AC66" sqref="AC66"/>
    </sheetView>
  </sheetViews>
  <sheetFormatPr defaultRowHeight="12.5" x14ac:dyDescent="0.25"/>
  <cols>
    <col min="1" max="1" width="13.08984375" style="35" customWidth="1"/>
    <col min="2" max="2" width="11.08984375" style="35" customWidth="1"/>
    <col min="3" max="3" width="24.7265625" style="35" customWidth="1"/>
    <col min="4" max="8" width="8.7265625" style="35"/>
    <col min="9" max="9" width="11.08984375" style="35" customWidth="1"/>
    <col min="10" max="11" width="8.7265625" style="35"/>
    <col min="12" max="12" width="3.26953125" style="35" customWidth="1"/>
    <col min="13" max="14" width="8.7265625" style="35"/>
    <col min="15" max="16" width="9.36328125" style="35" bestFit="1" customWidth="1"/>
    <col min="17" max="18" width="8.7265625" style="35"/>
    <col min="19" max="19" width="26.54296875" style="35" customWidth="1"/>
    <col min="20" max="16384" width="8.7265625" style="35"/>
  </cols>
  <sheetData>
    <row r="1" spans="1:25" ht="18" x14ac:dyDescent="0.4">
      <c r="A1" s="156" t="s">
        <v>582</v>
      </c>
    </row>
    <row r="2" spans="1:25" ht="13" x14ac:dyDescent="0.3">
      <c r="A2" s="64" t="s">
        <v>560</v>
      </c>
      <c r="B2" s="65">
        <v>43164</v>
      </c>
      <c r="C2" s="66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7"/>
      <c r="R2" s="67"/>
      <c r="S2" s="68"/>
    </row>
    <row r="3" spans="1:25" ht="13.5" thickBot="1" x14ac:dyDescent="0.35">
      <c r="A3" s="64"/>
      <c r="B3" s="65"/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7"/>
      <c r="R3" s="67"/>
      <c r="S3" s="68"/>
    </row>
    <row r="4" spans="1:25" ht="13" x14ac:dyDescent="0.3">
      <c r="A4" s="69"/>
      <c r="B4" s="70"/>
      <c r="C4" s="70" t="s">
        <v>561</v>
      </c>
      <c r="D4" s="71"/>
      <c r="E4" s="72"/>
      <c r="F4" s="73"/>
      <c r="G4" s="70"/>
      <c r="H4" s="74" t="s">
        <v>562</v>
      </c>
      <c r="I4" s="70"/>
      <c r="J4" s="64"/>
      <c r="N4" s="64"/>
      <c r="O4" s="75"/>
      <c r="P4" s="75"/>
      <c r="Q4" s="76"/>
      <c r="R4" s="76"/>
      <c r="S4" s="77"/>
    </row>
    <row r="5" spans="1:25" ht="13" x14ac:dyDescent="0.3">
      <c r="A5" s="69"/>
      <c r="B5" s="78" t="s">
        <v>563</v>
      </c>
      <c r="C5" s="78" t="s">
        <v>564</v>
      </c>
      <c r="D5" s="79" t="s">
        <v>461</v>
      </c>
      <c r="E5" s="80" t="s">
        <v>462</v>
      </c>
      <c r="F5" s="73"/>
      <c r="G5" s="78" t="s">
        <v>565</v>
      </c>
      <c r="H5" s="81" t="s">
        <v>461</v>
      </c>
      <c r="I5" s="78" t="s">
        <v>462</v>
      </c>
      <c r="J5" s="64"/>
      <c r="N5" s="82"/>
      <c r="O5" s="75"/>
      <c r="P5" s="75"/>
      <c r="Q5" s="76"/>
      <c r="R5" s="76"/>
      <c r="S5" s="77"/>
    </row>
    <row r="6" spans="1:25" ht="13" x14ac:dyDescent="0.3">
      <c r="A6" s="69"/>
      <c r="B6" s="78" t="s">
        <v>462</v>
      </c>
      <c r="C6" s="78" t="s">
        <v>566</v>
      </c>
      <c r="D6" s="79">
        <v>-1.0249999999999999</v>
      </c>
      <c r="E6" s="80">
        <v>0</v>
      </c>
      <c r="F6" s="73"/>
      <c r="G6" s="78" t="s">
        <v>555</v>
      </c>
      <c r="H6" s="81">
        <v>-0.67500000000000004</v>
      </c>
      <c r="I6" s="83">
        <v>0</v>
      </c>
      <c r="J6" s="64"/>
      <c r="N6" s="67"/>
      <c r="O6" s="75"/>
      <c r="P6" s="75"/>
      <c r="Q6" s="76"/>
      <c r="R6" s="76"/>
      <c r="S6" s="77"/>
    </row>
    <row r="7" spans="1:25" ht="12" customHeight="1" thickBot="1" x14ac:dyDescent="0.35">
      <c r="A7" s="69"/>
      <c r="B7" s="78" t="s">
        <v>461</v>
      </c>
      <c r="C7" s="78" t="s">
        <v>567</v>
      </c>
      <c r="D7" s="79">
        <v>-0.92500000000000004</v>
      </c>
      <c r="E7" s="80">
        <v>0</v>
      </c>
      <c r="F7" s="73"/>
      <c r="G7" s="84"/>
      <c r="H7" s="85"/>
      <c r="I7" s="84"/>
      <c r="J7" s="64"/>
      <c r="N7" s="67"/>
      <c r="O7" s="75"/>
      <c r="P7" s="64"/>
      <c r="Q7" s="67"/>
      <c r="R7" s="67"/>
      <c r="S7" s="68"/>
    </row>
    <row r="8" spans="1:25" ht="12" customHeight="1" x14ac:dyDescent="0.3">
      <c r="A8" s="69"/>
      <c r="B8" s="78"/>
      <c r="C8" s="78"/>
      <c r="D8" s="79"/>
      <c r="E8" s="80"/>
      <c r="F8" s="73"/>
      <c r="G8" s="73"/>
      <c r="H8" s="67"/>
      <c r="I8" s="64"/>
      <c r="J8" s="64"/>
      <c r="K8" s="67"/>
      <c r="L8" s="67"/>
      <c r="M8" s="67"/>
      <c r="N8" s="67"/>
      <c r="O8" s="75"/>
      <c r="P8" s="64"/>
      <c r="Q8" s="67"/>
      <c r="R8" s="67"/>
      <c r="S8" s="68"/>
    </row>
    <row r="9" spans="1:25" ht="12" customHeight="1" thickBot="1" x14ac:dyDescent="0.35">
      <c r="A9" s="69"/>
      <c r="B9" s="84"/>
      <c r="C9" s="84"/>
      <c r="D9" s="86"/>
      <c r="E9" s="87"/>
      <c r="F9" s="73"/>
      <c r="G9" s="73"/>
      <c r="H9" s="88"/>
      <c r="I9" s="64"/>
      <c r="J9" s="64"/>
      <c r="K9" s="67"/>
      <c r="L9" s="67"/>
      <c r="M9" s="67"/>
      <c r="N9" s="67"/>
      <c r="O9" s="75"/>
      <c r="P9" s="64"/>
      <c r="Q9" s="67"/>
      <c r="R9" s="67"/>
      <c r="S9" s="68"/>
    </row>
    <row r="10" spans="1:25" ht="12" customHeight="1" x14ac:dyDescent="0.3">
      <c r="A10" s="64"/>
      <c r="B10" s="89"/>
      <c r="C10" s="89"/>
      <c r="D10" s="89"/>
      <c r="E10" s="89"/>
      <c r="F10" s="73"/>
      <c r="G10" s="73"/>
      <c r="H10" s="67"/>
      <c r="I10" s="64"/>
      <c r="J10" s="64"/>
      <c r="K10" s="67"/>
      <c r="L10" s="67"/>
      <c r="M10" s="67"/>
      <c r="N10" s="67"/>
      <c r="O10" s="75"/>
      <c r="P10" s="64"/>
      <c r="Q10" s="67"/>
      <c r="R10" s="67"/>
      <c r="S10" s="68"/>
    </row>
    <row r="11" spans="1:25" ht="12" customHeight="1" thickBot="1" x14ac:dyDescent="0.35">
      <c r="A11" s="64"/>
      <c r="B11" s="64" t="s">
        <v>583</v>
      </c>
      <c r="C11" s="6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7"/>
      <c r="R11" s="67"/>
      <c r="S11" s="68"/>
    </row>
    <row r="12" spans="1:25" ht="12" customHeight="1" thickBot="1" x14ac:dyDescent="0.35">
      <c r="A12" s="64"/>
      <c r="B12" s="64"/>
      <c r="C12" s="6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7"/>
      <c r="R12" s="67"/>
      <c r="S12" s="68"/>
      <c r="T12" s="206" t="s">
        <v>568</v>
      </c>
      <c r="U12" s="207"/>
      <c r="V12" s="207"/>
      <c r="W12" s="207"/>
      <c r="X12" s="207"/>
      <c r="Y12" s="208"/>
    </row>
    <row r="13" spans="1:25" ht="12" customHeight="1" thickBot="1" x14ac:dyDescent="0.35">
      <c r="A13" s="90"/>
      <c r="B13" s="91"/>
      <c r="C13" s="92"/>
      <c r="D13" s="209" t="s">
        <v>569</v>
      </c>
      <c r="E13" s="210"/>
      <c r="F13" s="209" t="s">
        <v>570</v>
      </c>
      <c r="G13" s="210"/>
      <c r="H13" s="211" t="s">
        <v>571</v>
      </c>
      <c r="I13" s="212"/>
      <c r="J13" s="212"/>
      <c r="K13" s="213"/>
      <c r="L13" s="93"/>
      <c r="M13" s="214" t="s">
        <v>453</v>
      </c>
      <c r="N13" s="215"/>
      <c r="O13" s="94" t="s">
        <v>454</v>
      </c>
      <c r="P13" s="95"/>
      <c r="Q13" s="96" t="s">
        <v>455</v>
      </c>
      <c r="R13" s="93" t="s">
        <v>456</v>
      </c>
      <c r="S13" s="97" t="s">
        <v>457</v>
      </c>
      <c r="T13" s="216" t="s">
        <v>458</v>
      </c>
      <c r="U13" s="217"/>
      <c r="V13" s="217" t="s">
        <v>459</v>
      </c>
      <c r="W13" s="217"/>
      <c r="X13" s="217" t="s">
        <v>460</v>
      </c>
      <c r="Y13" s="218"/>
    </row>
    <row r="14" spans="1:25" ht="12" customHeight="1" x14ac:dyDescent="0.3">
      <c r="A14" s="98" t="s">
        <v>565</v>
      </c>
      <c r="B14" s="99" t="s">
        <v>572</v>
      </c>
      <c r="C14" s="100" t="s">
        <v>468</v>
      </c>
      <c r="D14" s="101" t="s">
        <v>461</v>
      </c>
      <c r="E14" s="101" t="s">
        <v>462</v>
      </c>
      <c r="F14" s="102" t="s">
        <v>461</v>
      </c>
      <c r="G14" s="103" t="s">
        <v>462</v>
      </c>
      <c r="H14" s="104" t="s">
        <v>463</v>
      </c>
      <c r="I14" s="104" t="s">
        <v>464</v>
      </c>
      <c r="J14" s="104" t="s">
        <v>465</v>
      </c>
      <c r="K14" s="105" t="s">
        <v>466</v>
      </c>
      <c r="L14" s="67"/>
      <c r="M14" s="205" t="s">
        <v>467</v>
      </c>
      <c r="N14" s="205"/>
      <c r="O14" s="106" t="s">
        <v>461</v>
      </c>
      <c r="P14" s="107" t="s">
        <v>462</v>
      </c>
      <c r="Q14" s="108" t="s">
        <v>573</v>
      </c>
      <c r="R14" s="109"/>
      <c r="S14" s="110"/>
      <c r="T14" s="111" t="s">
        <v>384</v>
      </c>
      <c r="U14" s="112" t="s">
        <v>369</v>
      </c>
      <c r="V14" s="112" t="s">
        <v>461</v>
      </c>
      <c r="W14" s="112" t="s">
        <v>462</v>
      </c>
      <c r="X14" s="112" t="s">
        <v>461</v>
      </c>
      <c r="Y14" s="113" t="s">
        <v>462</v>
      </c>
    </row>
    <row r="15" spans="1:25" ht="12" customHeight="1" x14ac:dyDescent="0.3">
      <c r="A15" s="162" t="s">
        <v>591</v>
      </c>
      <c r="B15" s="163"/>
      <c r="C15" s="164" t="s">
        <v>584</v>
      </c>
      <c r="D15" s="157">
        <v>1.24</v>
      </c>
      <c r="E15" s="157">
        <v>-8.6</v>
      </c>
      <c r="F15" s="157">
        <v>0.9</v>
      </c>
      <c r="G15" s="157">
        <v>0.5</v>
      </c>
      <c r="H15" s="165">
        <f t="shared" ref="H15:H26" si="0">D15-F15/2</f>
        <v>0.79</v>
      </c>
      <c r="I15" s="165">
        <f t="shared" ref="I15:I26" si="1">D15+F15/2</f>
        <v>1.69</v>
      </c>
      <c r="J15" s="165">
        <f t="shared" ref="J15:J26" si="2">E15+G15/2</f>
        <v>-8.35</v>
      </c>
      <c r="K15" s="165">
        <f t="shared" ref="K15:K26" si="3">E15-G15/2</f>
        <v>-8.85</v>
      </c>
      <c r="L15" s="157"/>
      <c r="M15" s="157">
        <v>-0.8</v>
      </c>
      <c r="N15" s="166">
        <v>0</v>
      </c>
      <c r="O15" s="167">
        <f t="shared" ref="O15:O26" si="4">D15-M15</f>
        <v>2.04</v>
      </c>
      <c r="P15" s="168">
        <f t="shared" ref="P15:P26" si="5">E15-N15</f>
        <v>-8.6</v>
      </c>
      <c r="Q15" s="169">
        <v>1</v>
      </c>
      <c r="R15" s="170"/>
      <c r="S15" s="171"/>
      <c r="T15" s="56"/>
      <c r="U15" s="55"/>
      <c r="V15" s="55"/>
      <c r="W15" s="55"/>
      <c r="X15" s="55"/>
      <c r="Y15" s="53"/>
    </row>
    <row r="16" spans="1:25" ht="12" customHeight="1" x14ac:dyDescent="0.3">
      <c r="A16" s="162" t="s">
        <v>591</v>
      </c>
      <c r="B16" s="163"/>
      <c r="C16" s="164" t="s">
        <v>576</v>
      </c>
      <c r="D16" s="157">
        <v>1.75</v>
      </c>
      <c r="E16" s="157">
        <v>2.75</v>
      </c>
      <c r="F16" s="157">
        <v>0.65</v>
      </c>
      <c r="G16" s="157">
        <v>0.9</v>
      </c>
      <c r="H16" s="165">
        <f t="shared" si="0"/>
        <v>1.425</v>
      </c>
      <c r="I16" s="165">
        <f t="shared" si="1"/>
        <v>2.0750000000000002</v>
      </c>
      <c r="J16" s="165">
        <f t="shared" si="2"/>
        <v>3.2</v>
      </c>
      <c r="K16" s="165">
        <f t="shared" si="3"/>
        <v>2.2999999999999998</v>
      </c>
      <c r="L16" s="157"/>
      <c r="M16" s="157">
        <v>-1.5</v>
      </c>
      <c r="N16" s="166">
        <v>0</v>
      </c>
      <c r="O16" s="167">
        <f t="shared" si="4"/>
        <v>3.25</v>
      </c>
      <c r="P16" s="168">
        <f t="shared" si="5"/>
        <v>2.75</v>
      </c>
      <c r="Q16" s="169">
        <v>2</v>
      </c>
      <c r="R16" s="170"/>
      <c r="S16" s="171" t="s">
        <v>488</v>
      </c>
      <c r="T16" s="56">
        <v>3</v>
      </c>
      <c r="U16" s="55">
        <v>3</v>
      </c>
      <c r="V16" s="55">
        <v>-8</v>
      </c>
      <c r="W16" s="55">
        <v>6</v>
      </c>
      <c r="X16" s="55">
        <v>22.15</v>
      </c>
      <c r="Y16" s="53">
        <v>22.15</v>
      </c>
    </row>
    <row r="17" spans="1:26" ht="12" customHeight="1" x14ac:dyDescent="0.3">
      <c r="A17" s="162" t="s">
        <v>591</v>
      </c>
      <c r="B17" s="163"/>
      <c r="C17" s="172" t="s">
        <v>585</v>
      </c>
      <c r="D17" s="157">
        <v>6.6</v>
      </c>
      <c r="E17" s="157">
        <v>1.85</v>
      </c>
      <c r="F17" s="157">
        <v>0.95</v>
      </c>
      <c r="G17" s="157">
        <v>0.9</v>
      </c>
      <c r="H17" s="165">
        <f t="shared" si="0"/>
        <v>6.125</v>
      </c>
      <c r="I17" s="165">
        <f t="shared" si="1"/>
        <v>7.0749999999999993</v>
      </c>
      <c r="J17" s="165">
        <f t="shared" si="2"/>
        <v>2.3000000000000003</v>
      </c>
      <c r="K17" s="165">
        <f t="shared" si="3"/>
        <v>1.4000000000000001</v>
      </c>
      <c r="L17" s="157"/>
      <c r="M17" s="157">
        <v>-0.75</v>
      </c>
      <c r="N17" s="166">
        <v>0</v>
      </c>
      <c r="O17" s="167">
        <f t="shared" si="4"/>
        <v>7.35</v>
      </c>
      <c r="P17" s="168">
        <f t="shared" si="5"/>
        <v>1.85</v>
      </c>
      <c r="Q17" s="169">
        <v>3</v>
      </c>
      <c r="R17" s="170"/>
      <c r="S17" s="171" t="s">
        <v>488</v>
      </c>
      <c r="T17" s="56">
        <v>3</v>
      </c>
      <c r="U17" s="55">
        <v>3</v>
      </c>
      <c r="V17" s="55">
        <v>-8</v>
      </c>
      <c r="W17" s="55">
        <v>6</v>
      </c>
      <c r="X17" s="55">
        <v>22.15</v>
      </c>
      <c r="Y17" s="53">
        <v>22.15</v>
      </c>
    </row>
    <row r="18" spans="1:26" ht="12" customHeight="1" x14ac:dyDescent="0.3">
      <c r="A18" s="162" t="s">
        <v>591</v>
      </c>
      <c r="B18" s="163"/>
      <c r="C18" s="172" t="s">
        <v>586</v>
      </c>
      <c r="D18" s="157">
        <v>-7.65</v>
      </c>
      <c r="E18" s="157">
        <v>1.85</v>
      </c>
      <c r="F18" s="157">
        <v>0.95</v>
      </c>
      <c r="G18" s="157">
        <v>0.9</v>
      </c>
      <c r="H18" s="165">
        <f t="shared" si="0"/>
        <v>-8.125</v>
      </c>
      <c r="I18" s="165">
        <f t="shared" si="1"/>
        <v>-7.1750000000000007</v>
      </c>
      <c r="J18" s="165">
        <f t="shared" si="2"/>
        <v>2.3000000000000003</v>
      </c>
      <c r="K18" s="165">
        <f t="shared" si="3"/>
        <v>1.4000000000000001</v>
      </c>
      <c r="L18" s="157"/>
      <c r="M18" s="157">
        <v>0</v>
      </c>
      <c r="N18" s="166">
        <v>0</v>
      </c>
      <c r="O18" s="167">
        <f t="shared" si="4"/>
        <v>-7.65</v>
      </c>
      <c r="P18" s="168">
        <f t="shared" si="5"/>
        <v>1.85</v>
      </c>
      <c r="Q18" s="169">
        <v>4</v>
      </c>
      <c r="R18" s="170"/>
      <c r="S18" s="171" t="s">
        <v>488</v>
      </c>
      <c r="T18" s="56">
        <v>3</v>
      </c>
      <c r="U18" s="55">
        <v>3</v>
      </c>
      <c r="V18" s="55">
        <v>-8</v>
      </c>
      <c r="W18" s="55">
        <v>6</v>
      </c>
      <c r="X18" s="55">
        <v>22.15</v>
      </c>
      <c r="Y18" s="53">
        <v>22.15</v>
      </c>
    </row>
    <row r="19" spans="1:26" ht="12" customHeight="1" x14ac:dyDescent="0.3">
      <c r="A19" s="162" t="s">
        <v>591</v>
      </c>
      <c r="B19" s="163"/>
      <c r="C19" s="172" t="s">
        <v>577</v>
      </c>
      <c r="D19" s="157">
        <v>-5.75</v>
      </c>
      <c r="E19" s="157">
        <v>1.85</v>
      </c>
      <c r="F19" s="157">
        <v>0.95</v>
      </c>
      <c r="G19" s="157">
        <v>0.9</v>
      </c>
      <c r="H19" s="165">
        <f t="shared" si="0"/>
        <v>-6.2249999999999996</v>
      </c>
      <c r="I19" s="165">
        <f t="shared" si="1"/>
        <v>-5.2750000000000004</v>
      </c>
      <c r="J19" s="165">
        <f t="shared" si="2"/>
        <v>2.3000000000000003</v>
      </c>
      <c r="K19" s="165">
        <f t="shared" si="3"/>
        <v>1.4000000000000001</v>
      </c>
      <c r="L19" s="157"/>
      <c r="M19" s="157">
        <v>0.75</v>
      </c>
      <c r="N19" s="166">
        <v>0</v>
      </c>
      <c r="O19" s="167">
        <f t="shared" si="4"/>
        <v>-6.5</v>
      </c>
      <c r="P19" s="168">
        <f t="shared" si="5"/>
        <v>1.85</v>
      </c>
      <c r="Q19" s="169">
        <v>5</v>
      </c>
      <c r="R19" s="170"/>
      <c r="S19" s="171" t="s">
        <v>488</v>
      </c>
      <c r="T19" s="56">
        <v>3</v>
      </c>
      <c r="U19" s="55">
        <v>3</v>
      </c>
      <c r="V19" s="55">
        <v>-8</v>
      </c>
      <c r="W19" s="55">
        <v>6</v>
      </c>
      <c r="X19" s="55">
        <v>22.15</v>
      </c>
      <c r="Y19" s="53">
        <v>22.15</v>
      </c>
    </row>
    <row r="20" spans="1:26" ht="12" customHeight="1" x14ac:dyDescent="0.3">
      <c r="A20" s="162" t="s">
        <v>591</v>
      </c>
      <c r="B20" s="163"/>
      <c r="C20" s="172" t="s">
        <v>578</v>
      </c>
      <c r="D20" s="157">
        <v>-1.45</v>
      </c>
      <c r="E20" s="157">
        <v>0.95</v>
      </c>
      <c r="F20" s="157">
        <v>0.65</v>
      </c>
      <c r="G20" s="157">
        <v>0.9</v>
      </c>
      <c r="H20" s="165">
        <f t="shared" si="0"/>
        <v>-1.7749999999999999</v>
      </c>
      <c r="I20" s="165">
        <f t="shared" si="1"/>
        <v>-1.125</v>
      </c>
      <c r="J20" s="165">
        <f t="shared" si="2"/>
        <v>1.4</v>
      </c>
      <c r="K20" s="165">
        <f t="shared" si="3"/>
        <v>0.49999999999999994</v>
      </c>
      <c r="L20" s="157"/>
      <c r="M20" s="157">
        <v>1.5</v>
      </c>
      <c r="N20" s="166">
        <v>0</v>
      </c>
      <c r="O20" s="167">
        <f t="shared" si="4"/>
        <v>-2.95</v>
      </c>
      <c r="P20" s="168">
        <f t="shared" si="5"/>
        <v>0.95</v>
      </c>
      <c r="Q20" s="169">
        <v>6</v>
      </c>
      <c r="R20" s="170"/>
      <c r="S20" s="171" t="s">
        <v>488</v>
      </c>
      <c r="T20" s="56">
        <v>3</v>
      </c>
      <c r="U20" s="55">
        <v>3</v>
      </c>
      <c r="V20" s="55">
        <v>-8</v>
      </c>
      <c r="W20" s="55">
        <v>6</v>
      </c>
      <c r="X20" s="55">
        <v>22.15</v>
      </c>
      <c r="Y20" s="53">
        <v>22.15</v>
      </c>
    </row>
    <row r="21" spans="1:26" ht="12" customHeight="1" x14ac:dyDescent="0.3">
      <c r="A21" s="162" t="s">
        <v>591</v>
      </c>
      <c r="B21" s="163"/>
      <c r="C21" s="164" t="s">
        <v>489</v>
      </c>
      <c r="D21" s="157">
        <v>4.4249999999999998</v>
      </c>
      <c r="E21" s="157">
        <v>-8.9499999999999993</v>
      </c>
      <c r="F21" s="157">
        <v>2.9</v>
      </c>
      <c r="G21" s="157">
        <v>0.9</v>
      </c>
      <c r="H21" s="165">
        <f t="shared" si="0"/>
        <v>2.9749999999999996</v>
      </c>
      <c r="I21" s="165">
        <f t="shared" si="1"/>
        <v>5.875</v>
      </c>
      <c r="J21" s="165">
        <f t="shared" si="2"/>
        <v>-8.5</v>
      </c>
      <c r="K21" s="165">
        <f t="shared" si="3"/>
        <v>-9.3999999999999986</v>
      </c>
      <c r="L21" s="157"/>
      <c r="M21" s="157">
        <v>0</v>
      </c>
      <c r="N21" s="166">
        <v>0</v>
      </c>
      <c r="O21" s="167">
        <f t="shared" si="4"/>
        <v>4.4249999999999998</v>
      </c>
      <c r="P21" s="168">
        <f t="shared" si="5"/>
        <v>-8.9499999999999993</v>
      </c>
      <c r="Q21" s="169">
        <v>7</v>
      </c>
      <c r="R21" s="170"/>
      <c r="S21" s="171" t="s">
        <v>488</v>
      </c>
      <c r="T21" s="56">
        <v>3</v>
      </c>
      <c r="U21" s="55">
        <v>3</v>
      </c>
      <c r="V21" s="55">
        <v>-8</v>
      </c>
      <c r="W21" s="55">
        <v>6</v>
      </c>
      <c r="X21" s="55">
        <v>22.15</v>
      </c>
      <c r="Y21" s="53">
        <v>22.15</v>
      </c>
    </row>
    <row r="22" spans="1:26" ht="12" customHeight="1" x14ac:dyDescent="0.3">
      <c r="A22" s="162" t="s">
        <v>591</v>
      </c>
      <c r="B22" s="163"/>
      <c r="C22" s="164" t="s">
        <v>490</v>
      </c>
      <c r="D22" s="157">
        <v>2.9</v>
      </c>
      <c r="E22" s="157">
        <v>0.25</v>
      </c>
      <c r="F22" s="157">
        <v>0.5</v>
      </c>
      <c r="G22" s="157">
        <v>0.5</v>
      </c>
      <c r="H22" s="165">
        <f t="shared" si="0"/>
        <v>2.65</v>
      </c>
      <c r="I22" s="165">
        <f t="shared" si="1"/>
        <v>3.15</v>
      </c>
      <c r="J22" s="165">
        <f t="shared" si="2"/>
        <v>0.5</v>
      </c>
      <c r="K22" s="165">
        <f t="shared" si="3"/>
        <v>0</v>
      </c>
      <c r="L22" s="157"/>
      <c r="M22" s="157">
        <v>-7.4999999999999997E-2</v>
      </c>
      <c r="N22" s="166">
        <v>-0.75</v>
      </c>
      <c r="O22" s="167">
        <f t="shared" si="4"/>
        <v>2.9750000000000001</v>
      </c>
      <c r="P22" s="168">
        <f t="shared" si="5"/>
        <v>1</v>
      </c>
      <c r="Q22" s="169">
        <v>8</v>
      </c>
      <c r="R22" s="170"/>
      <c r="S22" s="171" t="s">
        <v>488</v>
      </c>
      <c r="T22" s="56">
        <v>3</v>
      </c>
      <c r="U22" s="55">
        <v>3</v>
      </c>
      <c r="V22" s="55">
        <v>-8</v>
      </c>
      <c r="W22" s="55">
        <v>6</v>
      </c>
      <c r="X22" s="55">
        <v>22.15</v>
      </c>
      <c r="Y22" s="53">
        <v>22.15</v>
      </c>
    </row>
    <row r="23" spans="1:26" ht="12" customHeight="1" x14ac:dyDescent="0.3">
      <c r="A23" s="162" t="s">
        <v>591</v>
      </c>
      <c r="B23" s="163"/>
      <c r="C23" s="164" t="s">
        <v>491</v>
      </c>
      <c r="D23" s="157">
        <v>-4.5999999999999996</v>
      </c>
      <c r="E23" s="157">
        <v>0.25</v>
      </c>
      <c r="F23" s="157">
        <v>0.5</v>
      </c>
      <c r="G23" s="157">
        <v>0.5</v>
      </c>
      <c r="H23" s="165">
        <f t="shared" si="0"/>
        <v>-4.8499999999999996</v>
      </c>
      <c r="I23" s="165">
        <f t="shared" si="1"/>
        <v>-4.3499999999999996</v>
      </c>
      <c r="J23" s="165">
        <f t="shared" si="2"/>
        <v>0.5</v>
      </c>
      <c r="K23" s="165">
        <f t="shared" si="3"/>
        <v>0</v>
      </c>
      <c r="L23" s="157"/>
      <c r="M23" s="157">
        <v>-7.4999999999999997E-2</v>
      </c>
      <c r="N23" s="166">
        <v>-1</v>
      </c>
      <c r="O23" s="167">
        <f t="shared" si="4"/>
        <v>-4.5249999999999995</v>
      </c>
      <c r="P23" s="168">
        <f t="shared" si="5"/>
        <v>1.25</v>
      </c>
      <c r="Q23" s="169">
        <v>9</v>
      </c>
      <c r="R23" s="170"/>
      <c r="S23" s="171" t="s">
        <v>488</v>
      </c>
      <c r="T23" s="56">
        <v>3</v>
      </c>
      <c r="U23" s="55">
        <v>3</v>
      </c>
      <c r="V23" s="55">
        <v>-8</v>
      </c>
      <c r="W23" s="55">
        <v>6</v>
      </c>
      <c r="X23" s="55">
        <v>22.15</v>
      </c>
      <c r="Y23" s="53">
        <v>22.15</v>
      </c>
    </row>
    <row r="24" spans="1:26" ht="12" customHeight="1" x14ac:dyDescent="0.3">
      <c r="A24" s="162" t="s">
        <v>591</v>
      </c>
      <c r="B24" s="163"/>
      <c r="C24" s="164" t="s">
        <v>579</v>
      </c>
      <c r="D24" s="157">
        <v>-10.1</v>
      </c>
      <c r="E24" s="157">
        <v>-0.25</v>
      </c>
      <c r="F24" s="157">
        <v>0.5</v>
      </c>
      <c r="G24" s="157">
        <v>0.5</v>
      </c>
      <c r="H24" s="165">
        <f t="shared" si="0"/>
        <v>-10.35</v>
      </c>
      <c r="I24" s="165">
        <f t="shared" si="1"/>
        <v>-9.85</v>
      </c>
      <c r="J24" s="165">
        <f t="shared" si="2"/>
        <v>0</v>
      </c>
      <c r="K24" s="165">
        <f t="shared" si="3"/>
        <v>-0.5</v>
      </c>
      <c r="L24" s="157"/>
      <c r="M24" s="157">
        <v>7.4999999999999997E-2</v>
      </c>
      <c r="N24" s="166">
        <v>-0.75</v>
      </c>
      <c r="O24" s="167">
        <f t="shared" si="4"/>
        <v>-10.174999999999999</v>
      </c>
      <c r="P24" s="168">
        <f t="shared" si="5"/>
        <v>0.5</v>
      </c>
      <c r="Q24" s="169">
        <v>10</v>
      </c>
      <c r="R24" s="170"/>
      <c r="S24" s="171" t="s">
        <v>488</v>
      </c>
      <c r="T24" s="56">
        <v>3</v>
      </c>
      <c r="U24" s="55">
        <v>3</v>
      </c>
      <c r="V24" s="55">
        <v>-8</v>
      </c>
      <c r="W24" s="55">
        <v>6</v>
      </c>
      <c r="X24" s="55">
        <v>22.15</v>
      </c>
      <c r="Y24" s="53">
        <v>22.15</v>
      </c>
    </row>
    <row r="25" spans="1:26" ht="12" customHeight="1" x14ac:dyDescent="0.3">
      <c r="A25" s="162" t="s">
        <v>591</v>
      </c>
      <c r="B25" s="163"/>
      <c r="C25" s="164" t="s">
        <v>580</v>
      </c>
      <c r="D25" s="157">
        <v>-9.6</v>
      </c>
      <c r="E25" s="157">
        <v>-0.25</v>
      </c>
      <c r="F25" s="157">
        <v>0.5</v>
      </c>
      <c r="G25" s="157">
        <v>0.5</v>
      </c>
      <c r="H25" s="165">
        <f t="shared" si="0"/>
        <v>-9.85</v>
      </c>
      <c r="I25" s="165">
        <f t="shared" si="1"/>
        <v>-9.35</v>
      </c>
      <c r="J25" s="165">
        <f t="shared" si="2"/>
        <v>0</v>
      </c>
      <c r="K25" s="165">
        <f t="shared" si="3"/>
        <v>-0.5</v>
      </c>
      <c r="L25" s="157"/>
      <c r="M25" s="157">
        <v>7.4999999999999997E-2</v>
      </c>
      <c r="N25" s="166">
        <v>-0.75</v>
      </c>
      <c r="O25" s="167">
        <f t="shared" si="4"/>
        <v>-9.6749999999999989</v>
      </c>
      <c r="P25" s="168">
        <f t="shared" si="5"/>
        <v>0.5</v>
      </c>
      <c r="Q25" s="169">
        <v>11</v>
      </c>
      <c r="R25" s="170"/>
      <c r="S25" s="171" t="s">
        <v>488</v>
      </c>
      <c r="T25" s="56">
        <v>3</v>
      </c>
      <c r="U25" s="55">
        <v>3</v>
      </c>
      <c r="V25" s="55">
        <v>-8</v>
      </c>
      <c r="W25" s="55">
        <v>6</v>
      </c>
      <c r="X25" s="55">
        <v>22.15</v>
      </c>
      <c r="Y25" s="53">
        <v>22.15</v>
      </c>
    </row>
    <row r="26" spans="1:26" ht="12" customHeight="1" x14ac:dyDescent="0.3">
      <c r="A26" s="162" t="s">
        <v>591</v>
      </c>
      <c r="B26" s="163"/>
      <c r="C26" s="164" t="s">
        <v>581</v>
      </c>
      <c r="D26" s="157">
        <v>-9.1</v>
      </c>
      <c r="E26" s="157">
        <v>-0.25</v>
      </c>
      <c r="F26" s="157">
        <v>0.5</v>
      </c>
      <c r="G26" s="157">
        <v>0.5</v>
      </c>
      <c r="H26" s="165">
        <f t="shared" si="0"/>
        <v>-9.35</v>
      </c>
      <c r="I26" s="165">
        <f t="shared" si="1"/>
        <v>-8.85</v>
      </c>
      <c r="J26" s="165">
        <f t="shared" si="2"/>
        <v>0</v>
      </c>
      <c r="K26" s="165">
        <f t="shared" si="3"/>
        <v>-0.5</v>
      </c>
      <c r="L26" s="157"/>
      <c r="M26" s="157">
        <v>7.4999999999999997E-2</v>
      </c>
      <c r="N26" s="166">
        <v>-0.75</v>
      </c>
      <c r="O26" s="167">
        <f t="shared" si="4"/>
        <v>-9.1749999999999989</v>
      </c>
      <c r="P26" s="168">
        <f t="shared" si="5"/>
        <v>0.5</v>
      </c>
      <c r="Q26" s="169">
        <v>12</v>
      </c>
      <c r="R26" s="170"/>
      <c r="S26" s="171" t="s">
        <v>488</v>
      </c>
      <c r="T26" s="56">
        <v>3</v>
      </c>
      <c r="U26" s="55">
        <v>3</v>
      </c>
      <c r="V26" s="55">
        <v>-8</v>
      </c>
      <c r="W26" s="55">
        <v>6</v>
      </c>
      <c r="X26" s="55">
        <v>22.15</v>
      </c>
      <c r="Y26" s="53">
        <v>22.15</v>
      </c>
    </row>
    <row r="27" spans="1:26" ht="13" x14ac:dyDescent="0.3">
      <c r="A27" s="114" t="s">
        <v>590</v>
      </c>
      <c r="B27" s="115"/>
      <c r="C27" s="115" t="s">
        <v>584</v>
      </c>
      <c r="D27" s="114">
        <v>1.24</v>
      </c>
      <c r="E27" s="114">
        <v>-8.6</v>
      </c>
      <c r="F27" s="114">
        <v>0.9</v>
      </c>
      <c r="G27" s="114">
        <v>0.5</v>
      </c>
      <c r="H27" s="116">
        <f t="shared" ref="H27" si="6">D27-F27/2</f>
        <v>0.79</v>
      </c>
      <c r="I27" s="116">
        <f t="shared" ref="I27:J27" si="7">D27+F27/2</f>
        <v>1.69</v>
      </c>
      <c r="J27" s="116">
        <f t="shared" si="7"/>
        <v>-8.35</v>
      </c>
      <c r="K27" s="116">
        <f t="shared" ref="K27" si="8">E27-G27/2</f>
        <v>-8.85</v>
      </c>
      <c r="L27" s="114"/>
      <c r="M27" s="114">
        <v>-0.8</v>
      </c>
      <c r="N27" s="117">
        <v>0</v>
      </c>
      <c r="O27" s="118">
        <f t="shared" ref="O27:P27" si="9">D27-M27</f>
        <v>2.04</v>
      </c>
      <c r="P27" s="119">
        <f t="shared" si="9"/>
        <v>-8.6</v>
      </c>
      <c r="Q27" s="120">
        <v>1</v>
      </c>
      <c r="R27" s="121"/>
      <c r="S27" s="122"/>
      <c r="T27" s="56"/>
      <c r="U27" s="55"/>
      <c r="V27" s="55"/>
      <c r="W27" s="55"/>
      <c r="X27" s="55"/>
      <c r="Y27" s="53"/>
    </row>
    <row r="28" spans="1:26" ht="13" x14ac:dyDescent="0.3">
      <c r="A28" s="114" t="s">
        <v>590</v>
      </c>
      <c r="B28" s="115"/>
      <c r="C28" s="115" t="s">
        <v>587</v>
      </c>
      <c r="D28" s="114">
        <v>-0.27500000000000002</v>
      </c>
      <c r="E28" s="114">
        <v>-9.8000000000000007</v>
      </c>
      <c r="F28" s="114">
        <v>2.65</v>
      </c>
      <c r="G28" s="114">
        <v>1.9</v>
      </c>
      <c r="H28" s="116">
        <f t="shared" ref="H28" si="10">D28-F28/2</f>
        <v>-1.6</v>
      </c>
      <c r="I28" s="116">
        <f t="shared" ref="I28" si="11">D28+F28/2</f>
        <v>1.0499999999999998</v>
      </c>
      <c r="J28" s="116">
        <f t="shared" ref="J28" si="12">E28+G28/2</f>
        <v>-8.8500000000000014</v>
      </c>
      <c r="K28" s="116">
        <f t="shared" ref="K28" si="13">E28-G28/2</f>
        <v>-10.75</v>
      </c>
      <c r="L28" s="114"/>
      <c r="M28" s="114">
        <v>0</v>
      </c>
      <c r="N28" s="117">
        <v>0</v>
      </c>
      <c r="O28" s="118">
        <f t="shared" ref="O28" si="14">D28-M28</f>
        <v>-0.27500000000000002</v>
      </c>
      <c r="P28" s="119">
        <f t="shared" ref="P28" si="15">E28-N28</f>
        <v>-9.8000000000000007</v>
      </c>
      <c r="Q28" s="120">
        <v>2</v>
      </c>
      <c r="R28" s="121"/>
      <c r="S28" s="122"/>
      <c r="T28" s="56">
        <v>6</v>
      </c>
      <c r="U28" s="55">
        <v>15</v>
      </c>
      <c r="V28" s="55">
        <v>0</v>
      </c>
      <c r="W28" s="55">
        <v>0</v>
      </c>
      <c r="X28" s="55">
        <v>6</v>
      </c>
      <c r="Y28" s="53">
        <v>4</v>
      </c>
      <c r="Z28" s="35" t="s">
        <v>588</v>
      </c>
    </row>
    <row r="29" spans="1:26" ht="13" x14ac:dyDescent="0.3">
      <c r="A29" s="114" t="s">
        <v>590</v>
      </c>
      <c r="B29" s="115"/>
      <c r="C29" s="115" t="s">
        <v>592</v>
      </c>
      <c r="D29" s="114">
        <v>9.5</v>
      </c>
      <c r="E29" s="114">
        <v>0</v>
      </c>
      <c r="F29" s="114">
        <v>0.9</v>
      </c>
      <c r="G29" s="114">
        <v>17.3</v>
      </c>
      <c r="H29" s="116">
        <f t="shared" ref="H29:H33" si="16">D29-F29/2</f>
        <v>9.0500000000000007</v>
      </c>
      <c r="I29" s="116">
        <f t="shared" ref="I29:I33" si="17">D29+F29/2</f>
        <v>9.9499999999999993</v>
      </c>
      <c r="J29" s="116">
        <f t="shared" ref="J29:J33" si="18">E29+G29/2</f>
        <v>8.65</v>
      </c>
      <c r="K29" s="116">
        <f t="shared" ref="K29:K33" si="19">E29-G29/2</f>
        <v>-8.65</v>
      </c>
      <c r="L29" s="114"/>
      <c r="M29" s="114">
        <v>-10.497999999999999</v>
      </c>
      <c r="N29" s="117">
        <v>0</v>
      </c>
      <c r="O29" s="118">
        <f t="shared" ref="O29:O38" si="20">D29-M29</f>
        <v>19.997999999999998</v>
      </c>
      <c r="P29" s="119">
        <f t="shared" ref="P29:P38" si="21">E29-N29</f>
        <v>0</v>
      </c>
      <c r="Q29" s="120">
        <v>4</v>
      </c>
      <c r="R29" s="121"/>
      <c r="S29" s="122"/>
      <c r="T29" s="56"/>
      <c r="U29" s="55"/>
      <c r="V29" s="55"/>
      <c r="W29" s="55"/>
      <c r="X29" s="55"/>
      <c r="Y29" s="53"/>
    </row>
    <row r="30" spans="1:26" ht="13" x14ac:dyDescent="0.3">
      <c r="A30" s="114" t="s">
        <v>590</v>
      </c>
      <c r="B30" s="115"/>
      <c r="C30" s="115" t="s">
        <v>593</v>
      </c>
      <c r="D30" s="114">
        <v>9.5</v>
      </c>
      <c r="E30" s="114">
        <v>0</v>
      </c>
      <c r="F30" s="114">
        <v>0.9</v>
      </c>
      <c r="G30" s="114">
        <v>17.3</v>
      </c>
      <c r="H30" s="116">
        <f t="shared" si="16"/>
        <v>9.0500000000000007</v>
      </c>
      <c r="I30" s="116">
        <f t="shared" si="17"/>
        <v>9.9499999999999993</v>
      </c>
      <c r="J30" s="116">
        <f t="shared" si="18"/>
        <v>8.65</v>
      </c>
      <c r="K30" s="116">
        <f t="shared" si="19"/>
        <v>-8.65</v>
      </c>
      <c r="L30" s="114"/>
      <c r="M30" s="114">
        <v>10.497999999999999</v>
      </c>
      <c r="N30" s="117">
        <v>0</v>
      </c>
      <c r="O30" s="118">
        <f t="shared" si="20"/>
        <v>-0.99799999999999933</v>
      </c>
      <c r="P30" s="119">
        <f t="shared" si="21"/>
        <v>0</v>
      </c>
      <c r="Q30" s="120">
        <v>5</v>
      </c>
      <c r="R30" s="121"/>
      <c r="S30" s="122"/>
      <c r="T30" s="56"/>
      <c r="U30" s="55"/>
      <c r="V30" s="55"/>
      <c r="W30" s="55"/>
      <c r="X30" s="55"/>
      <c r="Y30" s="53"/>
    </row>
    <row r="31" spans="1:26" ht="13" x14ac:dyDescent="0.3">
      <c r="A31" s="114" t="s">
        <v>590</v>
      </c>
      <c r="B31" s="115"/>
      <c r="C31" s="115" t="s">
        <v>594</v>
      </c>
      <c r="D31" s="114">
        <v>4.6500000000000004</v>
      </c>
      <c r="E31" s="114">
        <v>-6.1</v>
      </c>
      <c r="F31" s="114">
        <v>1.6739999999999999</v>
      </c>
      <c r="G31" s="114">
        <v>12.62</v>
      </c>
      <c r="H31" s="116">
        <f t="shared" si="16"/>
        <v>3.8130000000000006</v>
      </c>
      <c r="I31" s="116">
        <f t="shared" si="17"/>
        <v>5.4870000000000001</v>
      </c>
      <c r="J31" s="116">
        <f t="shared" si="18"/>
        <v>0.20999999999999996</v>
      </c>
      <c r="K31" s="116">
        <f t="shared" si="19"/>
        <v>-12.41</v>
      </c>
      <c r="L31" s="114"/>
      <c r="M31" s="114">
        <v>-5</v>
      </c>
      <c r="N31" s="117">
        <v>2</v>
      </c>
      <c r="O31" s="118">
        <f t="shared" si="20"/>
        <v>9.65</v>
      </c>
      <c r="P31" s="119">
        <f t="shared" si="21"/>
        <v>-8.1</v>
      </c>
      <c r="Q31" s="120">
        <v>6</v>
      </c>
      <c r="R31" s="121"/>
      <c r="S31" s="122"/>
      <c r="T31" s="56"/>
      <c r="U31" s="55"/>
      <c r="V31" s="55"/>
      <c r="W31" s="55"/>
      <c r="X31" s="55"/>
      <c r="Y31" s="53"/>
    </row>
    <row r="32" spans="1:26" ht="13" x14ac:dyDescent="0.3">
      <c r="A32" s="114" t="s">
        <v>590</v>
      </c>
      <c r="B32" s="115"/>
      <c r="C32" s="115" t="s">
        <v>595</v>
      </c>
      <c r="D32" s="114">
        <v>6.44</v>
      </c>
      <c r="E32" s="114">
        <v>-6.1</v>
      </c>
      <c r="F32" s="114">
        <v>1.6739999999999999</v>
      </c>
      <c r="G32" s="114">
        <v>12.62</v>
      </c>
      <c r="H32" s="116">
        <f t="shared" si="16"/>
        <v>5.6030000000000006</v>
      </c>
      <c r="I32" s="116">
        <f t="shared" si="17"/>
        <v>7.2770000000000001</v>
      </c>
      <c r="J32" s="116">
        <f t="shared" si="18"/>
        <v>0.20999999999999996</v>
      </c>
      <c r="K32" s="116">
        <f t="shared" si="19"/>
        <v>-12.41</v>
      </c>
      <c r="L32" s="114"/>
      <c r="M32" s="114">
        <v>5</v>
      </c>
      <c r="N32" s="117">
        <v>2</v>
      </c>
      <c r="O32" s="118">
        <f t="shared" si="20"/>
        <v>1.4400000000000004</v>
      </c>
      <c r="P32" s="119">
        <f t="shared" si="21"/>
        <v>-8.1</v>
      </c>
      <c r="Q32" s="120">
        <v>7</v>
      </c>
      <c r="R32" s="121"/>
      <c r="S32" s="122"/>
      <c r="T32" s="56"/>
      <c r="U32" s="55"/>
      <c r="V32" s="55"/>
      <c r="W32" s="55"/>
      <c r="X32" s="55"/>
      <c r="Y32" s="53"/>
    </row>
    <row r="33" spans="1:26" ht="13" x14ac:dyDescent="0.3">
      <c r="A33" s="114" t="s">
        <v>590</v>
      </c>
      <c r="B33" s="115"/>
      <c r="C33" s="115" t="s">
        <v>596</v>
      </c>
      <c r="D33" s="114">
        <v>-3.7</v>
      </c>
      <c r="E33" s="114">
        <v>12</v>
      </c>
      <c r="F33" s="114">
        <v>1</v>
      </c>
      <c r="G33" s="114">
        <v>1</v>
      </c>
      <c r="H33" s="116">
        <f t="shared" si="16"/>
        <v>-4.2</v>
      </c>
      <c r="I33" s="116">
        <f t="shared" si="17"/>
        <v>-3.2</v>
      </c>
      <c r="J33" s="116">
        <f t="shared" si="18"/>
        <v>12.5</v>
      </c>
      <c r="K33" s="116">
        <f t="shared" si="19"/>
        <v>11.5</v>
      </c>
      <c r="L33" s="114"/>
      <c r="M33" s="114">
        <v>0</v>
      </c>
      <c r="N33" s="117">
        <v>10.71</v>
      </c>
      <c r="O33" s="118">
        <f t="shared" si="20"/>
        <v>-3.7</v>
      </c>
      <c r="P33" s="119">
        <f t="shared" si="21"/>
        <v>1.2899999999999991</v>
      </c>
      <c r="Q33" s="120">
        <v>8</v>
      </c>
      <c r="R33" s="121"/>
      <c r="S33" s="122"/>
      <c r="T33" s="56"/>
      <c r="U33" s="55"/>
      <c r="V33" s="55"/>
      <c r="W33" s="55"/>
      <c r="X33" s="55"/>
      <c r="Y33" s="53"/>
    </row>
    <row r="34" spans="1:26" ht="13" x14ac:dyDescent="0.3">
      <c r="A34" s="114" t="s">
        <v>590</v>
      </c>
      <c r="B34" s="115"/>
      <c r="C34" s="115" t="s">
        <v>597</v>
      </c>
      <c r="D34" s="114">
        <v>-3.7</v>
      </c>
      <c r="E34" s="114">
        <v>12</v>
      </c>
      <c r="F34" s="114">
        <v>1</v>
      </c>
      <c r="G34" s="114">
        <v>1</v>
      </c>
      <c r="H34" s="116">
        <f t="shared" ref="H34:H35" si="22">D34-F34/2</f>
        <v>-4.2</v>
      </c>
      <c r="I34" s="116">
        <f t="shared" ref="I34:I35" si="23">D34+F34/2</f>
        <v>-3.2</v>
      </c>
      <c r="J34" s="116">
        <f t="shared" ref="J34:J35" si="24">E34+G34/2</f>
        <v>12.5</v>
      </c>
      <c r="K34" s="116">
        <f t="shared" ref="K34:K35" si="25">E34-G34/2</f>
        <v>11.5</v>
      </c>
      <c r="L34" s="114"/>
      <c r="M34" s="114">
        <v>0</v>
      </c>
      <c r="N34" s="117">
        <v>-10.71</v>
      </c>
      <c r="O34" s="118">
        <f t="shared" si="20"/>
        <v>-3.7</v>
      </c>
      <c r="P34" s="119">
        <f t="shared" si="21"/>
        <v>22.71</v>
      </c>
      <c r="Q34" s="120">
        <v>9</v>
      </c>
      <c r="R34" s="121"/>
      <c r="S34" s="122"/>
      <c r="T34" s="56"/>
      <c r="U34" s="55"/>
      <c r="V34" s="55"/>
      <c r="W34" s="55"/>
      <c r="X34" s="55"/>
      <c r="Y34" s="53"/>
    </row>
    <row r="35" spans="1:26" ht="13" x14ac:dyDescent="0.3">
      <c r="A35" s="114" t="s">
        <v>590</v>
      </c>
      <c r="B35" s="115" t="s">
        <v>602</v>
      </c>
      <c r="C35" s="155" t="s">
        <v>598</v>
      </c>
      <c r="D35" s="114">
        <v>-7.8250000000000002</v>
      </c>
      <c r="E35" s="114">
        <v>11.824999999999999</v>
      </c>
      <c r="F35" s="114">
        <v>0.85</v>
      </c>
      <c r="G35" s="114">
        <v>1.25</v>
      </c>
      <c r="H35" s="116">
        <f t="shared" si="22"/>
        <v>-8.25</v>
      </c>
      <c r="I35" s="116">
        <f t="shared" si="23"/>
        <v>-7.4</v>
      </c>
      <c r="J35" s="116">
        <f t="shared" si="24"/>
        <v>12.45</v>
      </c>
      <c r="K35" s="116">
        <f t="shared" si="25"/>
        <v>11.2</v>
      </c>
      <c r="L35" s="114"/>
      <c r="M35" s="114">
        <v>10.167999999999999</v>
      </c>
      <c r="N35" s="117">
        <v>9.6</v>
      </c>
      <c r="O35" s="118">
        <f t="shared" si="20"/>
        <v>-17.992999999999999</v>
      </c>
      <c r="P35" s="119">
        <f t="shared" si="21"/>
        <v>2.2249999999999996</v>
      </c>
      <c r="Q35" s="120">
        <v>10</v>
      </c>
      <c r="R35" s="121"/>
      <c r="S35" s="122"/>
      <c r="T35" s="56"/>
      <c r="U35" s="55"/>
      <c r="V35" s="55"/>
      <c r="W35" s="55"/>
      <c r="X35" s="55"/>
      <c r="Y35" s="53"/>
    </row>
    <row r="36" spans="1:26" ht="13" x14ac:dyDescent="0.3">
      <c r="A36" s="114" t="s">
        <v>590</v>
      </c>
      <c r="B36" s="115" t="s">
        <v>603</v>
      </c>
      <c r="C36" s="155" t="s">
        <v>601</v>
      </c>
      <c r="D36" s="114">
        <v>-7.8250000000000002</v>
      </c>
      <c r="E36" s="114">
        <v>11.824999999999999</v>
      </c>
      <c r="F36" s="114">
        <v>0.85</v>
      </c>
      <c r="G36" s="114">
        <v>1.25</v>
      </c>
      <c r="H36" s="116">
        <f t="shared" ref="H36:H38" si="26">D36-F36/2</f>
        <v>-8.25</v>
      </c>
      <c r="I36" s="116">
        <f t="shared" ref="I36:I38" si="27">D36+F36/2</f>
        <v>-7.4</v>
      </c>
      <c r="J36" s="116">
        <f t="shared" ref="J36:J38" si="28">E36+G36/2</f>
        <v>12.45</v>
      </c>
      <c r="K36" s="116">
        <f t="shared" ref="K36:K38" si="29">E36-G36/2</f>
        <v>11.2</v>
      </c>
      <c r="L36" s="114"/>
      <c r="M36" s="114">
        <v>10.167999999999999</v>
      </c>
      <c r="N36" s="117">
        <v>9.6</v>
      </c>
      <c r="O36" s="118">
        <f t="shared" si="20"/>
        <v>-17.992999999999999</v>
      </c>
      <c r="P36" s="119">
        <f t="shared" si="21"/>
        <v>2.2249999999999996</v>
      </c>
      <c r="Q36" s="120">
        <v>11</v>
      </c>
      <c r="R36" s="121"/>
      <c r="S36" s="122"/>
      <c r="T36" s="56"/>
      <c r="U36" s="55"/>
      <c r="V36" s="55"/>
      <c r="W36" s="55"/>
      <c r="X36" s="55"/>
      <c r="Y36" s="53"/>
    </row>
    <row r="37" spans="1:26" ht="13" x14ac:dyDescent="0.3">
      <c r="A37" s="114" t="s">
        <v>590</v>
      </c>
      <c r="B37" s="115"/>
      <c r="C37" s="155" t="s">
        <v>599</v>
      </c>
      <c r="D37" s="114">
        <v>0</v>
      </c>
      <c r="E37" s="114">
        <v>-12.75</v>
      </c>
      <c r="F37" s="114">
        <v>15.5</v>
      </c>
      <c r="G37" s="114">
        <v>0.5</v>
      </c>
      <c r="H37" s="116">
        <f t="shared" si="26"/>
        <v>-7.75</v>
      </c>
      <c r="I37" s="116">
        <f t="shared" si="27"/>
        <v>7.75</v>
      </c>
      <c r="J37" s="116">
        <f t="shared" si="28"/>
        <v>-12.5</v>
      </c>
      <c r="K37" s="116">
        <f t="shared" si="29"/>
        <v>-13</v>
      </c>
      <c r="L37" s="114"/>
      <c r="M37" s="114">
        <v>0</v>
      </c>
      <c r="N37" s="117">
        <v>0</v>
      </c>
      <c r="O37" s="118">
        <f t="shared" si="20"/>
        <v>0</v>
      </c>
      <c r="P37" s="119">
        <f t="shared" si="21"/>
        <v>-12.75</v>
      </c>
      <c r="Q37" s="120">
        <v>12</v>
      </c>
      <c r="R37" s="121"/>
      <c r="S37" s="122"/>
      <c r="T37" s="56">
        <v>7</v>
      </c>
      <c r="U37" s="55">
        <v>4</v>
      </c>
      <c r="V37" s="55">
        <v>0</v>
      </c>
      <c r="W37" s="55">
        <v>0</v>
      </c>
      <c r="X37" s="55">
        <v>15</v>
      </c>
      <c r="Y37" s="53">
        <v>22.15</v>
      </c>
    </row>
    <row r="38" spans="1:26" ht="13" x14ac:dyDescent="0.3">
      <c r="A38" s="114" t="s">
        <v>590</v>
      </c>
      <c r="B38" s="115"/>
      <c r="C38" s="115" t="s">
        <v>600</v>
      </c>
      <c r="D38" s="114">
        <v>10.199999999999999</v>
      </c>
      <c r="E38" s="114">
        <v>0</v>
      </c>
      <c r="F38" s="114">
        <v>0.5</v>
      </c>
      <c r="G38" s="114">
        <v>15.5</v>
      </c>
      <c r="H38" s="116">
        <f t="shared" si="26"/>
        <v>9.9499999999999993</v>
      </c>
      <c r="I38" s="116">
        <f t="shared" si="27"/>
        <v>10.45</v>
      </c>
      <c r="J38" s="116">
        <f t="shared" si="28"/>
        <v>7.75</v>
      </c>
      <c r="K38" s="116">
        <f t="shared" si="29"/>
        <v>-7.75</v>
      </c>
      <c r="L38" s="114"/>
      <c r="M38" s="114">
        <v>0</v>
      </c>
      <c r="N38" s="117">
        <v>0</v>
      </c>
      <c r="O38" s="118">
        <f t="shared" si="20"/>
        <v>10.199999999999999</v>
      </c>
      <c r="P38" s="119">
        <f t="shared" si="21"/>
        <v>0</v>
      </c>
      <c r="Q38" s="120">
        <v>13</v>
      </c>
      <c r="R38" s="121"/>
      <c r="S38" s="122"/>
      <c r="T38" s="56">
        <v>4</v>
      </c>
      <c r="U38" s="55">
        <v>7</v>
      </c>
      <c r="V38" s="55">
        <v>0</v>
      </c>
      <c r="W38" s="55">
        <v>0</v>
      </c>
      <c r="X38" s="55">
        <v>22.15</v>
      </c>
      <c r="Y38" s="53">
        <v>15</v>
      </c>
    </row>
    <row r="39" spans="1:26" ht="13" x14ac:dyDescent="0.3">
      <c r="A39" s="78" t="s">
        <v>575</v>
      </c>
      <c r="B39" s="123"/>
      <c r="C39" s="123" t="s">
        <v>604</v>
      </c>
      <c r="D39" s="124">
        <v>-2.9</v>
      </c>
      <c r="E39" s="124">
        <v>-9.7750000000000004</v>
      </c>
      <c r="F39" s="125">
        <v>2.6</v>
      </c>
      <c r="G39" s="126">
        <v>1.85</v>
      </c>
      <c r="H39" s="127">
        <f t="shared" ref="H39:H57" si="30">D39-F39/2</f>
        <v>-4.2</v>
      </c>
      <c r="I39" s="127">
        <f t="shared" ref="I39:I57" si="31">D39+F39/2</f>
        <v>-1.5999999999999999</v>
      </c>
      <c r="J39" s="127">
        <f t="shared" ref="J39:J57" si="32">E39+G39/2</f>
        <v>-8.85</v>
      </c>
      <c r="K39" s="127">
        <f t="shared" ref="K39:K57" si="33">E39-G39/2</f>
        <v>-10.700000000000001</v>
      </c>
      <c r="L39" s="81"/>
      <c r="M39" s="78">
        <v>0</v>
      </c>
      <c r="N39" s="78">
        <v>0</v>
      </c>
      <c r="O39" s="128">
        <f t="shared" ref="O39:P55" si="34">D39-M39</f>
        <v>-2.9</v>
      </c>
      <c r="P39" s="129">
        <f t="shared" si="34"/>
        <v>-9.7750000000000004</v>
      </c>
      <c r="Q39" s="78">
        <v>1</v>
      </c>
      <c r="R39" s="81"/>
      <c r="S39" s="130"/>
      <c r="T39" s="56">
        <v>6</v>
      </c>
      <c r="U39" s="55">
        <v>15</v>
      </c>
      <c r="V39" s="55">
        <v>0</v>
      </c>
      <c r="W39" s="55">
        <v>0</v>
      </c>
      <c r="X39" s="55">
        <v>6</v>
      </c>
      <c r="Y39" s="53">
        <v>4</v>
      </c>
      <c r="Z39" s="35" t="s">
        <v>588</v>
      </c>
    </row>
    <row r="40" spans="1:26" ht="13" x14ac:dyDescent="0.3">
      <c r="A40" s="78"/>
      <c r="B40" s="123"/>
      <c r="C40" s="123"/>
      <c r="D40" s="124"/>
      <c r="E40" s="124"/>
      <c r="F40" s="125"/>
      <c r="G40" s="126"/>
      <c r="H40" s="127"/>
      <c r="I40" s="127"/>
      <c r="J40" s="127"/>
      <c r="K40" s="127"/>
      <c r="L40" s="131"/>
      <c r="M40" s="124"/>
      <c r="N40" s="124"/>
      <c r="O40" s="128"/>
      <c r="P40" s="129"/>
      <c r="Q40" s="78"/>
      <c r="R40" s="81"/>
      <c r="S40" s="130"/>
      <c r="T40" s="56"/>
      <c r="U40" s="55"/>
      <c r="V40" s="55"/>
      <c r="W40" s="55"/>
      <c r="X40" s="55"/>
      <c r="Y40" s="53"/>
    </row>
    <row r="41" spans="1:26" ht="13" x14ac:dyDescent="0.3">
      <c r="A41" s="143" t="s">
        <v>605</v>
      </c>
      <c r="B41" s="144"/>
      <c r="C41" s="144" t="s">
        <v>606</v>
      </c>
      <c r="D41" s="145">
        <v>2.35</v>
      </c>
      <c r="E41" s="145">
        <v>9.7750000000000004</v>
      </c>
      <c r="F41" s="146">
        <v>2.6</v>
      </c>
      <c r="G41" s="147">
        <v>1.85</v>
      </c>
      <c r="H41" s="148">
        <f t="shared" si="30"/>
        <v>1.05</v>
      </c>
      <c r="I41" s="148">
        <f t="shared" si="31"/>
        <v>3.6500000000000004</v>
      </c>
      <c r="J41" s="148">
        <f t="shared" si="32"/>
        <v>10.700000000000001</v>
      </c>
      <c r="K41" s="148">
        <f t="shared" si="33"/>
        <v>8.85</v>
      </c>
      <c r="L41" s="149"/>
      <c r="M41" s="145">
        <v>0</v>
      </c>
      <c r="N41" s="145">
        <v>0</v>
      </c>
      <c r="O41" s="150">
        <f t="shared" ref="O41:P57" si="35">D41-M41</f>
        <v>2.35</v>
      </c>
      <c r="P41" s="151">
        <f t="shared" si="34"/>
        <v>9.7750000000000004</v>
      </c>
      <c r="Q41" s="143">
        <v>1</v>
      </c>
      <c r="R41" s="152"/>
      <c r="S41" s="153"/>
      <c r="T41" s="56">
        <v>6</v>
      </c>
      <c r="U41" s="55">
        <v>15</v>
      </c>
      <c r="V41" s="55">
        <v>0</v>
      </c>
      <c r="W41" s="55">
        <v>0</v>
      </c>
      <c r="X41" s="55">
        <v>6</v>
      </c>
      <c r="Y41" s="53">
        <v>4</v>
      </c>
      <c r="Z41" s="35" t="s">
        <v>588</v>
      </c>
    </row>
    <row r="42" spans="1:26" ht="13" x14ac:dyDescent="0.3">
      <c r="A42" s="143"/>
      <c r="B42" s="173"/>
      <c r="C42" s="144" t="s">
        <v>607</v>
      </c>
      <c r="D42" s="145">
        <v>1.8</v>
      </c>
      <c r="E42" s="145">
        <v>0</v>
      </c>
      <c r="F42" s="146">
        <v>0.65</v>
      </c>
      <c r="G42" s="147">
        <v>16.399999999999999</v>
      </c>
      <c r="H42" s="148">
        <f t="shared" ref="H42:H44" si="36">D42-F42/2</f>
        <v>1.4750000000000001</v>
      </c>
      <c r="I42" s="148">
        <f t="shared" ref="I42:I44" si="37">D42+F42/2</f>
        <v>2.125</v>
      </c>
      <c r="J42" s="148">
        <f t="shared" ref="J42:J44" si="38">E42+G42/2</f>
        <v>8.1999999999999993</v>
      </c>
      <c r="K42" s="148">
        <f t="shared" ref="K42:K44" si="39">E42-G42/2</f>
        <v>-8.1999999999999993</v>
      </c>
      <c r="L42" s="149"/>
      <c r="M42" s="145">
        <v>-3</v>
      </c>
      <c r="N42" s="145">
        <v>-0.76500000000000001</v>
      </c>
      <c r="O42" s="150">
        <f t="shared" ref="O42:O44" si="40">D42-M42</f>
        <v>4.8</v>
      </c>
      <c r="P42" s="151">
        <f t="shared" ref="P42:P44" si="41">E42-N42</f>
        <v>0.76500000000000001</v>
      </c>
      <c r="Q42" s="143">
        <v>2</v>
      </c>
      <c r="R42" s="152"/>
      <c r="S42" s="153"/>
      <c r="T42" s="56"/>
      <c r="U42" s="55"/>
      <c r="V42" s="55"/>
      <c r="W42" s="55"/>
      <c r="X42" s="55"/>
      <c r="Y42" s="53"/>
    </row>
    <row r="43" spans="1:26" ht="13" x14ac:dyDescent="0.3">
      <c r="A43" s="143"/>
      <c r="B43" s="144"/>
      <c r="C43" s="144" t="s">
        <v>608</v>
      </c>
      <c r="D43" s="145">
        <v>1.8</v>
      </c>
      <c r="E43" s="145">
        <v>0</v>
      </c>
      <c r="F43" s="146">
        <v>0.65</v>
      </c>
      <c r="G43" s="147">
        <v>16.399999999999999</v>
      </c>
      <c r="H43" s="148">
        <f t="shared" si="36"/>
        <v>1.4750000000000001</v>
      </c>
      <c r="I43" s="148">
        <f t="shared" si="37"/>
        <v>2.125</v>
      </c>
      <c r="J43" s="148">
        <f t="shared" si="38"/>
        <v>8.1999999999999993</v>
      </c>
      <c r="K43" s="148">
        <f t="shared" si="39"/>
        <v>-8.1999999999999993</v>
      </c>
      <c r="L43" s="149"/>
      <c r="M43" s="145">
        <v>3</v>
      </c>
      <c r="N43" s="145">
        <v>-0.76500000000000001</v>
      </c>
      <c r="O43" s="150">
        <f t="shared" si="40"/>
        <v>-1.2</v>
      </c>
      <c r="P43" s="151">
        <f t="shared" si="41"/>
        <v>0.76500000000000001</v>
      </c>
      <c r="Q43" s="143">
        <v>3</v>
      </c>
      <c r="R43" s="152"/>
      <c r="S43" s="153"/>
      <c r="T43" s="56"/>
      <c r="U43" s="55"/>
      <c r="V43" s="55"/>
      <c r="W43" s="55"/>
      <c r="X43" s="55"/>
      <c r="Y43" s="53"/>
    </row>
    <row r="44" spans="1:26" ht="13" x14ac:dyDescent="0.3">
      <c r="A44" s="174"/>
      <c r="B44" s="175"/>
      <c r="C44" s="175" t="s">
        <v>589</v>
      </c>
      <c r="D44" s="174">
        <v>-2.8</v>
      </c>
      <c r="E44" s="174">
        <v>-12.05</v>
      </c>
      <c r="F44" s="174">
        <v>9.9</v>
      </c>
      <c r="G44" s="174">
        <v>0.9</v>
      </c>
      <c r="H44" s="176">
        <f t="shared" si="36"/>
        <v>-7.75</v>
      </c>
      <c r="I44" s="176">
        <f t="shared" si="37"/>
        <v>2.1500000000000004</v>
      </c>
      <c r="J44" s="176">
        <f t="shared" si="38"/>
        <v>-11.600000000000001</v>
      </c>
      <c r="K44" s="176">
        <f t="shared" si="39"/>
        <v>-12.5</v>
      </c>
      <c r="L44" s="174"/>
      <c r="M44" s="174">
        <v>0</v>
      </c>
      <c r="N44" s="177">
        <v>0</v>
      </c>
      <c r="O44" s="178">
        <f t="shared" si="40"/>
        <v>-2.8</v>
      </c>
      <c r="P44" s="179">
        <f t="shared" si="41"/>
        <v>-12.05</v>
      </c>
      <c r="Q44" s="180">
        <v>4</v>
      </c>
      <c r="R44" s="181"/>
      <c r="S44" s="182"/>
      <c r="T44" s="56">
        <v>6</v>
      </c>
      <c r="U44" s="55">
        <v>6</v>
      </c>
      <c r="V44" s="55">
        <v>0</v>
      </c>
      <c r="W44" s="55">
        <v>0</v>
      </c>
      <c r="X44" s="55">
        <v>10.4</v>
      </c>
      <c r="Y44" s="53">
        <v>21.5</v>
      </c>
      <c r="Z44" s="35" t="s">
        <v>588</v>
      </c>
    </row>
    <row r="45" spans="1:26" ht="13" x14ac:dyDescent="0.3">
      <c r="A45" s="143"/>
      <c r="B45" s="144"/>
      <c r="C45" s="144"/>
      <c r="D45" s="145"/>
      <c r="E45" s="145"/>
      <c r="F45" s="146"/>
      <c r="G45" s="147"/>
      <c r="H45" s="148"/>
      <c r="I45" s="148"/>
      <c r="J45" s="148"/>
      <c r="K45" s="148"/>
      <c r="L45" s="149"/>
      <c r="M45" s="148"/>
      <c r="N45" s="145"/>
      <c r="O45" s="150"/>
      <c r="P45" s="151"/>
      <c r="Q45" s="143"/>
      <c r="R45" s="152"/>
      <c r="S45" s="153"/>
      <c r="T45" s="56"/>
      <c r="U45" s="55"/>
      <c r="V45" s="55"/>
      <c r="W45" s="55"/>
      <c r="X45" s="55"/>
      <c r="Y45" s="53"/>
    </row>
    <row r="46" spans="1:26" ht="13" x14ac:dyDescent="0.3">
      <c r="A46" s="78" t="s">
        <v>609</v>
      </c>
      <c r="B46" s="123"/>
      <c r="C46" s="123" t="s">
        <v>610</v>
      </c>
      <c r="D46" s="124">
        <v>-2.96</v>
      </c>
      <c r="E46" s="124">
        <v>0</v>
      </c>
      <c r="F46" s="125">
        <v>2.5</v>
      </c>
      <c r="G46" s="126">
        <v>17.7</v>
      </c>
      <c r="H46" s="127">
        <f t="shared" si="30"/>
        <v>-4.21</v>
      </c>
      <c r="I46" s="127">
        <f t="shared" si="31"/>
        <v>-1.71</v>
      </c>
      <c r="J46" s="127">
        <f t="shared" si="32"/>
        <v>8.85</v>
      </c>
      <c r="K46" s="127">
        <f t="shared" si="33"/>
        <v>-8.85</v>
      </c>
      <c r="L46" s="81"/>
      <c r="M46" s="78">
        <v>-3</v>
      </c>
      <c r="N46" s="78">
        <v>0</v>
      </c>
      <c r="O46" s="128">
        <f t="shared" si="35"/>
        <v>4.0000000000000036E-2</v>
      </c>
      <c r="P46" s="129">
        <f t="shared" si="34"/>
        <v>0</v>
      </c>
      <c r="Q46" s="78">
        <v>1</v>
      </c>
      <c r="R46" s="81"/>
      <c r="S46" s="130"/>
      <c r="T46" s="56"/>
      <c r="U46" s="55"/>
      <c r="V46" s="55"/>
      <c r="W46" s="55"/>
      <c r="X46" s="55"/>
      <c r="Y46" s="53"/>
    </row>
    <row r="47" spans="1:26" ht="13" x14ac:dyDescent="0.3">
      <c r="A47" s="78"/>
      <c r="B47" s="123"/>
      <c r="C47" s="123" t="s">
        <v>611</v>
      </c>
      <c r="D47" s="124">
        <v>-0.46</v>
      </c>
      <c r="E47" s="124">
        <v>0</v>
      </c>
      <c r="F47" s="125">
        <v>2.5</v>
      </c>
      <c r="G47" s="126">
        <v>17.7</v>
      </c>
      <c r="H47" s="127">
        <f t="shared" si="30"/>
        <v>-1.71</v>
      </c>
      <c r="I47" s="127">
        <f t="shared" si="31"/>
        <v>0.79</v>
      </c>
      <c r="J47" s="127">
        <f t="shared" si="32"/>
        <v>8.85</v>
      </c>
      <c r="K47" s="127">
        <f t="shared" si="33"/>
        <v>-8.85</v>
      </c>
      <c r="L47" s="131"/>
      <c r="M47" s="78">
        <v>3</v>
      </c>
      <c r="N47" s="78">
        <v>0</v>
      </c>
      <c r="O47" s="128">
        <f t="shared" si="35"/>
        <v>-3.46</v>
      </c>
      <c r="P47" s="129">
        <f t="shared" si="34"/>
        <v>0</v>
      </c>
      <c r="Q47" s="78">
        <v>2</v>
      </c>
      <c r="R47" s="81"/>
      <c r="S47" s="130"/>
      <c r="T47" s="56"/>
      <c r="U47" s="55"/>
      <c r="V47" s="55"/>
      <c r="W47" s="55"/>
      <c r="X47" s="55"/>
      <c r="Y47" s="53"/>
    </row>
    <row r="48" spans="1:26" ht="13" x14ac:dyDescent="0.3">
      <c r="A48" s="78"/>
      <c r="B48" s="123"/>
      <c r="C48" s="123"/>
      <c r="D48" s="124"/>
      <c r="E48" s="124"/>
      <c r="F48" s="125"/>
      <c r="G48" s="126"/>
      <c r="H48" s="127"/>
      <c r="I48" s="127"/>
      <c r="J48" s="127"/>
      <c r="K48" s="127"/>
      <c r="L48" s="131"/>
      <c r="M48" s="124"/>
      <c r="N48" s="124"/>
      <c r="O48" s="128"/>
      <c r="P48" s="129"/>
      <c r="Q48" s="78"/>
      <c r="R48" s="81"/>
      <c r="S48" s="130"/>
      <c r="T48" s="56"/>
      <c r="U48" s="55"/>
      <c r="V48" s="55"/>
      <c r="W48" s="55"/>
      <c r="X48" s="55"/>
      <c r="Y48" s="53"/>
    </row>
    <row r="49" spans="1:26" ht="13" x14ac:dyDescent="0.3">
      <c r="A49" s="132" t="s">
        <v>574</v>
      </c>
      <c r="B49" s="133"/>
      <c r="C49" s="133" t="s">
        <v>612</v>
      </c>
      <c r="D49" s="134">
        <v>2.5</v>
      </c>
      <c r="E49" s="134">
        <v>0</v>
      </c>
      <c r="F49" s="135">
        <v>0.75</v>
      </c>
      <c r="G49" s="136">
        <v>16.600000000000001</v>
      </c>
      <c r="H49" s="137">
        <f t="shared" si="30"/>
        <v>2.125</v>
      </c>
      <c r="I49" s="137">
        <f t="shared" si="31"/>
        <v>2.875</v>
      </c>
      <c r="J49" s="137">
        <f t="shared" si="32"/>
        <v>8.3000000000000007</v>
      </c>
      <c r="K49" s="137">
        <f t="shared" si="33"/>
        <v>-8.3000000000000007</v>
      </c>
      <c r="L49" s="138"/>
      <c r="M49" s="134">
        <v>-4.9219999999999997</v>
      </c>
      <c r="N49" s="134">
        <v>0</v>
      </c>
      <c r="O49" s="139">
        <f t="shared" si="35"/>
        <v>7.4219999999999997</v>
      </c>
      <c r="P49" s="140">
        <f t="shared" si="34"/>
        <v>0</v>
      </c>
      <c r="Q49" s="132">
        <v>1</v>
      </c>
      <c r="R49" s="141"/>
      <c r="S49" s="142"/>
      <c r="T49" s="56"/>
      <c r="U49" s="55"/>
      <c r="V49" s="55"/>
      <c r="W49" s="55"/>
      <c r="X49" s="55"/>
      <c r="Y49" s="53"/>
    </row>
    <row r="50" spans="1:26" ht="13" x14ac:dyDescent="0.3">
      <c r="A50" s="132"/>
      <c r="B50" s="133"/>
      <c r="C50" s="133" t="s">
        <v>613</v>
      </c>
      <c r="D50" s="134">
        <v>3.25</v>
      </c>
      <c r="E50" s="134">
        <v>0</v>
      </c>
      <c r="F50" s="135">
        <v>0.75</v>
      </c>
      <c r="G50" s="136">
        <v>16.600000000000001</v>
      </c>
      <c r="H50" s="137">
        <f t="shared" si="30"/>
        <v>2.875</v>
      </c>
      <c r="I50" s="137">
        <f t="shared" si="31"/>
        <v>3.625</v>
      </c>
      <c r="J50" s="137">
        <f t="shared" si="32"/>
        <v>8.3000000000000007</v>
      </c>
      <c r="K50" s="137">
        <f t="shared" si="33"/>
        <v>-8.3000000000000007</v>
      </c>
      <c r="L50" s="138"/>
      <c r="M50" s="134">
        <v>4.9219999999999997</v>
      </c>
      <c r="N50" s="134">
        <v>0</v>
      </c>
      <c r="O50" s="139">
        <f t="shared" si="35"/>
        <v>-1.6719999999999997</v>
      </c>
      <c r="P50" s="140">
        <f t="shared" si="34"/>
        <v>0</v>
      </c>
      <c r="Q50" s="132">
        <v>2</v>
      </c>
      <c r="R50" s="141"/>
      <c r="S50" s="142"/>
      <c r="T50" s="56"/>
      <c r="U50" s="55"/>
      <c r="V50" s="55"/>
      <c r="W50" s="55"/>
      <c r="X50" s="55"/>
      <c r="Y50" s="53"/>
    </row>
    <row r="51" spans="1:26" ht="13" x14ac:dyDescent="0.3">
      <c r="A51" s="132"/>
      <c r="B51" s="133"/>
      <c r="C51" s="133" t="s">
        <v>615</v>
      </c>
      <c r="D51" s="134">
        <v>2.0649999999999999</v>
      </c>
      <c r="E51" s="134">
        <v>-8.6</v>
      </c>
      <c r="F51" s="135">
        <v>0.75</v>
      </c>
      <c r="G51" s="136">
        <v>0.5</v>
      </c>
      <c r="H51" s="137">
        <f t="shared" si="30"/>
        <v>1.69</v>
      </c>
      <c r="I51" s="137">
        <f t="shared" si="31"/>
        <v>2.44</v>
      </c>
      <c r="J51" s="137">
        <f t="shared" si="32"/>
        <v>-8.35</v>
      </c>
      <c r="K51" s="137">
        <f t="shared" si="33"/>
        <v>-8.85</v>
      </c>
      <c r="L51" s="138"/>
      <c r="M51" s="134">
        <v>7.4725000000000001</v>
      </c>
      <c r="N51" s="134">
        <v>9.6</v>
      </c>
      <c r="O51" s="139">
        <f t="shared" si="35"/>
        <v>-5.4075000000000006</v>
      </c>
      <c r="P51" s="140">
        <f t="shared" si="34"/>
        <v>-18.2</v>
      </c>
      <c r="Q51" s="132">
        <v>3</v>
      </c>
      <c r="R51" s="141"/>
      <c r="S51" s="142"/>
      <c r="T51" s="56"/>
      <c r="U51" s="55"/>
      <c r="V51" s="55"/>
      <c r="W51" s="55"/>
      <c r="X51" s="55"/>
      <c r="Y51" s="53"/>
    </row>
    <row r="52" spans="1:26" ht="13" x14ac:dyDescent="0.3">
      <c r="A52" s="132"/>
      <c r="B52" s="133"/>
      <c r="C52" s="133" t="s">
        <v>614</v>
      </c>
      <c r="D52" s="134">
        <v>2.0649999999999999</v>
      </c>
      <c r="E52" s="134">
        <v>-8.6</v>
      </c>
      <c r="F52" s="135">
        <v>0.75</v>
      </c>
      <c r="G52" s="136">
        <v>0.5</v>
      </c>
      <c r="H52" s="137">
        <f t="shared" ref="H52:H53" si="42">D52-F52/2</f>
        <v>1.69</v>
      </c>
      <c r="I52" s="137">
        <f t="shared" ref="I52:I53" si="43">D52+F52/2</f>
        <v>2.44</v>
      </c>
      <c r="J52" s="137">
        <f t="shared" ref="J52:J53" si="44">E52+G52/2</f>
        <v>-8.35</v>
      </c>
      <c r="K52" s="137">
        <f t="shared" ref="K52:K53" si="45">E52-G52/2</f>
        <v>-8.85</v>
      </c>
      <c r="L52" s="138"/>
      <c r="M52" s="134">
        <v>7.4725000000000001</v>
      </c>
      <c r="N52" s="134">
        <v>-9.6</v>
      </c>
      <c r="O52" s="139">
        <f t="shared" ref="O52:O53" si="46">D52-M52</f>
        <v>-5.4075000000000006</v>
      </c>
      <c r="P52" s="140">
        <f t="shared" ref="P52:P53" si="47">E52-N52</f>
        <v>1</v>
      </c>
      <c r="Q52" s="132">
        <v>4</v>
      </c>
      <c r="R52" s="141">
        <v>0</v>
      </c>
      <c r="S52" s="142"/>
      <c r="T52" s="56"/>
      <c r="U52" s="55"/>
      <c r="V52" s="55"/>
      <c r="W52" s="55"/>
      <c r="X52" s="55"/>
      <c r="Y52" s="53"/>
    </row>
    <row r="53" spans="1:26" ht="13" x14ac:dyDescent="0.3">
      <c r="A53" s="132"/>
      <c r="B53" s="133"/>
      <c r="C53" s="184" t="s">
        <v>584</v>
      </c>
      <c r="D53" s="185">
        <v>1.24</v>
      </c>
      <c r="E53" s="185">
        <v>-8.6</v>
      </c>
      <c r="F53" s="185">
        <v>0.9</v>
      </c>
      <c r="G53" s="185">
        <v>0.5</v>
      </c>
      <c r="H53" s="186">
        <f t="shared" si="42"/>
        <v>0.79</v>
      </c>
      <c r="I53" s="186">
        <f t="shared" si="43"/>
        <v>1.69</v>
      </c>
      <c r="J53" s="186">
        <f t="shared" si="44"/>
        <v>-8.35</v>
      </c>
      <c r="K53" s="186">
        <f t="shared" si="45"/>
        <v>-8.85</v>
      </c>
      <c r="L53" s="185"/>
      <c r="M53" s="185">
        <v>-0.8</v>
      </c>
      <c r="N53" s="187">
        <v>0</v>
      </c>
      <c r="O53" s="188">
        <f t="shared" si="46"/>
        <v>2.04</v>
      </c>
      <c r="P53" s="189">
        <f t="shared" si="47"/>
        <v>-8.6</v>
      </c>
      <c r="Q53" s="190">
        <v>5</v>
      </c>
      <c r="R53" s="141">
        <v>0</v>
      </c>
      <c r="S53" s="142"/>
      <c r="T53" s="56"/>
      <c r="U53" s="55"/>
      <c r="V53" s="55"/>
      <c r="W53" s="55"/>
      <c r="X53" s="55"/>
      <c r="Y53" s="53"/>
    </row>
    <row r="54" spans="1:26" ht="13" x14ac:dyDescent="0.3">
      <c r="A54" s="132"/>
      <c r="B54" s="133"/>
      <c r="C54" s="183"/>
      <c r="D54" s="134"/>
      <c r="E54" s="134"/>
      <c r="F54" s="135"/>
      <c r="G54" s="136"/>
      <c r="H54" s="137"/>
      <c r="I54" s="137"/>
      <c r="J54" s="137"/>
      <c r="K54" s="137"/>
      <c r="L54" s="138"/>
      <c r="M54" s="134"/>
      <c r="N54" s="134"/>
      <c r="O54" s="139"/>
      <c r="P54" s="140"/>
      <c r="Q54" s="132"/>
      <c r="R54" s="141"/>
      <c r="S54" s="142"/>
      <c r="T54" s="56"/>
      <c r="U54" s="55"/>
      <c r="V54" s="55"/>
      <c r="W54" s="55"/>
      <c r="X54" s="55"/>
      <c r="Y54" s="53"/>
    </row>
    <row r="55" spans="1:26" ht="13" x14ac:dyDescent="0.3">
      <c r="A55" s="143" t="s">
        <v>616</v>
      </c>
      <c r="B55" s="144"/>
      <c r="C55" s="144" t="s">
        <v>617</v>
      </c>
      <c r="D55" s="145">
        <v>1.1499999999999999</v>
      </c>
      <c r="E55" s="145">
        <v>0</v>
      </c>
      <c r="F55" s="146">
        <v>0.65</v>
      </c>
      <c r="G55" s="147">
        <v>16.5</v>
      </c>
      <c r="H55" s="148">
        <f t="shared" si="30"/>
        <v>0.82499999999999996</v>
      </c>
      <c r="I55" s="148">
        <f t="shared" si="31"/>
        <v>1.4749999999999999</v>
      </c>
      <c r="J55" s="148">
        <f t="shared" si="32"/>
        <v>8.25</v>
      </c>
      <c r="K55" s="148">
        <f t="shared" si="33"/>
        <v>-8.25</v>
      </c>
      <c r="L55" s="149"/>
      <c r="M55" s="145">
        <v>-5.2270000000000003</v>
      </c>
      <c r="N55" s="145">
        <v>-8.9999999999999993E-3</v>
      </c>
      <c r="O55" s="150">
        <f t="shared" si="35"/>
        <v>6.3770000000000007</v>
      </c>
      <c r="P55" s="151">
        <f t="shared" si="34"/>
        <v>8.9999999999999993E-3</v>
      </c>
      <c r="Q55" s="143">
        <v>1</v>
      </c>
      <c r="R55" s="152"/>
      <c r="S55" s="153"/>
      <c r="T55" s="56"/>
      <c r="U55" s="55"/>
      <c r="V55" s="55"/>
      <c r="W55" s="55"/>
      <c r="X55" s="55"/>
      <c r="Y55" s="53"/>
    </row>
    <row r="56" spans="1:26" ht="13" x14ac:dyDescent="0.3">
      <c r="A56" s="143"/>
      <c r="B56" s="144"/>
      <c r="C56" s="144" t="s">
        <v>618</v>
      </c>
      <c r="D56" s="145">
        <v>1.1499999999999999</v>
      </c>
      <c r="E56" s="145">
        <v>0</v>
      </c>
      <c r="F56" s="146">
        <v>0.65</v>
      </c>
      <c r="G56" s="147">
        <v>16.5</v>
      </c>
      <c r="H56" s="148">
        <f t="shared" si="30"/>
        <v>0.82499999999999996</v>
      </c>
      <c r="I56" s="148">
        <f t="shared" si="31"/>
        <v>1.4749999999999999</v>
      </c>
      <c r="J56" s="148">
        <f t="shared" si="32"/>
        <v>8.25</v>
      </c>
      <c r="K56" s="148">
        <f t="shared" si="33"/>
        <v>-8.25</v>
      </c>
      <c r="L56" s="149"/>
      <c r="M56" s="145">
        <v>5.2270000000000003</v>
      </c>
      <c r="N56" s="145">
        <v>-8.9999999999999993E-3</v>
      </c>
      <c r="O56" s="150">
        <f t="shared" si="35"/>
        <v>-4.077</v>
      </c>
      <c r="P56" s="151">
        <f t="shared" si="35"/>
        <v>8.9999999999999993E-3</v>
      </c>
      <c r="Q56" s="143">
        <v>2</v>
      </c>
      <c r="R56" s="152"/>
      <c r="S56" s="153"/>
      <c r="T56" s="56"/>
      <c r="U56" s="55"/>
      <c r="V56" s="55"/>
      <c r="W56" s="55"/>
      <c r="X56" s="55"/>
      <c r="Y56" s="53"/>
    </row>
    <row r="57" spans="1:26" ht="13" x14ac:dyDescent="0.3">
      <c r="A57" s="143"/>
      <c r="B57" s="144"/>
      <c r="C57" s="144"/>
      <c r="D57" s="145"/>
      <c r="E57" s="145"/>
      <c r="F57" s="146"/>
      <c r="G57" s="147"/>
      <c r="H57" s="148">
        <f t="shared" si="30"/>
        <v>0</v>
      </c>
      <c r="I57" s="148">
        <f t="shared" si="31"/>
        <v>0</v>
      </c>
      <c r="J57" s="148">
        <f t="shared" si="32"/>
        <v>0</v>
      </c>
      <c r="K57" s="148">
        <f t="shared" si="33"/>
        <v>0</v>
      </c>
      <c r="L57" s="149"/>
      <c r="M57" s="148"/>
      <c r="N57" s="145"/>
      <c r="O57" s="150">
        <f t="shared" si="35"/>
        <v>0</v>
      </c>
      <c r="P57" s="151">
        <f t="shared" si="35"/>
        <v>0</v>
      </c>
      <c r="Q57" s="143">
        <v>3</v>
      </c>
      <c r="R57" s="152"/>
      <c r="S57" s="153"/>
      <c r="T57" s="56"/>
      <c r="U57" s="55"/>
      <c r="V57" s="55"/>
      <c r="W57" s="55"/>
      <c r="X57" s="55"/>
      <c r="Y57" s="53"/>
    </row>
    <row r="58" spans="1:26" ht="13" x14ac:dyDescent="0.3">
      <c r="A58" s="78" t="s">
        <v>619</v>
      </c>
      <c r="B58" s="123"/>
      <c r="C58" s="123" t="s">
        <v>620</v>
      </c>
      <c r="D58" s="124">
        <v>-7.6</v>
      </c>
      <c r="E58" s="124">
        <v>0</v>
      </c>
      <c r="F58" s="125">
        <v>6.8</v>
      </c>
      <c r="G58" s="126">
        <v>22.4</v>
      </c>
      <c r="H58" s="127">
        <f t="shared" ref="H58:H62" si="48">D58-F58/2</f>
        <v>-11</v>
      </c>
      <c r="I58" s="127">
        <f t="shared" ref="I58:I62" si="49">D58+F58/2</f>
        <v>-4.1999999999999993</v>
      </c>
      <c r="J58" s="127">
        <f t="shared" ref="J58:J62" si="50">E58+G58/2</f>
        <v>11.2</v>
      </c>
      <c r="K58" s="127">
        <f t="shared" ref="K58:K62" si="51">E58-G58/2</f>
        <v>-11.2</v>
      </c>
      <c r="L58" s="81"/>
      <c r="M58" s="78">
        <v>0</v>
      </c>
      <c r="N58" s="78">
        <v>0</v>
      </c>
      <c r="O58" s="128">
        <f t="shared" ref="O58:O62" si="52">D58-M58</f>
        <v>-7.6</v>
      </c>
      <c r="P58" s="129">
        <f t="shared" ref="P58:P62" si="53">E58-N58</f>
        <v>0</v>
      </c>
      <c r="Q58" s="78">
        <v>1</v>
      </c>
      <c r="R58" s="81"/>
      <c r="S58" s="130"/>
      <c r="T58" s="56"/>
      <c r="U58" s="55"/>
      <c r="V58" s="55"/>
      <c r="W58" s="55"/>
      <c r="X58" s="55"/>
      <c r="Y58" s="53"/>
    </row>
    <row r="59" spans="1:26" ht="13" x14ac:dyDescent="0.3">
      <c r="A59" s="78"/>
      <c r="B59" s="123"/>
      <c r="C59" s="123" t="s">
        <v>621</v>
      </c>
      <c r="D59" s="124">
        <v>-0.65</v>
      </c>
      <c r="E59" s="124">
        <v>9.625</v>
      </c>
      <c r="F59" s="125">
        <v>7.1</v>
      </c>
      <c r="G59" s="126">
        <v>1.25</v>
      </c>
      <c r="H59" s="127">
        <f t="shared" si="48"/>
        <v>-4.2</v>
      </c>
      <c r="I59" s="127">
        <f t="shared" si="49"/>
        <v>2.9</v>
      </c>
      <c r="J59" s="127">
        <f t="shared" si="50"/>
        <v>10.25</v>
      </c>
      <c r="K59" s="127">
        <f t="shared" si="51"/>
        <v>9</v>
      </c>
      <c r="L59" s="131"/>
      <c r="M59" s="78"/>
      <c r="N59" s="78">
        <v>0</v>
      </c>
      <c r="O59" s="128">
        <f t="shared" si="52"/>
        <v>-0.65</v>
      </c>
      <c r="P59" s="129">
        <f t="shared" si="53"/>
        <v>9.625</v>
      </c>
      <c r="Q59" s="78">
        <v>2</v>
      </c>
      <c r="R59" s="81"/>
      <c r="S59" s="130"/>
      <c r="T59" s="56">
        <v>3</v>
      </c>
      <c r="U59" s="55">
        <v>15</v>
      </c>
      <c r="V59" s="55">
        <v>0</v>
      </c>
      <c r="W59" s="55">
        <v>0</v>
      </c>
      <c r="X59" s="55">
        <v>22.15</v>
      </c>
      <c r="Y59" s="53">
        <v>4</v>
      </c>
      <c r="Z59" s="35" t="s">
        <v>588</v>
      </c>
    </row>
    <row r="60" spans="1:26" ht="13" x14ac:dyDescent="0.3">
      <c r="A60" s="78"/>
      <c r="B60" s="123"/>
      <c r="C60" s="123" t="s">
        <v>622</v>
      </c>
      <c r="D60" s="124">
        <v>-0.65</v>
      </c>
      <c r="E60" s="124">
        <v>10.875</v>
      </c>
      <c r="F60" s="125">
        <v>7.1</v>
      </c>
      <c r="G60" s="126">
        <v>1.25</v>
      </c>
      <c r="H60" s="127">
        <f t="shared" si="48"/>
        <v>-4.2</v>
      </c>
      <c r="I60" s="127">
        <f t="shared" si="49"/>
        <v>2.9</v>
      </c>
      <c r="J60" s="127">
        <f t="shared" si="50"/>
        <v>11.5</v>
      </c>
      <c r="K60" s="127">
        <f t="shared" si="51"/>
        <v>10.25</v>
      </c>
      <c r="L60" s="131"/>
      <c r="M60" s="78"/>
      <c r="N60" s="78">
        <v>0</v>
      </c>
      <c r="O60" s="128">
        <f t="shared" si="52"/>
        <v>-0.65</v>
      </c>
      <c r="P60" s="129">
        <f t="shared" si="53"/>
        <v>10.875</v>
      </c>
      <c r="Q60" s="78">
        <v>3</v>
      </c>
      <c r="R60" s="81"/>
      <c r="S60" s="130"/>
      <c r="T60" s="56">
        <v>3</v>
      </c>
      <c r="U60" s="55">
        <v>15</v>
      </c>
      <c r="V60" s="55">
        <v>0</v>
      </c>
      <c r="W60" s="55">
        <v>0</v>
      </c>
      <c r="X60" s="55">
        <v>22.15</v>
      </c>
      <c r="Y60" s="53">
        <v>4</v>
      </c>
      <c r="Z60" s="35" t="s">
        <v>588</v>
      </c>
    </row>
    <row r="61" spans="1:26" ht="13" x14ac:dyDescent="0.3">
      <c r="A61" s="78"/>
      <c r="B61" s="123"/>
      <c r="C61" s="123" t="s">
        <v>624</v>
      </c>
      <c r="D61" s="124">
        <v>-5.8</v>
      </c>
      <c r="E61" s="124">
        <v>11.85</v>
      </c>
      <c r="F61" s="125">
        <v>3.2</v>
      </c>
      <c r="G61" s="126">
        <v>1.3</v>
      </c>
      <c r="H61" s="127">
        <f t="shared" si="48"/>
        <v>-7.4</v>
      </c>
      <c r="I61" s="127">
        <f t="shared" si="49"/>
        <v>-4.1999999999999993</v>
      </c>
      <c r="J61" s="127">
        <f t="shared" si="50"/>
        <v>12.5</v>
      </c>
      <c r="K61" s="127">
        <f t="shared" si="51"/>
        <v>11.2</v>
      </c>
      <c r="L61" s="131"/>
      <c r="M61" s="78">
        <v>9</v>
      </c>
      <c r="N61" s="78">
        <v>9.6</v>
      </c>
      <c r="O61" s="128">
        <f t="shared" si="52"/>
        <v>-14.8</v>
      </c>
      <c r="P61" s="129">
        <f t="shared" si="53"/>
        <v>2.25</v>
      </c>
      <c r="Q61" s="78">
        <v>4</v>
      </c>
      <c r="R61" s="81"/>
      <c r="S61" s="130"/>
      <c r="T61" s="56"/>
      <c r="U61" s="55"/>
      <c r="V61" s="55"/>
      <c r="W61" s="55"/>
      <c r="X61" s="55"/>
      <c r="Y61" s="53"/>
    </row>
    <row r="62" spans="1:26" ht="13" x14ac:dyDescent="0.3">
      <c r="A62" s="78"/>
      <c r="B62" s="123"/>
      <c r="C62" s="123" t="s">
        <v>623</v>
      </c>
      <c r="D62" s="124">
        <v>-5.8</v>
      </c>
      <c r="E62" s="124">
        <v>11.85</v>
      </c>
      <c r="F62" s="125">
        <v>3.2</v>
      </c>
      <c r="G62" s="126">
        <v>1.3</v>
      </c>
      <c r="H62" s="127">
        <f t="shared" si="48"/>
        <v>-7.4</v>
      </c>
      <c r="I62" s="127">
        <f t="shared" si="49"/>
        <v>-4.1999999999999993</v>
      </c>
      <c r="J62" s="127">
        <f t="shared" si="50"/>
        <v>12.5</v>
      </c>
      <c r="K62" s="127">
        <f t="shared" si="51"/>
        <v>11.2</v>
      </c>
      <c r="L62" s="131"/>
      <c r="M62" s="78">
        <v>9</v>
      </c>
      <c r="N62" s="192">
        <v>-9.6</v>
      </c>
      <c r="O62" s="128">
        <f t="shared" si="52"/>
        <v>-14.8</v>
      </c>
      <c r="P62" s="129">
        <f t="shared" si="53"/>
        <v>21.45</v>
      </c>
      <c r="Q62" s="154">
        <v>5</v>
      </c>
      <c r="R62" s="81"/>
      <c r="S62" s="130"/>
      <c r="T62" s="56"/>
      <c r="U62" s="55"/>
      <c r="V62" s="55"/>
      <c r="W62" s="55"/>
      <c r="X62" s="55"/>
      <c r="Y62" s="53"/>
    </row>
    <row r="63" spans="1:26" ht="13" x14ac:dyDescent="0.3">
      <c r="A63" s="78"/>
      <c r="B63" s="123"/>
      <c r="C63" s="164" t="s">
        <v>589</v>
      </c>
      <c r="D63" s="157">
        <v>-2.8</v>
      </c>
      <c r="E63" s="157">
        <v>-12.05</v>
      </c>
      <c r="F63" s="157">
        <v>9.9</v>
      </c>
      <c r="G63" s="157">
        <v>0.9</v>
      </c>
      <c r="H63" s="165">
        <f t="shared" ref="H63:H64" si="54">D63-F63/2</f>
        <v>-7.75</v>
      </c>
      <c r="I63" s="165">
        <f t="shared" ref="I63:I64" si="55">D63+F63/2</f>
        <v>2.1500000000000004</v>
      </c>
      <c r="J63" s="165">
        <f t="shared" ref="J63:J64" si="56">E63+G63/2</f>
        <v>-11.600000000000001</v>
      </c>
      <c r="K63" s="165">
        <f t="shared" ref="K63:K64" si="57">E63-G63/2</f>
        <v>-12.5</v>
      </c>
      <c r="L63" s="157"/>
      <c r="M63" s="157">
        <v>0</v>
      </c>
      <c r="N63" s="166">
        <v>0</v>
      </c>
      <c r="O63" s="167">
        <f t="shared" ref="O63:O64" si="58">D63-M63</f>
        <v>-2.8</v>
      </c>
      <c r="P63" s="168">
        <f t="shared" ref="P63:P64" si="59">E63-N63</f>
        <v>-12.05</v>
      </c>
      <c r="Q63" s="169">
        <v>6</v>
      </c>
      <c r="R63" s="170"/>
      <c r="S63" s="171"/>
      <c r="T63" s="56">
        <v>6</v>
      </c>
      <c r="U63" s="55">
        <v>6</v>
      </c>
      <c r="V63" s="55">
        <v>0</v>
      </c>
      <c r="W63" s="55">
        <v>0</v>
      </c>
      <c r="X63" s="55">
        <v>10.4</v>
      </c>
      <c r="Y63" s="53">
        <v>21.5</v>
      </c>
      <c r="Z63" s="35" t="s">
        <v>588</v>
      </c>
    </row>
    <row r="64" spans="1:26" ht="13" x14ac:dyDescent="0.3">
      <c r="A64" s="78"/>
      <c r="B64" s="123"/>
      <c r="C64" s="191" t="s">
        <v>614</v>
      </c>
      <c r="D64" s="158">
        <v>2.0649999999999999</v>
      </c>
      <c r="E64" s="158">
        <v>-8.6</v>
      </c>
      <c r="F64" s="160">
        <v>0.75</v>
      </c>
      <c r="G64" s="159">
        <v>0.5</v>
      </c>
      <c r="H64" s="193">
        <f t="shared" si="54"/>
        <v>1.69</v>
      </c>
      <c r="I64" s="193">
        <f t="shared" si="55"/>
        <v>2.44</v>
      </c>
      <c r="J64" s="193">
        <f t="shared" si="56"/>
        <v>-8.35</v>
      </c>
      <c r="K64" s="193">
        <f t="shared" si="57"/>
        <v>-8.85</v>
      </c>
      <c r="L64" s="161"/>
      <c r="M64" s="158">
        <v>7.4725000000000001</v>
      </c>
      <c r="N64" s="158">
        <v>-9.6</v>
      </c>
      <c r="O64" s="167">
        <f t="shared" si="58"/>
        <v>-5.4075000000000006</v>
      </c>
      <c r="P64" s="168">
        <f t="shared" si="59"/>
        <v>1</v>
      </c>
      <c r="Q64" s="157">
        <v>7</v>
      </c>
      <c r="R64" s="81"/>
      <c r="S64" s="130"/>
      <c r="T64" s="56"/>
      <c r="U64" s="55"/>
      <c r="V64" s="55"/>
      <c r="W64" s="55"/>
      <c r="X64" s="55"/>
      <c r="Y64" s="53"/>
    </row>
    <row r="65" spans="1:25" ht="13" x14ac:dyDescent="0.3">
      <c r="A65" s="78"/>
      <c r="B65" s="123"/>
      <c r="C65" s="123"/>
      <c r="D65" s="124"/>
      <c r="E65" s="124"/>
      <c r="F65" s="125"/>
      <c r="G65" s="126"/>
      <c r="H65" s="127"/>
      <c r="I65" s="127"/>
      <c r="J65" s="127"/>
      <c r="K65" s="127"/>
      <c r="L65" s="131"/>
      <c r="M65" s="78"/>
      <c r="N65" s="78"/>
      <c r="O65" s="128"/>
      <c r="P65" s="129"/>
      <c r="Q65" s="78"/>
      <c r="R65" s="81"/>
      <c r="S65" s="130"/>
      <c r="T65" s="56"/>
      <c r="U65" s="55"/>
      <c r="V65" s="55"/>
      <c r="W65" s="55"/>
      <c r="X65" s="55"/>
      <c r="Y65" s="53"/>
    </row>
    <row r="66" spans="1:25" ht="13" x14ac:dyDescent="0.3">
      <c r="A66" s="132" t="s">
        <v>625</v>
      </c>
      <c r="B66" s="133"/>
      <c r="C66" s="133" t="s">
        <v>626</v>
      </c>
      <c r="D66" s="134">
        <v>4.6500000000000004</v>
      </c>
      <c r="E66" s="134">
        <v>6.57</v>
      </c>
      <c r="F66" s="135">
        <v>1.6739999999999999</v>
      </c>
      <c r="G66" s="136">
        <v>12.62</v>
      </c>
      <c r="H66" s="137">
        <f t="shared" ref="H66" si="60">D66-F66/2</f>
        <v>3.8130000000000006</v>
      </c>
      <c r="I66" s="137">
        <f t="shared" ref="I66" si="61">D66+F66/2</f>
        <v>5.4870000000000001</v>
      </c>
      <c r="J66" s="137">
        <f t="shared" ref="J66" si="62">E66+G66/2</f>
        <v>12.879999999999999</v>
      </c>
      <c r="K66" s="137">
        <f t="shared" ref="K66" si="63">E66-G66/2</f>
        <v>0.26000000000000068</v>
      </c>
      <c r="L66" s="138"/>
      <c r="M66" s="134">
        <v>-5</v>
      </c>
      <c r="N66" s="134">
        <v>2</v>
      </c>
      <c r="O66" s="139">
        <f t="shared" ref="O66" si="64">D66-M66</f>
        <v>9.65</v>
      </c>
      <c r="P66" s="140">
        <f t="shared" ref="P66" si="65">E66-N66</f>
        <v>4.57</v>
      </c>
      <c r="Q66" s="132">
        <v>1</v>
      </c>
      <c r="R66" s="141"/>
      <c r="S66" s="142"/>
      <c r="T66" s="56"/>
      <c r="U66" s="55"/>
      <c r="V66" s="55"/>
      <c r="W66" s="55"/>
      <c r="X66" s="55"/>
      <c r="Y66" s="53"/>
    </row>
    <row r="67" spans="1:25" ht="13" x14ac:dyDescent="0.3">
      <c r="A67" s="132"/>
      <c r="B67" s="133"/>
      <c r="C67" s="133" t="s">
        <v>627</v>
      </c>
      <c r="D67" s="134">
        <v>6.44</v>
      </c>
      <c r="E67" s="134">
        <v>6.57</v>
      </c>
      <c r="F67" s="135">
        <v>1.6739999999999999</v>
      </c>
      <c r="G67" s="136">
        <v>12.62</v>
      </c>
      <c r="H67" s="137">
        <f t="shared" ref="H67:H69" si="66">D67-F67/2</f>
        <v>5.6030000000000006</v>
      </c>
      <c r="I67" s="137">
        <f t="shared" ref="I67:I69" si="67">D67+F67/2</f>
        <v>7.2770000000000001</v>
      </c>
      <c r="J67" s="137">
        <f t="shared" ref="J67:J69" si="68">E67+G67/2</f>
        <v>12.879999999999999</v>
      </c>
      <c r="K67" s="137">
        <f t="shared" ref="K67:K69" si="69">E67-G67/2</f>
        <v>0.26000000000000068</v>
      </c>
      <c r="L67" s="138"/>
      <c r="M67" s="134">
        <v>5</v>
      </c>
      <c r="N67" s="134">
        <v>2</v>
      </c>
      <c r="O67" s="139">
        <f t="shared" ref="O67:O69" si="70">D67-M67</f>
        <v>1.4400000000000004</v>
      </c>
      <c r="P67" s="140">
        <f t="shared" ref="P67:P69" si="71">E67-N67</f>
        <v>4.57</v>
      </c>
      <c r="Q67" s="132">
        <v>2</v>
      </c>
      <c r="R67" s="141"/>
      <c r="S67" s="142"/>
      <c r="T67" s="56"/>
      <c r="U67" s="55"/>
      <c r="V67" s="55"/>
      <c r="W67" s="55"/>
      <c r="X67" s="55"/>
      <c r="Y67" s="53"/>
    </row>
    <row r="68" spans="1:25" ht="13" x14ac:dyDescent="0.3">
      <c r="A68" s="132"/>
      <c r="B68" s="133"/>
      <c r="C68" s="195" t="s">
        <v>599</v>
      </c>
      <c r="D68" s="185">
        <v>0</v>
      </c>
      <c r="E68" s="185">
        <v>-12.75</v>
      </c>
      <c r="F68" s="185">
        <v>15.5</v>
      </c>
      <c r="G68" s="185">
        <v>0.5</v>
      </c>
      <c r="H68" s="186">
        <f t="shared" si="66"/>
        <v>-7.75</v>
      </c>
      <c r="I68" s="186">
        <f t="shared" si="67"/>
        <v>7.75</v>
      </c>
      <c r="J68" s="186">
        <f t="shared" si="68"/>
        <v>-12.5</v>
      </c>
      <c r="K68" s="186">
        <f t="shared" si="69"/>
        <v>-13</v>
      </c>
      <c r="L68" s="185"/>
      <c r="M68" s="185">
        <v>0</v>
      </c>
      <c r="N68" s="187">
        <v>0</v>
      </c>
      <c r="O68" s="188">
        <f t="shared" si="70"/>
        <v>0</v>
      </c>
      <c r="P68" s="189">
        <f t="shared" si="71"/>
        <v>-12.75</v>
      </c>
      <c r="Q68" s="190">
        <v>3</v>
      </c>
      <c r="R68" s="196"/>
      <c r="S68" s="197"/>
      <c r="T68" s="56">
        <v>7</v>
      </c>
      <c r="U68" s="55">
        <v>4</v>
      </c>
      <c r="V68" s="55">
        <v>0</v>
      </c>
      <c r="W68" s="55">
        <v>0</v>
      </c>
      <c r="X68" s="55">
        <v>15</v>
      </c>
      <c r="Y68" s="53">
        <v>22.15</v>
      </c>
    </row>
    <row r="69" spans="1:25" ht="13" x14ac:dyDescent="0.3">
      <c r="A69" s="132"/>
      <c r="B69" s="133"/>
      <c r="C69" s="184" t="s">
        <v>600</v>
      </c>
      <c r="D69" s="185">
        <v>10.199999999999999</v>
      </c>
      <c r="E69" s="185">
        <v>0</v>
      </c>
      <c r="F69" s="185">
        <v>0.5</v>
      </c>
      <c r="G69" s="185">
        <v>15.5</v>
      </c>
      <c r="H69" s="186">
        <f t="shared" si="66"/>
        <v>9.9499999999999993</v>
      </c>
      <c r="I69" s="186">
        <f t="shared" si="67"/>
        <v>10.45</v>
      </c>
      <c r="J69" s="186">
        <f t="shared" si="68"/>
        <v>7.75</v>
      </c>
      <c r="K69" s="186">
        <f t="shared" si="69"/>
        <v>-7.75</v>
      </c>
      <c r="L69" s="185"/>
      <c r="M69" s="185">
        <v>0</v>
      </c>
      <c r="N69" s="187">
        <v>0</v>
      </c>
      <c r="O69" s="188">
        <f t="shared" si="70"/>
        <v>10.199999999999999</v>
      </c>
      <c r="P69" s="189">
        <f t="shared" si="71"/>
        <v>0</v>
      </c>
      <c r="Q69" s="190">
        <v>4</v>
      </c>
      <c r="R69" s="196"/>
      <c r="S69" s="197"/>
      <c r="T69" s="56">
        <v>4</v>
      </c>
      <c r="U69" s="55">
        <v>7</v>
      </c>
      <c r="V69" s="55">
        <v>0</v>
      </c>
      <c r="W69" s="55">
        <v>0</v>
      </c>
      <c r="X69" s="55">
        <v>22.15</v>
      </c>
      <c r="Y69" s="53">
        <v>15</v>
      </c>
    </row>
    <row r="70" spans="1:25" ht="13" x14ac:dyDescent="0.3">
      <c r="A70" s="132"/>
      <c r="B70" s="133"/>
      <c r="C70" s="133"/>
      <c r="D70" s="134"/>
      <c r="E70" s="134"/>
      <c r="F70" s="135"/>
      <c r="G70" s="136"/>
      <c r="H70" s="137"/>
      <c r="I70" s="137"/>
      <c r="J70" s="137"/>
      <c r="K70" s="137"/>
      <c r="L70" s="138"/>
      <c r="M70" s="134"/>
      <c r="N70" s="134"/>
      <c r="O70" s="139"/>
      <c r="P70" s="140"/>
      <c r="Q70" s="132"/>
      <c r="R70" s="141"/>
      <c r="S70" s="142"/>
      <c r="T70" s="56"/>
      <c r="U70" s="55"/>
      <c r="V70" s="55"/>
      <c r="W70" s="55"/>
      <c r="X70" s="55"/>
      <c r="Y70" s="53"/>
    </row>
    <row r="71" spans="1:25" ht="13" x14ac:dyDescent="0.3">
      <c r="A71" s="143" t="s">
        <v>628</v>
      </c>
      <c r="B71" s="144"/>
      <c r="C71" s="144" t="s">
        <v>629</v>
      </c>
      <c r="D71" s="145">
        <v>8.1999999999999993</v>
      </c>
      <c r="E71" s="145">
        <v>6.56</v>
      </c>
      <c r="F71" s="146">
        <v>1.7</v>
      </c>
      <c r="G71" s="147">
        <v>12.6</v>
      </c>
      <c r="H71" s="148">
        <f t="shared" ref="H71" si="72">D71-F71/2</f>
        <v>7.35</v>
      </c>
      <c r="I71" s="148">
        <f t="shared" ref="I71" si="73">D71+F71/2</f>
        <v>9.0499999999999989</v>
      </c>
      <c r="J71" s="148">
        <f t="shared" ref="J71" si="74">E71+G71/2</f>
        <v>12.86</v>
      </c>
      <c r="K71" s="148">
        <f t="shared" ref="K71" si="75">E71-G71/2</f>
        <v>0.25999999999999979</v>
      </c>
      <c r="L71" s="149"/>
      <c r="M71" s="145">
        <v>-5</v>
      </c>
      <c r="N71" s="145">
        <v>2</v>
      </c>
      <c r="O71" s="150">
        <f t="shared" ref="O71:O74" si="76">D71-M71</f>
        <v>13.2</v>
      </c>
      <c r="P71" s="151">
        <f t="shared" ref="P71:P74" si="77">E71-N71</f>
        <v>4.5599999999999996</v>
      </c>
      <c r="Q71" s="143">
        <v>1</v>
      </c>
      <c r="R71" s="152"/>
      <c r="S71" s="153"/>
      <c r="T71" s="56"/>
      <c r="U71" s="55"/>
      <c r="V71" s="55"/>
      <c r="W71" s="55"/>
      <c r="X71" s="55"/>
      <c r="Y71" s="53"/>
    </row>
    <row r="72" spans="1:25" ht="13" x14ac:dyDescent="0.3">
      <c r="A72" s="143"/>
      <c r="B72" s="144"/>
      <c r="C72" s="144" t="s">
        <v>630</v>
      </c>
      <c r="D72" s="145">
        <v>8.1999999999999993</v>
      </c>
      <c r="E72" s="145">
        <v>-6.09</v>
      </c>
      <c r="F72" s="146">
        <v>1.7</v>
      </c>
      <c r="G72" s="147">
        <v>12.6</v>
      </c>
      <c r="H72" s="148">
        <f t="shared" ref="H72:H74" si="78">D72-F72/2</f>
        <v>7.35</v>
      </c>
      <c r="I72" s="148">
        <f t="shared" ref="I72:I74" si="79">D72+F72/2</f>
        <v>9.0499999999999989</v>
      </c>
      <c r="J72" s="148">
        <f t="shared" ref="J72:J74" si="80">E72+G72/2</f>
        <v>0.20999999999999996</v>
      </c>
      <c r="K72" s="148">
        <f t="shared" ref="K72:K74" si="81">E72-G72/2</f>
        <v>-12.39</v>
      </c>
      <c r="L72" s="149"/>
      <c r="M72" s="145">
        <v>5</v>
      </c>
      <c r="N72" s="145">
        <v>2</v>
      </c>
      <c r="O72" s="150">
        <f t="shared" si="76"/>
        <v>3.1999999999999993</v>
      </c>
      <c r="P72" s="151">
        <f t="shared" si="77"/>
        <v>-8.09</v>
      </c>
      <c r="Q72" s="143">
        <v>2</v>
      </c>
      <c r="R72" s="152"/>
      <c r="S72" s="153"/>
      <c r="T72" s="56"/>
      <c r="U72" s="55"/>
      <c r="V72" s="55"/>
      <c r="W72" s="55"/>
      <c r="X72" s="55"/>
      <c r="Y72" s="53"/>
    </row>
    <row r="73" spans="1:25" ht="13" x14ac:dyDescent="0.3">
      <c r="A73" s="174"/>
      <c r="B73" s="175"/>
      <c r="C73" s="194" t="s">
        <v>599</v>
      </c>
      <c r="D73" s="174">
        <v>0</v>
      </c>
      <c r="E73" s="174">
        <v>-12.75</v>
      </c>
      <c r="F73" s="174">
        <v>15.5</v>
      </c>
      <c r="G73" s="174">
        <v>0.5</v>
      </c>
      <c r="H73" s="176">
        <f t="shared" si="78"/>
        <v>-7.75</v>
      </c>
      <c r="I73" s="176">
        <f t="shared" si="79"/>
        <v>7.75</v>
      </c>
      <c r="J73" s="176">
        <f t="shared" si="80"/>
        <v>-12.5</v>
      </c>
      <c r="K73" s="176">
        <f t="shared" si="81"/>
        <v>-13</v>
      </c>
      <c r="L73" s="174"/>
      <c r="M73" s="174">
        <v>0</v>
      </c>
      <c r="N73" s="177">
        <v>0</v>
      </c>
      <c r="O73" s="178">
        <f t="shared" si="76"/>
        <v>0</v>
      </c>
      <c r="P73" s="179">
        <f t="shared" si="77"/>
        <v>-12.75</v>
      </c>
      <c r="Q73" s="180">
        <v>3</v>
      </c>
      <c r="R73" s="181"/>
      <c r="S73" s="182"/>
      <c r="T73" s="56">
        <v>7</v>
      </c>
      <c r="U73" s="55">
        <v>4</v>
      </c>
      <c r="V73" s="55">
        <v>0</v>
      </c>
      <c r="W73" s="55">
        <v>0</v>
      </c>
      <c r="X73" s="55">
        <v>15</v>
      </c>
      <c r="Y73" s="53">
        <v>22.15</v>
      </c>
    </row>
    <row r="74" spans="1:25" ht="13" x14ac:dyDescent="0.3">
      <c r="A74" s="174"/>
      <c r="B74" s="175"/>
      <c r="C74" s="175" t="s">
        <v>600</v>
      </c>
      <c r="D74" s="174">
        <v>10.199999999999999</v>
      </c>
      <c r="E74" s="174">
        <v>0</v>
      </c>
      <c r="F74" s="174">
        <v>0.5</v>
      </c>
      <c r="G74" s="174">
        <v>15.5</v>
      </c>
      <c r="H74" s="176">
        <f t="shared" si="78"/>
        <v>9.9499999999999993</v>
      </c>
      <c r="I74" s="176">
        <f t="shared" si="79"/>
        <v>10.45</v>
      </c>
      <c r="J74" s="176">
        <f t="shared" si="80"/>
        <v>7.75</v>
      </c>
      <c r="K74" s="176">
        <f t="shared" si="81"/>
        <v>-7.75</v>
      </c>
      <c r="L74" s="174"/>
      <c r="M74" s="174">
        <v>0</v>
      </c>
      <c r="N74" s="177">
        <v>0</v>
      </c>
      <c r="O74" s="178">
        <f t="shared" si="76"/>
        <v>10.199999999999999</v>
      </c>
      <c r="P74" s="179">
        <f t="shared" si="77"/>
        <v>0</v>
      </c>
      <c r="Q74" s="180">
        <v>4</v>
      </c>
      <c r="R74" s="181"/>
      <c r="S74" s="182"/>
      <c r="T74" s="56">
        <v>4</v>
      </c>
      <c r="U74" s="55">
        <v>7</v>
      </c>
      <c r="V74" s="55">
        <v>0</v>
      </c>
      <c r="W74" s="55">
        <v>0</v>
      </c>
      <c r="X74" s="55">
        <v>22.15</v>
      </c>
      <c r="Y74" s="53">
        <v>15</v>
      </c>
    </row>
  </sheetData>
  <mergeCells count="9">
    <mergeCell ref="M14:N14"/>
    <mergeCell ref="T12:Y12"/>
    <mergeCell ref="D13:E13"/>
    <mergeCell ref="F13:G13"/>
    <mergeCell ref="H13:K13"/>
    <mergeCell ref="M13:N13"/>
    <mergeCell ref="T13:U13"/>
    <mergeCell ref="V13:W13"/>
    <mergeCell ref="X13:Y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Normal="100" workbookViewId="0">
      <pane ySplit="2" topLeftCell="A3" activePane="bottomLeft" state="frozen"/>
      <selection pane="bottomLeft" activeCell="R3" sqref="R3"/>
    </sheetView>
  </sheetViews>
  <sheetFormatPr defaultRowHeight="14.5" x14ac:dyDescent="0.35"/>
  <cols>
    <col min="1" max="1" width="13.1796875" style="198" customWidth="1"/>
    <col min="2" max="8" width="8.7265625" style="199"/>
    <col min="9" max="9" width="4" customWidth="1"/>
    <col min="10" max="17" width="8.7265625" style="199"/>
    <col min="18" max="18" width="8.6328125" style="199" customWidth="1"/>
  </cols>
  <sheetData>
    <row r="1" spans="1:18" x14ac:dyDescent="0.35">
      <c r="C1" s="219" t="s">
        <v>631</v>
      </c>
      <c r="D1" s="219"/>
      <c r="E1" s="219" t="s">
        <v>632</v>
      </c>
      <c r="F1" s="219"/>
      <c r="G1" s="220" t="s">
        <v>633</v>
      </c>
      <c r="H1" s="220"/>
      <c r="J1" s="199" t="s">
        <v>634</v>
      </c>
      <c r="K1" s="199" t="s">
        <v>635</v>
      </c>
      <c r="L1" s="199" t="s">
        <v>636</v>
      </c>
      <c r="M1" s="199" t="s">
        <v>637</v>
      </c>
      <c r="O1" s="199" t="s">
        <v>638</v>
      </c>
      <c r="P1" s="199" t="s">
        <v>635</v>
      </c>
      <c r="Q1" s="199" t="s">
        <v>636</v>
      </c>
      <c r="R1" s="199" t="s">
        <v>637</v>
      </c>
    </row>
    <row r="2" spans="1:18" x14ac:dyDescent="0.35">
      <c r="A2" s="198" t="s">
        <v>639</v>
      </c>
      <c r="B2" s="199" t="s">
        <v>640</v>
      </c>
      <c r="C2" s="200" t="s">
        <v>384</v>
      </c>
      <c r="D2" s="200" t="s">
        <v>369</v>
      </c>
      <c r="E2" s="200" t="s">
        <v>461</v>
      </c>
      <c r="F2" s="200" t="s">
        <v>462</v>
      </c>
      <c r="G2" s="201" t="s">
        <v>461</v>
      </c>
      <c r="H2" s="201" t="s">
        <v>462</v>
      </c>
      <c r="I2" s="202"/>
      <c r="J2" s="199" t="s">
        <v>641</v>
      </c>
      <c r="K2" s="199" t="s">
        <v>461</v>
      </c>
      <c r="L2" s="199" t="s">
        <v>461</v>
      </c>
      <c r="M2" s="199" t="s">
        <v>461</v>
      </c>
      <c r="O2" s="199" t="s">
        <v>641</v>
      </c>
      <c r="P2" s="199" t="s">
        <v>462</v>
      </c>
      <c r="Q2" s="199" t="s">
        <v>462</v>
      </c>
      <c r="R2" s="199" t="s">
        <v>462</v>
      </c>
    </row>
    <row r="3" spans="1:18" x14ac:dyDescent="0.35">
      <c r="A3" s="198" t="s">
        <v>642</v>
      </c>
      <c r="B3" s="199">
        <v>28</v>
      </c>
      <c r="C3" s="199">
        <v>8</v>
      </c>
      <c r="D3" s="199">
        <v>10</v>
      </c>
      <c r="E3" s="199">
        <v>0</v>
      </c>
      <c r="F3" s="199">
        <v>0</v>
      </c>
      <c r="G3" s="199">
        <v>10.97</v>
      </c>
      <c r="H3" s="199">
        <v>7.47</v>
      </c>
      <c r="J3" s="199">
        <v>1</v>
      </c>
      <c r="K3" s="203">
        <f>-((G3*C3)/2-(G3/2))</f>
        <v>-38.395000000000003</v>
      </c>
      <c r="L3" s="199">
        <v>-49.96</v>
      </c>
      <c r="M3" s="203">
        <f>L3-K3</f>
        <v>-11.564999999999998</v>
      </c>
      <c r="O3" s="199">
        <f>1</f>
        <v>1</v>
      </c>
      <c r="P3" s="203">
        <f>(D3*H3)/2-(H3/2)</f>
        <v>33.615000000000002</v>
      </c>
      <c r="Q3" s="203">
        <v>49.034999999999997</v>
      </c>
      <c r="R3" s="203">
        <f>Q3-P3</f>
        <v>15.419999999999995</v>
      </c>
    </row>
    <row r="4" spans="1:18" x14ac:dyDescent="0.35">
      <c r="G4" s="199">
        <v>10.97</v>
      </c>
      <c r="H4" s="199">
        <v>7.47</v>
      </c>
      <c r="J4" s="199">
        <v>2</v>
      </c>
      <c r="K4" s="203">
        <f>K3+$G3</f>
        <v>-27.425000000000004</v>
      </c>
      <c r="L4" s="199">
        <f>L3+G4</f>
        <v>-38.99</v>
      </c>
      <c r="M4" s="203">
        <f>L4-K4</f>
        <v>-11.564999999999998</v>
      </c>
      <c r="O4" s="199">
        <f>O3+1</f>
        <v>2</v>
      </c>
      <c r="P4" s="203">
        <f>P3-$H3</f>
        <v>26.145000000000003</v>
      </c>
      <c r="Q4" s="203">
        <f>Q3-H4</f>
        <v>41.564999999999998</v>
      </c>
      <c r="R4" s="203">
        <f>Q4-P4</f>
        <v>15.419999999999995</v>
      </c>
    </row>
    <row r="5" spans="1:18" x14ac:dyDescent="0.35">
      <c r="G5" s="199">
        <v>10.97</v>
      </c>
      <c r="H5" s="199">
        <v>7.47</v>
      </c>
      <c r="J5" s="199">
        <v>3</v>
      </c>
      <c r="K5" s="203">
        <f t="shared" ref="K5:K10" si="0">K4+$G4</f>
        <v>-16.455000000000005</v>
      </c>
      <c r="L5" s="199">
        <f>L3+29.65</f>
        <v>-20.310000000000002</v>
      </c>
      <c r="M5" s="203">
        <f t="shared" ref="M5:M10" si="1">L5-K5</f>
        <v>-3.8549999999999969</v>
      </c>
      <c r="O5" s="199">
        <f>O4+1</f>
        <v>3</v>
      </c>
      <c r="P5" s="203">
        <f t="shared" ref="P5:P12" si="2">P4-$H4</f>
        <v>18.675000000000004</v>
      </c>
      <c r="Q5" s="203">
        <f>Q3-22.65</f>
        <v>26.384999999999998</v>
      </c>
      <c r="R5" s="203">
        <f t="shared" ref="R5:R6" si="3">Q5-P5</f>
        <v>7.7099999999999937</v>
      </c>
    </row>
    <row r="6" spans="1:18" x14ac:dyDescent="0.35">
      <c r="G6" s="199">
        <v>10.97</v>
      </c>
      <c r="H6" s="199">
        <v>7.47</v>
      </c>
      <c r="J6" s="199">
        <v>4</v>
      </c>
      <c r="K6" s="203">
        <f t="shared" si="0"/>
        <v>-5.4850000000000048</v>
      </c>
      <c r="L6" s="199">
        <f>L5+G6</f>
        <v>-9.3400000000000016</v>
      </c>
      <c r="M6" s="203">
        <f t="shared" si="1"/>
        <v>-3.8549999999999969</v>
      </c>
      <c r="O6" s="199">
        <f>O5+1</f>
        <v>4</v>
      </c>
      <c r="P6" s="203">
        <f t="shared" si="2"/>
        <v>11.205000000000005</v>
      </c>
      <c r="Q6" s="203">
        <f>Q5-H6</f>
        <v>18.914999999999999</v>
      </c>
      <c r="R6" s="203">
        <f t="shared" si="3"/>
        <v>7.7099999999999937</v>
      </c>
    </row>
    <row r="7" spans="1:18" x14ac:dyDescent="0.35">
      <c r="G7" s="199">
        <v>10.97</v>
      </c>
      <c r="H7" s="199">
        <v>7.47</v>
      </c>
      <c r="J7" s="199">
        <v>5</v>
      </c>
      <c r="K7" s="203">
        <f t="shared" si="0"/>
        <v>5.4849999999999959</v>
      </c>
      <c r="L7" s="199">
        <f>L5+29.65</f>
        <v>9.3399999999999963</v>
      </c>
      <c r="M7" s="203">
        <f t="shared" si="1"/>
        <v>3.8550000000000004</v>
      </c>
      <c r="O7" s="199">
        <v>5</v>
      </c>
      <c r="P7" s="203">
        <f t="shared" si="2"/>
        <v>3.7350000000000056</v>
      </c>
      <c r="Q7" s="203">
        <f>Q5-22.65</f>
        <v>3.7349999999999994</v>
      </c>
      <c r="R7" s="203">
        <v>0</v>
      </c>
    </row>
    <row r="8" spans="1:18" x14ac:dyDescent="0.35">
      <c r="G8" s="199">
        <v>10.97</v>
      </c>
      <c r="H8" s="199">
        <v>7.47</v>
      </c>
      <c r="J8" s="199">
        <v>6</v>
      </c>
      <c r="K8" s="203">
        <f t="shared" si="0"/>
        <v>16.454999999999998</v>
      </c>
      <c r="L8" s="199">
        <f>L7+G8</f>
        <v>20.309999999999995</v>
      </c>
      <c r="M8" s="203">
        <f t="shared" si="1"/>
        <v>3.8549999999999969</v>
      </c>
      <c r="O8" s="199">
        <v>6</v>
      </c>
      <c r="P8" s="203">
        <f t="shared" si="2"/>
        <v>-3.7349999999999941</v>
      </c>
      <c r="Q8" s="203">
        <f>Q7-H8</f>
        <v>-3.7350000000000003</v>
      </c>
      <c r="R8" s="203">
        <v>0</v>
      </c>
    </row>
    <row r="9" spans="1:18" x14ac:dyDescent="0.35">
      <c r="G9" s="199">
        <v>10.97</v>
      </c>
      <c r="H9" s="199">
        <v>7.47</v>
      </c>
      <c r="J9" s="199">
        <v>7</v>
      </c>
      <c r="K9" s="203">
        <f t="shared" si="0"/>
        <v>27.424999999999997</v>
      </c>
      <c r="L9" s="199">
        <f>L7+29.65</f>
        <v>38.989999999999995</v>
      </c>
      <c r="M9" s="203">
        <f t="shared" si="1"/>
        <v>11.564999999999998</v>
      </c>
      <c r="O9" s="199">
        <v>7</v>
      </c>
      <c r="P9" s="203">
        <f t="shared" si="2"/>
        <v>-11.204999999999995</v>
      </c>
      <c r="Q9" s="203">
        <f>Q7-22.65</f>
        <v>-18.914999999999999</v>
      </c>
      <c r="R9" s="203">
        <f t="shared" ref="R9:R12" si="4">Q9-P9</f>
        <v>-7.7100000000000044</v>
      </c>
    </row>
    <row r="10" spans="1:18" x14ac:dyDescent="0.35">
      <c r="G10" s="199">
        <v>10.97</v>
      </c>
      <c r="H10" s="199">
        <v>7.47</v>
      </c>
      <c r="J10" s="199">
        <v>8</v>
      </c>
      <c r="K10" s="203">
        <f t="shared" si="0"/>
        <v>38.394999999999996</v>
      </c>
      <c r="L10" s="199">
        <f>L9+G10</f>
        <v>49.959999999999994</v>
      </c>
      <c r="M10" s="203">
        <f t="shared" si="1"/>
        <v>11.564999999999998</v>
      </c>
      <c r="O10" s="199">
        <v>8</v>
      </c>
      <c r="P10" s="203">
        <f t="shared" si="2"/>
        <v>-18.674999999999994</v>
      </c>
      <c r="Q10" s="203">
        <f>Q9-H10</f>
        <v>-26.384999999999998</v>
      </c>
      <c r="R10" s="203">
        <f t="shared" si="4"/>
        <v>-7.7100000000000044</v>
      </c>
    </row>
    <row r="11" spans="1:18" x14ac:dyDescent="0.35">
      <c r="G11" s="199">
        <v>10.97</v>
      </c>
      <c r="H11" s="199">
        <v>7.47</v>
      </c>
      <c r="O11" s="199">
        <v>9</v>
      </c>
      <c r="P11" s="203">
        <f t="shared" si="2"/>
        <v>-26.144999999999992</v>
      </c>
      <c r="Q11" s="203">
        <f>Q9-22.65</f>
        <v>-41.564999999999998</v>
      </c>
      <c r="R11" s="203">
        <f t="shared" si="4"/>
        <v>-15.420000000000005</v>
      </c>
    </row>
    <row r="12" spans="1:18" x14ac:dyDescent="0.35">
      <c r="G12" s="199">
        <v>10.97</v>
      </c>
      <c r="H12" s="199">
        <v>7.47</v>
      </c>
      <c r="O12" s="199">
        <v>10</v>
      </c>
      <c r="P12" s="203">
        <f t="shared" si="2"/>
        <v>-33.614999999999995</v>
      </c>
      <c r="Q12" s="203">
        <f>Q11-H12</f>
        <v>-49.034999999999997</v>
      </c>
      <c r="R12" s="203">
        <f t="shared" si="4"/>
        <v>-15.420000000000002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4" topLeftCell="A5" activePane="bottomLeft" state="frozen"/>
      <selection activeCell="B1" sqref="B1"/>
      <selection pane="bottomLeft" activeCell="A2" sqref="A2"/>
    </sheetView>
  </sheetViews>
  <sheetFormatPr defaultRowHeight="14.5" x14ac:dyDescent="0.35"/>
  <cols>
    <col min="1" max="1" width="17" customWidth="1"/>
    <col min="2" max="2" width="27.26953125" customWidth="1"/>
    <col min="19" max="19" width="25.1796875" customWidth="1"/>
    <col min="26" max="26" width="14.1796875" customWidth="1"/>
    <col min="27" max="27" width="12.7265625" customWidth="1"/>
    <col min="28" max="28" width="14.1796875" customWidth="1"/>
    <col min="29" max="29" width="12.81640625" customWidth="1"/>
    <col min="30" max="30" width="11.453125" customWidth="1"/>
  </cols>
  <sheetData>
    <row r="1" spans="1:30" ht="15" thickBot="1" x14ac:dyDescent="0.4">
      <c r="B1" s="5" t="s">
        <v>511</v>
      </c>
    </row>
    <row r="2" spans="1:30" ht="15" thickBot="1" x14ac:dyDescent="0.4">
      <c r="A2" s="5"/>
      <c r="B2" s="5" t="s">
        <v>510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22" t="s">
        <v>483</v>
      </c>
      <c r="U2" s="223"/>
      <c r="V2" s="223"/>
      <c r="W2" s="223"/>
      <c r="X2" s="223"/>
      <c r="Y2" s="224"/>
    </row>
    <row r="3" spans="1:30" ht="15" thickBot="1" x14ac:dyDescent="0.4">
      <c r="A3" s="17"/>
      <c r="B3" s="18"/>
      <c r="C3" s="225" t="s">
        <v>509</v>
      </c>
      <c r="D3" s="226"/>
      <c r="E3" s="225" t="s">
        <v>469</v>
      </c>
      <c r="F3" s="226"/>
      <c r="G3" s="225" t="s">
        <v>475</v>
      </c>
      <c r="H3" s="226"/>
      <c r="I3" s="225" t="s">
        <v>476</v>
      </c>
      <c r="J3" s="227"/>
      <c r="K3" s="227"/>
      <c r="L3" s="228"/>
      <c r="M3" s="229" t="s">
        <v>453</v>
      </c>
      <c r="N3" s="230"/>
      <c r="O3" s="6" t="s">
        <v>454</v>
      </c>
      <c r="P3" s="7"/>
      <c r="Q3" s="8" t="s">
        <v>455</v>
      </c>
      <c r="R3" s="23" t="s">
        <v>456</v>
      </c>
      <c r="S3" s="9" t="s">
        <v>457</v>
      </c>
      <c r="T3" s="231" t="s">
        <v>458</v>
      </c>
      <c r="U3" s="232"/>
      <c r="V3" s="232" t="s">
        <v>459</v>
      </c>
      <c r="W3" s="232"/>
      <c r="X3" s="232" t="s">
        <v>460</v>
      </c>
      <c r="Y3" s="233"/>
      <c r="Z3" t="s">
        <v>517</v>
      </c>
      <c r="AA3" t="s">
        <v>520</v>
      </c>
    </row>
    <row r="4" spans="1:30" ht="15" thickBot="1" x14ac:dyDescent="0.4">
      <c r="A4" s="23" t="s">
        <v>360</v>
      </c>
      <c r="B4" s="19" t="s">
        <v>468</v>
      </c>
      <c r="C4" s="20" t="s">
        <v>461</v>
      </c>
      <c r="D4" s="20" t="s">
        <v>462</v>
      </c>
      <c r="E4" s="20" t="s">
        <v>461</v>
      </c>
      <c r="F4" s="20" t="s">
        <v>462</v>
      </c>
      <c r="G4" s="10" t="s">
        <v>461</v>
      </c>
      <c r="H4" s="11" t="s">
        <v>462</v>
      </c>
      <c r="I4" s="20" t="s">
        <v>463</v>
      </c>
      <c r="J4" s="20" t="s">
        <v>464</v>
      </c>
      <c r="K4" s="20" t="s">
        <v>465</v>
      </c>
      <c r="L4" s="10" t="s">
        <v>466</v>
      </c>
      <c r="M4" s="221" t="s">
        <v>467</v>
      </c>
      <c r="N4" s="221"/>
      <c r="O4" s="12" t="s">
        <v>461</v>
      </c>
      <c r="P4" s="13" t="s">
        <v>462</v>
      </c>
      <c r="Q4" s="20"/>
      <c r="R4" s="14"/>
      <c r="S4" s="15"/>
      <c r="T4" s="2" t="s">
        <v>384</v>
      </c>
      <c r="U4" s="3" t="s">
        <v>369</v>
      </c>
      <c r="V4" s="3" t="s">
        <v>461</v>
      </c>
      <c r="W4" s="3" t="s">
        <v>462</v>
      </c>
      <c r="X4" s="3" t="s">
        <v>461</v>
      </c>
      <c r="Y4" s="4" t="s">
        <v>462</v>
      </c>
      <c r="Z4" s="30" t="s">
        <v>515</v>
      </c>
      <c r="AA4" t="s">
        <v>516</v>
      </c>
      <c r="AB4" s="31" t="s">
        <v>518</v>
      </c>
      <c r="AC4" s="31" t="s">
        <v>519</v>
      </c>
      <c r="AD4" s="31" t="s">
        <v>514</v>
      </c>
    </row>
    <row r="5" spans="1:30" x14ac:dyDescent="0.35">
      <c r="A5" t="s">
        <v>512</v>
      </c>
      <c r="B5" t="s">
        <v>486</v>
      </c>
      <c r="E5">
        <v>3.05</v>
      </c>
      <c r="F5">
        <v>-0.51</v>
      </c>
      <c r="G5">
        <v>0.9</v>
      </c>
      <c r="H5">
        <v>0.5</v>
      </c>
      <c r="I5">
        <f t="shared" ref="I5" si="0">E5-G5/2</f>
        <v>2.5999999999999996</v>
      </c>
      <c r="J5">
        <f t="shared" ref="J5:K5" si="1">E5+G5/2</f>
        <v>3.5</v>
      </c>
      <c r="K5">
        <f t="shared" si="1"/>
        <v>-0.26</v>
      </c>
      <c r="L5">
        <f t="shared" ref="L5" si="2">F5-H5/2</f>
        <v>-0.76</v>
      </c>
      <c r="M5">
        <v>-1</v>
      </c>
      <c r="N5">
        <v>0</v>
      </c>
      <c r="O5">
        <f>E5-M5</f>
        <v>4.05</v>
      </c>
      <c r="P5">
        <f>F5-N5</f>
        <v>-0.51</v>
      </c>
      <c r="Q5">
        <v>1</v>
      </c>
      <c r="S5" t="s">
        <v>487</v>
      </c>
      <c r="T5">
        <v>3</v>
      </c>
      <c r="U5">
        <v>3</v>
      </c>
      <c r="V5">
        <v>0</v>
      </c>
      <c r="W5">
        <v>0</v>
      </c>
      <c r="X5">
        <v>22.1</v>
      </c>
      <c r="Y5">
        <v>22.1</v>
      </c>
    </row>
    <row r="6" spans="1:30" x14ac:dyDescent="0.35">
      <c r="A6" t="s">
        <v>513</v>
      </c>
      <c r="B6" t="s">
        <v>257</v>
      </c>
      <c r="C6">
        <v>-2800</v>
      </c>
      <c r="D6">
        <v>2750</v>
      </c>
      <c r="E6">
        <v>-2.8</v>
      </c>
      <c r="F6">
        <v>2.75</v>
      </c>
      <c r="G6">
        <v>0.65</v>
      </c>
      <c r="H6">
        <v>0.9</v>
      </c>
      <c r="I6" s="33">
        <f t="shared" ref="I6:I16" si="3">E6-G6/2</f>
        <v>-3.125</v>
      </c>
      <c r="J6" s="33">
        <f t="shared" ref="J6:J16" si="4">E6+G6/2</f>
        <v>-2.4749999999999996</v>
      </c>
      <c r="K6" s="33">
        <f t="shared" ref="K6:K16" si="5">F6+H6/2</f>
        <v>3.2</v>
      </c>
      <c r="L6" s="33">
        <f t="shared" ref="L6:L16" si="6">F6-H6/2</f>
        <v>2.2999999999999998</v>
      </c>
      <c r="M6">
        <v>-1.5</v>
      </c>
      <c r="N6">
        <v>0</v>
      </c>
      <c r="O6" s="33">
        <f t="shared" ref="O6:O16" si="7">E6-M6</f>
        <v>-1.2999999999999998</v>
      </c>
      <c r="P6" s="33">
        <f t="shared" ref="P6:P16" si="8">F6-N6</f>
        <v>2.75</v>
      </c>
      <c r="Q6">
        <v>2</v>
      </c>
      <c r="S6" t="s">
        <v>488</v>
      </c>
      <c r="T6">
        <v>3</v>
      </c>
      <c r="U6">
        <v>3</v>
      </c>
      <c r="V6">
        <v>-5</v>
      </c>
      <c r="W6">
        <v>0</v>
      </c>
      <c r="X6">
        <v>22.1</v>
      </c>
      <c r="Y6">
        <v>22.1</v>
      </c>
    </row>
    <row r="7" spans="1:30" x14ac:dyDescent="0.35">
      <c r="B7" t="s">
        <v>216</v>
      </c>
      <c r="C7">
        <v>5650</v>
      </c>
      <c r="D7">
        <v>1850</v>
      </c>
      <c r="E7">
        <v>5.65</v>
      </c>
      <c r="F7">
        <v>1.85</v>
      </c>
      <c r="G7">
        <v>0.95</v>
      </c>
      <c r="H7">
        <v>0.9</v>
      </c>
      <c r="I7" s="33">
        <f t="shared" si="3"/>
        <v>5.1750000000000007</v>
      </c>
      <c r="J7" s="33">
        <f t="shared" si="4"/>
        <v>6.125</v>
      </c>
      <c r="K7" s="33">
        <f t="shared" si="5"/>
        <v>2.3000000000000003</v>
      </c>
      <c r="L7" s="33">
        <f t="shared" si="6"/>
        <v>1.4000000000000001</v>
      </c>
      <c r="M7">
        <v>-0.75</v>
      </c>
      <c r="N7">
        <v>0</v>
      </c>
      <c r="O7" s="33">
        <f t="shared" si="7"/>
        <v>6.4</v>
      </c>
      <c r="P7" s="33">
        <f t="shared" si="8"/>
        <v>1.85</v>
      </c>
      <c r="Q7">
        <v>3</v>
      </c>
      <c r="S7" t="s">
        <v>488</v>
      </c>
      <c r="T7">
        <v>3</v>
      </c>
      <c r="U7">
        <v>3</v>
      </c>
      <c r="V7">
        <v>-5</v>
      </c>
      <c r="W7">
        <v>0</v>
      </c>
      <c r="X7">
        <v>22.1</v>
      </c>
      <c r="Y7">
        <v>22.1</v>
      </c>
    </row>
    <row r="8" spans="1:30" x14ac:dyDescent="0.35">
      <c r="B8" s="32" t="s">
        <v>221</v>
      </c>
      <c r="C8" s="32">
        <v>900</v>
      </c>
      <c r="D8" s="32">
        <v>1850</v>
      </c>
      <c r="E8" s="32">
        <f t="shared" ref="E8:F8" si="9">C8/1000</f>
        <v>0.9</v>
      </c>
      <c r="F8" s="32">
        <f t="shared" si="9"/>
        <v>1.85</v>
      </c>
      <c r="G8" s="32">
        <v>0.95</v>
      </c>
      <c r="H8" s="32">
        <v>0.9</v>
      </c>
      <c r="I8" s="33">
        <f t="shared" si="3"/>
        <v>0.42500000000000004</v>
      </c>
      <c r="J8" s="33">
        <f t="shared" si="4"/>
        <v>1.375</v>
      </c>
      <c r="K8" s="33">
        <f t="shared" si="5"/>
        <v>2.3000000000000003</v>
      </c>
      <c r="L8" s="33">
        <f t="shared" si="6"/>
        <v>1.4000000000000001</v>
      </c>
      <c r="M8">
        <v>0</v>
      </c>
      <c r="N8">
        <v>0</v>
      </c>
      <c r="O8" s="33">
        <f t="shared" si="7"/>
        <v>0.9</v>
      </c>
      <c r="P8" s="33">
        <f t="shared" si="8"/>
        <v>1.85</v>
      </c>
      <c r="Q8">
        <v>4</v>
      </c>
      <c r="S8" t="s">
        <v>488</v>
      </c>
      <c r="T8">
        <v>3</v>
      </c>
      <c r="U8">
        <v>3</v>
      </c>
      <c r="V8">
        <v>-5</v>
      </c>
      <c r="W8">
        <v>0</v>
      </c>
      <c r="X8">
        <v>22.1</v>
      </c>
      <c r="Y8">
        <v>22.1</v>
      </c>
    </row>
    <row r="9" spans="1:30" x14ac:dyDescent="0.35">
      <c r="B9" t="s">
        <v>226</v>
      </c>
      <c r="C9">
        <v>-3850</v>
      </c>
      <c r="D9">
        <v>1850</v>
      </c>
      <c r="E9">
        <v>-3.85</v>
      </c>
      <c r="F9">
        <v>1.85</v>
      </c>
      <c r="G9">
        <v>0.95</v>
      </c>
      <c r="H9">
        <v>0.9</v>
      </c>
      <c r="I9" s="33">
        <f t="shared" si="3"/>
        <v>-4.3250000000000002</v>
      </c>
      <c r="J9" s="33">
        <f t="shared" si="4"/>
        <v>-3.375</v>
      </c>
      <c r="K9" s="33">
        <f t="shared" si="5"/>
        <v>2.3000000000000003</v>
      </c>
      <c r="L9" s="33">
        <f t="shared" si="6"/>
        <v>1.4000000000000001</v>
      </c>
      <c r="M9">
        <v>0.75</v>
      </c>
      <c r="N9">
        <v>0</v>
      </c>
      <c r="O9" s="33">
        <f t="shared" si="7"/>
        <v>-4.5999999999999996</v>
      </c>
      <c r="P9" s="33">
        <f t="shared" si="8"/>
        <v>1.85</v>
      </c>
      <c r="Q9">
        <v>5</v>
      </c>
      <c r="S9" t="s">
        <v>488</v>
      </c>
      <c r="T9">
        <v>3</v>
      </c>
      <c r="U9">
        <v>3</v>
      </c>
      <c r="V9">
        <v>-5</v>
      </c>
      <c r="W9">
        <v>0</v>
      </c>
      <c r="X9">
        <v>22.1</v>
      </c>
      <c r="Y9">
        <v>22.1</v>
      </c>
    </row>
    <row r="10" spans="1:30" x14ac:dyDescent="0.35">
      <c r="B10" t="s">
        <v>242</v>
      </c>
      <c r="C10">
        <v>-1450</v>
      </c>
      <c r="D10">
        <v>950</v>
      </c>
      <c r="E10">
        <v>-1.45</v>
      </c>
      <c r="F10">
        <v>0.95</v>
      </c>
      <c r="G10">
        <v>0.65</v>
      </c>
      <c r="H10">
        <v>0.9</v>
      </c>
      <c r="I10" s="33">
        <f t="shared" si="3"/>
        <v>-1.7749999999999999</v>
      </c>
      <c r="J10" s="33">
        <f t="shared" si="4"/>
        <v>-1.125</v>
      </c>
      <c r="K10" s="33">
        <f t="shared" si="5"/>
        <v>1.4</v>
      </c>
      <c r="L10" s="33">
        <f t="shared" si="6"/>
        <v>0.49999999999999994</v>
      </c>
      <c r="M10">
        <v>1.5</v>
      </c>
      <c r="N10">
        <v>0</v>
      </c>
      <c r="O10" s="33">
        <f t="shared" si="7"/>
        <v>-2.95</v>
      </c>
      <c r="P10" s="33">
        <f t="shared" si="8"/>
        <v>0.95</v>
      </c>
      <c r="Q10">
        <v>6</v>
      </c>
      <c r="S10" t="s">
        <v>488</v>
      </c>
      <c r="T10">
        <v>3</v>
      </c>
      <c r="U10">
        <v>3</v>
      </c>
      <c r="V10">
        <v>-5</v>
      </c>
      <c r="W10">
        <v>0</v>
      </c>
      <c r="X10">
        <v>22.1</v>
      </c>
      <c r="Y10">
        <v>22.1</v>
      </c>
    </row>
    <row r="11" spans="1:30" x14ac:dyDescent="0.35">
      <c r="B11" t="s">
        <v>489</v>
      </c>
      <c r="C11">
        <v>4425</v>
      </c>
      <c r="D11">
        <v>-8950</v>
      </c>
      <c r="E11">
        <v>4.4249999999999998</v>
      </c>
      <c r="F11">
        <v>-8.9499999999999993</v>
      </c>
      <c r="G11">
        <v>2.9</v>
      </c>
      <c r="H11">
        <v>0.9</v>
      </c>
      <c r="I11">
        <f t="shared" si="3"/>
        <v>2.9749999999999996</v>
      </c>
      <c r="J11">
        <f t="shared" si="4"/>
        <v>5.875</v>
      </c>
      <c r="K11">
        <f t="shared" si="5"/>
        <v>-8.5</v>
      </c>
      <c r="L11">
        <f t="shared" si="6"/>
        <v>-9.3999999999999986</v>
      </c>
      <c r="M11">
        <v>0</v>
      </c>
      <c r="N11">
        <v>0</v>
      </c>
      <c r="O11">
        <f t="shared" si="7"/>
        <v>4.4249999999999998</v>
      </c>
      <c r="P11">
        <f t="shared" si="8"/>
        <v>-8.9499999999999993</v>
      </c>
      <c r="Q11">
        <v>7</v>
      </c>
      <c r="S11" t="s">
        <v>488</v>
      </c>
      <c r="T11">
        <v>3</v>
      </c>
      <c r="U11">
        <v>3</v>
      </c>
      <c r="V11">
        <v>-5</v>
      </c>
      <c r="W11">
        <v>0</v>
      </c>
      <c r="X11">
        <v>22.1</v>
      </c>
      <c r="Y11">
        <v>22.1</v>
      </c>
    </row>
    <row r="12" spans="1:30" x14ac:dyDescent="0.35">
      <c r="B12" t="s">
        <v>490</v>
      </c>
      <c r="C12">
        <v>2900</v>
      </c>
      <c r="D12">
        <v>250</v>
      </c>
      <c r="E12">
        <v>2.9</v>
      </c>
      <c r="F12">
        <v>0.25</v>
      </c>
      <c r="G12">
        <v>0.5</v>
      </c>
      <c r="H12">
        <v>0.5</v>
      </c>
      <c r="I12">
        <f t="shared" si="3"/>
        <v>2.65</v>
      </c>
      <c r="J12">
        <f t="shared" si="4"/>
        <v>3.15</v>
      </c>
      <c r="K12">
        <f t="shared" si="5"/>
        <v>0.5</v>
      </c>
      <c r="L12">
        <f t="shared" si="6"/>
        <v>0</v>
      </c>
      <c r="M12">
        <v>-7.4999999999999997E-2</v>
      </c>
      <c r="N12">
        <v>-0.75</v>
      </c>
      <c r="O12">
        <f t="shared" si="7"/>
        <v>2.9750000000000001</v>
      </c>
      <c r="P12">
        <f t="shared" si="8"/>
        <v>1</v>
      </c>
      <c r="Q12">
        <v>8</v>
      </c>
      <c r="S12" t="s">
        <v>488</v>
      </c>
      <c r="T12">
        <v>3</v>
      </c>
      <c r="U12">
        <v>3</v>
      </c>
      <c r="V12">
        <v>-5</v>
      </c>
      <c r="W12">
        <v>0</v>
      </c>
      <c r="X12">
        <v>22.1</v>
      </c>
      <c r="Y12">
        <v>22.1</v>
      </c>
    </row>
    <row r="13" spans="1:30" x14ac:dyDescent="0.35">
      <c r="B13" t="s">
        <v>491</v>
      </c>
      <c r="C13">
        <v>-4600</v>
      </c>
      <c r="D13">
        <v>250</v>
      </c>
      <c r="E13">
        <v>-4.5999999999999996</v>
      </c>
      <c r="F13">
        <v>0.25</v>
      </c>
      <c r="G13">
        <v>0.5</v>
      </c>
      <c r="H13">
        <v>0.5</v>
      </c>
      <c r="I13">
        <f t="shared" si="3"/>
        <v>-4.8499999999999996</v>
      </c>
      <c r="J13">
        <f t="shared" si="4"/>
        <v>-4.3499999999999996</v>
      </c>
      <c r="K13">
        <f t="shared" si="5"/>
        <v>0.5</v>
      </c>
      <c r="L13">
        <f t="shared" si="6"/>
        <v>0</v>
      </c>
      <c r="M13">
        <v>-7.4999999999999997E-2</v>
      </c>
      <c r="N13">
        <v>-1</v>
      </c>
      <c r="O13">
        <f t="shared" si="7"/>
        <v>-4.5249999999999995</v>
      </c>
      <c r="P13">
        <f t="shared" si="8"/>
        <v>1.25</v>
      </c>
      <c r="Q13">
        <v>9</v>
      </c>
      <c r="S13" t="s">
        <v>488</v>
      </c>
      <c r="T13">
        <v>3</v>
      </c>
      <c r="U13">
        <v>3</v>
      </c>
      <c r="V13">
        <v>-5</v>
      </c>
      <c r="W13">
        <v>0</v>
      </c>
      <c r="X13">
        <v>22.1</v>
      </c>
      <c r="Y13">
        <v>22.1</v>
      </c>
    </row>
    <row r="14" spans="1:30" x14ac:dyDescent="0.35">
      <c r="B14" t="s">
        <v>494</v>
      </c>
      <c r="C14">
        <v>-10100</v>
      </c>
      <c r="D14">
        <v>-250</v>
      </c>
      <c r="E14">
        <v>-10.1</v>
      </c>
      <c r="F14">
        <v>-0.25</v>
      </c>
      <c r="G14">
        <v>0.5</v>
      </c>
      <c r="H14">
        <v>0.5</v>
      </c>
      <c r="I14">
        <f t="shared" si="3"/>
        <v>-10.35</v>
      </c>
      <c r="J14">
        <f t="shared" si="4"/>
        <v>-9.85</v>
      </c>
      <c r="K14">
        <f t="shared" si="5"/>
        <v>0</v>
      </c>
      <c r="L14">
        <f t="shared" si="6"/>
        <v>-0.5</v>
      </c>
      <c r="M14">
        <v>7.4999999999999997E-2</v>
      </c>
      <c r="N14">
        <v>-1</v>
      </c>
      <c r="O14">
        <f t="shared" si="7"/>
        <v>-10.174999999999999</v>
      </c>
      <c r="P14">
        <f t="shared" si="8"/>
        <v>0.75</v>
      </c>
      <c r="Q14">
        <v>10</v>
      </c>
      <c r="S14" t="s">
        <v>488</v>
      </c>
      <c r="T14">
        <v>3</v>
      </c>
      <c r="U14">
        <v>4</v>
      </c>
      <c r="V14">
        <v>-5</v>
      </c>
      <c r="W14">
        <f>-Y14/2</f>
        <v>-11.05</v>
      </c>
      <c r="X14">
        <v>22.1</v>
      </c>
      <c r="Y14">
        <v>22.1</v>
      </c>
      <c r="Z14">
        <v>1</v>
      </c>
      <c r="AA14">
        <f>U14</f>
        <v>4</v>
      </c>
      <c r="AB14">
        <f>$N$12</f>
        <v>-0.75</v>
      </c>
      <c r="AC14">
        <f>$N$13</f>
        <v>-1</v>
      </c>
      <c r="AD14">
        <f>Y14*(AA14-Z14)+(AB14-AC14)</f>
        <v>66.550000000000011</v>
      </c>
    </row>
    <row r="15" spans="1:30" x14ac:dyDescent="0.35">
      <c r="B15" t="s">
        <v>492</v>
      </c>
      <c r="C15">
        <v>-9600</v>
      </c>
      <c r="D15">
        <v>-250</v>
      </c>
      <c r="E15">
        <v>-9.6</v>
      </c>
      <c r="F15">
        <v>-0.25</v>
      </c>
      <c r="G15">
        <v>0.5</v>
      </c>
      <c r="H15">
        <v>0.5</v>
      </c>
      <c r="I15">
        <f t="shared" si="3"/>
        <v>-9.85</v>
      </c>
      <c r="J15">
        <f t="shared" si="4"/>
        <v>-9.35</v>
      </c>
      <c r="K15">
        <f t="shared" si="5"/>
        <v>0</v>
      </c>
      <c r="L15">
        <f t="shared" si="6"/>
        <v>-0.5</v>
      </c>
      <c r="M15">
        <v>7.4999999999999997E-2</v>
      </c>
      <c r="N15">
        <v>-1</v>
      </c>
      <c r="O15">
        <f t="shared" si="7"/>
        <v>-9.6749999999999989</v>
      </c>
      <c r="P15">
        <f t="shared" si="8"/>
        <v>0.75</v>
      </c>
      <c r="Q15">
        <v>11</v>
      </c>
      <c r="S15" t="s">
        <v>488</v>
      </c>
      <c r="T15">
        <v>3</v>
      </c>
      <c r="U15">
        <v>4</v>
      </c>
      <c r="V15">
        <v>-5</v>
      </c>
      <c r="W15">
        <f t="shared" ref="W15:W16" si="10">-Y15/2</f>
        <v>-11.05</v>
      </c>
      <c r="X15">
        <v>22.1</v>
      </c>
      <c r="Y15">
        <v>22.1</v>
      </c>
      <c r="Z15">
        <v>2</v>
      </c>
      <c r="AA15">
        <f t="shared" ref="AA15:AA16" si="11">U15</f>
        <v>4</v>
      </c>
      <c r="AB15">
        <f t="shared" ref="AB15:AB16" si="12">$N$12</f>
        <v>-0.75</v>
      </c>
      <c r="AC15">
        <f t="shared" ref="AC15:AC16" si="13">$N$13</f>
        <v>-1</v>
      </c>
      <c r="AD15">
        <f t="shared" ref="AD15:AD16" si="14">Y15*(AA15-Z15)+(AB15-AC15)</f>
        <v>44.45</v>
      </c>
    </row>
    <row r="16" spans="1:30" x14ac:dyDescent="0.35">
      <c r="B16" t="s">
        <v>493</v>
      </c>
      <c r="C16">
        <v>-9100</v>
      </c>
      <c r="D16">
        <v>-250</v>
      </c>
      <c r="E16">
        <v>-9.1</v>
      </c>
      <c r="F16">
        <v>-0.25</v>
      </c>
      <c r="G16">
        <v>0.5</v>
      </c>
      <c r="H16">
        <v>0.5</v>
      </c>
      <c r="I16">
        <f t="shared" si="3"/>
        <v>-9.35</v>
      </c>
      <c r="J16">
        <f t="shared" si="4"/>
        <v>-8.85</v>
      </c>
      <c r="K16">
        <f t="shared" si="5"/>
        <v>0</v>
      </c>
      <c r="L16">
        <f t="shared" si="6"/>
        <v>-0.5</v>
      </c>
      <c r="M16">
        <v>7.4999999999999997E-2</v>
      </c>
      <c r="N16">
        <v>-1</v>
      </c>
      <c r="O16">
        <f t="shared" si="7"/>
        <v>-9.1749999999999989</v>
      </c>
      <c r="P16">
        <f t="shared" si="8"/>
        <v>0.75</v>
      </c>
      <c r="Q16">
        <v>12</v>
      </c>
      <c r="S16" t="s">
        <v>488</v>
      </c>
      <c r="T16">
        <v>3</v>
      </c>
      <c r="U16">
        <v>4</v>
      </c>
      <c r="V16">
        <v>-5</v>
      </c>
      <c r="W16">
        <f t="shared" si="10"/>
        <v>-11.05</v>
      </c>
      <c r="X16">
        <v>22.1</v>
      </c>
      <c r="Y16">
        <v>22.1</v>
      </c>
      <c r="Z16">
        <v>3</v>
      </c>
      <c r="AA16">
        <f t="shared" si="11"/>
        <v>4</v>
      </c>
      <c r="AB16">
        <f t="shared" si="12"/>
        <v>-0.75</v>
      </c>
      <c r="AC16">
        <f t="shared" si="13"/>
        <v>-1</v>
      </c>
      <c r="AD16">
        <f t="shared" si="14"/>
        <v>22.35</v>
      </c>
    </row>
    <row r="20" spans="2:8" x14ac:dyDescent="0.35">
      <c r="C20" s="29"/>
      <c r="D20" s="29"/>
      <c r="E20" s="29"/>
      <c r="F20" s="29"/>
      <c r="G20" s="29"/>
      <c r="H20" s="29"/>
    </row>
    <row r="25" spans="2:8" x14ac:dyDescent="0.35">
      <c r="B25" s="29"/>
      <c r="C25" s="29"/>
      <c r="D25" s="29"/>
      <c r="E25" s="29"/>
      <c r="F25" s="29"/>
      <c r="G25" s="29"/>
      <c r="H25" s="29"/>
    </row>
    <row r="40" spans="2:8" x14ac:dyDescent="0.35">
      <c r="B40" s="34"/>
      <c r="C40" s="29"/>
      <c r="D40" s="29"/>
      <c r="E40" s="29"/>
      <c r="F40" s="29"/>
      <c r="G40" s="29"/>
      <c r="H40" s="29"/>
    </row>
    <row r="41" spans="2:8" x14ac:dyDescent="0.35">
      <c r="B41" s="29"/>
      <c r="C41" s="29"/>
      <c r="D41" s="29"/>
      <c r="E41" s="29"/>
      <c r="F41" s="29"/>
      <c r="G41" s="29"/>
      <c r="H41" s="29"/>
    </row>
  </sheetData>
  <mergeCells count="10">
    <mergeCell ref="M4:N4"/>
    <mergeCell ref="T2:Y2"/>
    <mergeCell ref="C3:D3"/>
    <mergeCell ref="E3:F3"/>
    <mergeCell ref="G3:H3"/>
    <mergeCell ref="I3:L3"/>
    <mergeCell ref="M3:N3"/>
    <mergeCell ref="T3:U3"/>
    <mergeCell ref="V3:W3"/>
    <mergeCell ref="X3:Y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workbookViewId="0">
      <pane ySplit="2" topLeftCell="A3" activePane="bottomLeft" state="frozen"/>
      <selection pane="bottomLeft" activeCell="F232" sqref="F232:I232"/>
    </sheetView>
  </sheetViews>
  <sheetFormatPr defaultRowHeight="14.5" x14ac:dyDescent="0.35"/>
  <cols>
    <col min="1" max="1" width="12.1796875" customWidth="1"/>
    <col min="2" max="2" width="12.81640625" customWidth="1"/>
    <col min="3" max="3" width="32.453125" customWidth="1"/>
    <col min="4" max="4" width="12.453125" customWidth="1"/>
    <col min="5" max="5" width="11.26953125" customWidth="1"/>
    <col min="6" max="9" width="11" customWidth="1"/>
    <col min="10" max="10" width="11.7265625" customWidth="1"/>
    <col min="11" max="17" width="12" customWidth="1"/>
  </cols>
  <sheetData>
    <row r="1" spans="1:17" ht="15" thickBot="1" x14ac:dyDescent="0.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9.5" thickBot="1" x14ac:dyDescent="0.4">
      <c r="A2" s="16" t="s">
        <v>360</v>
      </c>
      <c r="B2" s="17" t="s">
        <v>458</v>
      </c>
      <c r="C2" s="18" t="s">
        <v>468</v>
      </c>
      <c r="D2" s="21" t="s">
        <v>495</v>
      </c>
      <c r="E2" s="22" t="s">
        <v>496</v>
      </c>
      <c r="F2" s="21" t="s">
        <v>497</v>
      </c>
      <c r="G2" s="22" t="s">
        <v>498</v>
      </c>
      <c r="H2" s="21" t="s">
        <v>499</v>
      </c>
      <c r="I2" s="22" t="s">
        <v>500</v>
      </c>
      <c r="J2" s="21" t="s">
        <v>508</v>
      </c>
      <c r="K2" s="24" t="s">
        <v>501</v>
      </c>
      <c r="L2" s="24" t="s">
        <v>507</v>
      </c>
      <c r="M2" s="22" t="s">
        <v>506</v>
      </c>
      <c r="N2" s="25" t="s">
        <v>504</v>
      </c>
      <c r="O2" s="26" t="s">
        <v>505</v>
      </c>
      <c r="P2" s="27" t="s">
        <v>502</v>
      </c>
      <c r="Q2" s="28" t="s">
        <v>503</v>
      </c>
    </row>
    <row r="3" spans="1:17" hidden="1" x14ac:dyDescent="0.35">
      <c r="A3" s="1" t="s">
        <v>482</v>
      </c>
      <c r="C3" t="s">
        <v>3</v>
      </c>
      <c r="D3">
        <v>-1835</v>
      </c>
      <c r="E3">
        <v>-12175</v>
      </c>
      <c r="F3">
        <f>D3/1000</f>
        <v>-1.835</v>
      </c>
      <c r="G3">
        <f>E3/1000</f>
        <v>-12.175000000000001</v>
      </c>
      <c r="H3">
        <v>0.71</v>
      </c>
      <c r="I3">
        <v>0.55000000000000004</v>
      </c>
      <c r="J3">
        <f t="shared" ref="J3" si="0">F3-H3/2</f>
        <v>-2.19</v>
      </c>
      <c r="K3">
        <f t="shared" ref="K3:L3" si="1">F3+H3/2</f>
        <v>-1.48</v>
      </c>
      <c r="L3">
        <f t="shared" si="1"/>
        <v>-11.9</v>
      </c>
      <c r="M3">
        <f t="shared" ref="M3" si="2">G3-I3/2</f>
        <v>-12.450000000000001</v>
      </c>
      <c r="P3">
        <f>F3-N3</f>
        <v>-1.835</v>
      </c>
      <c r="Q3">
        <f>G3-O3</f>
        <v>-12.175000000000001</v>
      </c>
    </row>
    <row r="4" spans="1:17" hidden="1" x14ac:dyDescent="0.35">
      <c r="A4" s="1" t="s">
        <v>482</v>
      </c>
      <c r="C4" t="s">
        <v>4</v>
      </c>
      <c r="D4">
        <v>-2545</v>
      </c>
      <c r="E4">
        <v>-12175</v>
      </c>
      <c r="F4">
        <f t="shared" ref="F4:G67" si="3">D4/1000</f>
        <v>-2.5449999999999999</v>
      </c>
      <c r="G4">
        <f t="shared" si="3"/>
        <v>-12.175000000000001</v>
      </c>
      <c r="H4">
        <v>0.71</v>
      </c>
      <c r="I4">
        <v>0.55000000000000004</v>
      </c>
      <c r="J4">
        <f t="shared" ref="J4:J67" si="4">F4-H4/2</f>
        <v>-2.9</v>
      </c>
      <c r="K4">
        <f t="shared" ref="K4:K67" si="5">F4+H4/2</f>
        <v>-2.19</v>
      </c>
      <c r="L4">
        <f t="shared" ref="L4:L67" si="6">G4+I4/2</f>
        <v>-11.9</v>
      </c>
      <c r="M4">
        <f t="shared" ref="M4:M67" si="7">G4-I4/2</f>
        <v>-12.450000000000001</v>
      </c>
      <c r="P4">
        <f t="shared" ref="P4:P67" si="8">F4-N4</f>
        <v>-2.5449999999999999</v>
      </c>
      <c r="Q4">
        <f t="shared" ref="Q4:Q67" si="9">G4-O4</f>
        <v>-12.175000000000001</v>
      </c>
    </row>
    <row r="5" spans="1:17" hidden="1" x14ac:dyDescent="0.35">
      <c r="A5" s="1" t="s">
        <v>482</v>
      </c>
      <c r="C5" t="s">
        <v>5</v>
      </c>
      <c r="D5">
        <v>3845</v>
      </c>
      <c r="E5">
        <v>-12175</v>
      </c>
      <c r="F5">
        <f t="shared" si="3"/>
        <v>3.8450000000000002</v>
      </c>
      <c r="G5">
        <f t="shared" si="3"/>
        <v>-12.175000000000001</v>
      </c>
      <c r="H5">
        <v>0.71</v>
      </c>
      <c r="I5">
        <v>0.55000000000000004</v>
      </c>
      <c r="J5">
        <f t="shared" si="4"/>
        <v>3.49</v>
      </c>
      <c r="K5">
        <f t="shared" si="5"/>
        <v>4.2</v>
      </c>
      <c r="L5">
        <f t="shared" si="6"/>
        <v>-11.9</v>
      </c>
      <c r="M5">
        <f t="shared" si="7"/>
        <v>-12.450000000000001</v>
      </c>
      <c r="P5">
        <f t="shared" si="8"/>
        <v>3.8450000000000002</v>
      </c>
      <c r="Q5">
        <f t="shared" si="9"/>
        <v>-12.175000000000001</v>
      </c>
    </row>
    <row r="6" spans="1:17" hidden="1" x14ac:dyDescent="0.35">
      <c r="A6" s="1" t="s">
        <v>482</v>
      </c>
      <c r="C6" t="s">
        <v>6</v>
      </c>
      <c r="D6">
        <v>3135</v>
      </c>
      <c r="E6">
        <v>-12175</v>
      </c>
      <c r="F6">
        <f t="shared" si="3"/>
        <v>3.1349999999999998</v>
      </c>
      <c r="G6">
        <f t="shared" si="3"/>
        <v>-12.175000000000001</v>
      </c>
      <c r="H6">
        <v>0.71</v>
      </c>
      <c r="I6">
        <v>0.55000000000000004</v>
      </c>
      <c r="J6">
        <f t="shared" si="4"/>
        <v>2.78</v>
      </c>
      <c r="K6">
        <f t="shared" si="5"/>
        <v>3.4899999999999998</v>
      </c>
      <c r="L6">
        <f t="shared" si="6"/>
        <v>-11.9</v>
      </c>
      <c r="M6">
        <f t="shared" si="7"/>
        <v>-12.450000000000001</v>
      </c>
      <c r="P6">
        <f t="shared" si="8"/>
        <v>3.1349999999999998</v>
      </c>
      <c r="Q6">
        <f t="shared" si="9"/>
        <v>-12.175000000000001</v>
      </c>
    </row>
    <row r="7" spans="1:17" hidden="1" x14ac:dyDescent="0.35">
      <c r="A7" s="1" t="s">
        <v>482</v>
      </c>
      <c r="C7" t="s">
        <v>7</v>
      </c>
      <c r="D7">
        <v>2425</v>
      </c>
      <c r="E7">
        <v>-12175</v>
      </c>
      <c r="F7">
        <f t="shared" si="3"/>
        <v>2.4249999999999998</v>
      </c>
      <c r="G7">
        <f t="shared" si="3"/>
        <v>-12.175000000000001</v>
      </c>
      <c r="H7">
        <v>0.71</v>
      </c>
      <c r="I7">
        <v>0.55000000000000004</v>
      </c>
      <c r="J7">
        <f t="shared" si="4"/>
        <v>2.0699999999999998</v>
      </c>
      <c r="K7">
        <f t="shared" si="5"/>
        <v>2.78</v>
      </c>
      <c r="L7">
        <f t="shared" si="6"/>
        <v>-11.9</v>
      </c>
      <c r="M7">
        <f t="shared" si="7"/>
        <v>-12.450000000000001</v>
      </c>
      <c r="P7">
        <f t="shared" si="8"/>
        <v>2.4249999999999998</v>
      </c>
      <c r="Q7">
        <f t="shared" si="9"/>
        <v>-12.175000000000001</v>
      </c>
    </row>
    <row r="8" spans="1:17" hidden="1" x14ac:dyDescent="0.35">
      <c r="A8" s="1" t="s">
        <v>482</v>
      </c>
      <c r="C8" t="s">
        <v>8</v>
      </c>
      <c r="D8">
        <v>1715</v>
      </c>
      <c r="E8">
        <v>-12175</v>
      </c>
      <c r="F8">
        <f t="shared" si="3"/>
        <v>1.7150000000000001</v>
      </c>
      <c r="G8">
        <f t="shared" si="3"/>
        <v>-12.175000000000001</v>
      </c>
      <c r="H8">
        <v>0.71</v>
      </c>
      <c r="I8">
        <v>0.55000000000000004</v>
      </c>
      <c r="J8">
        <f t="shared" si="4"/>
        <v>1.36</v>
      </c>
      <c r="K8">
        <f t="shared" si="5"/>
        <v>2.0700000000000003</v>
      </c>
      <c r="L8">
        <f t="shared" si="6"/>
        <v>-11.9</v>
      </c>
      <c r="M8">
        <f t="shared" si="7"/>
        <v>-12.450000000000001</v>
      </c>
      <c r="P8">
        <f t="shared" si="8"/>
        <v>1.7150000000000001</v>
      </c>
      <c r="Q8">
        <f t="shared" si="9"/>
        <v>-12.175000000000001</v>
      </c>
    </row>
    <row r="9" spans="1:17" hidden="1" x14ac:dyDescent="0.35">
      <c r="A9" s="1" t="s">
        <v>482</v>
      </c>
      <c r="C9" t="s">
        <v>9</v>
      </c>
      <c r="D9">
        <v>1005</v>
      </c>
      <c r="E9">
        <v>-12175</v>
      </c>
      <c r="F9">
        <f t="shared" si="3"/>
        <v>1.0049999999999999</v>
      </c>
      <c r="G9">
        <f t="shared" si="3"/>
        <v>-12.175000000000001</v>
      </c>
      <c r="H9">
        <v>0.71</v>
      </c>
      <c r="I9">
        <v>0.55000000000000004</v>
      </c>
      <c r="J9">
        <f t="shared" si="4"/>
        <v>0.64999999999999991</v>
      </c>
      <c r="K9">
        <f t="shared" si="5"/>
        <v>1.3599999999999999</v>
      </c>
      <c r="L9">
        <f t="shared" si="6"/>
        <v>-11.9</v>
      </c>
      <c r="M9">
        <f t="shared" si="7"/>
        <v>-12.450000000000001</v>
      </c>
      <c r="P9">
        <f t="shared" si="8"/>
        <v>1.0049999999999999</v>
      </c>
      <c r="Q9">
        <f t="shared" si="9"/>
        <v>-12.175000000000001</v>
      </c>
    </row>
    <row r="10" spans="1:17" hidden="1" x14ac:dyDescent="0.35">
      <c r="A10" s="1" t="s">
        <v>482</v>
      </c>
      <c r="C10" t="s">
        <v>10</v>
      </c>
      <c r="D10">
        <v>295</v>
      </c>
      <c r="E10">
        <v>-12175</v>
      </c>
      <c r="F10">
        <f t="shared" si="3"/>
        <v>0.29499999999999998</v>
      </c>
      <c r="G10">
        <f t="shared" si="3"/>
        <v>-12.175000000000001</v>
      </c>
      <c r="H10">
        <v>0.71</v>
      </c>
      <c r="I10">
        <v>0.55000000000000004</v>
      </c>
      <c r="J10">
        <f t="shared" si="4"/>
        <v>-0.06</v>
      </c>
      <c r="K10">
        <f t="shared" si="5"/>
        <v>0.64999999999999991</v>
      </c>
      <c r="L10">
        <f t="shared" si="6"/>
        <v>-11.9</v>
      </c>
      <c r="M10">
        <f t="shared" si="7"/>
        <v>-12.450000000000001</v>
      </c>
      <c r="P10">
        <f t="shared" si="8"/>
        <v>0.29499999999999998</v>
      </c>
      <c r="Q10">
        <f t="shared" si="9"/>
        <v>-12.175000000000001</v>
      </c>
    </row>
    <row r="11" spans="1:17" hidden="1" x14ac:dyDescent="0.35">
      <c r="A11" s="1" t="s">
        <v>482</v>
      </c>
      <c r="C11" t="s">
        <v>11</v>
      </c>
      <c r="D11">
        <v>-415</v>
      </c>
      <c r="E11">
        <v>-12175</v>
      </c>
      <c r="F11">
        <f t="shared" si="3"/>
        <v>-0.41499999999999998</v>
      </c>
      <c r="G11">
        <f t="shared" si="3"/>
        <v>-12.175000000000001</v>
      </c>
      <c r="H11">
        <v>0.71</v>
      </c>
      <c r="I11">
        <v>0.55000000000000004</v>
      </c>
      <c r="J11">
        <f t="shared" si="4"/>
        <v>-0.77</v>
      </c>
      <c r="K11">
        <f t="shared" si="5"/>
        <v>-0.06</v>
      </c>
      <c r="L11">
        <f t="shared" si="6"/>
        <v>-11.9</v>
      </c>
      <c r="M11">
        <f t="shared" si="7"/>
        <v>-12.450000000000001</v>
      </c>
      <c r="P11">
        <f t="shared" si="8"/>
        <v>-0.41499999999999998</v>
      </c>
      <c r="Q11">
        <f t="shared" si="9"/>
        <v>-12.175000000000001</v>
      </c>
    </row>
    <row r="12" spans="1:17" hidden="1" x14ac:dyDescent="0.35">
      <c r="A12" s="1" t="s">
        <v>482</v>
      </c>
      <c r="C12" t="s">
        <v>12</v>
      </c>
      <c r="D12">
        <v>-1125</v>
      </c>
      <c r="E12">
        <v>-12175</v>
      </c>
      <c r="F12">
        <f t="shared" si="3"/>
        <v>-1.125</v>
      </c>
      <c r="G12">
        <f t="shared" si="3"/>
        <v>-12.175000000000001</v>
      </c>
      <c r="H12">
        <v>0.71</v>
      </c>
      <c r="I12">
        <v>0.55000000000000004</v>
      </c>
      <c r="J12">
        <f t="shared" si="4"/>
        <v>-1.48</v>
      </c>
      <c r="K12">
        <f t="shared" si="5"/>
        <v>-0.77</v>
      </c>
      <c r="L12">
        <f t="shared" si="6"/>
        <v>-11.9</v>
      </c>
      <c r="M12">
        <f t="shared" si="7"/>
        <v>-12.450000000000001</v>
      </c>
      <c r="P12">
        <f t="shared" si="8"/>
        <v>-1.125</v>
      </c>
      <c r="Q12">
        <f t="shared" si="9"/>
        <v>-12.175000000000001</v>
      </c>
    </row>
    <row r="13" spans="1:17" hidden="1" x14ac:dyDescent="0.35">
      <c r="A13" s="1" t="s">
        <v>482</v>
      </c>
      <c r="C13" t="s">
        <v>13</v>
      </c>
      <c r="D13">
        <v>-3255</v>
      </c>
      <c r="E13">
        <v>-12175</v>
      </c>
      <c r="F13">
        <f t="shared" si="3"/>
        <v>-3.2549999999999999</v>
      </c>
      <c r="G13">
        <f t="shared" si="3"/>
        <v>-12.175000000000001</v>
      </c>
      <c r="H13">
        <v>0.71</v>
      </c>
      <c r="I13">
        <v>0.55000000000000004</v>
      </c>
      <c r="J13">
        <f t="shared" si="4"/>
        <v>-3.61</v>
      </c>
      <c r="K13">
        <f t="shared" si="5"/>
        <v>-2.9</v>
      </c>
      <c r="L13">
        <f t="shared" si="6"/>
        <v>-11.9</v>
      </c>
      <c r="M13">
        <f t="shared" si="7"/>
        <v>-12.450000000000001</v>
      </c>
      <c r="P13">
        <f t="shared" si="8"/>
        <v>-3.2549999999999999</v>
      </c>
      <c r="Q13">
        <f t="shared" si="9"/>
        <v>-12.175000000000001</v>
      </c>
    </row>
    <row r="14" spans="1:17" hidden="1" x14ac:dyDescent="0.35">
      <c r="A14" s="1" t="s">
        <v>482</v>
      </c>
      <c r="C14" t="s">
        <v>14</v>
      </c>
      <c r="D14">
        <v>-3965</v>
      </c>
      <c r="E14">
        <v>-12175</v>
      </c>
      <c r="F14">
        <f t="shared" si="3"/>
        <v>-3.9649999999999999</v>
      </c>
      <c r="G14">
        <f t="shared" si="3"/>
        <v>-12.175000000000001</v>
      </c>
      <c r="H14">
        <v>0.71</v>
      </c>
      <c r="I14">
        <v>0.55000000000000004</v>
      </c>
      <c r="J14">
        <f t="shared" si="4"/>
        <v>-4.32</v>
      </c>
      <c r="K14">
        <f t="shared" si="5"/>
        <v>-3.61</v>
      </c>
      <c r="L14">
        <f t="shared" si="6"/>
        <v>-11.9</v>
      </c>
      <c r="M14">
        <f t="shared" si="7"/>
        <v>-12.450000000000001</v>
      </c>
      <c r="P14">
        <f t="shared" si="8"/>
        <v>-3.9649999999999999</v>
      </c>
      <c r="Q14">
        <f t="shared" si="9"/>
        <v>-12.175000000000001</v>
      </c>
    </row>
    <row r="15" spans="1:17" hidden="1" x14ac:dyDescent="0.35">
      <c r="A15" s="1" t="s">
        <v>482</v>
      </c>
      <c r="C15" t="s">
        <v>15</v>
      </c>
      <c r="D15">
        <v>9560</v>
      </c>
      <c r="E15">
        <v>-4870</v>
      </c>
      <c r="F15">
        <f t="shared" si="3"/>
        <v>9.56</v>
      </c>
      <c r="G15">
        <f t="shared" si="3"/>
        <v>-4.87</v>
      </c>
      <c r="H15">
        <v>0.71</v>
      </c>
      <c r="I15">
        <v>0.55000000000000004</v>
      </c>
      <c r="J15">
        <f t="shared" si="4"/>
        <v>9.2050000000000001</v>
      </c>
      <c r="K15">
        <f t="shared" si="5"/>
        <v>9.9150000000000009</v>
      </c>
      <c r="L15">
        <f t="shared" si="6"/>
        <v>-4.5949999999999998</v>
      </c>
      <c r="M15">
        <f t="shared" si="7"/>
        <v>-5.1450000000000005</v>
      </c>
      <c r="P15">
        <f t="shared" si="8"/>
        <v>9.56</v>
      </c>
      <c r="Q15">
        <f t="shared" si="9"/>
        <v>-4.87</v>
      </c>
    </row>
    <row r="16" spans="1:17" hidden="1" x14ac:dyDescent="0.35">
      <c r="A16" s="1" t="s">
        <v>482</v>
      </c>
      <c r="C16" t="s">
        <v>16</v>
      </c>
      <c r="D16">
        <v>8850</v>
      </c>
      <c r="E16">
        <v>-4870</v>
      </c>
      <c r="F16">
        <f t="shared" si="3"/>
        <v>8.85</v>
      </c>
      <c r="G16">
        <f t="shared" si="3"/>
        <v>-4.87</v>
      </c>
      <c r="H16">
        <v>0.71</v>
      </c>
      <c r="I16">
        <v>0.55000000000000004</v>
      </c>
      <c r="J16">
        <f t="shared" si="4"/>
        <v>8.4949999999999992</v>
      </c>
      <c r="K16">
        <f t="shared" si="5"/>
        <v>9.2050000000000001</v>
      </c>
      <c r="L16">
        <f t="shared" si="6"/>
        <v>-4.5949999999999998</v>
      </c>
      <c r="M16">
        <f t="shared" si="7"/>
        <v>-5.1450000000000005</v>
      </c>
      <c r="P16">
        <f t="shared" si="8"/>
        <v>8.85</v>
      </c>
      <c r="Q16">
        <f t="shared" si="9"/>
        <v>-4.87</v>
      </c>
    </row>
    <row r="17" spans="1:17" hidden="1" x14ac:dyDescent="0.35">
      <c r="A17" s="1" t="s">
        <v>471</v>
      </c>
      <c r="B17">
        <v>0.5</v>
      </c>
      <c r="C17" t="s">
        <v>17</v>
      </c>
      <c r="D17">
        <v>9150</v>
      </c>
      <c r="E17">
        <v>-900</v>
      </c>
      <c r="F17">
        <f t="shared" si="3"/>
        <v>9.15</v>
      </c>
      <c r="G17">
        <f t="shared" si="3"/>
        <v>-0.9</v>
      </c>
      <c r="H17">
        <v>1.2</v>
      </c>
      <c r="I17">
        <v>1.6</v>
      </c>
      <c r="J17">
        <f t="shared" si="4"/>
        <v>8.5500000000000007</v>
      </c>
      <c r="K17">
        <f t="shared" si="5"/>
        <v>9.75</v>
      </c>
      <c r="L17">
        <f t="shared" si="6"/>
        <v>-9.9999999999999978E-2</v>
      </c>
      <c r="M17">
        <f t="shared" si="7"/>
        <v>-1.7000000000000002</v>
      </c>
      <c r="P17">
        <f t="shared" si="8"/>
        <v>9.15</v>
      </c>
      <c r="Q17">
        <f t="shared" si="9"/>
        <v>-0.9</v>
      </c>
    </row>
    <row r="18" spans="1:17" hidden="1" x14ac:dyDescent="0.35">
      <c r="A18" s="1" t="s">
        <v>477</v>
      </c>
      <c r="B18">
        <v>0.5</v>
      </c>
      <c r="C18" t="s">
        <v>18</v>
      </c>
      <c r="D18">
        <v>10050</v>
      </c>
      <c r="E18">
        <v>-3800</v>
      </c>
      <c r="F18">
        <f t="shared" si="3"/>
        <v>10.050000000000001</v>
      </c>
      <c r="G18">
        <f t="shared" si="3"/>
        <v>-3.8</v>
      </c>
      <c r="H18">
        <v>1.2</v>
      </c>
      <c r="I18">
        <v>1.2</v>
      </c>
      <c r="J18">
        <f t="shared" si="4"/>
        <v>9.4500000000000011</v>
      </c>
      <c r="K18">
        <f t="shared" si="5"/>
        <v>10.65</v>
      </c>
      <c r="L18">
        <f t="shared" si="6"/>
        <v>-3.1999999999999997</v>
      </c>
      <c r="M18">
        <f t="shared" si="7"/>
        <v>-4.3999999999999995</v>
      </c>
      <c r="P18">
        <f t="shared" si="8"/>
        <v>10.050000000000001</v>
      </c>
      <c r="Q18">
        <f t="shared" si="9"/>
        <v>-3.8</v>
      </c>
    </row>
    <row r="19" spans="1:17" hidden="1" x14ac:dyDescent="0.35">
      <c r="A19" s="1" t="s">
        <v>477</v>
      </c>
      <c r="B19">
        <v>1</v>
      </c>
      <c r="C19" t="s">
        <v>19</v>
      </c>
      <c r="D19">
        <v>10150</v>
      </c>
      <c r="E19">
        <v>-2500</v>
      </c>
      <c r="F19">
        <f t="shared" si="3"/>
        <v>10.15</v>
      </c>
      <c r="G19">
        <f t="shared" si="3"/>
        <v>-2.5</v>
      </c>
      <c r="H19">
        <v>1.4</v>
      </c>
      <c r="I19">
        <v>1.4</v>
      </c>
      <c r="J19">
        <f t="shared" si="4"/>
        <v>9.4500000000000011</v>
      </c>
      <c r="K19">
        <f t="shared" si="5"/>
        <v>10.85</v>
      </c>
      <c r="L19">
        <f t="shared" si="6"/>
        <v>-1.8</v>
      </c>
      <c r="M19">
        <f t="shared" si="7"/>
        <v>-3.2</v>
      </c>
      <c r="P19">
        <f t="shared" si="8"/>
        <v>10.15</v>
      </c>
      <c r="Q19">
        <f t="shared" si="9"/>
        <v>-2.5</v>
      </c>
    </row>
    <row r="20" spans="1:17" hidden="1" x14ac:dyDescent="0.35">
      <c r="A20" s="1" t="s">
        <v>482</v>
      </c>
      <c r="C20" t="s">
        <v>20</v>
      </c>
      <c r="D20">
        <v>7430</v>
      </c>
      <c r="E20">
        <v>-8770</v>
      </c>
      <c r="F20">
        <f t="shared" si="3"/>
        <v>7.43</v>
      </c>
      <c r="G20">
        <f t="shared" si="3"/>
        <v>-8.77</v>
      </c>
      <c r="H20">
        <v>0.71</v>
      </c>
      <c r="I20">
        <v>0.55000000000000004</v>
      </c>
      <c r="J20">
        <f t="shared" si="4"/>
        <v>7.0749999999999993</v>
      </c>
      <c r="K20">
        <f t="shared" si="5"/>
        <v>7.7850000000000001</v>
      </c>
      <c r="L20">
        <f t="shared" si="6"/>
        <v>-8.4949999999999992</v>
      </c>
      <c r="M20">
        <f t="shared" si="7"/>
        <v>-9.0449999999999999</v>
      </c>
      <c r="P20">
        <f t="shared" si="8"/>
        <v>7.43</v>
      </c>
      <c r="Q20">
        <f t="shared" si="9"/>
        <v>-8.77</v>
      </c>
    </row>
    <row r="21" spans="1:17" hidden="1" x14ac:dyDescent="0.35">
      <c r="A21" s="1" t="s">
        <v>482</v>
      </c>
      <c r="C21" t="s">
        <v>21</v>
      </c>
      <c r="D21">
        <v>8140</v>
      </c>
      <c r="E21">
        <v>-8770</v>
      </c>
      <c r="F21">
        <f t="shared" si="3"/>
        <v>8.14</v>
      </c>
      <c r="G21">
        <f t="shared" si="3"/>
        <v>-8.77</v>
      </c>
      <c r="H21">
        <v>0.71</v>
      </c>
      <c r="I21">
        <v>0.55000000000000004</v>
      </c>
      <c r="J21">
        <f t="shared" si="4"/>
        <v>7.7850000000000001</v>
      </c>
      <c r="K21">
        <f t="shared" si="5"/>
        <v>8.495000000000001</v>
      </c>
      <c r="L21">
        <f t="shared" si="6"/>
        <v>-8.4949999999999992</v>
      </c>
      <c r="M21">
        <f t="shared" si="7"/>
        <v>-9.0449999999999999</v>
      </c>
      <c r="P21">
        <f t="shared" si="8"/>
        <v>8.14</v>
      </c>
      <c r="Q21">
        <f t="shared" si="9"/>
        <v>-8.77</v>
      </c>
    </row>
    <row r="22" spans="1:17" hidden="1" x14ac:dyDescent="0.35">
      <c r="A22" s="1" t="s">
        <v>482</v>
      </c>
      <c r="C22" t="s">
        <v>22</v>
      </c>
      <c r="D22">
        <v>9560</v>
      </c>
      <c r="E22">
        <v>-8720</v>
      </c>
      <c r="F22">
        <f t="shared" si="3"/>
        <v>9.56</v>
      </c>
      <c r="G22">
        <f t="shared" si="3"/>
        <v>-8.7200000000000006</v>
      </c>
      <c r="H22">
        <v>0.71</v>
      </c>
      <c r="I22">
        <v>0.55000000000000004</v>
      </c>
      <c r="J22">
        <f t="shared" si="4"/>
        <v>9.2050000000000001</v>
      </c>
      <c r="K22">
        <f t="shared" si="5"/>
        <v>9.9150000000000009</v>
      </c>
      <c r="L22">
        <f t="shared" si="6"/>
        <v>-8.4450000000000003</v>
      </c>
      <c r="M22">
        <f t="shared" si="7"/>
        <v>-8.995000000000001</v>
      </c>
      <c r="P22">
        <f t="shared" si="8"/>
        <v>9.56</v>
      </c>
      <c r="Q22">
        <f t="shared" si="9"/>
        <v>-8.7200000000000006</v>
      </c>
    </row>
    <row r="23" spans="1:17" hidden="1" x14ac:dyDescent="0.35">
      <c r="A23" s="1" t="s">
        <v>482</v>
      </c>
      <c r="C23" t="s">
        <v>23</v>
      </c>
      <c r="D23">
        <v>8850</v>
      </c>
      <c r="E23">
        <v>-8720</v>
      </c>
      <c r="F23">
        <f t="shared" si="3"/>
        <v>8.85</v>
      </c>
      <c r="G23">
        <f t="shared" si="3"/>
        <v>-8.7200000000000006</v>
      </c>
      <c r="H23">
        <v>0.71</v>
      </c>
      <c r="I23">
        <v>0.55000000000000004</v>
      </c>
      <c r="J23">
        <f t="shared" si="4"/>
        <v>8.4949999999999992</v>
      </c>
      <c r="K23">
        <f t="shared" si="5"/>
        <v>9.2050000000000001</v>
      </c>
      <c r="L23">
        <f t="shared" si="6"/>
        <v>-8.4450000000000003</v>
      </c>
      <c r="M23">
        <f t="shared" si="7"/>
        <v>-8.995000000000001</v>
      </c>
      <c r="P23">
        <f t="shared" si="8"/>
        <v>8.85</v>
      </c>
      <c r="Q23">
        <f t="shared" si="9"/>
        <v>-8.7200000000000006</v>
      </c>
    </row>
    <row r="24" spans="1:17" hidden="1" x14ac:dyDescent="0.35">
      <c r="A24" s="1" t="s">
        <v>482</v>
      </c>
      <c r="C24" t="s">
        <v>24</v>
      </c>
      <c r="D24">
        <v>9560</v>
      </c>
      <c r="E24">
        <v>-8170</v>
      </c>
      <c r="F24">
        <f t="shared" si="3"/>
        <v>9.56</v>
      </c>
      <c r="G24">
        <f t="shared" si="3"/>
        <v>-8.17</v>
      </c>
      <c r="H24">
        <v>0.71</v>
      </c>
      <c r="I24">
        <v>0.55000000000000004</v>
      </c>
      <c r="J24">
        <f t="shared" si="4"/>
        <v>9.2050000000000001</v>
      </c>
      <c r="K24">
        <f t="shared" si="5"/>
        <v>9.9150000000000009</v>
      </c>
      <c r="L24">
        <f t="shared" si="6"/>
        <v>-7.8949999999999996</v>
      </c>
      <c r="M24">
        <f t="shared" si="7"/>
        <v>-8.4450000000000003</v>
      </c>
      <c r="P24">
        <f t="shared" si="8"/>
        <v>9.56</v>
      </c>
      <c r="Q24">
        <f t="shared" si="9"/>
        <v>-8.17</v>
      </c>
    </row>
    <row r="25" spans="1:17" hidden="1" x14ac:dyDescent="0.35">
      <c r="A25" s="1" t="s">
        <v>482</v>
      </c>
      <c r="C25" t="s">
        <v>25</v>
      </c>
      <c r="D25">
        <v>8850</v>
      </c>
      <c r="E25">
        <v>-8170</v>
      </c>
      <c r="F25">
        <f t="shared" si="3"/>
        <v>8.85</v>
      </c>
      <c r="G25">
        <f t="shared" si="3"/>
        <v>-8.17</v>
      </c>
      <c r="H25">
        <v>0.71</v>
      </c>
      <c r="I25">
        <v>0.55000000000000004</v>
      </c>
      <c r="J25">
        <f t="shared" si="4"/>
        <v>8.4949999999999992</v>
      </c>
      <c r="K25">
        <f t="shared" si="5"/>
        <v>9.2050000000000001</v>
      </c>
      <c r="L25">
        <f t="shared" si="6"/>
        <v>-7.8949999999999996</v>
      </c>
      <c r="M25">
        <f t="shared" si="7"/>
        <v>-8.4450000000000003</v>
      </c>
      <c r="P25">
        <f t="shared" si="8"/>
        <v>8.85</v>
      </c>
      <c r="Q25">
        <f t="shared" si="9"/>
        <v>-8.17</v>
      </c>
    </row>
    <row r="26" spans="1:17" hidden="1" x14ac:dyDescent="0.35">
      <c r="A26" s="1" t="s">
        <v>482</v>
      </c>
      <c r="C26" t="s">
        <v>26</v>
      </c>
      <c r="D26">
        <v>9560</v>
      </c>
      <c r="E26">
        <v>-7620</v>
      </c>
      <c r="F26">
        <f t="shared" si="3"/>
        <v>9.56</v>
      </c>
      <c r="G26">
        <f t="shared" si="3"/>
        <v>-7.62</v>
      </c>
      <c r="H26">
        <v>0.71</v>
      </c>
      <c r="I26">
        <v>0.55000000000000004</v>
      </c>
      <c r="J26">
        <f t="shared" si="4"/>
        <v>9.2050000000000001</v>
      </c>
      <c r="K26">
        <f t="shared" si="5"/>
        <v>9.9150000000000009</v>
      </c>
      <c r="L26">
        <f t="shared" si="6"/>
        <v>-7.3449999999999998</v>
      </c>
      <c r="M26">
        <f t="shared" si="7"/>
        <v>-7.8950000000000005</v>
      </c>
      <c r="P26">
        <f t="shared" si="8"/>
        <v>9.56</v>
      </c>
      <c r="Q26">
        <f t="shared" si="9"/>
        <v>-7.62</v>
      </c>
    </row>
    <row r="27" spans="1:17" hidden="1" x14ac:dyDescent="0.35">
      <c r="A27" s="1" t="s">
        <v>482</v>
      </c>
      <c r="C27" t="s">
        <v>27</v>
      </c>
      <c r="D27">
        <v>8850</v>
      </c>
      <c r="E27">
        <v>-7620</v>
      </c>
      <c r="F27">
        <f t="shared" si="3"/>
        <v>8.85</v>
      </c>
      <c r="G27">
        <f t="shared" si="3"/>
        <v>-7.62</v>
      </c>
      <c r="H27">
        <v>0.71</v>
      </c>
      <c r="I27">
        <v>0.55000000000000004</v>
      </c>
      <c r="J27">
        <f t="shared" si="4"/>
        <v>8.4949999999999992</v>
      </c>
      <c r="K27">
        <f t="shared" si="5"/>
        <v>9.2050000000000001</v>
      </c>
      <c r="L27">
        <f t="shared" si="6"/>
        <v>-7.3449999999999998</v>
      </c>
      <c r="M27">
        <f t="shared" si="7"/>
        <v>-7.8950000000000005</v>
      </c>
      <c r="P27">
        <f t="shared" si="8"/>
        <v>8.85</v>
      </c>
      <c r="Q27">
        <f t="shared" si="9"/>
        <v>-7.62</v>
      </c>
    </row>
    <row r="28" spans="1:17" hidden="1" x14ac:dyDescent="0.35">
      <c r="A28" s="1" t="s">
        <v>482</v>
      </c>
      <c r="C28" t="s">
        <v>7</v>
      </c>
      <c r="D28">
        <v>9560</v>
      </c>
      <c r="E28">
        <v>-7070</v>
      </c>
      <c r="F28">
        <f t="shared" si="3"/>
        <v>9.56</v>
      </c>
      <c r="G28">
        <f t="shared" si="3"/>
        <v>-7.07</v>
      </c>
      <c r="H28">
        <v>0.71</v>
      </c>
      <c r="I28">
        <v>0.55000000000000004</v>
      </c>
      <c r="J28">
        <f t="shared" si="4"/>
        <v>9.2050000000000001</v>
      </c>
      <c r="K28">
        <f t="shared" si="5"/>
        <v>9.9150000000000009</v>
      </c>
      <c r="L28">
        <f t="shared" si="6"/>
        <v>-6.7949999999999999</v>
      </c>
      <c r="M28">
        <f t="shared" si="7"/>
        <v>-7.3450000000000006</v>
      </c>
      <c r="P28">
        <f t="shared" si="8"/>
        <v>9.56</v>
      </c>
      <c r="Q28">
        <f t="shared" si="9"/>
        <v>-7.07</v>
      </c>
    </row>
    <row r="29" spans="1:17" hidden="1" x14ac:dyDescent="0.35">
      <c r="A29" s="1" t="s">
        <v>482</v>
      </c>
      <c r="C29" t="s">
        <v>28</v>
      </c>
      <c r="D29">
        <v>8850</v>
      </c>
      <c r="E29">
        <v>-7070</v>
      </c>
      <c r="F29">
        <f t="shared" si="3"/>
        <v>8.85</v>
      </c>
      <c r="G29">
        <f t="shared" si="3"/>
        <v>-7.07</v>
      </c>
      <c r="H29">
        <v>0.71</v>
      </c>
      <c r="I29">
        <v>0.55000000000000004</v>
      </c>
      <c r="J29">
        <f t="shared" si="4"/>
        <v>8.4949999999999992</v>
      </c>
      <c r="K29">
        <f t="shared" si="5"/>
        <v>9.2050000000000001</v>
      </c>
      <c r="L29">
        <f t="shared" si="6"/>
        <v>-6.7949999999999999</v>
      </c>
      <c r="M29">
        <f t="shared" si="7"/>
        <v>-7.3450000000000006</v>
      </c>
      <c r="P29">
        <f t="shared" si="8"/>
        <v>8.85</v>
      </c>
      <c r="Q29">
        <f t="shared" si="9"/>
        <v>-7.07</v>
      </c>
    </row>
    <row r="30" spans="1:17" hidden="1" x14ac:dyDescent="0.35">
      <c r="A30" s="1" t="s">
        <v>482</v>
      </c>
      <c r="C30" t="s">
        <v>29</v>
      </c>
      <c r="D30">
        <v>9560</v>
      </c>
      <c r="E30">
        <v>-6520</v>
      </c>
      <c r="F30">
        <f t="shared" si="3"/>
        <v>9.56</v>
      </c>
      <c r="G30">
        <f t="shared" si="3"/>
        <v>-6.52</v>
      </c>
      <c r="H30">
        <v>0.71</v>
      </c>
      <c r="I30">
        <v>0.55000000000000004</v>
      </c>
      <c r="J30">
        <f t="shared" si="4"/>
        <v>9.2050000000000001</v>
      </c>
      <c r="K30">
        <f t="shared" si="5"/>
        <v>9.9150000000000009</v>
      </c>
      <c r="L30">
        <f t="shared" si="6"/>
        <v>-6.2449999999999992</v>
      </c>
      <c r="M30">
        <f t="shared" si="7"/>
        <v>-6.7949999999999999</v>
      </c>
      <c r="P30">
        <f t="shared" si="8"/>
        <v>9.56</v>
      </c>
      <c r="Q30">
        <f t="shared" si="9"/>
        <v>-6.52</v>
      </c>
    </row>
    <row r="31" spans="1:17" hidden="1" x14ac:dyDescent="0.35">
      <c r="A31" s="1" t="s">
        <v>482</v>
      </c>
      <c r="C31" t="s">
        <v>30</v>
      </c>
      <c r="D31">
        <v>8850</v>
      </c>
      <c r="E31">
        <v>-6520</v>
      </c>
      <c r="F31">
        <f t="shared" si="3"/>
        <v>8.85</v>
      </c>
      <c r="G31">
        <f t="shared" si="3"/>
        <v>-6.52</v>
      </c>
      <c r="H31">
        <v>0.71</v>
      </c>
      <c r="I31">
        <v>0.55000000000000004</v>
      </c>
      <c r="J31">
        <f t="shared" si="4"/>
        <v>8.4949999999999992</v>
      </c>
      <c r="K31">
        <f t="shared" si="5"/>
        <v>9.2050000000000001</v>
      </c>
      <c r="L31">
        <f t="shared" si="6"/>
        <v>-6.2449999999999992</v>
      </c>
      <c r="M31">
        <f t="shared" si="7"/>
        <v>-6.7949999999999999</v>
      </c>
      <c r="P31">
        <f t="shared" si="8"/>
        <v>8.85</v>
      </c>
      <c r="Q31">
        <f t="shared" si="9"/>
        <v>-6.52</v>
      </c>
    </row>
    <row r="32" spans="1:17" hidden="1" x14ac:dyDescent="0.35">
      <c r="A32" s="1" t="s">
        <v>482</v>
      </c>
      <c r="C32" t="s">
        <v>31</v>
      </c>
      <c r="D32">
        <v>9560</v>
      </c>
      <c r="E32">
        <v>-5970</v>
      </c>
      <c r="F32">
        <f t="shared" si="3"/>
        <v>9.56</v>
      </c>
      <c r="G32">
        <f t="shared" si="3"/>
        <v>-5.97</v>
      </c>
      <c r="H32">
        <v>0.71</v>
      </c>
      <c r="I32">
        <v>0.55000000000000004</v>
      </c>
      <c r="J32">
        <f t="shared" si="4"/>
        <v>9.2050000000000001</v>
      </c>
      <c r="K32">
        <f t="shared" si="5"/>
        <v>9.9150000000000009</v>
      </c>
      <c r="L32">
        <f t="shared" si="6"/>
        <v>-5.6949999999999994</v>
      </c>
      <c r="M32">
        <f t="shared" si="7"/>
        <v>-6.2450000000000001</v>
      </c>
      <c r="P32">
        <f t="shared" si="8"/>
        <v>9.56</v>
      </c>
      <c r="Q32">
        <f t="shared" si="9"/>
        <v>-5.97</v>
      </c>
    </row>
    <row r="33" spans="1:17" hidden="1" x14ac:dyDescent="0.35">
      <c r="A33" s="1" t="s">
        <v>482</v>
      </c>
      <c r="C33" t="s">
        <v>32</v>
      </c>
      <c r="D33">
        <v>8850</v>
      </c>
      <c r="E33">
        <v>-5970</v>
      </c>
      <c r="F33">
        <f t="shared" si="3"/>
        <v>8.85</v>
      </c>
      <c r="G33">
        <f t="shared" si="3"/>
        <v>-5.97</v>
      </c>
      <c r="H33">
        <v>0.71</v>
      </c>
      <c r="I33">
        <v>0.55000000000000004</v>
      </c>
      <c r="J33">
        <f t="shared" si="4"/>
        <v>8.4949999999999992</v>
      </c>
      <c r="K33">
        <f t="shared" si="5"/>
        <v>9.2050000000000001</v>
      </c>
      <c r="L33">
        <f t="shared" si="6"/>
        <v>-5.6949999999999994</v>
      </c>
      <c r="M33">
        <f t="shared" si="7"/>
        <v>-6.2450000000000001</v>
      </c>
      <c r="P33">
        <f t="shared" si="8"/>
        <v>8.85</v>
      </c>
      <c r="Q33">
        <f t="shared" si="9"/>
        <v>-5.97</v>
      </c>
    </row>
    <row r="34" spans="1:17" hidden="1" x14ac:dyDescent="0.35">
      <c r="A34" s="1" t="s">
        <v>482</v>
      </c>
      <c r="C34" t="s">
        <v>33</v>
      </c>
      <c r="D34">
        <v>9560</v>
      </c>
      <c r="E34">
        <v>-5420</v>
      </c>
      <c r="F34">
        <f t="shared" si="3"/>
        <v>9.56</v>
      </c>
      <c r="G34">
        <f t="shared" si="3"/>
        <v>-5.42</v>
      </c>
      <c r="H34">
        <v>0.71</v>
      </c>
      <c r="I34">
        <v>0.55000000000000004</v>
      </c>
      <c r="J34">
        <f t="shared" si="4"/>
        <v>9.2050000000000001</v>
      </c>
      <c r="K34">
        <f t="shared" si="5"/>
        <v>9.9150000000000009</v>
      </c>
      <c r="L34">
        <f t="shared" si="6"/>
        <v>-5.1449999999999996</v>
      </c>
      <c r="M34">
        <f t="shared" si="7"/>
        <v>-5.6950000000000003</v>
      </c>
      <c r="P34">
        <f t="shared" si="8"/>
        <v>9.56</v>
      </c>
      <c r="Q34">
        <f t="shared" si="9"/>
        <v>-5.42</v>
      </c>
    </row>
    <row r="35" spans="1:17" hidden="1" x14ac:dyDescent="0.35">
      <c r="A35" s="1" t="s">
        <v>482</v>
      </c>
      <c r="C35" t="s">
        <v>34</v>
      </c>
      <c r="D35">
        <v>8850</v>
      </c>
      <c r="E35">
        <v>-5420</v>
      </c>
      <c r="F35">
        <f t="shared" si="3"/>
        <v>8.85</v>
      </c>
      <c r="G35">
        <f t="shared" si="3"/>
        <v>-5.42</v>
      </c>
      <c r="H35">
        <v>0.71</v>
      </c>
      <c r="I35">
        <v>0.55000000000000004</v>
      </c>
      <c r="J35">
        <f t="shared" si="4"/>
        <v>8.4949999999999992</v>
      </c>
      <c r="K35">
        <f t="shared" si="5"/>
        <v>9.2050000000000001</v>
      </c>
      <c r="L35">
        <f t="shared" si="6"/>
        <v>-5.1449999999999996</v>
      </c>
      <c r="M35">
        <f t="shared" si="7"/>
        <v>-5.6950000000000003</v>
      </c>
      <c r="P35">
        <f t="shared" si="8"/>
        <v>8.85</v>
      </c>
      <c r="Q35">
        <f t="shared" si="9"/>
        <v>-5.42</v>
      </c>
    </row>
    <row r="36" spans="1:17" hidden="1" x14ac:dyDescent="0.35">
      <c r="A36" s="1" t="s">
        <v>470</v>
      </c>
      <c r="B36">
        <v>0.5</v>
      </c>
      <c r="C36" t="s">
        <v>35</v>
      </c>
      <c r="D36">
        <v>5220</v>
      </c>
      <c r="E36">
        <v>950</v>
      </c>
      <c r="F36">
        <f t="shared" si="3"/>
        <v>5.22</v>
      </c>
      <c r="G36">
        <f t="shared" si="3"/>
        <v>0.95</v>
      </c>
      <c r="H36">
        <v>2.2999999999999998</v>
      </c>
      <c r="I36">
        <v>0.9</v>
      </c>
      <c r="J36">
        <f t="shared" si="4"/>
        <v>4.07</v>
      </c>
      <c r="K36">
        <f t="shared" si="5"/>
        <v>6.3699999999999992</v>
      </c>
      <c r="L36">
        <f t="shared" si="6"/>
        <v>1.4</v>
      </c>
      <c r="M36">
        <f t="shared" si="7"/>
        <v>0.49999999999999994</v>
      </c>
      <c r="P36">
        <f t="shared" si="8"/>
        <v>5.22</v>
      </c>
      <c r="Q36">
        <f t="shared" si="9"/>
        <v>0.95</v>
      </c>
    </row>
    <row r="37" spans="1:17" hidden="1" x14ac:dyDescent="0.35">
      <c r="A37" s="1" t="s">
        <v>479</v>
      </c>
      <c r="C37" t="s">
        <v>36</v>
      </c>
      <c r="D37">
        <v>7070</v>
      </c>
      <c r="E37">
        <v>-10760</v>
      </c>
      <c r="F37">
        <f t="shared" si="3"/>
        <v>7.07</v>
      </c>
      <c r="G37">
        <f t="shared" si="3"/>
        <v>-10.76</v>
      </c>
      <c r="H37">
        <v>4.7830000000000004</v>
      </c>
      <c r="I37">
        <v>2.72</v>
      </c>
      <c r="J37">
        <f t="shared" si="4"/>
        <v>4.6784999999999997</v>
      </c>
      <c r="K37">
        <f t="shared" si="5"/>
        <v>9.4615000000000009</v>
      </c>
      <c r="L37">
        <f t="shared" si="6"/>
        <v>-9.4</v>
      </c>
      <c r="M37">
        <f t="shared" si="7"/>
        <v>-12.12</v>
      </c>
      <c r="P37">
        <f t="shared" si="8"/>
        <v>7.07</v>
      </c>
      <c r="Q37">
        <f t="shared" si="9"/>
        <v>-10.76</v>
      </c>
    </row>
    <row r="38" spans="1:17" hidden="1" x14ac:dyDescent="0.35">
      <c r="A38" s="1" t="s">
        <v>479</v>
      </c>
      <c r="C38" t="s">
        <v>37</v>
      </c>
      <c r="D38">
        <v>-6710</v>
      </c>
      <c r="E38">
        <v>-10860</v>
      </c>
      <c r="F38">
        <f t="shared" si="3"/>
        <v>-6.71</v>
      </c>
      <c r="G38">
        <f t="shared" si="3"/>
        <v>-10.86</v>
      </c>
      <c r="H38">
        <v>4.7830000000000004</v>
      </c>
      <c r="I38">
        <v>2.72</v>
      </c>
      <c r="J38">
        <f t="shared" si="4"/>
        <v>-9.1014999999999997</v>
      </c>
      <c r="K38">
        <f t="shared" si="5"/>
        <v>-4.3185000000000002</v>
      </c>
      <c r="L38">
        <f t="shared" si="6"/>
        <v>-9.5</v>
      </c>
      <c r="M38">
        <f t="shared" si="7"/>
        <v>-12.219999999999999</v>
      </c>
      <c r="P38">
        <f t="shared" si="8"/>
        <v>-6.71</v>
      </c>
      <c r="Q38">
        <f t="shared" si="9"/>
        <v>-10.86</v>
      </c>
    </row>
    <row r="39" spans="1:17" hidden="1" x14ac:dyDescent="0.35">
      <c r="A39" s="1" t="s">
        <v>480</v>
      </c>
      <c r="C39" t="s">
        <v>38</v>
      </c>
      <c r="D39">
        <v>5750</v>
      </c>
      <c r="E39">
        <v>-4700</v>
      </c>
      <c r="F39">
        <f t="shared" si="3"/>
        <v>5.75</v>
      </c>
      <c r="G39">
        <f t="shared" si="3"/>
        <v>-4.7</v>
      </c>
      <c r="H39">
        <v>5.5</v>
      </c>
      <c r="I39">
        <v>2.8</v>
      </c>
      <c r="J39">
        <f t="shared" si="4"/>
        <v>3</v>
      </c>
      <c r="K39">
        <f t="shared" si="5"/>
        <v>8.5</v>
      </c>
      <c r="L39">
        <f t="shared" si="6"/>
        <v>-3.3000000000000003</v>
      </c>
      <c r="M39">
        <f t="shared" si="7"/>
        <v>-6.1</v>
      </c>
      <c r="P39">
        <f t="shared" si="8"/>
        <v>5.75</v>
      </c>
      <c r="Q39">
        <f t="shared" si="9"/>
        <v>-4.7</v>
      </c>
    </row>
    <row r="40" spans="1:17" hidden="1" x14ac:dyDescent="0.35">
      <c r="A40" s="1" t="s">
        <v>480</v>
      </c>
      <c r="C40" t="s">
        <v>39</v>
      </c>
      <c r="D40">
        <v>5750</v>
      </c>
      <c r="E40">
        <v>-1900</v>
      </c>
      <c r="F40">
        <f t="shared" si="3"/>
        <v>5.75</v>
      </c>
      <c r="G40">
        <f t="shared" si="3"/>
        <v>-1.9</v>
      </c>
      <c r="H40">
        <v>5.5</v>
      </c>
      <c r="I40">
        <v>2.8</v>
      </c>
      <c r="J40">
        <f t="shared" si="4"/>
        <v>3</v>
      </c>
      <c r="K40">
        <f t="shared" si="5"/>
        <v>8.5</v>
      </c>
      <c r="L40">
        <f t="shared" si="6"/>
        <v>-0.5</v>
      </c>
      <c r="M40">
        <f t="shared" si="7"/>
        <v>-3.3</v>
      </c>
      <c r="P40">
        <f t="shared" si="8"/>
        <v>5.75</v>
      </c>
      <c r="Q40">
        <f t="shared" si="9"/>
        <v>-1.9</v>
      </c>
    </row>
    <row r="41" spans="1:17" hidden="1" x14ac:dyDescent="0.35">
      <c r="A41" s="1" t="s">
        <v>480</v>
      </c>
      <c r="C41" t="s">
        <v>40</v>
      </c>
      <c r="D41">
        <v>-5750</v>
      </c>
      <c r="E41">
        <v>-4700</v>
      </c>
      <c r="F41">
        <f t="shared" si="3"/>
        <v>-5.75</v>
      </c>
      <c r="G41">
        <f t="shared" si="3"/>
        <v>-4.7</v>
      </c>
      <c r="H41">
        <v>5.5</v>
      </c>
      <c r="I41">
        <v>2.8</v>
      </c>
      <c r="J41">
        <f t="shared" si="4"/>
        <v>-8.5</v>
      </c>
      <c r="K41">
        <f t="shared" si="5"/>
        <v>-3</v>
      </c>
      <c r="L41">
        <f t="shared" si="6"/>
        <v>-3.3000000000000003</v>
      </c>
      <c r="M41">
        <f t="shared" si="7"/>
        <v>-6.1</v>
      </c>
      <c r="P41">
        <f t="shared" si="8"/>
        <v>-5.75</v>
      </c>
      <c r="Q41">
        <f t="shared" si="9"/>
        <v>-4.7</v>
      </c>
    </row>
    <row r="42" spans="1:17" hidden="1" x14ac:dyDescent="0.35">
      <c r="A42" s="1" t="s">
        <v>480</v>
      </c>
      <c r="C42" t="s">
        <v>41</v>
      </c>
      <c r="D42">
        <v>-5750</v>
      </c>
      <c r="E42">
        <v>-1900</v>
      </c>
      <c r="F42">
        <f t="shared" si="3"/>
        <v>-5.75</v>
      </c>
      <c r="G42">
        <f t="shared" si="3"/>
        <v>-1.9</v>
      </c>
      <c r="H42">
        <v>5.5</v>
      </c>
      <c r="I42">
        <v>2.8</v>
      </c>
      <c r="J42">
        <f t="shared" si="4"/>
        <v>-8.5</v>
      </c>
      <c r="K42">
        <f t="shared" si="5"/>
        <v>-3</v>
      </c>
      <c r="L42">
        <f t="shared" si="6"/>
        <v>-0.5</v>
      </c>
      <c r="M42">
        <f t="shared" si="7"/>
        <v>-3.3</v>
      </c>
      <c r="P42">
        <f t="shared" si="8"/>
        <v>-5.75</v>
      </c>
      <c r="Q42">
        <f t="shared" si="9"/>
        <v>-1.9</v>
      </c>
    </row>
    <row r="43" spans="1:17" hidden="1" x14ac:dyDescent="0.35">
      <c r="A43" s="1">
        <v>35</v>
      </c>
      <c r="B43">
        <v>0.05</v>
      </c>
      <c r="C43" t="s">
        <v>42</v>
      </c>
      <c r="D43">
        <v>4430</v>
      </c>
      <c r="E43">
        <v>-11650</v>
      </c>
      <c r="F43">
        <f t="shared" si="3"/>
        <v>4.43</v>
      </c>
      <c r="G43">
        <f t="shared" si="3"/>
        <v>-11.65</v>
      </c>
      <c r="H43">
        <v>0.5</v>
      </c>
      <c r="I43">
        <v>0.5</v>
      </c>
      <c r="J43">
        <f t="shared" si="4"/>
        <v>4.18</v>
      </c>
      <c r="K43">
        <f t="shared" si="5"/>
        <v>4.68</v>
      </c>
      <c r="L43">
        <f t="shared" si="6"/>
        <v>-11.4</v>
      </c>
      <c r="M43">
        <f t="shared" si="7"/>
        <v>-11.9</v>
      </c>
      <c r="P43">
        <f t="shared" si="8"/>
        <v>4.43</v>
      </c>
      <c r="Q43">
        <f t="shared" si="9"/>
        <v>-11.65</v>
      </c>
    </row>
    <row r="44" spans="1:17" hidden="1" x14ac:dyDescent="0.35">
      <c r="A44" s="1">
        <v>34</v>
      </c>
      <c r="B44">
        <v>0.05</v>
      </c>
      <c r="C44" t="s">
        <v>43</v>
      </c>
      <c r="D44">
        <v>3930</v>
      </c>
      <c r="E44">
        <v>-11650</v>
      </c>
      <c r="F44">
        <f t="shared" si="3"/>
        <v>3.93</v>
      </c>
      <c r="G44">
        <f t="shared" si="3"/>
        <v>-11.65</v>
      </c>
      <c r="H44">
        <v>0.5</v>
      </c>
      <c r="I44">
        <v>0.5</v>
      </c>
      <c r="J44">
        <f t="shared" si="4"/>
        <v>3.68</v>
      </c>
      <c r="K44">
        <f t="shared" si="5"/>
        <v>4.18</v>
      </c>
      <c r="L44">
        <f t="shared" si="6"/>
        <v>-11.4</v>
      </c>
      <c r="M44">
        <f t="shared" si="7"/>
        <v>-11.9</v>
      </c>
      <c r="P44">
        <f t="shared" si="8"/>
        <v>3.93</v>
      </c>
      <c r="Q44">
        <f t="shared" si="9"/>
        <v>-11.65</v>
      </c>
    </row>
    <row r="45" spans="1:17" hidden="1" x14ac:dyDescent="0.35">
      <c r="A45" s="1">
        <v>33</v>
      </c>
      <c r="B45">
        <v>0.05</v>
      </c>
      <c r="C45" t="s">
        <v>44</v>
      </c>
      <c r="D45">
        <v>3430</v>
      </c>
      <c r="E45">
        <v>-11650</v>
      </c>
      <c r="F45">
        <f t="shared" si="3"/>
        <v>3.43</v>
      </c>
      <c r="G45">
        <f t="shared" si="3"/>
        <v>-11.65</v>
      </c>
      <c r="H45">
        <v>0.5</v>
      </c>
      <c r="I45">
        <v>0.5</v>
      </c>
      <c r="J45">
        <f t="shared" si="4"/>
        <v>3.18</v>
      </c>
      <c r="K45">
        <f t="shared" si="5"/>
        <v>3.68</v>
      </c>
      <c r="L45">
        <f t="shared" si="6"/>
        <v>-11.4</v>
      </c>
      <c r="M45">
        <f t="shared" si="7"/>
        <v>-11.9</v>
      </c>
      <c r="P45">
        <f t="shared" si="8"/>
        <v>3.43</v>
      </c>
      <c r="Q45">
        <f t="shared" si="9"/>
        <v>-11.65</v>
      </c>
    </row>
    <row r="46" spans="1:17" hidden="1" x14ac:dyDescent="0.35">
      <c r="A46" s="1">
        <v>32</v>
      </c>
      <c r="B46">
        <v>0.05</v>
      </c>
      <c r="C46" t="s">
        <v>45</v>
      </c>
      <c r="D46">
        <v>2930</v>
      </c>
      <c r="E46">
        <v>-11650</v>
      </c>
      <c r="F46">
        <f t="shared" si="3"/>
        <v>2.93</v>
      </c>
      <c r="G46">
        <f t="shared" si="3"/>
        <v>-11.65</v>
      </c>
      <c r="H46">
        <v>0.5</v>
      </c>
      <c r="I46">
        <v>0.5</v>
      </c>
      <c r="J46">
        <f t="shared" si="4"/>
        <v>2.68</v>
      </c>
      <c r="K46">
        <f t="shared" si="5"/>
        <v>3.18</v>
      </c>
      <c r="L46">
        <f t="shared" si="6"/>
        <v>-11.4</v>
      </c>
      <c r="M46">
        <f t="shared" si="7"/>
        <v>-11.9</v>
      </c>
      <c r="P46">
        <f t="shared" si="8"/>
        <v>2.93</v>
      </c>
      <c r="Q46">
        <f t="shared" si="9"/>
        <v>-11.65</v>
      </c>
    </row>
    <row r="47" spans="1:17" hidden="1" x14ac:dyDescent="0.35">
      <c r="A47" s="1">
        <v>31</v>
      </c>
      <c r="B47">
        <v>0.05</v>
      </c>
      <c r="C47" t="s">
        <v>46</v>
      </c>
      <c r="D47">
        <v>2430</v>
      </c>
      <c r="E47">
        <v>-11650</v>
      </c>
      <c r="F47">
        <f t="shared" si="3"/>
        <v>2.4300000000000002</v>
      </c>
      <c r="G47">
        <f t="shared" si="3"/>
        <v>-11.65</v>
      </c>
      <c r="H47">
        <v>0.5</v>
      </c>
      <c r="I47">
        <v>0.5</v>
      </c>
      <c r="J47">
        <f t="shared" si="4"/>
        <v>2.1800000000000002</v>
      </c>
      <c r="K47">
        <f t="shared" si="5"/>
        <v>2.68</v>
      </c>
      <c r="L47">
        <f t="shared" si="6"/>
        <v>-11.4</v>
      </c>
      <c r="M47">
        <f t="shared" si="7"/>
        <v>-11.9</v>
      </c>
      <c r="P47">
        <f t="shared" si="8"/>
        <v>2.4300000000000002</v>
      </c>
      <c r="Q47">
        <f t="shared" si="9"/>
        <v>-11.65</v>
      </c>
    </row>
    <row r="48" spans="1:17" hidden="1" x14ac:dyDescent="0.35">
      <c r="A48" s="1">
        <v>30</v>
      </c>
      <c r="B48">
        <v>0.05</v>
      </c>
      <c r="C48" t="s">
        <v>47</v>
      </c>
      <c r="D48">
        <v>1930</v>
      </c>
      <c r="E48">
        <v>-11650</v>
      </c>
      <c r="F48">
        <f t="shared" si="3"/>
        <v>1.93</v>
      </c>
      <c r="G48">
        <f t="shared" si="3"/>
        <v>-11.65</v>
      </c>
      <c r="H48">
        <v>0.5</v>
      </c>
      <c r="I48">
        <v>0.5</v>
      </c>
      <c r="J48">
        <f t="shared" si="4"/>
        <v>1.68</v>
      </c>
      <c r="K48">
        <f t="shared" si="5"/>
        <v>2.1799999999999997</v>
      </c>
      <c r="L48">
        <f t="shared" si="6"/>
        <v>-11.4</v>
      </c>
      <c r="M48">
        <f t="shared" si="7"/>
        <v>-11.9</v>
      </c>
      <c r="P48">
        <f t="shared" si="8"/>
        <v>1.93</v>
      </c>
      <c r="Q48">
        <f t="shared" si="9"/>
        <v>-11.65</v>
      </c>
    </row>
    <row r="49" spans="1:17" hidden="1" x14ac:dyDescent="0.35">
      <c r="A49" s="1">
        <v>29</v>
      </c>
      <c r="B49">
        <v>0.05</v>
      </c>
      <c r="C49" t="s">
        <v>48</v>
      </c>
      <c r="D49">
        <v>1430</v>
      </c>
      <c r="E49">
        <v>-11650</v>
      </c>
      <c r="F49">
        <f t="shared" si="3"/>
        <v>1.43</v>
      </c>
      <c r="G49">
        <f t="shared" si="3"/>
        <v>-11.65</v>
      </c>
      <c r="H49">
        <v>0.5</v>
      </c>
      <c r="I49">
        <v>0.5</v>
      </c>
      <c r="J49">
        <f t="shared" si="4"/>
        <v>1.18</v>
      </c>
      <c r="K49">
        <f t="shared" si="5"/>
        <v>1.68</v>
      </c>
      <c r="L49">
        <f t="shared" si="6"/>
        <v>-11.4</v>
      </c>
      <c r="M49">
        <f t="shared" si="7"/>
        <v>-11.9</v>
      </c>
      <c r="P49">
        <f t="shared" si="8"/>
        <v>1.43</v>
      </c>
      <c r="Q49">
        <f t="shared" si="9"/>
        <v>-11.65</v>
      </c>
    </row>
    <row r="50" spans="1:17" hidden="1" x14ac:dyDescent="0.35">
      <c r="A50" s="1">
        <v>28</v>
      </c>
      <c r="B50">
        <v>0.05</v>
      </c>
      <c r="C50" t="s">
        <v>49</v>
      </c>
      <c r="D50">
        <v>930</v>
      </c>
      <c r="E50">
        <v>-11650</v>
      </c>
      <c r="F50">
        <f t="shared" si="3"/>
        <v>0.93</v>
      </c>
      <c r="G50">
        <f t="shared" si="3"/>
        <v>-11.65</v>
      </c>
      <c r="H50">
        <v>0.5</v>
      </c>
      <c r="I50">
        <v>0.5</v>
      </c>
      <c r="J50">
        <f t="shared" si="4"/>
        <v>0.68</v>
      </c>
      <c r="K50">
        <f t="shared" si="5"/>
        <v>1.1800000000000002</v>
      </c>
      <c r="L50">
        <f t="shared" si="6"/>
        <v>-11.4</v>
      </c>
      <c r="M50">
        <f t="shared" si="7"/>
        <v>-11.9</v>
      </c>
      <c r="P50">
        <f t="shared" si="8"/>
        <v>0.93</v>
      </c>
      <c r="Q50">
        <f t="shared" si="9"/>
        <v>-11.65</v>
      </c>
    </row>
    <row r="51" spans="1:17" hidden="1" x14ac:dyDescent="0.35">
      <c r="A51" s="1">
        <v>27</v>
      </c>
      <c r="B51">
        <v>0.05</v>
      </c>
      <c r="C51" t="s">
        <v>50</v>
      </c>
      <c r="D51">
        <v>430</v>
      </c>
      <c r="E51">
        <v>-11650</v>
      </c>
      <c r="F51">
        <f t="shared" si="3"/>
        <v>0.43</v>
      </c>
      <c r="G51">
        <f t="shared" si="3"/>
        <v>-11.65</v>
      </c>
      <c r="H51">
        <v>0.5</v>
      </c>
      <c r="I51">
        <v>0.5</v>
      </c>
      <c r="J51">
        <f t="shared" si="4"/>
        <v>0.18</v>
      </c>
      <c r="K51">
        <f t="shared" si="5"/>
        <v>0.67999999999999994</v>
      </c>
      <c r="L51">
        <f t="shared" si="6"/>
        <v>-11.4</v>
      </c>
      <c r="M51">
        <f t="shared" si="7"/>
        <v>-11.9</v>
      </c>
      <c r="P51">
        <f t="shared" si="8"/>
        <v>0.43</v>
      </c>
      <c r="Q51">
        <f t="shared" si="9"/>
        <v>-11.65</v>
      </c>
    </row>
    <row r="52" spans="1:17" hidden="1" x14ac:dyDescent="0.35">
      <c r="A52" s="1">
        <v>26</v>
      </c>
      <c r="B52">
        <v>0.05</v>
      </c>
      <c r="C52" t="s">
        <v>51</v>
      </c>
      <c r="D52">
        <v>-70</v>
      </c>
      <c r="E52">
        <v>-11650</v>
      </c>
      <c r="F52">
        <f t="shared" si="3"/>
        <v>-7.0000000000000007E-2</v>
      </c>
      <c r="G52">
        <f t="shared" si="3"/>
        <v>-11.65</v>
      </c>
      <c r="H52">
        <v>0.5</v>
      </c>
      <c r="I52">
        <v>0.5</v>
      </c>
      <c r="J52">
        <f t="shared" si="4"/>
        <v>-0.32</v>
      </c>
      <c r="K52">
        <f t="shared" si="5"/>
        <v>0.18</v>
      </c>
      <c r="L52">
        <f t="shared" si="6"/>
        <v>-11.4</v>
      </c>
      <c r="M52">
        <f t="shared" si="7"/>
        <v>-11.9</v>
      </c>
      <c r="P52">
        <f t="shared" si="8"/>
        <v>-7.0000000000000007E-2</v>
      </c>
      <c r="Q52">
        <f t="shared" si="9"/>
        <v>-11.65</v>
      </c>
    </row>
    <row r="53" spans="1:17" hidden="1" x14ac:dyDescent="0.35">
      <c r="A53" s="1">
        <v>25</v>
      </c>
      <c r="B53">
        <v>0.05</v>
      </c>
      <c r="C53" t="s">
        <v>52</v>
      </c>
      <c r="D53">
        <v>-570</v>
      </c>
      <c r="E53">
        <v>-11650</v>
      </c>
      <c r="F53">
        <f t="shared" si="3"/>
        <v>-0.56999999999999995</v>
      </c>
      <c r="G53">
        <f t="shared" si="3"/>
        <v>-11.65</v>
      </c>
      <c r="H53">
        <v>0.5</v>
      </c>
      <c r="I53">
        <v>0.5</v>
      </c>
      <c r="J53">
        <f t="shared" si="4"/>
        <v>-0.82</v>
      </c>
      <c r="K53">
        <f t="shared" si="5"/>
        <v>-0.31999999999999995</v>
      </c>
      <c r="L53">
        <f t="shared" si="6"/>
        <v>-11.4</v>
      </c>
      <c r="M53">
        <f t="shared" si="7"/>
        <v>-11.9</v>
      </c>
      <c r="P53">
        <f t="shared" si="8"/>
        <v>-0.56999999999999995</v>
      </c>
      <c r="Q53">
        <f t="shared" si="9"/>
        <v>-11.65</v>
      </c>
    </row>
    <row r="54" spans="1:17" hidden="1" x14ac:dyDescent="0.35">
      <c r="A54" s="1">
        <v>24</v>
      </c>
      <c r="B54">
        <v>0.05</v>
      </c>
      <c r="C54" t="s">
        <v>53</v>
      </c>
      <c r="D54">
        <v>-1070</v>
      </c>
      <c r="E54">
        <v>-11650</v>
      </c>
      <c r="F54">
        <f t="shared" si="3"/>
        <v>-1.07</v>
      </c>
      <c r="G54">
        <f t="shared" si="3"/>
        <v>-11.65</v>
      </c>
      <c r="H54">
        <v>0.5</v>
      </c>
      <c r="I54">
        <v>0.5</v>
      </c>
      <c r="J54">
        <f t="shared" si="4"/>
        <v>-1.32</v>
      </c>
      <c r="K54">
        <f t="shared" si="5"/>
        <v>-0.82000000000000006</v>
      </c>
      <c r="L54">
        <f t="shared" si="6"/>
        <v>-11.4</v>
      </c>
      <c r="M54">
        <f t="shared" si="7"/>
        <v>-11.9</v>
      </c>
      <c r="P54">
        <f t="shared" si="8"/>
        <v>-1.07</v>
      </c>
      <c r="Q54">
        <f t="shared" si="9"/>
        <v>-11.65</v>
      </c>
    </row>
    <row r="55" spans="1:17" hidden="1" x14ac:dyDescent="0.35">
      <c r="A55" s="1">
        <v>23</v>
      </c>
      <c r="B55">
        <v>0.05</v>
      </c>
      <c r="C55" t="s">
        <v>54</v>
      </c>
      <c r="D55">
        <v>-1570</v>
      </c>
      <c r="E55">
        <v>-11650</v>
      </c>
      <c r="F55">
        <f t="shared" si="3"/>
        <v>-1.57</v>
      </c>
      <c r="G55">
        <f t="shared" si="3"/>
        <v>-11.65</v>
      </c>
      <c r="H55">
        <v>0.5</v>
      </c>
      <c r="I55">
        <v>0.5</v>
      </c>
      <c r="J55">
        <f t="shared" si="4"/>
        <v>-1.82</v>
      </c>
      <c r="K55">
        <f t="shared" si="5"/>
        <v>-1.32</v>
      </c>
      <c r="L55">
        <f t="shared" si="6"/>
        <v>-11.4</v>
      </c>
      <c r="M55">
        <f t="shared" si="7"/>
        <v>-11.9</v>
      </c>
      <c r="P55">
        <f t="shared" si="8"/>
        <v>-1.57</v>
      </c>
      <c r="Q55">
        <f t="shared" si="9"/>
        <v>-11.65</v>
      </c>
    </row>
    <row r="56" spans="1:17" hidden="1" x14ac:dyDescent="0.35">
      <c r="A56" s="1">
        <v>22</v>
      </c>
      <c r="B56">
        <v>0.05</v>
      </c>
      <c r="C56" t="s">
        <v>55</v>
      </c>
      <c r="D56">
        <v>-2070</v>
      </c>
      <c r="E56">
        <v>-11650</v>
      </c>
      <c r="F56">
        <f t="shared" si="3"/>
        <v>-2.0699999999999998</v>
      </c>
      <c r="G56">
        <f t="shared" si="3"/>
        <v>-11.65</v>
      </c>
      <c r="H56">
        <v>0.5</v>
      </c>
      <c r="I56">
        <v>0.5</v>
      </c>
      <c r="J56">
        <f t="shared" si="4"/>
        <v>-2.3199999999999998</v>
      </c>
      <c r="K56">
        <f t="shared" si="5"/>
        <v>-1.8199999999999998</v>
      </c>
      <c r="L56">
        <f t="shared" si="6"/>
        <v>-11.4</v>
      </c>
      <c r="M56">
        <f t="shared" si="7"/>
        <v>-11.9</v>
      </c>
      <c r="P56">
        <f t="shared" si="8"/>
        <v>-2.0699999999999998</v>
      </c>
      <c r="Q56">
        <f t="shared" si="9"/>
        <v>-11.65</v>
      </c>
    </row>
    <row r="57" spans="1:17" hidden="1" x14ac:dyDescent="0.35">
      <c r="A57" s="1">
        <v>21</v>
      </c>
      <c r="B57">
        <v>0.05</v>
      </c>
      <c r="C57" t="s">
        <v>56</v>
      </c>
      <c r="D57">
        <v>-2570</v>
      </c>
      <c r="E57">
        <v>-11650</v>
      </c>
      <c r="F57">
        <f t="shared" si="3"/>
        <v>-2.57</v>
      </c>
      <c r="G57">
        <f t="shared" si="3"/>
        <v>-11.65</v>
      </c>
      <c r="H57">
        <v>0.5</v>
      </c>
      <c r="I57">
        <v>0.5</v>
      </c>
      <c r="J57">
        <f t="shared" si="4"/>
        <v>-2.82</v>
      </c>
      <c r="K57">
        <f t="shared" si="5"/>
        <v>-2.3199999999999998</v>
      </c>
      <c r="L57">
        <f t="shared" si="6"/>
        <v>-11.4</v>
      </c>
      <c r="M57">
        <f t="shared" si="7"/>
        <v>-11.9</v>
      </c>
      <c r="P57">
        <f t="shared" si="8"/>
        <v>-2.57</v>
      </c>
      <c r="Q57">
        <f t="shared" si="9"/>
        <v>-11.65</v>
      </c>
    </row>
    <row r="58" spans="1:17" hidden="1" x14ac:dyDescent="0.35">
      <c r="A58" s="1">
        <v>20</v>
      </c>
      <c r="B58">
        <v>0.05</v>
      </c>
      <c r="C58" t="s">
        <v>57</v>
      </c>
      <c r="D58">
        <v>-3070</v>
      </c>
      <c r="E58">
        <v>-11650</v>
      </c>
      <c r="F58">
        <f t="shared" si="3"/>
        <v>-3.07</v>
      </c>
      <c r="G58">
        <f t="shared" si="3"/>
        <v>-11.65</v>
      </c>
      <c r="H58">
        <v>0.5</v>
      </c>
      <c r="I58">
        <v>0.5</v>
      </c>
      <c r="J58">
        <f t="shared" si="4"/>
        <v>-3.32</v>
      </c>
      <c r="K58">
        <f t="shared" si="5"/>
        <v>-2.82</v>
      </c>
      <c r="L58">
        <f t="shared" si="6"/>
        <v>-11.4</v>
      </c>
      <c r="M58">
        <f t="shared" si="7"/>
        <v>-11.9</v>
      </c>
      <c r="P58">
        <f t="shared" si="8"/>
        <v>-3.07</v>
      </c>
      <c r="Q58">
        <f t="shared" si="9"/>
        <v>-11.65</v>
      </c>
    </row>
    <row r="59" spans="1:17" hidden="1" x14ac:dyDescent="0.35">
      <c r="A59" s="1">
        <v>19</v>
      </c>
      <c r="B59">
        <v>0.05</v>
      </c>
      <c r="C59" t="s">
        <v>58</v>
      </c>
      <c r="D59">
        <v>-3570</v>
      </c>
      <c r="E59">
        <v>-11650</v>
      </c>
      <c r="F59">
        <f t="shared" si="3"/>
        <v>-3.57</v>
      </c>
      <c r="G59">
        <f t="shared" si="3"/>
        <v>-11.65</v>
      </c>
      <c r="H59">
        <v>0.5</v>
      </c>
      <c r="I59">
        <v>0.5</v>
      </c>
      <c r="J59">
        <f t="shared" si="4"/>
        <v>-3.82</v>
      </c>
      <c r="K59">
        <f t="shared" si="5"/>
        <v>-3.32</v>
      </c>
      <c r="L59">
        <f t="shared" si="6"/>
        <v>-11.4</v>
      </c>
      <c r="M59">
        <f t="shared" si="7"/>
        <v>-11.9</v>
      </c>
      <c r="P59">
        <f t="shared" si="8"/>
        <v>-3.57</v>
      </c>
      <c r="Q59">
        <f t="shared" si="9"/>
        <v>-11.65</v>
      </c>
    </row>
    <row r="60" spans="1:17" hidden="1" x14ac:dyDescent="0.35">
      <c r="A60" s="1">
        <v>18</v>
      </c>
      <c r="B60">
        <v>0.05</v>
      </c>
      <c r="C60" t="s">
        <v>59</v>
      </c>
      <c r="D60">
        <v>-4070</v>
      </c>
      <c r="E60">
        <v>-11650</v>
      </c>
      <c r="F60">
        <f t="shared" si="3"/>
        <v>-4.07</v>
      </c>
      <c r="G60">
        <f t="shared" si="3"/>
        <v>-11.65</v>
      </c>
      <c r="H60">
        <v>0.5</v>
      </c>
      <c r="I60">
        <v>0.5</v>
      </c>
      <c r="J60">
        <f t="shared" si="4"/>
        <v>-4.32</v>
      </c>
      <c r="K60">
        <f t="shared" si="5"/>
        <v>-3.8200000000000003</v>
      </c>
      <c r="L60">
        <f t="shared" si="6"/>
        <v>-11.4</v>
      </c>
      <c r="M60">
        <f t="shared" si="7"/>
        <v>-11.9</v>
      </c>
      <c r="P60">
        <f t="shared" si="8"/>
        <v>-4.07</v>
      </c>
      <c r="Q60">
        <f t="shared" si="9"/>
        <v>-11.65</v>
      </c>
    </row>
    <row r="61" spans="1:17" hidden="1" x14ac:dyDescent="0.35">
      <c r="A61" s="1">
        <v>17</v>
      </c>
      <c r="B61">
        <v>0.05</v>
      </c>
      <c r="C61" t="s">
        <v>60</v>
      </c>
      <c r="D61">
        <v>4430</v>
      </c>
      <c r="E61">
        <v>-10650</v>
      </c>
      <c r="F61">
        <f t="shared" si="3"/>
        <v>4.43</v>
      </c>
      <c r="G61">
        <f t="shared" si="3"/>
        <v>-10.65</v>
      </c>
      <c r="H61">
        <v>0.5</v>
      </c>
      <c r="I61">
        <v>0.5</v>
      </c>
      <c r="J61">
        <f t="shared" si="4"/>
        <v>4.18</v>
      </c>
      <c r="K61">
        <f t="shared" si="5"/>
        <v>4.68</v>
      </c>
      <c r="L61">
        <f t="shared" si="6"/>
        <v>-10.4</v>
      </c>
      <c r="M61">
        <f t="shared" si="7"/>
        <v>-10.9</v>
      </c>
      <c r="P61">
        <f t="shared" si="8"/>
        <v>4.43</v>
      </c>
      <c r="Q61">
        <f t="shared" si="9"/>
        <v>-10.65</v>
      </c>
    </row>
    <row r="62" spans="1:17" hidden="1" x14ac:dyDescent="0.35">
      <c r="A62" s="1">
        <v>16</v>
      </c>
      <c r="B62">
        <v>0.05</v>
      </c>
      <c r="C62" t="s">
        <v>61</v>
      </c>
      <c r="D62">
        <v>3930</v>
      </c>
      <c r="E62">
        <v>-10650</v>
      </c>
      <c r="F62">
        <f t="shared" si="3"/>
        <v>3.93</v>
      </c>
      <c r="G62">
        <f t="shared" si="3"/>
        <v>-10.65</v>
      </c>
      <c r="H62">
        <v>0.5</v>
      </c>
      <c r="I62">
        <v>0.5</v>
      </c>
      <c r="J62">
        <f t="shared" si="4"/>
        <v>3.68</v>
      </c>
      <c r="K62">
        <f t="shared" si="5"/>
        <v>4.18</v>
      </c>
      <c r="L62">
        <f t="shared" si="6"/>
        <v>-10.4</v>
      </c>
      <c r="M62">
        <f t="shared" si="7"/>
        <v>-10.9</v>
      </c>
      <c r="P62">
        <f t="shared" si="8"/>
        <v>3.93</v>
      </c>
      <c r="Q62">
        <f t="shared" si="9"/>
        <v>-10.65</v>
      </c>
    </row>
    <row r="63" spans="1:17" hidden="1" x14ac:dyDescent="0.35">
      <c r="A63" s="1">
        <v>15</v>
      </c>
      <c r="B63">
        <v>0.05</v>
      </c>
      <c r="C63" t="s">
        <v>62</v>
      </c>
      <c r="D63">
        <v>3430</v>
      </c>
      <c r="E63">
        <v>-10650</v>
      </c>
      <c r="F63">
        <f t="shared" si="3"/>
        <v>3.43</v>
      </c>
      <c r="G63">
        <f t="shared" si="3"/>
        <v>-10.65</v>
      </c>
      <c r="H63">
        <v>0.5</v>
      </c>
      <c r="I63">
        <v>0.5</v>
      </c>
      <c r="J63">
        <f t="shared" si="4"/>
        <v>3.18</v>
      </c>
      <c r="K63">
        <f t="shared" si="5"/>
        <v>3.68</v>
      </c>
      <c r="L63">
        <f t="shared" si="6"/>
        <v>-10.4</v>
      </c>
      <c r="M63">
        <f t="shared" si="7"/>
        <v>-10.9</v>
      </c>
      <c r="P63">
        <f t="shared" si="8"/>
        <v>3.43</v>
      </c>
      <c r="Q63">
        <f t="shared" si="9"/>
        <v>-10.65</v>
      </c>
    </row>
    <row r="64" spans="1:17" hidden="1" x14ac:dyDescent="0.35">
      <c r="A64" s="1">
        <v>14</v>
      </c>
      <c r="B64">
        <v>0.05</v>
      </c>
      <c r="C64" t="s">
        <v>63</v>
      </c>
      <c r="D64">
        <v>2930</v>
      </c>
      <c r="E64">
        <v>-10650</v>
      </c>
      <c r="F64">
        <f t="shared" si="3"/>
        <v>2.93</v>
      </c>
      <c r="G64">
        <f t="shared" si="3"/>
        <v>-10.65</v>
      </c>
      <c r="H64">
        <v>0.5</v>
      </c>
      <c r="I64">
        <v>0.5</v>
      </c>
      <c r="J64">
        <f t="shared" si="4"/>
        <v>2.68</v>
      </c>
      <c r="K64">
        <f t="shared" si="5"/>
        <v>3.18</v>
      </c>
      <c r="L64">
        <f t="shared" si="6"/>
        <v>-10.4</v>
      </c>
      <c r="M64">
        <f t="shared" si="7"/>
        <v>-10.9</v>
      </c>
      <c r="P64">
        <f t="shared" si="8"/>
        <v>2.93</v>
      </c>
      <c r="Q64">
        <f t="shared" si="9"/>
        <v>-10.65</v>
      </c>
    </row>
    <row r="65" spans="1:17" hidden="1" x14ac:dyDescent="0.35">
      <c r="A65" s="1">
        <v>13</v>
      </c>
      <c r="B65">
        <v>0.05</v>
      </c>
      <c r="C65" t="s">
        <v>64</v>
      </c>
      <c r="D65">
        <v>2430</v>
      </c>
      <c r="E65">
        <v>-10650</v>
      </c>
      <c r="F65">
        <f t="shared" si="3"/>
        <v>2.4300000000000002</v>
      </c>
      <c r="G65">
        <f t="shared" si="3"/>
        <v>-10.65</v>
      </c>
      <c r="H65">
        <v>0.5</v>
      </c>
      <c r="I65">
        <v>0.5</v>
      </c>
      <c r="J65">
        <f t="shared" si="4"/>
        <v>2.1800000000000002</v>
      </c>
      <c r="K65">
        <f t="shared" si="5"/>
        <v>2.68</v>
      </c>
      <c r="L65">
        <f t="shared" si="6"/>
        <v>-10.4</v>
      </c>
      <c r="M65">
        <f t="shared" si="7"/>
        <v>-10.9</v>
      </c>
      <c r="P65">
        <f t="shared" si="8"/>
        <v>2.4300000000000002</v>
      </c>
      <c r="Q65">
        <f t="shared" si="9"/>
        <v>-10.65</v>
      </c>
    </row>
    <row r="66" spans="1:17" hidden="1" x14ac:dyDescent="0.35">
      <c r="A66" s="1">
        <v>12</v>
      </c>
      <c r="B66">
        <v>0.05</v>
      </c>
      <c r="C66" t="s">
        <v>65</v>
      </c>
      <c r="D66">
        <v>1930</v>
      </c>
      <c r="E66">
        <v>-10650</v>
      </c>
      <c r="F66">
        <f t="shared" si="3"/>
        <v>1.93</v>
      </c>
      <c r="G66">
        <f t="shared" si="3"/>
        <v>-10.65</v>
      </c>
      <c r="H66">
        <v>0.5</v>
      </c>
      <c r="I66">
        <v>0.5</v>
      </c>
      <c r="J66">
        <f t="shared" si="4"/>
        <v>1.68</v>
      </c>
      <c r="K66">
        <f t="shared" si="5"/>
        <v>2.1799999999999997</v>
      </c>
      <c r="L66">
        <f t="shared" si="6"/>
        <v>-10.4</v>
      </c>
      <c r="M66">
        <f t="shared" si="7"/>
        <v>-10.9</v>
      </c>
      <c r="P66">
        <f t="shared" si="8"/>
        <v>1.93</v>
      </c>
      <c r="Q66">
        <f t="shared" si="9"/>
        <v>-10.65</v>
      </c>
    </row>
    <row r="67" spans="1:17" hidden="1" x14ac:dyDescent="0.35">
      <c r="A67" s="1">
        <v>11</v>
      </c>
      <c r="B67">
        <v>0.05</v>
      </c>
      <c r="C67" t="s">
        <v>66</v>
      </c>
      <c r="D67">
        <v>1430</v>
      </c>
      <c r="E67">
        <v>-10650</v>
      </c>
      <c r="F67">
        <f t="shared" si="3"/>
        <v>1.43</v>
      </c>
      <c r="G67">
        <f t="shared" si="3"/>
        <v>-10.65</v>
      </c>
      <c r="H67">
        <v>0.5</v>
      </c>
      <c r="I67">
        <v>0.5</v>
      </c>
      <c r="J67">
        <f t="shared" si="4"/>
        <v>1.18</v>
      </c>
      <c r="K67">
        <f t="shared" si="5"/>
        <v>1.68</v>
      </c>
      <c r="L67">
        <f t="shared" si="6"/>
        <v>-10.4</v>
      </c>
      <c r="M67">
        <f t="shared" si="7"/>
        <v>-10.9</v>
      </c>
      <c r="P67">
        <f t="shared" si="8"/>
        <v>1.43</v>
      </c>
      <c r="Q67">
        <f t="shared" si="9"/>
        <v>-10.65</v>
      </c>
    </row>
    <row r="68" spans="1:17" hidden="1" x14ac:dyDescent="0.35">
      <c r="A68" s="1">
        <v>10</v>
      </c>
      <c r="B68">
        <v>0.05</v>
      </c>
      <c r="C68" t="s">
        <v>67</v>
      </c>
      <c r="D68">
        <v>930</v>
      </c>
      <c r="E68">
        <v>-10650</v>
      </c>
      <c r="F68">
        <f t="shared" ref="F68:G133" si="10">D68/1000</f>
        <v>0.93</v>
      </c>
      <c r="G68">
        <f t="shared" si="10"/>
        <v>-10.65</v>
      </c>
      <c r="H68">
        <v>0.5</v>
      </c>
      <c r="I68">
        <v>0.5</v>
      </c>
      <c r="J68">
        <f t="shared" ref="J68:J133" si="11">F68-H68/2</f>
        <v>0.68</v>
      </c>
      <c r="K68">
        <f t="shared" ref="K68:K133" si="12">F68+H68/2</f>
        <v>1.1800000000000002</v>
      </c>
      <c r="L68">
        <f t="shared" ref="L68:L133" si="13">G68+I68/2</f>
        <v>-10.4</v>
      </c>
      <c r="M68">
        <f t="shared" ref="M68:M133" si="14">G68-I68/2</f>
        <v>-10.9</v>
      </c>
      <c r="P68">
        <f t="shared" ref="P68:P133" si="15">F68-N68</f>
        <v>0.93</v>
      </c>
      <c r="Q68">
        <f t="shared" ref="Q68:Q133" si="16">G68-O68</f>
        <v>-10.65</v>
      </c>
    </row>
    <row r="69" spans="1:17" hidden="1" x14ac:dyDescent="0.35">
      <c r="A69" s="1" t="s">
        <v>390</v>
      </c>
      <c r="B69">
        <v>0.05</v>
      </c>
      <c r="C69" t="s">
        <v>68</v>
      </c>
      <c r="D69">
        <v>430</v>
      </c>
      <c r="E69">
        <v>-10650</v>
      </c>
      <c r="F69">
        <f t="shared" si="10"/>
        <v>0.43</v>
      </c>
      <c r="G69">
        <f t="shared" si="10"/>
        <v>-10.65</v>
      </c>
      <c r="H69">
        <v>0.5</v>
      </c>
      <c r="I69">
        <v>0.5</v>
      </c>
      <c r="J69">
        <f t="shared" si="11"/>
        <v>0.18</v>
      </c>
      <c r="K69">
        <f t="shared" si="12"/>
        <v>0.67999999999999994</v>
      </c>
      <c r="L69">
        <f t="shared" si="13"/>
        <v>-10.4</v>
      </c>
      <c r="M69">
        <f t="shared" si="14"/>
        <v>-10.9</v>
      </c>
      <c r="P69">
        <f t="shared" si="15"/>
        <v>0.43</v>
      </c>
      <c r="Q69">
        <f t="shared" si="16"/>
        <v>-10.65</v>
      </c>
    </row>
    <row r="70" spans="1:17" hidden="1" x14ac:dyDescent="0.35">
      <c r="A70" s="1" t="s">
        <v>391</v>
      </c>
      <c r="B70">
        <v>0.05</v>
      </c>
      <c r="C70" t="s">
        <v>69</v>
      </c>
      <c r="D70">
        <v>-70</v>
      </c>
      <c r="E70">
        <v>-10650</v>
      </c>
      <c r="F70">
        <f t="shared" si="10"/>
        <v>-7.0000000000000007E-2</v>
      </c>
      <c r="G70">
        <f t="shared" si="10"/>
        <v>-10.65</v>
      </c>
      <c r="H70">
        <v>0.5</v>
      </c>
      <c r="I70">
        <v>0.5</v>
      </c>
      <c r="J70">
        <f t="shared" si="11"/>
        <v>-0.32</v>
      </c>
      <c r="K70">
        <f t="shared" si="12"/>
        <v>0.18</v>
      </c>
      <c r="L70">
        <f t="shared" si="13"/>
        <v>-10.4</v>
      </c>
      <c r="M70">
        <f t="shared" si="14"/>
        <v>-10.9</v>
      </c>
      <c r="P70">
        <f t="shared" si="15"/>
        <v>-7.0000000000000007E-2</v>
      </c>
      <c r="Q70">
        <f t="shared" si="16"/>
        <v>-10.65</v>
      </c>
    </row>
    <row r="71" spans="1:17" hidden="1" x14ac:dyDescent="0.35">
      <c r="A71" s="1" t="s">
        <v>392</v>
      </c>
      <c r="B71">
        <v>0.05</v>
      </c>
      <c r="C71" t="s">
        <v>70</v>
      </c>
      <c r="D71">
        <v>-570</v>
      </c>
      <c r="E71">
        <v>-10650</v>
      </c>
      <c r="F71">
        <f t="shared" si="10"/>
        <v>-0.56999999999999995</v>
      </c>
      <c r="G71">
        <f t="shared" si="10"/>
        <v>-10.65</v>
      </c>
      <c r="H71">
        <v>0.5</v>
      </c>
      <c r="I71">
        <v>0.5</v>
      </c>
      <c r="J71">
        <f t="shared" si="11"/>
        <v>-0.82</v>
      </c>
      <c r="K71">
        <f t="shared" si="12"/>
        <v>-0.31999999999999995</v>
      </c>
      <c r="L71">
        <f t="shared" si="13"/>
        <v>-10.4</v>
      </c>
      <c r="M71">
        <f t="shared" si="14"/>
        <v>-10.9</v>
      </c>
      <c r="P71">
        <f t="shared" si="15"/>
        <v>-0.56999999999999995</v>
      </c>
      <c r="Q71">
        <f t="shared" si="16"/>
        <v>-10.65</v>
      </c>
    </row>
    <row r="72" spans="1:17" hidden="1" x14ac:dyDescent="0.35">
      <c r="A72" s="1" t="s">
        <v>393</v>
      </c>
      <c r="B72">
        <v>0.05</v>
      </c>
      <c r="C72" t="s">
        <v>71</v>
      </c>
      <c r="D72">
        <v>-1070</v>
      </c>
      <c r="E72">
        <v>-10650</v>
      </c>
      <c r="F72">
        <f t="shared" si="10"/>
        <v>-1.07</v>
      </c>
      <c r="G72">
        <f t="shared" si="10"/>
        <v>-10.65</v>
      </c>
      <c r="H72">
        <v>0.5</v>
      </c>
      <c r="I72">
        <v>0.5</v>
      </c>
      <c r="J72">
        <f t="shared" si="11"/>
        <v>-1.32</v>
      </c>
      <c r="K72">
        <f t="shared" si="12"/>
        <v>-0.82000000000000006</v>
      </c>
      <c r="L72">
        <f t="shared" si="13"/>
        <v>-10.4</v>
      </c>
      <c r="M72">
        <f t="shared" si="14"/>
        <v>-10.9</v>
      </c>
      <c r="P72">
        <f t="shared" si="15"/>
        <v>-1.07</v>
      </c>
      <c r="Q72">
        <f t="shared" si="16"/>
        <v>-10.65</v>
      </c>
    </row>
    <row r="73" spans="1:17" hidden="1" x14ac:dyDescent="0.35">
      <c r="A73" s="1" t="s">
        <v>394</v>
      </c>
      <c r="B73">
        <v>0.05</v>
      </c>
      <c r="C73" t="s">
        <v>72</v>
      </c>
      <c r="D73">
        <v>-1570</v>
      </c>
      <c r="E73">
        <v>-10650</v>
      </c>
      <c r="F73">
        <f t="shared" si="10"/>
        <v>-1.57</v>
      </c>
      <c r="G73">
        <f t="shared" si="10"/>
        <v>-10.65</v>
      </c>
      <c r="H73">
        <v>0.5</v>
      </c>
      <c r="I73">
        <v>0.5</v>
      </c>
      <c r="J73">
        <f t="shared" si="11"/>
        <v>-1.82</v>
      </c>
      <c r="K73">
        <f t="shared" si="12"/>
        <v>-1.32</v>
      </c>
      <c r="L73">
        <f t="shared" si="13"/>
        <v>-10.4</v>
      </c>
      <c r="M73">
        <f t="shared" si="14"/>
        <v>-10.9</v>
      </c>
      <c r="P73">
        <f t="shared" si="15"/>
        <v>-1.57</v>
      </c>
      <c r="Q73">
        <f t="shared" si="16"/>
        <v>-10.65</v>
      </c>
    </row>
    <row r="74" spans="1:17" hidden="1" x14ac:dyDescent="0.35">
      <c r="A74" s="1" t="s">
        <v>395</v>
      </c>
      <c r="B74">
        <v>0.05</v>
      </c>
      <c r="C74" t="s">
        <v>73</v>
      </c>
      <c r="D74">
        <v>-2070</v>
      </c>
      <c r="E74">
        <v>-10650</v>
      </c>
      <c r="F74">
        <f t="shared" si="10"/>
        <v>-2.0699999999999998</v>
      </c>
      <c r="G74">
        <f t="shared" si="10"/>
        <v>-10.65</v>
      </c>
      <c r="H74">
        <v>0.5</v>
      </c>
      <c r="I74">
        <v>0.5</v>
      </c>
      <c r="J74">
        <f t="shared" si="11"/>
        <v>-2.3199999999999998</v>
      </c>
      <c r="K74">
        <f t="shared" si="12"/>
        <v>-1.8199999999999998</v>
      </c>
      <c r="L74">
        <f t="shared" si="13"/>
        <v>-10.4</v>
      </c>
      <c r="M74">
        <f t="shared" si="14"/>
        <v>-10.9</v>
      </c>
      <c r="P74">
        <f t="shared" si="15"/>
        <v>-2.0699999999999998</v>
      </c>
      <c r="Q74">
        <f t="shared" si="16"/>
        <v>-10.65</v>
      </c>
    </row>
    <row r="75" spans="1:17" hidden="1" x14ac:dyDescent="0.35">
      <c r="A75" s="1" t="s">
        <v>396</v>
      </c>
      <c r="B75">
        <v>0.05</v>
      </c>
      <c r="C75" t="s">
        <v>74</v>
      </c>
      <c r="D75">
        <v>-2570</v>
      </c>
      <c r="E75">
        <v>-10650</v>
      </c>
      <c r="F75">
        <f t="shared" si="10"/>
        <v>-2.57</v>
      </c>
      <c r="G75">
        <f t="shared" si="10"/>
        <v>-10.65</v>
      </c>
      <c r="H75">
        <v>0.5</v>
      </c>
      <c r="I75">
        <v>0.5</v>
      </c>
      <c r="J75">
        <f t="shared" si="11"/>
        <v>-2.82</v>
      </c>
      <c r="K75">
        <f t="shared" si="12"/>
        <v>-2.3199999999999998</v>
      </c>
      <c r="L75">
        <f t="shared" si="13"/>
        <v>-10.4</v>
      </c>
      <c r="M75">
        <f t="shared" si="14"/>
        <v>-10.9</v>
      </c>
      <c r="P75">
        <f t="shared" si="15"/>
        <v>-2.57</v>
      </c>
      <c r="Q75">
        <f t="shared" si="16"/>
        <v>-10.65</v>
      </c>
    </row>
    <row r="76" spans="1:17" hidden="1" x14ac:dyDescent="0.35">
      <c r="A76" s="1" t="s">
        <v>397</v>
      </c>
      <c r="B76">
        <v>0.05</v>
      </c>
      <c r="C76" t="s">
        <v>75</v>
      </c>
      <c r="D76">
        <v>-3070</v>
      </c>
      <c r="E76">
        <v>-10650</v>
      </c>
      <c r="F76">
        <f t="shared" si="10"/>
        <v>-3.07</v>
      </c>
      <c r="G76">
        <f t="shared" si="10"/>
        <v>-10.65</v>
      </c>
      <c r="H76">
        <v>0.5</v>
      </c>
      <c r="I76">
        <v>0.5</v>
      </c>
      <c r="J76">
        <f t="shared" si="11"/>
        <v>-3.32</v>
      </c>
      <c r="K76">
        <f t="shared" si="12"/>
        <v>-2.82</v>
      </c>
      <c r="L76">
        <f t="shared" si="13"/>
        <v>-10.4</v>
      </c>
      <c r="M76">
        <f t="shared" si="14"/>
        <v>-10.9</v>
      </c>
      <c r="P76">
        <f t="shared" si="15"/>
        <v>-3.07</v>
      </c>
      <c r="Q76">
        <f t="shared" si="16"/>
        <v>-10.65</v>
      </c>
    </row>
    <row r="77" spans="1:17" hidden="1" x14ac:dyDescent="0.35">
      <c r="A77" s="1" t="s">
        <v>398</v>
      </c>
      <c r="B77">
        <v>0.05</v>
      </c>
      <c r="C77" t="s">
        <v>76</v>
      </c>
      <c r="D77">
        <v>-3570</v>
      </c>
      <c r="E77">
        <v>-10650</v>
      </c>
      <c r="F77">
        <f t="shared" si="10"/>
        <v>-3.57</v>
      </c>
      <c r="G77">
        <f t="shared" si="10"/>
        <v>-10.65</v>
      </c>
      <c r="H77">
        <v>0.5</v>
      </c>
      <c r="I77">
        <v>0.5</v>
      </c>
      <c r="J77">
        <f t="shared" si="11"/>
        <v>-3.82</v>
      </c>
      <c r="K77">
        <f t="shared" si="12"/>
        <v>-3.32</v>
      </c>
      <c r="L77">
        <f t="shared" si="13"/>
        <v>-10.4</v>
      </c>
      <c r="M77">
        <f t="shared" si="14"/>
        <v>-10.9</v>
      </c>
      <c r="P77">
        <f t="shared" si="15"/>
        <v>-3.57</v>
      </c>
      <c r="Q77">
        <f t="shared" si="16"/>
        <v>-10.65</v>
      </c>
    </row>
    <row r="78" spans="1:17" hidden="1" x14ac:dyDescent="0.35">
      <c r="A78" s="1" t="s">
        <v>361</v>
      </c>
      <c r="B78">
        <v>0.05</v>
      </c>
      <c r="C78" t="s">
        <v>77</v>
      </c>
      <c r="D78">
        <v>4430</v>
      </c>
      <c r="E78">
        <v>-11150</v>
      </c>
      <c r="F78">
        <f t="shared" si="10"/>
        <v>4.43</v>
      </c>
      <c r="G78">
        <f t="shared" si="10"/>
        <v>-11.15</v>
      </c>
      <c r="H78">
        <v>0.5</v>
      </c>
      <c r="I78">
        <v>0.5</v>
      </c>
      <c r="J78">
        <f t="shared" si="11"/>
        <v>4.18</v>
      </c>
      <c r="K78">
        <f t="shared" si="12"/>
        <v>4.68</v>
      </c>
      <c r="L78">
        <f t="shared" si="13"/>
        <v>-10.9</v>
      </c>
      <c r="M78">
        <f t="shared" si="14"/>
        <v>-11.4</v>
      </c>
      <c r="P78">
        <f t="shared" si="15"/>
        <v>4.43</v>
      </c>
      <c r="Q78">
        <f t="shared" si="16"/>
        <v>-11.15</v>
      </c>
    </row>
    <row r="79" spans="1:17" hidden="1" x14ac:dyDescent="0.35">
      <c r="A79" s="1" t="s">
        <v>362</v>
      </c>
      <c r="B79">
        <v>0.05</v>
      </c>
      <c r="C79" t="s">
        <v>78</v>
      </c>
      <c r="D79">
        <v>3930</v>
      </c>
      <c r="E79">
        <v>-11150</v>
      </c>
      <c r="F79">
        <f t="shared" si="10"/>
        <v>3.93</v>
      </c>
      <c r="G79">
        <f t="shared" si="10"/>
        <v>-11.15</v>
      </c>
      <c r="H79">
        <v>0.5</v>
      </c>
      <c r="I79">
        <v>0.5</v>
      </c>
      <c r="J79">
        <f t="shared" si="11"/>
        <v>3.68</v>
      </c>
      <c r="K79">
        <f t="shared" si="12"/>
        <v>4.18</v>
      </c>
      <c r="L79">
        <f t="shared" si="13"/>
        <v>-10.9</v>
      </c>
      <c r="M79">
        <f t="shared" si="14"/>
        <v>-11.4</v>
      </c>
      <c r="P79">
        <f t="shared" si="15"/>
        <v>3.93</v>
      </c>
      <c r="Q79">
        <f t="shared" si="16"/>
        <v>-11.15</v>
      </c>
    </row>
    <row r="80" spans="1:17" hidden="1" x14ac:dyDescent="0.35">
      <c r="A80" s="1" t="s">
        <v>363</v>
      </c>
      <c r="B80">
        <v>0.05</v>
      </c>
      <c r="C80" t="s">
        <v>79</v>
      </c>
      <c r="D80">
        <v>3430</v>
      </c>
      <c r="E80">
        <v>-11150</v>
      </c>
      <c r="F80">
        <f t="shared" si="10"/>
        <v>3.43</v>
      </c>
      <c r="G80">
        <f t="shared" si="10"/>
        <v>-11.15</v>
      </c>
      <c r="H80">
        <v>0.5</v>
      </c>
      <c r="I80">
        <v>0.5</v>
      </c>
      <c r="J80">
        <f t="shared" si="11"/>
        <v>3.18</v>
      </c>
      <c r="K80">
        <f t="shared" si="12"/>
        <v>3.68</v>
      </c>
      <c r="L80">
        <f t="shared" si="13"/>
        <v>-10.9</v>
      </c>
      <c r="M80">
        <f t="shared" si="14"/>
        <v>-11.4</v>
      </c>
      <c r="P80">
        <f t="shared" si="15"/>
        <v>3.43</v>
      </c>
      <c r="Q80">
        <f t="shared" si="16"/>
        <v>-11.15</v>
      </c>
    </row>
    <row r="81" spans="1:17" hidden="1" x14ac:dyDescent="0.35">
      <c r="A81" s="1" t="s">
        <v>364</v>
      </c>
      <c r="B81">
        <v>0.05</v>
      </c>
      <c r="C81" t="s">
        <v>80</v>
      </c>
      <c r="D81">
        <v>2930</v>
      </c>
      <c r="E81">
        <v>-11150</v>
      </c>
      <c r="F81">
        <f t="shared" si="10"/>
        <v>2.93</v>
      </c>
      <c r="G81">
        <f t="shared" si="10"/>
        <v>-11.15</v>
      </c>
      <c r="H81">
        <v>0.5</v>
      </c>
      <c r="I81">
        <v>0.5</v>
      </c>
      <c r="J81">
        <f t="shared" si="11"/>
        <v>2.68</v>
      </c>
      <c r="K81">
        <f t="shared" si="12"/>
        <v>3.18</v>
      </c>
      <c r="L81">
        <f t="shared" si="13"/>
        <v>-10.9</v>
      </c>
      <c r="M81">
        <f t="shared" si="14"/>
        <v>-11.4</v>
      </c>
      <c r="P81">
        <f t="shared" si="15"/>
        <v>2.93</v>
      </c>
      <c r="Q81">
        <f t="shared" si="16"/>
        <v>-11.15</v>
      </c>
    </row>
    <row r="82" spans="1:17" hidden="1" x14ac:dyDescent="0.35">
      <c r="A82" s="1" t="s">
        <v>365</v>
      </c>
      <c r="B82">
        <v>0.05</v>
      </c>
      <c r="C82" t="s">
        <v>81</v>
      </c>
      <c r="D82">
        <v>2430</v>
      </c>
      <c r="E82">
        <v>-11150</v>
      </c>
      <c r="F82">
        <f t="shared" si="10"/>
        <v>2.4300000000000002</v>
      </c>
      <c r="G82">
        <f t="shared" si="10"/>
        <v>-11.15</v>
      </c>
      <c r="H82">
        <v>0.5</v>
      </c>
      <c r="I82">
        <v>0.5</v>
      </c>
      <c r="J82">
        <f t="shared" si="11"/>
        <v>2.1800000000000002</v>
      </c>
      <c r="K82">
        <f t="shared" si="12"/>
        <v>2.68</v>
      </c>
      <c r="L82">
        <f t="shared" si="13"/>
        <v>-10.9</v>
      </c>
      <c r="M82">
        <f t="shared" si="14"/>
        <v>-11.4</v>
      </c>
      <c r="P82">
        <f t="shared" si="15"/>
        <v>2.4300000000000002</v>
      </c>
      <c r="Q82">
        <f t="shared" si="16"/>
        <v>-11.15</v>
      </c>
    </row>
    <row r="83" spans="1:17" hidden="1" x14ac:dyDescent="0.35">
      <c r="A83" s="1" t="s">
        <v>366</v>
      </c>
      <c r="B83">
        <v>0.05</v>
      </c>
      <c r="C83" t="s">
        <v>82</v>
      </c>
      <c r="D83">
        <v>1930</v>
      </c>
      <c r="E83">
        <v>-11150</v>
      </c>
      <c r="F83">
        <f t="shared" si="10"/>
        <v>1.93</v>
      </c>
      <c r="G83">
        <f t="shared" si="10"/>
        <v>-11.15</v>
      </c>
      <c r="H83">
        <v>0.5</v>
      </c>
      <c r="I83">
        <v>0.5</v>
      </c>
      <c r="J83">
        <f t="shared" si="11"/>
        <v>1.68</v>
      </c>
      <c r="K83">
        <f t="shared" si="12"/>
        <v>2.1799999999999997</v>
      </c>
      <c r="L83">
        <f t="shared" si="13"/>
        <v>-10.9</v>
      </c>
      <c r="M83">
        <f t="shared" si="14"/>
        <v>-11.4</v>
      </c>
      <c r="P83">
        <f t="shared" si="15"/>
        <v>1.93</v>
      </c>
      <c r="Q83">
        <f t="shared" si="16"/>
        <v>-11.15</v>
      </c>
    </row>
    <row r="84" spans="1:17" hidden="1" x14ac:dyDescent="0.35">
      <c r="A84" s="1" t="s">
        <v>367</v>
      </c>
      <c r="B84">
        <v>0.05</v>
      </c>
      <c r="C84" t="s">
        <v>83</v>
      </c>
      <c r="D84">
        <v>1430</v>
      </c>
      <c r="E84">
        <v>-11150</v>
      </c>
      <c r="F84">
        <f t="shared" si="10"/>
        <v>1.43</v>
      </c>
      <c r="G84">
        <f t="shared" si="10"/>
        <v>-11.15</v>
      </c>
      <c r="H84">
        <v>0.5</v>
      </c>
      <c r="I84">
        <v>0.5</v>
      </c>
      <c r="J84">
        <f t="shared" si="11"/>
        <v>1.18</v>
      </c>
      <c r="K84">
        <f t="shared" si="12"/>
        <v>1.68</v>
      </c>
      <c r="L84">
        <f t="shared" si="13"/>
        <v>-10.9</v>
      </c>
      <c r="M84">
        <f t="shared" si="14"/>
        <v>-11.4</v>
      </c>
      <c r="P84">
        <f t="shared" si="15"/>
        <v>1.43</v>
      </c>
      <c r="Q84">
        <f t="shared" si="16"/>
        <v>-11.15</v>
      </c>
    </row>
    <row r="85" spans="1:17" hidden="1" x14ac:dyDescent="0.35">
      <c r="A85" s="1" t="s">
        <v>368</v>
      </c>
      <c r="B85">
        <v>0.05</v>
      </c>
      <c r="C85" t="s">
        <v>84</v>
      </c>
      <c r="D85">
        <v>930</v>
      </c>
      <c r="E85">
        <v>-11150</v>
      </c>
      <c r="F85">
        <f t="shared" si="10"/>
        <v>0.93</v>
      </c>
      <c r="G85">
        <f t="shared" si="10"/>
        <v>-11.15</v>
      </c>
      <c r="H85">
        <v>0.5</v>
      </c>
      <c r="I85">
        <v>0.5</v>
      </c>
      <c r="J85">
        <f t="shared" si="11"/>
        <v>0.68</v>
      </c>
      <c r="K85">
        <f t="shared" si="12"/>
        <v>1.1800000000000002</v>
      </c>
      <c r="L85">
        <f t="shared" si="13"/>
        <v>-10.9</v>
      </c>
      <c r="M85">
        <f t="shared" si="14"/>
        <v>-11.4</v>
      </c>
      <c r="P85">
        <f t="shared" si="15"/>
        <v>0.93</v>
      </c>
      <c r="Q85">
        <f t="shared" si="16"/>
        <v>-11.15</v>
      </c>
    </row>
    <row r="86" spans="1:17" hidden="1" x14ac:dyDescent="0.35">
      <c r="A86" s="1" t="s">
        <v>369</v>
      </c>
      <c r="B86">
        <v>0.05</v>
      </c>
      <c r="C86" t="s">
        <v>85</v>
      </c>
      <c r="D86">
        <v>430</v>
      </c>
      <c r="E86">
        <v>-11150</v>
      </c>
      <c r="F86">
        <f t="shared" si="10"/>
        <v>0.43</v>
      </c>
      <c r="G86">
        <f t="shared" si="10"/>
        <v>-11.15</v>
      </c>
      <c r="H86">
        <v>0.5</v>
      </c>
      <c r="I86">
        <v>0.5</v>
      </c>
      <c r="J86">
        <f t="shared" si="11"/>
        <v>0.18</v>
      </c>
      <c r="K86">
        <f t="shared" si="12"/>
        <v>0.67999999999999994</v>
      </c>
      <c r="L86">
        <f t="shared" si="13"/>
        <v>-10.9</v>
      </c>
      <c r="M86">
        <f t="shared" si="14"/>
        <v>-11.4</v>
      </c>
      <c r="P86">
        <f t="shared" si="15"/>
        <v>0.43</v>
      </c>
      <c r="Q86">
        <f t="shared" si="16"/>
        <v>-11.15</v>
      </c>
    </row>
    <row r="87" spans="1:17" hidden="1" x14ac:dyDescent="0.35">
      <c r="A87" s="1" t="s">
        <v>370</v>
      </c>
      <c r="B87">
        <v>0.05</v>
      </c>
      <c r="C87" t="s">
        <v>86</v>
      </c>
      <c r="D87">
        <v>-70</v>
      </c>
      <c r="E87">
        <v>-11150</v>
      </c>
      <c r="F87">
        <f t="shared" si="10"/>
        <v>-7.0000000000000007E-2</v>
      </c>
      <c r="G87">
        <f t="shared" si="10"/>
        <v>-11.15</v>
      </c>
      <c r="H87">
        <v>0.5</v>
      </c>
      <c r="I87">
        <v>0.5</v>
      </c>
      <c r="J87">
        <f t="shared" si="11"/>
        <v>-0.32</v>
      </c>
      <c r="K87">
        <f t="shared" si="12"/>
        <v>0.18</v>
      </c>
      <c r="L87">
        <f t="shared" si="13"/>
        <v>-10.9</v>
      </c>
      <c r="M87">
        <f t="shared" si="14"/>
        <v>-11.4</v>
      </c>
      <c r="P87">
        <f t="shared" si="15"/>
        <v>-7.0000000000000007E-2</v>
      </c>
      <c r="Q87">
        <f t="shared" si="16"/>
        <v>-11.15</v>
      </c>
    </row>
    <row r="88" spans="1:17" hidden="1" x14ac:dyDescent="0.35">
      <c r="A88" s="1" t="s">
        <v>371</v>
      </c>
      <c r="B88">
        <v>0.05</v>
      </c>
      <c r="C88" t="s">
        <v>87</v>
      </c>
      <c r="D88">
        <v>-570</v>
      </c>
      <c r="E88">
        <v>-11150</v>
      </c>
      <c r="F88">
        <f t="shared" si="10"/>
        <v>-0.56999999999999995</v>
      </c>
      <c r="G88">
        <f t="shared" si="10"/>
        <v>-11.15</v>
      </c>
      <c r="H88">
        <v>0.5</v>
      </c>
      <c r="I88">
        <v>0.5</v>
      </c>
      <c r="J88">
        <f t="shared" si="11"/>
        <v>-0.82</v>
      </c>
      <c r="K88">
        <f t="shared" si="12"/>
        <v>-0.31999999999999995</v>
      </c>
      <c r="L88">
        <f t="shared" si="13"/>
        <v>-10.9</v>
      </c>
      <c r="M88">
        <f t="shared" si="14"/>
        <v>-11.4</v>
      </c>
      <c r="P88">
        <f t="shared" si="15"/>
        <v>-0.56999999999999995</v>
      </c>
      <c r="Q88">
        <f t="shared" si="16"/>
        <v>-11.15</v>
      </c>
    </row>
    <row r="89" spans="1:17" hidden="1" x14ac:dyDescent="0.35">
      <c r="A89" s="1" t="s">
        <v>372</v>
      </c>
      <c r="B89">
        <v>0.05</v>
      </c>
      <c r="C89" t="s">
        <v>88</v>
      </c>
      <c r="D89">
        <v>-1070</v>
      </c>
      <c r="E89">
        <v>-11150</v>
      </c>
      <c r="F89">
        <f t="shared" si="10"/>
        <v>-1.07</v>
      </c>
      <c r="G89">
        <f t="shared" si="10"/>
        <v>-11.15</v>
      </c>
      <c r="H89">
        <v>0.5</v>
      </c>
      <c r="I89">
        <v>0.5</v>
      </c>
      <c r="J89">
        <f t="shared" si="11"/>
        <v>-1.32</v>
      </c>
      <c r="K89">
        <f t="shared" si="12"/>
        <v>-0.82000000000000006</v>
      </c>
      <c r="L89">
        <f t="shared" si="13"/>
        <v>-10.9</v>
      </c>
      <c r="M89">
        <f t="shared" si="14"/>
        <v>-11.4</v>
      </c>
      <c r="P89">
        <f t="shared" si="15"/>
        <v>-1.07</v>
      </c>
      <c r="Q89">
        <f t="shared" si="16"/>
        <v>-11.15</v>
      </c>
    </row>
    <row r="90" spans="1:17" hidden="1" x14ac:dyDescent="0.35">
      <c r="A90" s="1" t="s">
        <v>373</v>
      </c>
      <c r="B90">
        <v>0.05</v>
      </c>
      <c r="C90" t="s">
        <v>89</v>
      </c>
      <c r="D90">
        <v>-1570</v>
      </c>
      <c r="E90">
        <v>-11150</v>
      </c>
      <c r="F90">
        <f t="shared" si="10"/>
        <v>-1.57</v>
      </c>
      <c r="G90">
        <f t="shared" si="10"/>
        <v>-11.15</v>
      </c>
      <c r="H90">
        <v>0.5</v>
      </c>
      <c r="I90">
        <v>0.5</v>
      </c>
      <c r="J90">
        <f t="shared" si="11"/>
        <v>-1.82</v>
      </c>
      <c r="K90">
        <f t="shared" si="12"/>
        <v>-1.32</v>
      </c>
      <c r="L90">
        <f t="shared" si="13"/>
        <v>-10.9</v>
      </c>
      <c r="M90">
        <f t="shared" si="14"/>
        <v>-11.4</v>
      </c>
      <c r="P90">
        <f t="shared" si="15"/>
        <v>-1.57</v>
      </c>
      <c r="Q90">
        <f t="shared" si="16"/>
        <v>-11.15</v>
      </c>
    </row>
    <row r="91" spans="1:17" hidden="1" x14ac:dyDescent="0.35">
      <c r="A91" s="1" t="s">
        <v>374</v>
      </c>
      <c r="B91">
        <v>0.05</v>
      </c>
      <c r="C91" t="s">
        <v>90</v>
      </c>
      <c r="D91">
        <v>-2070</v>
      </c>
      <c r="E91">
        <v>-11150</v>
      </c>
      <c r="F91">
        <f t="shared" si="10"/>
        <v>-2.0699999999999998</v>
      </c>
      <c r="G91">
        <f t="shared" si="10"/>
        <v>-11.15</v>
      </c>
      <c r="H91">
        <v>0.5</v>
      </c>
      <c r="I91">
        <v>0.5</v>
      </c>
      <c r="J91">
        <f t="shared" si="11"/>
        <v>-2.3199999999999998</v>
      </c>
      <c r="K91">
        <f t="shared" si="12"/>
        <v>-1.8199999999999998</v>
      </c>
      <c r="L91">
        <f t="shared" si="13"/>
        <v>-10.9</v>
      </c>
      <c r="M91">
        <f t="shared" si="14"/>
        <v>-11.4</v>
      </c>
      <c r="P91">
        <f t="shared" si="15"/>
        <v>-2.0699999999999998</v>
      </c>
      <c r="Q91">
        <f t="shared" si="16"/>
        <v>-11.15</v>
      </c>
    </row>
    <row r="92" spans="1:17" hidden="1" x14ac:dyDescent="0.35">
      <c r="A92" s="1" t="s">
        <v>375</v>
      </c>
      <c r="B92">
        <v>0.05</v>
      </c>
      <c r="C92" t="s">
        <v>91</v>
      </c>
      <c r="D92">
        <v>-2570</v>
      </c>
      <c r="E92">
        <v>-11150</v>
      </c>
      <c r="F92">
        <f t="shared" si="10"/>
        <v>-2.57</v>
      </c>
      <c r="G92">
        <f t="shared" si="10"/>
        <v>-11.15</v>
      </c>
      <c r="H92">
        <v>0.5</v>
      </c>
      <c r="I92">
        <v>0.5</v>
      </c>
      <c r="J92">
        <f t="shared" si="11"/>
        <v>-2.82</v>
      </c>
      <c r="K92">
        <f t="shared" si="12"/>
        <v>-2.3199999999999998</v>
      </c>
      <c r="L92">
        <f t="shared" si="13"/>
        <v>-10.9</v>
      </c>
      <c r="M92">
        <f t="shared" si="14"/>
        <v>-11.4</v>
      </c>
      <c r="P92">
        <f t="shared" si="15"/>
        <v>-2.57</v>
      </c>
      <c r="Q92">
        <f t="shared" si="16"/>
        <v>-11.15</v>
      </c>
    </row>
    <row r="93" spans="1:17" hidden="1" x14ac:dyDescent="0.35">
      <c r="A93" s="1" t="s">
        <v>376</v>
      </c>
      <c r="B93">
        <v>0.05</v>
      </c>
      <c r="C93" t="s">
        <v>92</v>
      </c>
      <c r="D93">
        <v>-3070</v>
      </c>
      <c r="E93">
        <v>-11150</v>
      </c>
      <c r="F93">
        <f t="shared" si="10"/>
        <v>-3.07</v>
      </c>
      <c r="G93">
        <f t="shared" si="10"/>
        <v>-11.15</v>
      </c>
      <c r="H93">
        <v>0.5</v>
      </c>
      <c r="I93">
        <v>0.5</v>
      </c>
      <c r="J93">
        <f t="shared" si="11"/>
        <v>-3.32</v>
      </c>
      <c r="K93">
        <f t="shared" si="12"/>
        <v>-2.82</v>
      </c>
      <c r="L93">
        <f t="shared" si="13"/>
        <v>-10.9</v>
      </c>
      <c r="M93">
        <f t="shared" si="14"/>
        <v>-11.4</v>
      </c>
      <c r="P93">
        <f t="shared" si="15"/>
        <v>-3.07</v>
      </c>
      <c r="Q93">
        <f t="shared" si="16"/>
        <v>-11.15</v>
      </c>
    </row>
    <row r="94" spans="1:17" hidden="1" x14ac:dyDescent="0.35">
      <c r="A94" s="1" t="s">
        <v>377</v>
      </c>
      <c r="B94">
        <v>0.05</v>
      </c>
      <c r="C94" t="s">
        <v>93</v>
      </c>
      <c r="D94">
        <v>-3570</v>
      </c>
      <c r="E94">
        <v>-11150</v>
      </c>
      <c r="F94">
        <f t="shared" si="10"/>
        <v>-3.57</v>
      </c>
      <c r="G94">
        <f t="shared" si="10"/>
        <v>-11.15</v>
      </c>
      <c r="H94">
        <v>0.5</v>
      </c>
      <c r="I94">
        <v>0.5</v>
      </c>
      <c r="J94">
        <f t="shared" si="11"/>
        <v>-3.82</v>
      </c>
      <c r="K94">
        <f t="shared" si="12"/>
        <v>-3.32</v>
      </c>
      <c r="L94">
        <f t="shared" si="13"/>
        <v>-10.9</v>
      </c>
      <c r="M94">
        <f t="shared" si="14"/>
        <v>-11.4</v>
      </c>
      <c r="P94">
        <f t="shared" si="15"/>
        <v>-3.57</v>
      </c>
      <c r="Q94">
        <f t="shared" si="16"/>
        <v>-11.15</v>
      </c>
    </row>
    <row r="95" spans="1:17" hidden="1" x14ac:dyDescent="0.35">
      <c r="A95" s="1" t="s">
        <v>378</v>
      </c>
      <c r="B95">
        <v>0.05</v>
      </c>
      <c r="C95" t="s">
        <v>94</v>
      </c>
      <c r="D95">
        <v>-4070</v>
      </c>
      <c r="E95">
        <v>-11150</v>
      </c>
      <c r="F95">
        <f t="shared" si="10"/>
        <v>-4.07</v>
      </c>
      <c r="G95">
        <f t="shared" si="10"/>
        <v>-11.15</v>
      </c>
      <c r="H95">
        <v>0.5</v>
      </c>
      <c r="I95">
        <v>0.5</v>
      </c>
      <c r="J95">
        <f t="shared" si="11"/>
        <v>-4.32</v>
      </c>
      <c r="K95">
        <f t="shared" si="12"/>
        <v>-3.8200000000000003</v>
      </c>
      <c r="L95">
        <f t="shared" si="13"/>
        <v>-10.9</v>
      </c>
      <c r="M95">
        <f t="shared" si="14"/>
        <v>-11.4</v>
      </c>
      <c r="P95">
        <f t="shared" si="15"/>
        <v>-4.07</v>
      </c>
      <c r="Q95">
        <f t="shared" si="16"/>
        <v>-11.15</v>
      </c>
    </row>
    <row r="96" spans="1:17" hidden="1" x14ac:dyDescent="0.35">
      <c r="A96" s="1" t="s">
        <v>379</v>
      </c>
      <c r="B96">
        <v>0.05</v>
      </c>
      <c r="C96" t="s">
        <v>95</v>
      </c>
      <c r="D96">
        <v>4430</v>
      </c>
      <c r="E96">
        <v>-10150</v>
      </c>
      <c r="F96">
        <f t="shared" si="10"/>
        <v>4.43</v>
      </c>
      <c r="G96">
        <f t="shared" si="10"/>
        <v>-10.15</v>
      </c>
      <c r="H96">
        <v>0.5</v>
      </c>
      <c r="I96">
        <v>0.5</v>
      </c>
      <c r="J96">
        <f t="shared" si="11"/>
        <v>4.18</v>
      </c>
      <c r="K96">
        <f t="shared" si="12"/>
        <v>4.68</v>
      </c>
      <c r="L96">
        <f t="shared" si="13"/>
        <v>-9.9</v>
      </c>
      <c r="M96">
        <f t="shared" si="14"/>
        <v>-10.4</v>
      </c>
      <c r="P96">
        <f t="shared" si="15"/>
        <v>4.43</v>
      </c>
      <c r="Q96">
        <f t="shared" si="16"/>
        <v>-10.15</v>
      </c>
    </row>
    <row r="97" spans="1:17" hidden="1" x14ac:dyDescent="0.35">
      <c r="A97" s="1" t="s">
        <v>380</v>
      </c>
      <c r="B97">
        <v>0.05</v>
      </c>
      <c r="C97" t="s">
        <v>96</v>
      </c>
      <c r="D97">
        <v>3930</v>
      </c>
      <c r="E97">
        <v>-10150</v>
      </c>
      <c r="F97">
        <f t="shared" si="10"/>
        <v>3.93</v>
      </c>
      <c r="G97">
        <f t="shared" si="10"/>
        <v>-10.15</v>
      </c>
      <c r="H97">
        <v>0.5</v>
      </c>
      <c r="I97">
        <v>0.5</v>
      </c>
      <c r="J97">
        <f t="shared" si="11"/>
        <v>3.68</v>
      </c>
      <c r="K97">
        <f t="shared" si="12"/>
        <v>4.18</v>
      </c>
      <c r="L97">
        <f t="shared" si="13"/>
        <v>-9.9</v>
      </c>
      <c r="M97">
        <f t="shared" si="14"/>
        <v>-10.4</v>
      </c>
      <c r="P97">
        <f t="shared" si="15"/>
        <v>3.93</v>
      </c>
      <c r="Q97">
        <f t="shared" si="16"/>
        <v>-10.15</v>
      </c>
    </row>
    <row r="98" spans="1:17" hidden="1" x14ac:dyDescent="0.35">
      <c r="A98" s="1" t="s">
        <v>381</v>
      </c>
      <c r="B98">
        <v>0.05</v>
      </c>
      <c r="C98" t="s">
        <v>97</v>
      </c>
      <c r="D98">
        <v>3430</v>
      </c>
      <c r="E98">
        <v>-10150</v>
      </c>
      <c r="F98">
        <f t="shared" si="10"/>
        <v>3.43</v>
      </c>
      <c r="G98">
        <f t="shared" si="10"/>
        <v>-10.15</v>
      </c>
      <c r="H98">
        <v>0.5</v>
      </c>
      <c r="I98">
        <v>0.5</v>
      </c>
      <c r="J98">
        <f t="shared" si="11"/>
        <v>3.18</v>
      </c>
      <c r="K98">
        <f t="shared" si="12"/>
        <v>3.68</v>
      </c>
      <c r="L98">
        <f t="shared" si="13"/>
        <v>-9.9</v>
      </c>
      <c r="M98">
        <f t="shared" si="14"/>
        <v>-10.4</v>
      </c>
      <c r="P98">
        <f t="shared" si="15"/>
        <v>3.43</v>
      </c>
      <c r="Q98">
        <f t="shared" si="16"/>
        <v>-10.15</v>
      </c>
    </row>
    <row r="99" spans="1:17" hidden="1" x14ac:dyDescent="0.35">
      <c r="A99" s="1" t="s">
        <v>382</v>
      </c>
      <c r="B99">
        <v>0.05</v>
      </c>
      <c r="C99" t="s">
        <v>98</v>
      </c>
      <c r="D99">
        <v>2930</v>
      </c>
      <c r="E99">
        <v>-10150</v>
      </c>
      <c r="F99">
        <f t="shared" si="10"/>
        <v>2.93</v>
      </c>
      <c r="G99">
        <f t="shared" si="10"/>
        <v>-10.15</v>
      </c>
      <c r="H99">
        <v>0.5</v>
      </c>
      <c r="I99">
        <v>0.5</v>
      </c>
      <c r="J99">
        <f t="shared" si="11"/>
        <v>2.68</v>
      </c>
      <c r="K99">
        <f t="shared" si="12"/>
        <v>3.18</v>
      </c>
      <c r="L99">
        <f t="shared" si="13"/>
        <v>-9.9</v>
      </c>
      <c r="M99">
        <f t="shared" si="14"/>
        <v>-10.4</v>
      </c>
      <c r="P99">
        <f t="shared" si="15"/>
        <v>2.93</v>
      </c>
      <c r="Q99">
        <f t="shared" si="16"/>
        <v>-10.15</v>
      </c>
    </row>
    <row r="100" spans="1:17" hidden="1" x14ac:dyDescent="0.35">
      <c r="A100" s="1" t="s">
        <v>383</v>
      </c>
      <c r="B100">
        <v>0.05</v>
      </c>
      <c r="C100" t="s">
        <v>99</v>
      </c>
      <c r="D100">
        <v>2430</v>
      </c>
      <c r="E100">
        <v>-10150</v>
      </c>
      <c r="F100">
        <f t="shared" si="10"/>
        <v>2.4300000000000002</v>
      </c>
      <c r="G100">
        <f t="shared" si="10"/>
        <v>-10.15</v>
      </c>
      <c r="H100">
        <v>0.5</v>
      </c>
      <c r="I100">
        <v>0.5</v>
      </c>
      <c r="J100">
        <f t="shared" si="11"/>
        <v>2.1800000000000002</v>
      </c>
      <c r="K100">
        <f t="shared" si="12"/>
        <v>2.68</v>
      </c>
      <c r="L100">
        <f t="shared" si="13"/>
        <v>-9.9</v>
      </c>
      <c r="M100">
        <f t="shared" si="14"/>
        <v>-10.4</v>
      </c>
      <c r="P100">
        <f t="shared" si="15"/>
        <v>2.4300000000000002</v>
      </c>
      <c r="Q100">
        <f t="shared" si="16"/>
        <v>-10.15</v>
      </c>
    </row>
    <row r="101" spans="1:17" hidden="1" x14ac:dyDescent="0.35">
      <c r="A101" s="1" t="s">
        <v>384</v>
      </c>
      <c r="B101">
        <v>0.05</v>
      </c>
      <c r="C101" t="s">
        <v>100</v>
      </c>
      <c r="D101">
        <v>1930</v>
      </c>
      <c r="E101">
        <v>-10150</v>
      </c>
      <c r="F101">
        <f t="shared" si="10"/>
        <v>1.93</v>
      </c>
      <c r="G101">
        <f t="shared" si="10"/>
        <v>-10.15</v>
      </c>
      <c r="H101">
        <v>0.5</v>
      </c>
      <c r="I101">
        <v>0.5</v>
      </c>
      <c r="J101">
        <f t="shared" si="11"/>
        <v>1.68</v>
      </c>
      <c r="K101">
        <f t="shared" si="12"/>
        <v>2.1799999999999997</v>
      </c>
      <c r="L101">
        <f t="shared" si="13"/>
        <v>-9.9</v>
      </c>
      <c r="M101">
        <f t="shared" si="14"/>
        <v>-10.4</v>
      </c>
      <c r="P101">
        <f t="shared" si="15"/>
        <v>1.93</v>
      </c>
      <c r="Q101">
        <f t="shared" si="16"/>
        <v>-10.15</v>
      </c>
    </row>
    <row r="102" spans="1:17" hidden="1" x14ac:dyDescent="0.35">
      <c r="A102" s="1" t="s">
        <v>385</v>
      </c>
      <c r="B102">
        <v>0.05</v>
      </c>
      <c r="C102" t="s">
        <v>101</v>
      </c>
      <c r="D102">
        <v>1430</v>
      </c>
      <c r="E102">
        <v>-10150</v>
      </c>
      <c r="F102">
        <f t="shared" si="10"/>
        <v>1.43</v>
      </c>
      <c r="G102">
        <f t="shared" si="10"/>
        <v>-10.15</v>
      </c>
      <c r="H102">
        <v>0.5</v>
      </c>
      <c r="I102">
        <v>0.5</v>
      </c>
      <c r="J102">
        <f t="shared" si="11"/>
        <v>1.18</v>
      </c>
      <c r="K102">
        <f t="shared" si="12"/>
        <v>1.68</v>
      </c>
      <c r="L102">
        <f t="shared" si="13"/>
        <v>-9.9</v>
      </c>
      <c r="M102">
        <f t="shared" si="14"/>
        <v>-10.4</v>
      </c>
      <c r="P102">
        <f t="shared" si="15"/>
        <v>1.43</v>
      </c>
      <c r="Q102">
        <f t="shared" si="16"/>
        <v>-10.15</v>
      </c>
    </row>
    <row r="103" spans="1:17" hidden="1" x14ac:dyDescent="0.35">
      <c r="A103" s="1" t="s">
        <v>386</v>
      </c>
      <c r="B103">
        <v>0.05</v>
      </c>
      <c r="C103" t="s">
        <v>102</v>
      </c>
      <c r="D103">
        <v>930</v>
      </c>
      <c r="E103">
        <v>-10150</v>
      </c>
      <c r="F103">
        <f t="shared" si="10"/>
        <v>0.93</v>
      </c>
      <c r="G103">
        <f t="shared" si="10"/>
        <v>-10.15</v>
      </c>
      <c r="H103">
        <v>0.5</v>
      </c>
      <c r="I103">
        <v>0.5</v>
      </c>
      <c r="J103">
        <f t="shared" si="11"/>
        <v>0.68</v>
      </c>
      <c r="K103">
        <f t="shared" si="12"/>
        <v>1.1800000000000002</v>
      </c>
      <c r="L103">
        <f t="shared" si="13"/>
        <v>-9.9</v>
      </c>
      <c r="M103">
        <f t="shared" si="14"/>
        <v>-10.4</v>
      </c>
      <c r="P103">
        <f t="shared" si="15"/>
        <v>0.93</v>
      </c>
      <c r="Q103">
        <f t="shared" si="16"/>
        <v>-10.15</v>
      </c>
    </row>
    <row r="104" spans="1:17" hidden="1" x14ac:dyDescent="0.35">
      <c r="A104" s="1">
        <v>0</v>
      </c>
      <c r="B104">
        <v>0.05</v>
      </c>
      <c r="C104" t="s">
        <v>103</v>
      </c>
      <c r="D104">
        <v>-4070</v>
      </c>
      <c r="E104">
        <v>-10150</v>
      </c>
      <c r="F104">
        <f t="shared" si="10"/>
        <v>-4.07</v>
      </c>
      <c r="G104">
        <f t="shared" si="10"/>
        <v>-10.15</v>
      </c>
      <c r="H104">
        <v>0.5</v>
      </c>
      <c r="I104">
        <v>0.5</v>
      </c>
      <c r="J104">
        <f t="shared" si="11"/>
        <v>-4.32</v>
      </c>
      <c r="K104">
        <f t="shared" si="12"/>
        <v>-3.8200000000000003</v>
      </c>
      <c r="L104">
        <f t="shared" si="13"/>
        <v>-9.9</v>
      </c>
      <c r="M104">
        <f t="shared" si="14"/>
        <v>-10.4</v>
      </c>
      <c r="P104">
        <f t="shared" si="15"/>
        <v>-4.07</v>
      </c>
      <c r="Q104">
        <f t="shared" si="16"/>
        <v>-10.15</v>
      </c>
    </row>
    <row r="105" spans="1:17" hidden="1" x14ac:dyDescent="0.35">
      <c r="A105" s="1">
        <v>1</v>
      </c>
      <c r="B105">
        <v>0.05</v>
      </c>
      <c r="C105" t="s">
        <v>104</v>
      </c>
      <c r="D105">
        <v>-3570</v>
      </c>
      <c r="E105">
        <v>-10150</v>
      </c>
      <c r="F105">
        <f t="shared" si="10"/>
        <v>-3.57</v>
      </c>
      <c r="G105">
        <f t="shared" si="10"/>
        <v>-10.15</v>
      </c>
      <c r="H105">
        <v>0.5</v>
      </c>
      <c r="I105">
        <v>0.5</v>
      </c>
      <c r="J105">
        <f t="shared" si="11"/>
        <v>-3.82</v>
      </c>
      <c r="K105">
        <f t="shared" si="12"/>
        <v>-3.32</v>
      </c>
      <c r="L105">
        <f t="shared" si="13"/>
        <v>-9.9</v>
      </c>
      <c r="M105">
        <f t="shared" si="14"/>
        <v>-10.4</v>
      </c>
      <c r="P105">
        <f t="shared" si="15"/>
        <v>-3.57</v>
      </c>
      <c r="Q105">
        <f t="shared" si="16"/>
        <v>-10.15</v>
      </c>
    </row>
    <row r="106" spans="1:17" hidden="1" x14ac:dyDescent="0.35">
      <c r="A106" s="1">
        <v>2</v>
      </c>
      <c r="B106">
        <v>0.05</v>
      </c>
      <c r="C106" t="s">
        <v>105</v>
      </c>
      <c r="D106">
        <v>-3070</v>
      </c>
      <c r="E106">
        <v>-10150</v>
      </c>
      <c r="F106">
        <f t="shared" si="10"/>
        <v>-3.07</v>
      </c>
      <c r="G106">
        <f t="shared" si="10"/>
        <v>-10.15</v>
      </c>
      <c r="H106">
        <v>0.5</v>
      </c>
      <c r="I106">
        <v>0.5</v>
      </c>
      <c r="J106">
        <f t="shared" si="11"/>
        <v>-3.32</v>
      </c>
      <c r="K106">
        <f t="shared" si="12"/>
        <v>-2.82</v>
      </c>
      <c r="L106">
        <f t="shared" si="13"/>
        <v>-9.9</v>
      </c>
      <c r="M106">
        <f t="shared" si="14"/>
        <v>-10.4</v>
      </c>
      <c r="P106">
        <f t="shared" si="15"/>
        <v>-3.07</v>
      </c>
      <c r="Q106">
        <f t="shared" si="16"/>
        <v>-10.15</v>
      </c>
    </row>
    <row r="107" spans="1:17" hidden="1" x14ac:dyDescent="0.35">
      <c r="A107" s="1">
        <v>3</v>
      </c>
      <c r="B107">
        <v>0.05</v>
      </c>
      <c r="C107" t="s">
        <v>106</v>
      </c>
      <c r="D107">
        <v>-2570</v>
      </c>
      <c r="E107">
        <v>-10150</v>
      </c>
      <c r="F107">
        <f t="shared" si="10"/>
        <v>-2.57</v>
      </c>
      <c r="G107">
        <f t="shared" si="10"/>
        <v>-10.15</v>
      </c>
      <c r="H107">
        <v>0.5</v>
      </c>
      <c r="I107">
        <v>0.5</v>
      </c>
      <c r="J107">
        <f t="shared" si="11"/>
        <v>-2.82</v>
      </c>
      <c r="K107">
        <f t="shared" si="12"/>
        <v>-2.3199999999999998</v>
      </c>
      <c r="L107">
        <f t="shared" si="13"/>
        <v>-9.9</v>
      </c>
      <c r="M107">
        <f t="shared" si="14"/>
        <v>-10.4</v>
      </c>
      <c r="P107">
        <f t="shared" si="15"/>
        <v>-2.57</v>
      </c>
      <c r="Q107">
        <f t="shared" si="16"/>
        <v>-10.15</v>
      </c>
    </row>
    <row r="108" spans="1:17" hidden="1" x14ac:dyDescent="0.35">
      <c r="A108" s="1">
        <v>4</v>
      </c>
      <c r="B108">
        <v>0.05</v>
      </c>
      <c r="C108" t="s">
        <v>107</v>
      </c>
      <c r="D108">
        <v>-2070</v>
      </c>
      <c r="E108">
        <v>-10150</v>
      </c>
      <c r="F108">
        <f t="shared" si="10"/>
        <v>-2.0699999999999998</v>
      </c>
      <c r="G108">
        <f t="shared" si="10"/>
        <v>-10.15</v>
      </c>
      <c r="H108">
        <v>0.5</v>
      </c>
      <c r="I108">
        <v>0.5</v>
      </c>
      <c r="J108">
        <f t="shared" si="11"/>
        <v>-2.3199999999999998</v>
      </c>
      <c r="K108">
        <f t="shared" si="12"/>
        <v>-1.8199999999999998</v>
      </c>
      <c r="L108">
        <f t="shared" si="13"/>
        <v>-9.9</v>
      </c>
      <c r="M108">
        <f t="shared" si="14"/>
        <v>-10.4</v>
      </c>
      <c r="P108">
        <f t="shared" si="15"/>
        <v>-2.0699999999999998</v>
      </c>
      <c r="Q108">
        <f t="shared" si="16"/>
        <v>-10.15</v>
      </c>
    </row>
    <row r="109" spans="1:17" hidden="1" x14ac:dyDescent="0.35">
      <c r="A109" s="1">
        <v>5</v>
      </c>
      <c r="B109">
        <v>0.05</v>
      </c>
      <c r="C109" t="s">
        <v>108</v>
      </c>
      <c r="D109">
        <v>-1570</v>
      </c>
      <c r="E109">
        <v>-10150</v>
      </c>
      <c r="F109">
        <f t="shared" si="10"/>
        <v>-1.57</v>
      </c>
      <c r="G109">
        <f t="shared" si="10"/>
        <v>-10.15</v>
      </c>
      <c r="H109">
        <v>0.5</v>
      </c>
      <c r="I109">
        <v>0.5</v>
      </c>
      <c r="J109">
        <f t="shared" si="11"/>
        <v>-1.82</v>
      </c>
      <c r="K109">
        <f t="shared" si="12"/>
        <v>-1.32</v>
      </c>
      <c r="L109">
        <f t="shared" si="13"/>
        <v>-9.9</v>
      </c>
      <c r="M109">
        <f t="shared" si="14"/>
        <v>-10.4</v>
      </c>
      <c r="P109">
        <f t="shared" si="15"/>
        <v>-1.57</v>
      </c>
      <c r="Q109">
        <f t="shared" si="16"/>
        <v>-10.15</v>
      </c>
    </row>
    <row r="110" spans="1:17" hidden="1" x14ac:dyDescent="0.35">
      <c r="A110" s="1">
        <v>6</v>
      </c>
      <c r="B110">
        <v>0.05</v>
      </c>
      <c r="C110" t="s">
        <v>109</v>
      </c>
      <c r="D110">
        <v>-1070</v>
      </c>
      <c r="E110">
        <v>-10150</v>
      </c>
      <c r="F110">
        <f t="shared" si="10"/>
        <v>-1.07</v>
      </c>
      <c r="G110">
        <f t="shared" si="10"/>
        <v>-10.15</v>
      </c>
      <c r="H110">
        <v>0.5</v>
      </c>
      <c r="I110">
        <v>0.5</v>
      </c>
      <c r="J110">
        <f t="shared" si="11"/>
        <v>-1.32</v>
      </c>
      <c r="K110">
        <f t="shared" si="12"/>
        <v>-0.82000000000000006</v>
      </c>
      <c r="L110">
        <f t="shared" si="13"/>
        <v>-9.9</v>
      </c>
      <c r="M110">
        <f t="shared" si="14"/>
        <v>-10.4</v>
      </c>
      <c r="P110">
        <f t="shared" si="15"/>
        <v>-1.07</v>
      </c>
      <c r="Q110">
        <f t="shared" si="16"/>
        <v>-10.15</v>
      </c>
    </row>
    <row r="111" spans="1:17" hidden="1" x14ac:dyDescent="0.35">
      <c r="A111" s="1">
        <v>7</v>
      </c>
      <c r="B111">
        <v>0.05</v>
      </c>
      <c r="C111" t="s">
        <v>110</v>
      </c>
      <c r="D111">
        <v>-570</v>
      </c>
      <c r="E111">
        <v>-10150</v>
      </c>
      <c r="F111">
        <f t="shared" si="10"/>
        <v>-0.56999999999999995</v>
      </c>
      <c r="G111">
        <f t="shared" si="10"/>
        <v>-10.15</v>
      </c>
      <c r="H111">
        <v>0.5</v>
      </c>
      <c r="I111">
        <v>0.5</v>
      </c>
      <c r="J111">
        <f t="shared" si="11"/>
        <v>-0.82</v>
      </c>
      <c r="K111">
        <f t="shared" si="12"/>
        <v>-0.31999999999999995</v>
      </c>
      <c r="L111">
        <f t="shared" si="13"/>
        <v>-9.9</v>
      </c>
      <c r="M111">
        <f t="shared" si="14"/>
        <v>-10.4</v>
      </c>
      <c r="P111">
        <f t="shared" si="15"/>
        <v>-0.56999999999999995</v>
      </c>
      <c r="Q111">
        <f t="shared" si="16"/>
        <v>-10.15</v>
      </c>
    </row>
    <row r="112" spans="1:17" hidden="1" x14ac:dyDescent="0.35">
      <c r="A112" s="1">
        <v>8</v>
      </c>
      <c r="B112">
        <v>0.05</v>
      </c>
      <c r="C112" t="s">
        <v>111</v>
      </c>
      <c r="D112">
        <v>-70</v>
      </c>
      <c r="E112">
        <v>-10150</v>
      </c>
      <c r="F112">
        <f t="shared" si="10"/>
        <v>-7.0000000000000007E-2</v>
      </c>
      <c r="G112">
        <f t="shared" si="10"/>
        <v>-10.15</v>
      </c>
      <c r="H112">
        <v>0.5</v>
      </c>
      <c r="I112">
        <v>0.5</v>
      </c>
      <c r="J112">
        <f t="shared" si="11"/>
        <v>-0.32</v>
      </c>
      <c r="K112">
        <f t="shared" si="12"/>
        <v>0.18</v>
      </c>
      <c r="L112">
        <f t="shared" si="13"/>
        <v>-9.9</v>
      </c>
      <c r="M112">
        <f t="shared" si="14"/>
        <v>-10.4</v>
      </c>
      <c r="P112">
        <f t="shared" si="15"/>
        <v>-7.0000000000000007E-2</v>
      </c>
      <c r="Q112">
        <f t="shared" si="16"/>
        <v>-10.15</v>
      </c>
    </row>
    <row r="113" spans="1:17" hidden="1" x14ac:dyDescent="0.35">
      <c r="A113" s="1">
        <v>9</v>
      </c>
      <c r="B113">
        <v>0.05</v>
      </c>
      <c r="C113" t="s">
        <v>112</v>
      </c>
      <c r="D113">
        <v>430</v>
      </c>
      <c r="E113">
        <v>-10150</v>
      </c>
      <c r="F113">
        <f t="shared" si="10"/>
        <v>0.43</v>
      </c>
      <c r="G113">
        <f t="shared" si="10"/>
        <v>-10.15</v>
      </c>
      <c r="H113">
        <v>0.5</v>
      </c>
      <c r="I113">
        <v>0.5</v>
      </c>
      <c r="J113">
        <f t="shared" si="11"/>
        <v>0.18</v>
      </c>
      <c r="K113">
        <f t="shared" si="12"/>
        <v>0.67999999999999994</v>
      </c>
      <c r="L113">
        <f t="shared" si="13"/>
        <v>-9.9</v>
      </c>
      <c r="M113">
        <f t="shared" si="14"/>
        <v>-10.4</v>
      </c>
      <c r="P113">
        <f t="shared" si="15"/>
        <v>0.43</v>
      </c>
      <c r="Q113">
        <f t="shared" si="16"/>
        <v>-10.15</v>
      </c>
    </row>
    <row r="114" spans="1:17" hidden="1" x14ac:dyDescent="0.35">
      <c r="A114" s="1" t="s">
        <v>387</v>
      </c>
      <c r="B114">
        <v>0.5</v>
      </c>
      <c r="C114" t="s">
        <v>113</v>
      </c>
      <c r="D114">
        <v>3300</v>
      </c>
      <c r="E114">
        <v>-8950</v>
      </c>
      <c r="F114">
        <f t="shared" si="10"/>
        <v>3.3</v>
      </c>
      <c r="G114">
        <f t="shared" si="10"/>
        <v>-8.9499999999999993</v>
      </c>
      <c r="H114">
        <v>0.65</v>
      </c>
      <c r="I114">
        <v>0.9</v>
      </c>
      <c r="J114">
        <f t="shared" si="11"/>
        <v>2.9749999999999996</v>
      </c>
      <c r="K114">
        <f t="shared" si="12"/>
        <v>3.625</v>
      </c>
      <c r="L114">
        <f t="shared" si="13"/>
        <v>-8.5</v>
      </c>
      <c r="M114">
        <f t="shared" si="14"/>
        <v>-9.3999999999999986</v>
      </c>
      <c r="P114">
        <f t="shared" si="15"/>
        <v>3.3</v>
      </c>
      <c r="Q114">
        <f t="shared" si="16"/>
        <v>-8.9499999999999993</v>
      </c>
    </row>
    <row r="115" spans="1:17" hidden="1" x14ac:dyDescent="0.35">
      <c r="A115" s="1" t="s">
        <v>484</v>
      </c>
      <c r="B115">
        <v>0.5</v>
      </c>
      <c r="C115" t="s">
        <v>113</v>
      </c>
      <c r="D115">
        <v>4425</v>
      </c>
      <c r="E115">
        <v>-8950</v>
      </c>
      <c r="F115">
        <f t="shared" si="10"/>
        <v>4.4249999999999998</v>
      </c>
      <c r="G115">
        <f t="shared" si="10"/>
        <v>-8.9499999999999993</v>
      </c>
      <c r="H115">
        <v>2.9</v>
      </c>
      <c r="I115">
        <v>0.9</v>
      </c>
      <c r="J115">
        <f t="shared" si="11"/>
        <v>2.9749999999999996</v>
      </c>
      <c r="K115">
        <f t="shared" si="12"/>
        <v>5.875</v>
      </c>
      <c r="L115">
        <f t="shared" si="13"/>
        <v>-8.5</v>
      </c>
      <c r="M115">
        <f t="shared" si="14"/>
        <v>-9.3999999999999986</v>
      </c>
      <c r="P115">
        <f t="shared" si="15"/>
        <v>4.4249999999999998</v>
      </c>
      <c r="Q115">
        <f t="shared" si="16"/>
        <v>-8.9499999999999993</v>
      </c>
    </row>
    <row r="116" spans="1:17" hidden="1" x14ac:dyDescent="0.35">
      <c r="A116" s="1" t="s">
        <v>387</v>
      </c>
      <c r="B116">
        <v>1</v>
      </c>
      <c r="C116" t="s">
        <v>114</v>
      </c>
      <c r="D116">
        <v>3450</v>
      </c>
      <c r="E116">
        <v>-7800</v>
      </c>
      <c r="F116">
        <f t="shared" si="10"/>
        <v>3.45</v>
      </c>
      <c r="G116">
        <f t="shared" si="10"/>
        <v>-7.8</v>
      </c>
      <c r="H116">
        <v>0.9</v>
      </c>
      <c r="I116">
        <v>1.4</v>
      </c>
      <c r="J116">
        <f t="shared" si="11"/>
        <v>3</v>
      </c>
      <c r="K116">
        <f t="shared" si="12"/>
        <v>3.9000000000000004</v>
      </c>
      <c r="L116">
        <f t="shared" si="13"/>
        <v>-7.1</v>
      </c>
      <c r="M116">
        <f t="shared" si="14"/>
        <v>-8.5</v>
      </c>
      <c r="P116">
        <f t="shared" si="15"/>
        <v>3.45</v>
      </c>
      <c r="Q116">
        <f t="shared" si="16"/>
        <v>-7.8</v>
      </c>
    </row>
    <row r="117" spans="1:17" hidden="1" x14ac:dyDescent="0.35">
      <c r="A117" s="1" t="s">
        <v>484</v>
      </c>
      <c r="B117">
        <v>1</v>
      </c>
      <c r="C117" t="s">
        <v>114</v>
      </c>
      <c r="D117">
        <v>5700</v>
      </c>
      <c r="E117">
        <v>-7800</v>
      </c>
      <c r="F117">
        <f t="shared" ref="F117" si="17">D117/1000</f>
        <v>5.7</v>
      </c>
      <c r="G117">
        <f t="shared" ref="G117" si="18">E117/1000</f>
        <v>-7.8</v>
      </c>
      <c r="H117">
        <v>5.4</v>
      </c>
      <c r="I117">
        <v>1.4</v>
      </c>
      <c r="J117">
        <f t="shared" ref="J117" si="19">F117-H117/2</f>
        <v>3</v>
      </c>
      <c r="K117">
        <f t="shared" ref="K117" si="20">F117+H117/2</f>
        <v>8.4</v>
      </c>
      <c r="L117">
        <f t="shared" ref="L117" si="21">G117+I117/2</f>
        <v>-7.1</v>
      </c>
      <c r="M117">
        <f t="shared" ref="M117" si="22">G117-I117/2</f>
        <v>-8.5</v>
      </c>
    </row>
    <row r="118" spans="1:17" hidden="1" x14ac:dyDescent="0.35">
      <c r="A118" s="1" t="s">
        <v>388</v>
      </c>
      <c r="C118" t="s">
        <v>115</v>
      </c>
      <c r="D118">
        <v>1950</v>
      </c>
      <c r="E118">
        <v>-7250</v>
      </c>
      <c r="F118">
        <f t="shared" si="10"/>
        <v>1.95</v>
      </c>
      <c r="G118">
        <f t="shared" si="10"/>
        <v>-7.25</v>
      </c>
      <c r="H118">
        <v>0.5</v>
      </c>
      <c r="I118">
        <v>0.5</v>
      </c>
      <c r="J118">
        <f t="shared" si="11"/>
        <v>1.7</v>
      </c>
      <c r="K118">
        <f t="shared" si="12"/>
        <v>2.2000000000000002</v>
      </c>
      <c r="L118">
        <f t="shared" si="13"/>
        <v>-7</v>
      </c>
      <c r="M118">
        <f t="shared" si="14"/>
        <v>-7.5</v>
      </c>
      <c r="P118">
        <f t="shared" si="15"/>
        <v>1.95</v>
      </c>
      <c r="Q118">
        <f t="shared" si="16"/>
        <v>-7.25</v>
      </c>
    </row>
    <row r="119" spans="1:17" hidden="1" x14ac:dyDescent="0.35">
      <c r="A119" s="1" t="s">
        <v>389</v>
      </c>
      <c r="C119" t="s">
        <v>116</v>
      </c>
      <c r="D119">
        <v>1950</v>
      </c>
      <c r="E119">
        <v>-6750</v>
      </c>
      <c r="F119">
        <f t="shared" si="10"/>
        <v>1.95</v>
      </c>
      <c r="G119">
        <f t="shared" si="10"/>
        <v>-6.75</v>
      </c>
      <c r="H119">
        <v>0.5</v>
      </c>
      <c r="I119">
        <v>0.5</v>
      </c>
      <c r="J119">
        <f t="shared" si="11"/>
        <v>1.7</v>
      </c>
      <c r="K119">
        <f t="shared" si="12"/>
        <v>2.2000000000000002</v>
      </c>
      <c r="L119">
        <f t="shared" si="13"/>
        <v>-6.5</v>
      </c>
      <c r="M119">
        <f t="shared" si="14"/>
        <v>-7</v>
      </c>
      <c r="P119">
        <f t="shared" si="15"/>
        <v>1.95</v>
      </c>
      <c r="Q119">
        <f t="shared" si="16"/>
        <v>-6.75</v>
      </c>
    </row>
    <row r="120" spans="1:17" hidden="1" x14ac:dyDescent="0.35">
      <c r="A120" s="1" t="s">
        <v>479</v>
      </c>
      <c r="C120" t="s">
        <v>117</v>
      </c>
      <c r="D120">
        <v>6250</v>
      </c>
      <c r="E120">
        <v>-6600</v>
      </c>
      <c r="F120">
        <f t="shared" si="10"/>
        <v>6.25</v>
      </c>
      <c r="G120">
        <f t="shared" si="10"/>
        <v>-6.6</v>
      </c>
      <c r="H120">
        <v>1.5</v>
      </c>
      <c r="I120">
        <v>1</v>
      </c>
      <c r="J120">
        <f t="shared" si="11"/>
        <v>5.5</v>
      </c>
      <c r="K120">
        <f t="shared" si="12"/>
        <v>7</v>
      </c>
      <c r="L120">
        <f t="shared" si="13"/>
        <v>-6.1</v>
      </c>
      <c r="M120">
        <f t="shared" si="14"/>
        <v>-7.1</v>
      </c>
      <c r="P120">
        <f t="shared" si="15"/>
        <v>6.25</v>
      </c>
      <c r="Q120">
        <f t="shared" si="16"/>
        <v>-6.6</v>
      </c>
    </row>
    <row r="121" spans="1:17" hidden="1" x14ac:dyDescent="0.35">
      <c r="A121" s="1" t="s">
        <v>479</v>
      </c>
      <c r="C121" t="s">
        <v>118</v>
      </c>
      <c r="D121">
        <v>4250</v>
      </c>
      <c r="E121">
        <v>-6600</v>
      </c>
      <c r="F121">
        <f t="shared" si="10"/>
        <v>4.25</v>
      </c>
      <c r="G121">
        <f t="shared" si="10"/>
        <v>-6.6</v>
      </c>
      <c r="H121">
        <v>2.5</v>
      </c>
      <c r="I121">
        <v>1</v>
      </c>
      <c r="J121">
        <f t="shared" si="11"/>
        <v>3</v>
      </c>
      <c r="K121">
        <f t="shared" si="12"/>
        <v>5.5</v>
      </c>
      <c r="L121">
        <f t="shared" si="13"/>
        <v>-6.1</v>
      </c>
      <c r="M121">
        <f t="shared" si="14"/>
        <v>-7.1</v>
      </c>
      <c r="P121">
        <f t="shared" si="15"/>
        <v>4.25</v>
      </c>
      <c r="Q121">
        <f t="shared" si="16"/>
        <v>-6.6</v>
      </c>
    </row>
    <row r="122" spans="1:17" hidden="1" x14ac:dyDescent="0.35">
      <c r="A122" s="1" t="s">
        <v>471</v>
      </c>
      <c r="B122">
        <v>1</v>
      </c>
      <c r="C122" t="s">
        <v>119</v>
      </c>
      <c r="D122">
        <v>10050</v>
      </c>
      <c r="E122">
        <v>600</v>
      </c>
      <c r="F122">
        <f t="shared" si="10"/>
        <v>10.050000000000001</v>
      </c>
      <c r="G122">
        <f t="shared" si="10"/>
        <v>0.6</v>
      </c>
      <c r="H122">
        <v>1.2</v>
      </c>
      <c r="I122">
        <v>1.6</v>
      </c>
      <c r="J122">
        <f t="shared" si="11"/>
        <v>9.4500000000000011</v>
      </c>
      <c r="K122">
        <f t="shared" si="12"/>
        <v>10.65</v>
      </c>
      <c r="L122">
        <f t="shared" si="13"/>
        <v>1.4</v>
      </c>
      <c r="M122">
        <f t="shared" si="14"/>
        <v>-0.20000000000000007</v>
      </c>
      <c r="P122">
        <f t="shared" si="15"/>
        <v>10.050000000000001</v>
      </c>
      <c r="Q122">
        <f t="shared" si="16"/>
        <v>0.6</v>
      </c>
    </row>
    <row r="123" spans="1:17" hidden="1" x14ac:dyDescent="0.35">
      <c r="A123" s="1" t="s">
        <v>472</v>
      </c>
      <c r="B123">
        <v>1</v>
      </c>
      <c r="C123" t="s">
        <v>120</v>
      </c>
      <c r="D123">
        <v>8550</v>
      </c>
      <c r="E123">
        <v>600</v>
      </c>
      <c r="F123">
        <f t="shared" si="10"/>
        <v>8.5500000000000007</v>
      </c>
      <c r="G123">
        <f t="shared" si="10"/>
        <v>0.6</v>
      </c>
      <c r="H123">
        <v>1.8</v>
      </c>
      <c r="I123">
        <v>1.6</v>
      </c>
      <c r="J123">
        <f t="shared" si="11"/>
        <v>7.65</v>
      </c>
      <c r="K123">
        <f t="shared" si="12"/>
        <v>9.4500000000000011</v>
      </c>
      <c r="L123">
        <f t="shared" si="13"/>
        <v>1.4</v>
      </c>
      <c r="M123">
        <f t="shared" si="14"/>
        <v>-0.20000000000000007</v>
      </c>
      <c r="P123">
        <f t="shared" si="15"/>
        <v>8.5500000000000007</v>
      </c>
      <c r="Q123">
        <f t="shared" si="16"/>
        <v>0.6</v>
      </c>
    </row>
    <row r="124" spans="1:17" hidden="1" x14ac:dyDescent="0.35">
      <c r="A124" s="1" t="s">
        <v>473</v>
      </c>
      <c r="B124">
        <v>0.5</v>
      </c>
      <c r="C124" t="s">
        <v>485</v>
      </c>
      <c r="D124">
        <v>-6350</v>
      </c>
      <c r="E124">
        <v>-7250</v>
      </c>
      <c r="F124">
        <f t="shared" si="10"/>
        <v>-6.35</v>
      </c>
      <c r="G124">
        <f t="shared" si="10"/>
        <v>-7.25</v>
      </c>
      <c r="H124">
        <v>5</v>
      </c>
      <c r="I124">
        <v>1.3</v>
      </c>
      <c r="J124">
        <f t="shared" si="11"/>
        <v>-8.85</v>
      </c>
      <c r="K124">
        <f t="shared" si="12"/>
        <v>-3.8499999999999996</v>
      </c>
      <c r="L124">
        <f t="shared" si="13"/>
        <v>-6.6</v>
      </c>
      <c r="M124">
        <f t="shared" si="14"/>
        <v>-7.9</v>
      </c>
      <c r="P124">
        <f t="shared" si="15"/>
        <v>-6.35</v>
      </c>
      <c r="Q124">
        <f t="shared" si="16"/>
        <v>-7.25</v>
      </c>
    </row>
    <row r="125" spans="1:17" hidden="1" x14ac:dyDescent="0.35">
      <c r="A125" s="1" t="s">
        <v>472</v>
      </c>
      <c r="B125">
        <v>1</v>
      </c>
      <c r="C125" t="s">
        <v>122</v>
      </c>
      <c r="D125">
        <v>-5400</v>
      </c>
      <c r="E125">
        <v>-8700</v>
      </c>
      <c r="F125">
        <f t="shared" si="10"/>
        <v>-5.4</v>
      </c>
      <c r="G125">
        <f t="shared" si="10"/>
        <v>-8.6999999999999993</v>
      </c>
      <c r="H125">
        <v>6.9</v>
      </c>
      <c r="I125">
        <v>1.6</v>
      </c>
      <c r="J125">
        <f t="shared" si="11"/>
        <v>-8.8500000000000014</v>
      </c>
      <c r="K125">
        <f t="shared" si="12"/>
        <v>-1.9500000000000002</v>
      </c>
      <c r="L125">
        <f t="shared" si="13"/>
        <v>-7.8999999999999995</v>
      </c>
      <c r="M125">
        <f t="shared" si="14"/>
        <v>-9.5</v>
      </c>
      <c r="P125">
        <f t="shared" si="15"/>
        <v>-5.4</v>
      </c>
      <c r="Q125">
        <f t="shared" si="16"/>
        <v>-8.6999999999999993</v>
      </c>
    </row>
    <row r="126" spans="1:17" hidden="1" x14ac:dyDescent="0.35">
      <c r="A126" s="1" t="s">
        <v>478</v>
      </c>
      <c r="C126" t="s">
        <v>123</v>
      </c>
      <c r="D126">
        <v>0</v>
      </c>
      <c r="E126">
        <v>-8200</v>
      </c>
      <c r="F126">
        <f t="shared" si="10"/>
        <v>0</v>
      </c>
      <c r="G126">
        <f t="shared" si="10"/>
        <v>-8.1999999999999993</v>
      </c>
      <c r="H126">
        <v>3.4</v>
      </c>
      <c r="I126">
        <v>3.4</v>
      </c>
      <c r="J126">
        <f t="shared" si="11"/>
        <v>-1.7</v>
      </c>
      <c r="K126">
        <f t="shared" si="12"/>
        <v>1.7</v>
      </c>
      <c r="L126">
        <f t="shared" si="13"/>
        <v>-6.4999999999999991</v>
      </c>
      <c r="M126">
        <f t="shared" si="14"/>
        <v>-9.8999999999999986</v>
      </c>
      <c r="P126">
        <f t="shared" si="15"/>
        <v>0</v>
      </c>
      <c r="Q126">
        <f t="shared" si="16"/>
        <v>-8.1999999999999993</v>
      </c>
    </row>
    <row r="127" spans="1:17" hidden="1" x14ac:dyDescent="0.35">
      <c r="A127" s="1" t="s">
        <v>480</v>
      </c>
      <c r="C127" t="s">
        <v>124</v>
      </c>
      <c r="D127">
        <v>0</v>
      </c>
      <c r="E127">
        <v>-3500</v>
      </c>
      <c r="F127">
        <f t="shared" si="10"/>
        <v>0</v>
      </c>
      <c r="G127">
        <f t="shared" si="10"/>
        <v>-3.5</v>
      </c>
      <c r="H127">
        <v>6</v>
      </c>
      <c r="I127">
        <v>6</v>
      </c>
      <c r="J127">
        <f t="shared" si="11"/>
        <v>-3</v>
      </c>
      <c r="K127">
        <f t="shared" si="12"/>
        <v>3</v>
      </c>
      <c r="L127">
        <f t="shared" si="13"/>
        <v>-0.5</v>
      </c>
      <c r="M127">
        <f t="shared" si="14"/>
        <v>-6.5</v>
      </c>
      <c r="P127">
        <f t="shared" si="15"/>
        <v>0</v>
      </c>
      <c r="Q127">
        <f t="shared" si="16"/>
        <v>-3.5</v>
      </c>
    </row>
    <row r="128" spans="1:17" hidden="1" x14ac:dyDescent="0.35">
      <c r="A128" s="1">
        <v>35</v>
      </c>
      <c r="B128">
        <v>0.1</v>
      </c>
      <c r="C128" t="s">
        <v>125</v>
      </c>
      <c r="D128">
        <v>6900</v>
      </c>
      <c r="E128">
        <v>-250</v>
      </c>
      <c r="F128">
        <f t="shared" si="10"/>
        <v>6.9</v>
      </c>
      <c r="G128">
        <f t="shared" si="10"/>
        <v>-0.25</v>
      </c>
      <c r="H128">
        <v>0.5</v>
      </c>
      <c r="I128">
        <v>0.5</v>
      </c>
      <c r="J128">
        <f t="shared" si="11"/>
        <v>6.65</v>
      </c>
      <c r="K128">
        <f t="shared" si="12"/>
        <v>7.15</v>
      </c>
      <c r="L128">
        <f t="shared" si="13"/>
        <v>0</v>
      </c>
      <c r="M128">
        <f t="shared" si="14"/>
        <v>-0.5</v>
      </c>
      <c r="P128">
        <f t="shared" si="15"/>
        <v>6.9</v>
      </c>
      <c r="Q128">
        <f t="shared" si="16"/>
        <v>-0.25</v>
      </c>
    </row>
    <row r="129" spans="1:17" hidden="1" x14ac:dyDescent="0.35">
      <c r="A129" s="1">
        <v>34</v>
      </c>
      <c r="B129">
        <v>0.1</v>
      </c>
      <c r="C129" t="s">
        <v>126</v>
      </c>
      <c r="D129">
        <v>6400</v>
      </c>
      <c r="E129">
        <v>-250</v>
      </c>
      <c r="F129">
        <f t="shared" si="10"/>
        <v>6.4</v>
      </c>
      <c r="G129">
        <f t="shared" si="10"/>
        <v>-0.25</v>
      </c>
      <c r="H129">
        <v>0.5</v>
      </c>
      <c r="I129">
        <v>0.5</v>
      </c>
      <c r="J129">
        <f t="shared" si="11"/>
        <v>6.15</v>
      </c>
      <c r="K129">
        <f t="shared" si="12"/>
        <v>6.65</v>
      </c>
      <c r="L129">
        <f t="shared" si="13"/>
        <v>0</v>
      </c>
      <c r="M129">
        <f t="shared" si="14"/>
        <v>-0.5</v>
      </c>
      <c r="P129">
        <f t="shared" si="15"/>
        <v>6.4</v>
      </c>
      <c r="Q129">
        <f t="shared" si="16"/>
        <v>-0.25</v>
      </c>
    </row>
    <row r="130" spans="1:17" hidden="1" x14ac:dyDescent="0.35">
      <c r="A130" s="1">
        <v>33</v>
      </c>
      <c r="B130">
        <v>0.1</v>
      </c>
      <c r="C130" t="s">
        <v>127</v>
      </c>
      <c r="D130">
        <v>5900</v>
      </c>
      <c r="E130">
        <v>-250</v>
      </c>
      <c r="F130">
        <f t="shared" si="10"/>
        <v>5.9</v>
      </c>
      <c r="G130">
        <f t="shared" si="10"/>
        <v>-0.25</v>
      </c>
      <c r="H130">
        <v>0.5</v>
      </c>
      <c r="I130">
        <v>0.5</v>
      </c>
      <c r="J130">
        <f t="shared" si="11"/>
        <v>5.65</v>
      </c>
      <c r="K130">
        <f t="shared" si="12"/>
        <v>6.15</v>
      </c>
      <c r="L130">
        <f t="shared" si="13"/>
        <v>0</v>
      </c>
      <c r="M130">
        <f t="shared" si="14"/>
        <v>-0.5</v>
      </c>
      <c r="P130">
        <f t="shared" si="15"/>
        <v>5.9</v>
      </c>
      <c r="Q130">
        <f t="shared" si="16"/>
        <v>-0.25</v>
      </c>
    </row>
    <row r="131" spans="1:17" hidden="1" x14ac:dyDescent="0.35">
      <c r="A131" s="1">
        <v>32</v>
      </c>
      <c r="B131">
        <v>0.1</v>
      </c>
      <c r="C131" t="s">
        <v>128</v>
      </c>
      <c r="D131">
        <v>5400</v>
      </c>
      <c r="E131">
        <v>-250</v>
      </c>
      <c r="F131">
        <f t="shared" si="10"/>
        <v>5.4</v>
      </c>
      <c r="G131">
        <f t="shared" si="10"/>
        <v>-0.25</v>
      </c>
      <c r="H131">
        <v>0.5</v>
      </c>
      <c r="I131">
        <v>0.5</v>
      </c>
      <c r="J131">
        <f t="shared" si="11"/>
        <v>5.15</v>
      </c>
      <c r="K131">
        <f t="shared" si="12"/>
        <v>5.65</v>
      </c>
      <c r="L131">
        <f t="shared" si="13"/>
        <v>0</v>
      </c>
      <c r="M131">
        <f t="shared" si="14"/>
        <v>-0.5</v>
      </c>
      <c r="P131">
        <f t="shared" si="15"/>
        <v>5.4</v>
      </c>
      <c r="Q131">
        <f t="shared" si="16"/>
        <v>-0.25</v>
      </c>
    </row>
    <row r="132" spans="1:17" hidden="1" x14ac:dyDescent="0.35">
      <c r="A132" s="1" t="s">
        <v>471</v>
      </c>
      <c r="B132">
        <v>1</v>
      </c>
      <c r="C132" t="s">
        <v>17</v>
      </c>
      <c r="D132">
        <v>10050</v>
      </c>
      <c r="E132">
        <v>-1000</v>
      </c>
      <c r="F132">
        <f t="shared" si="10"/>
        <v>10.050000000000001</v>
      </c>
      <c r="G132">
        <f t="shared" si="10"/>
        <v>-1</v>
      </c>
      <c r="H132">
        <v>1.2</v>
      </c>
      <c r="I132">
        <v>1.6</v>
      </c>
      <c r="J132">
        <f t="shared" si="11"/>
        <v>9.4500000000000011</v>
      </c>
      <c r="K132">
        <f t="shared" si="12"/>
        <v>10.65</v>
      </c>
      <c r="L132">
        <f t="shared" si="13"/>
        <v>-0.19999999999999996</v>
      </c>
      <c r="M132">
        <f t="shared" si="14"/>
        <v>-1.8</v>
      </c>
      <c r="P132">
        <f t="shared" si="15"/>
        <v>10.050000000000001</v>
      </c>
      <c r="Q132">
        <f t="shared" si="16"/>
        <v>-1</v>
      </c>
    </row>
    <row r="133" spans="1:17" hidden="1" x14ac:dyDescent="0.35">
      <c r="A133" s="1" t="s">
        <v>470</v>
      </c>
      <c r="B133">
        <v>0.5</v>
      </c>
      <c r="C133" t="s">
        <v>129</v>
      </c>
      <c r="D133">
        <v>8575</v>
      </c>
      <c r="E133">
        <v>2750</v>
      </c>
      <c r="F133">
        <f t="shared" si="10"/>
        <v>8.5749999999999993</v>
      </c>
      <c r="G133">
        <f t="shared" si="10"/>
        <v>2.75</v>
      </c>
      <c r="H133">
        <v>1</v>
      </c>
      <c r="I133">
        <v>0.9</v>
      </c>
      <c r="J133">
        <f t="shared" si="11"/>
        <v>8.0749999999999993</v>
      </c>
      <c r="K133">
        <f t="shared" si="12"/>
        <v>9.0749999999999993</v>
      </c>
      <c r="L133">
        <f t="shared" si="13"/>
        <v>3.2</v>
      </c>
      <c r="M133">
        <f t="shared" si="14"/>
        <v>2.2999999999999998</v>
      </c>
      <c r="P133">
        <f t="shared" si="15"/>
        <v>8.5749999999999993</v>
      </c>
      <c r="Q133">
        <f t="shared" si="16"/>
        <v>2.75</v>
      </c>
    </row>
    <row r="134" spans="1:17" hidden="1" x14ac:dyDescent="0.35">
      <c r="A134" s="1" t="s">
        <v>361</v>
      </c>
      <c r="B134">
        <v>0.1</v>
      </c>
      <c r="C134" t="s">
        <v>130</v>
      </c>
      <c r="D134">
        <v>6900</v>
      </c>
      <c r="E134">
        <v>250</v>
      </c>
      <c r="F134">
        <f t="shared" ref="F134:G197" si="23">D134/1000</f>
        <v>6.9</v>
      </c>
      <c r="G134">
        <f t="shared" si="23"/>
        <v>0.25</v>
      </c>
      <c r="H134">
        <v>0.5</v>
      </c>
      <c r="I134">
        <v>0.5</v>
      </c>
      <c r="J134">
        <f t="shared" ref="J134:J197" si="24">F134-H134/2</f>
        <v>6.65</v>
      </c>
      <c r="K134">
        <f t="shared" ref="K134:K197" si="25">F134+H134/2</f>
        <v>7.15</v>
      </c>
      <c r="L134">
        <f t="shared" ref="L134:L197" si="26">G134+I134/2</f>
        <v>0.5</v>
      </c>
      <c r="M134">
        <f t="shared" ref="M134:M197" si="27">G134-I134/2</f>
        <v>0</v>
      </c>
      <c r="P134">
        <f t="shared" ref="P134:P197" si="28">F134-N134</f>
        <v>6.9</v>
      </c>
      <c r="Q134">
        <f t="shared" ref="Q134:Q197" si="29">G134-O134</f>
        <v>0.25</v>
      </c>
    </row>
    <row r="135" spans="1:17" hidden="1" x14ac:dyDescent="0.35">
      <c r="A135" s="1" t="s">
        <v>362</v>
      </c>
      <c r="B135">
        <v>0.1</v>
      </c>
      <c r="C135" t="s">
        <v>131</v>
      </c>
      <c r="D135">
        <v>6400</v>
      </c>
      <c r="E135">
        <v>250</v>
      </c>
      <c r="F135">
        <f t="shared" si="23"/>
        <v>6.4</v>
      </c>
      <c r="G135">
        <f t="shared" si="23"/>
        <v>0.25</v>
      </c>
      <c r="H135">
        <v>0.5</v>
      </c>
      <c r="I135">
        <v>0.5</v>
      </c>
      <c r="J135">
        <f t="shared" si="24"/>
        <v>6.15</v>
      </c>
      <c r="K135">
        <f t="shared" si="25"/>
        <v>6.65</v>
      </c>
      <c r="L135">
        <f t="shared" si="26"/>
        <v>0.5</v>
      </c>
      <c r="M135">
        <f t="shared" si="27"/>
        <v>0</v>
      </c>
      <c r="P135">
        <f t="shared" si="28"/>
        <v>6.4</v>
      </c>
      <c r="Q135">
        <f t="shared" si="29"/>
        <v>0.25</v>
      </c>
    </row>
    <row r="136" spans="1:17" hidden="1" x14ac:dyDescent="0.35">
      <c r="A136" s="1" t="s">
        <v>363</v>
      </c>
      <c r="B136">
        <v>0.1</v>
      </c>
      <c r="C136" t="s">
        <v>132</v>
      </c>
      <c r="D136">
        <v>5900</v>
      </c>
      <c r="E136">
        <v>250</v>
      </c>
      <c r="F136">
        <f t="shared" si="23"/>
        <v>5.9</v>
      </c>
      <c r="G136">
        <f t="shared" si="23"/>
        <v>0.25</v>
      </c>
      <c r="H136">
        <v>0.5</v>
      </c>
      <c r="I136">
        <v>0.5</v>
      </c>
      <c r="J136">
        <f t="shared" si="24"/>
        <v>5.65</v>
      </c>
      <c r="K136">
        <f t="shared" si="25"/>
        <v>6.15</v>
      </c>
      <c r="L136">
        <f t="shared" si="26"/>
        <v>0.5</v>
      </c>
      <c r="M136">
        <f t="shared" si="27"/>
        <v>0</v>
      </c>
      <c r="P136">
        <f t="shared" si="28"/>
        <v>5.9</v>
      </c>
      <c r="Q136">
        <f t="shared" si="29"/>
        <v>0.25</v>
      </c>
    </row>
    <row r="137" spans="1:17" hidden="1" x14ac:dyDescent="0.35">
      <c r="A137" s="1" t="s">
        <v>364</v>
      </c>
      <c r="B137">
        <v>0.1</v>
      </c>
      <c r="C137" t="s">
        <v>133</v>
      </c>
      <c r="D137">
        <v>5400</v>
      </c>
      <c r="E137">
        <v>250</v>
      </c>
      <c r="F137">
        <f t="shared" si="23"/>
        <v>5.4</v>
      </c>
      <c r="G137">
        <f t="shared" si="23"/>
        <v>0.25</v>
      </c>
      <c r="H137">
        <v>0.5</v>
      </c>
      <c r="I137">
        <v>0.5</v>
      </c>
      <c r="J137">
        <f t="shared" si="24"/>
        <v>5.15</v>
      </c>
      <c r="K137">
        <f t="shared" si="25"/>
        <v>5.65</v>
      </c>
      <c r="L137">
        <f t="shared" si="26"/>
        <v>0.5</v>
      </c>
      <c r="M137">
        <f t="shared" si="27"/>
        <v>0</v>
      </c>
      <c r="P137">
        <f t="shared" si="28"/>
        <v>5.4</v>
      </c>
      <c r="Q137">
        <f t="shared" si="29"/>
        <v>0.25</v>
      </c>
    </row>
    <row r="138" spans="1:17" hidden="1" x14ac:dyDescent="0.35">
      <c r="A138" s="1" t="s">
        <v>365</v>
      </c>
      <c r="B138">
        <v>0.1</v>
      </c>
      <c r="C138" t="s">
        <v>134</v>
      </c>
      <c r="D138">
        <v>4900</v>
      </c>
      <c r="E138">
        <v>250</v>
      </c>
      <c r="F138">
        <f t="shared" si="23"/>
        <v>4.9000000000000004</v>
      </c>
      <c r="G138">
        <f t="shared" si="23"/>
        <v>0.25</v>
      </c>
      <c r="H138">
        <v>0.5</v>
      </c>
      <c r="I138">
        <v>0.5</v>
      </c>
      <c r="J138">
        <f t="shared" si="24"/>
        <v>4.6500000000000004</v>
      </c>
      <c r="K138">
        <f t="shared" si="25"/>
        <v>5.15</v>
      </c>
      <c r="L138">
        <f t="shared" si="26"/>
        <v>0.5</v>
      </c>
      <c r="M138">
        <f t="shared" si="27"/>
        <v>0</v>
      </c>
      <c r="P138">
        <f t="shared" si="28"/>
        <v>4.9000000000000004</v>
      </c>
      <c r="Q138">
        <f t="shared" si="29"/>
        <v>0.25</v>
      </c>
    </row>
    <row r="139" spans="1:17" hidden="1" x14ac:dyDescent="0.35">
      <c r="A139" s="1" t="s">
        <v>366</v>
      </c>
      <c r="B139">
        <v>0.1</v>
      </c>
      <c r="C139" t="s">
        <v>135</v>
      </c>
      <c r="D139">
        <v>4400</v>
      </c>
      <c r="E139">
        <v>250</v>
      </c>
      <c r="F139">
        <f t="shared" si="23"/>
        <v>4.4000000000000004</v>
      </c>
      <c r="G139">
        <f t="shared" si="23"/>
        <v>0.25</v>
      </c>
      <c r="H139">
        <v>0.5</v>
      </c>
      <c r="I139">
        <v>0.5</v>
      </c>
      <c r="J139">
        <f t="shared" si="24"/>
        <v>4.1500000000000004</v>
      </c>
      <c r="K139">
        <f t="shared" si="25"/>
        <v>4.6500000000000004</v>
      </c>
      <c r="L139">
        <f t="shared" si="26"/>
        <v>0.5</v>
      </c>
      <c r="M139">
        <f t="shared" si="27"/>
        <v>0</v>
      </c>
      <c r="P139">
        <f t="shared" si="28"/>
        <v>4.4000000000000004</v>
      </c>
      <c r="Q139">
        <f t="shared" si="29"/>
        <v>0.25</v>
      </c>
    </row>
    <row r="140" spans="1:17" hidden="1" x14ac:dyDescent="0.35">
      <c r="A140" s="1" t="s">
        <v>367</v>
      </c>
      <c r="B140">
        <v>0.1</v>
      </c>
      <c r="C140" t="s">
        <v>136</v>
      </c>
      <c r="D140">
        <v>3900</v>
      </c>
      <c r="E140">
        <v>250</v>
      </c>
      <c r="F140">
        <f t="shared" si="23"/>
        <v>3.9</v>
      </c>
      <c r="G140">
        <f t="shared" si="23"/>
        <v>0.25</v>
      </c>
      <c r="H140">
        <v>0.5</v>
      </c>
      <c r="I140">
        <v>0.5</v>
      </c>
      <c r="J140">
        <f t="shared" si="24"/>
        <v>3.65</v>
      </c>
      <c r="K140">
        <f t="shared" si="25"/>
        <v>4.1500000000000004</v>
      </c>
      <c r="L140">
        <f t="shared" si="26"/>
        <v>0.5</v>
      </c>
      <c r="M140">
        <f t="shared" si="27"/>
        <v>0</v>
      </c>
      <c r="P140">
        <f t="shared" si="28"/>
        <v>3.9</v>
      </c>
      <c r="Q140">
        <f t="shared" si="29"/>
        <v>0.25</v>
      </c>
    </row>
    <row r="141" spans="1:17" hidden="1" x14ac:dyDescent="0.35">
      <c r="A141" s="1" t="s">
        <v>368</v>
      </c>
      <c r="B141">
        <v>0.1</v>
      </c>
      <c r="C141" t="s">
        <v>137</v>
      </c>
      <c r="D141">
        <v>3400</v>
      </c>
      <c r="E141">
        <v>250</v>
      </c>
      <c r="F141">
        <f t="shared" si="23"/>
        <v>3.4</v>
      </c>
      <c r="G141">
        <f t="shared" si="23"/>
        <v>0.25</v>
      </c>
      <c r="H141">
        <v>0.5</v>
      </c>
      <c r="I141">
        <v>0.5</v>
      </c>
      <c r="J141">
        <f t="shared" si="24"/>
        <v>3.15</v>
      </c>
      <c r="K141">
        <f t="shared" si="25"/>
        <v>3.65</v>
      </c>
      <c r="L141">
        <f t="shared" si="26"/>
        <v>0.5</v>
      </c>
      <c r="M141">
        <f t="shared" si="27"/>
        <v>0</v>
      </c>
      <c r="P141">
        <f t="shared" si="28"/>
        <v>3.4</v>
      </c>
      <c r="Q141">
        <f t="shared" si="29"/>
        <v>0.25</v>
      </c>
    </row>
    <row r="142" spans="1:17" hidden="1" x14ac:dyDescent="0.35">
      <c r="A142" s="1" t="s">
        <v>369</v>
      </c>
      <c r="B142">
        <v>0.1</v>
      </c>
      <c r="C142" t="s">
        <v>138</v>
      </c>
      <c r="D142">
        <v>2900</v>
      </c>
      <c r="E142">
        <v>250</v>
      </c>
      <c r="F142">
        <f t="shared" si="23"/>
        <v>2.9</v>
      </c>
      <c r="G142">
        <f t="shared" si="23"/>
        <v>0.25</v>
      </c>
      <c r="H142">
        <v>0.5</v>
      </c>
      <c r="I142">
        <v>0.5</v>
      </c>
      <c r="J142">
        <f t="shared" si="24"/>
        <v>2.65</v>
      </c>
      <c r="K142">
        <f t="shared" si="25"/>
        <v>3.15</v>
      </c>
      <c r="L142">
        <f t="shared" si="26"/>
        <v>0.5</v>
      </c>
      <c r="M142">
        <f t="shared" si="27"/>
        <v>0</v>
      </c>
      <c r="P142">
        <f t="shared" si="28"/>
        <v>2.9</v>
      </c>
      <c r="Q142">
        <f t="shared" si="29"/>
        <v>0.25</v>
      </c>
    </row>
    <row r="143" spans="1:17" hidden="1" x14ac:dyDescent="0.35">
      <c r="A143" s="1" t="s">
        <v>370</v>
      </c>
      <c r="B143">
        <v>0.1</v>
      </c>
      <c r="C143" t="s">
        <v>139</v>
      </c>
      <c r="D143">
        <v>2400</v>
      </c>
      <c r="E143">
        <v>250</v>
      </c>
      <c r="F143">
        <f t="shared" si="23"/>
        <v>2.4</v>
      </c>
      <c r="G143">
        <f t="shared" si="23"/>
        <v>0.25</v>
      </c>
      <c r="H143">
        <v>0.5</v>
      </c>
      <c r="I143">
        <v>0.5</v>
      </c>
      <c r="J143">
        <f t="shared" si="24"/>
        <v>2.15</v>
      </c>
      <c r="K143">
        <f t="shared" si="25"/>
        <v>2.65</v>
      </c>
      <c r="L143">
        <f t="shared" si="26"/>
        <v>0.5</v>
      </c>
      <c r="M143">
        <f t="shared" si="27"/>
        <v>0</v>
      </c>
      <c r="P143">
        <f t="shared" si="28"/>
        <v>2.4</v>
      </c>
      <c r="Q143">
        <f t="shared" si="29"/>
        <v>0.25</v>
      </c>
    </row>
    <row r="144" spans="1:17" hidden="1" x14ac:dyDescent="0.35">
      <c r="A144" s="1" t="s">
        <v>371</v>
      </c>
      <c r="B144">
        <v>0.1</v>
      </c>
      <c r="C144" t="s">
        <v>140</v>
      </c>
      <c r="D144">
        <v>1900</v>
      </c>
      <c r="E144">
        <v>250</v>
      </c>
      <c r="F144">
        <f t="shared" si="23"/>
        <v>1.9</v>
      </c>
      <c r="G144">
        <f t="shared" si="23"/>
        <v>0.25</v>
      </c>
      <c r="H144">
        <v>0.5</v>
      </c>
      <c r="I144">
        <v>0.5</v>
      </c>
      <c r="J144">
        <f t="shared" si="24"/>
        <v>1.65</v>
      </c>
      <c r="K144">
        <f t="shared" si="25"/>
        <v>2.15</v>
      </c>
      <c r="L144">
        <f t="shared" si="26"/>
        <v>0.5</v>
      </c>
      <c r="M144">
        <f t="shared" si="27"/>
        <v>0</v>
      </c>
      <c r="P144">
        <f t="shared" si="28"/>
        <v>1.9</v>
      </c>
      <c r="Q144">
        <f t="shared" si="29"/>
        <v>0.25</v>
      </c>
    </row>
    <row r="145" spans="1:17" hidden="1" x14ac:dyDescent="0.35">
      <c r="A145" s="1" t="s">
        <v>372</v>
      </c>
      <c r="B145">
        <v>0.1</v>
      </c>
      <c r="C145" t="s">
        <v>141</v>
      </c>
      <c r="D145">
        <v>1400</v>
      </c>
      <c r="E145">
        <v>250</v>
      </c>
      <c r="F145">
        <f t="shared" si="23"/>
        <v>1.4</v>
      </c>
      <c r="G145">
        <f t="shared" si="23"/>
        <v>0.25</v>
      </c>
      <c r="H145">
        <v>0.5</v>
      </c>
      <c r="I145">
        <v>0.5</v>
      </c>
      <c r="J145">
        <f t="shared" si="24"/>
        <v>1.1499999999999999</v>
      </c>
      <c r="K145">
        <f t="shared" si="25"/>
        <v>1.65</v>
      </c>
      <c r="L145">
        <f t="shared" si="26"/>
        <v>0.5</v>
      </c>
      <c r="M145">
        <f t="shared" si="27"/>
        <v>0</v>
      </c>
      <c r="P145">
        <f t="shared" si="28"/>
        <v>1.4</v>
      </c>
      <c r="Q145">
        <f t="shared" si="29"/>
        <v>0.25</v>
      </c>
    </row>
    <row r="146" spans="1:17" hidden="1" x14ac:dyDescent="0.35">
      <c r="A146" s="1" t="s">
        <v>373</v>
      </c>
      <c r="B146">
        <v>0.1</v>
      </c>
      <c r="C146" t="s">
        <v>142</v>
      </c>
      <c r="D146">
        <v>900</v>
      </c>
      <c r="E146">
        <v>250</v>
      </c>
      <c r="F146">
        <f t="shared" si="23"/>
        <v>0.9</v>
      </c>
      <c r="G146">
        <f t="shared" si="23"/>
        <v>0.25</v>
      </c>
      <c r="H146">
        <v>0.5</v>
      </c>
      <c r="I146">
        <v>0.5</v>
      </c>
      <c r="J146">
        <f t="shared" si="24"/>
        <v>0.65</v>
      </c>
      <c r="K146">
        <f t="shared" si="25"/>
        <v>1.1499999999999999</v>
      </c>
      <c r="L146">
        <f t="shared" si="26"/>
        <v>0.5</v>
      </c>
      <c r="M146">
        <f t="shared" si="27"/>
        <v>0</v>
      </c>
      <c r="P146">
        <f t="shared" si="28"/>
        <v>0.9</v>
      </c>
      <c r="Q146">
        <f t="shared" si="29"/>
        <v>0.25</v>
      </c>
    </row>
    <row r="147" spans="1:17" hidden="1" x14ac:dyDescent="0.35">
      <c r="A147" s="1" t="s">
        <v>374</v>
      </c>
      <c r="B147">
        <v>0.1</v>
      </c>
      <c r="C147" t="s">
        <v>143</v>
      </c>
      <c r="D147">
        <v>400</v>
      </c>
      <c r="E147">
        <v>250</v>
      </c>
      <c r="F147">
        <f t="shared" si="23"/>
        <v>0.4</v>
      </c>
      <c r="G147">
        <f t="shared" si="23"/>
        <v>0.25</v>
      </c>
      <c r="H147">
        <v>0.5</v>
      </c>
      <c r="I147">
        <v>0.5</v>
      </c>
      <c r="J147">
        <f t="shared" si="24"/>
        <v>0.15000000000000002</v>
      </c>
      <c r="K147">
        <f t="shared" si="25"/>
        <v>0.65</v>
      </c>
      <c r="L147">
        <f t="shared" si="26"/>
        <v>0.5</v>
      </c>
      <c r="M147">
        <f t="shared" si="27"/>
        <v>0</v>
      </c>
      <c r="P147">
        <f t="shared" si="28"/>
        <v>0.4</v>
      </c>
      <c r="Q147">
        <f t="shared" si="29"/>
        <v>0.25</v>
      </c>
    </row>
    <row r="148" spans="1:17" hidden="1" x14ac:dyDescent="0.35">
      <c r="A148" s="1" t="s">
        <v>375</v>
      </c>
      <c r="B148">
        <v>0.1</v>
      </c>
      <c r="C148" t="s">
        <v>144</v>
      </c>
      <c r="D148">
        <v>-100</v>
      </c>
      <c r="E148">
        <v>250</v>
      </c>
      <c r="F148">
        <f t="shared" si="23"/>
        <v>-0.1</v>
      </c>
      <c r="G148">
        <f t="shared" si="23"/>
        <v>0.25</v>
      </c>
      <c r="H148">
        <v>0.5</v>
      </c>
      <c r="I148">
        <v>0.5</v>
      </c>
      <c r="J148">
        <f t="shared" si="24"/>
        <v>-0.35</v>
      </c>
      <c r="K148">
        <f t="shared" si="25"/>
        <v>0.15</v>
      </c>
      <c r="L148">
        <f t="shared" si="26"/>
        <v>0.5</v>
      </c>
      <c r="M148">
        <f t="shared" si="27"/>
        <v>0</v>
      </c>
      <c r="P148">
        <f t="shared" si="28"/>
        <v>-0.1</v>
      </c>
      <c r="Q148">
        <f t="shared" si="29"/>
        <v>0.25</v>
      </c>
    </row>
    <row r="149" spans="1:17" hidden="1" x14ac:dyDescent="0.35">
      <c r="A149" s="1" t="s">
        <v>376</v>
      </c>
      <c r="B149">
        <v>0.1</v>
      </c>
      <c r="C149" t="s">
        <v>145</v>
      </c>
      <c r="D149">
        <v>-600</v>
      </c>
      <c r="E149">
        <v>250</v>
      </c>
      <c r="F149">
        <f t="shared" si="23"/>
        <v>-0.6</v>
      </c>
      <c r="G149">
        <f t="shared" si="23"/>
        <v>0.25</v>
      </c>
      <c r="H149">
        <v>0.5</v>
      </c>
      <c r="I149">
        <v>0.5</v>
      </c>
      <c r="J149">
        <f t="shared" si="24"/>
        <v>-0.85</v>
      </c>
      <c r="K149">
        <f t="shared" si="25"/>
        <v>-0.35</v>
      </c>
      <c r="L149">
        <f t="shared" si="26"/>
        <v>0.5</v>
      </c>
      <c r="M149">
        <f t="shared" si="27"/>
        <v>0</v>
      </c>
      <c r="P149">
        <f t="shared" si="28"/>
        <v>-0.6</v>
      </c>
      <c r="Q149">
        <f t="shared" si="29"/>
        <v>0.25</v>
      </c>
    </row>
    <row r="150" spans="1:17" hidden="1" x14ac:dyDescent="0.35">
      <c r="A150" s="1" t="s">
        <v>377</v>
      </c>
      <c r="B150">
        <v>0.1</v>
      </c>
      <c r="C150" t="s">
        <v>146</v>
      </c>
      <c r="D150">
        <v>-1100</v>
      </c>
      <c r="E150">
        <v>250</v>
      </c>
      <c r="F150">
        <f t="shared" si="23"/>
        <v>-1.1000000000000001</v>
      </c>
      <c r="G150">
        <f t="shared" si="23"/>
        <v>0.25</v>
      </c>
      <c r="H150">
        <v>0.5</v>
      </c>
      <c r="I150">
        <v>0.5</v>
      </c>
      <c r="J150">
        <f t="shared" si="24"/>
        <v>-1.35</v>
      </c>
      <c r="K150">
        <f t="shared" si="25"/>
        <v>-0.85000000000000009</v>
      </c>
      <c r="L150">
        <f t="shared" si="26"/>
        <v>0.5</v>
      </c>
      <c r="M150">
        <f t="shared" si="27"/>
        <v>0</v>
      </c>
      <c r="P150">
        <f t="shared" si="28"/>
        <v>-1.1000000000000001</v>
      </c>
      <c r="Q150">
        <f t="shared" si="29"/>
        <v>0.25</v>
      </c>
    </row>
    <row r="151" spans="1:17" hidden="1" x14ac:dyDescent="0.35">
      <c r="A151" s="1" t="s">
        <v>378</v>
      </c>
      <c r="B151">
        <v>0.1</v>
      </c>
      <c r="C151" t="s">
        <v>147</v>
      </c>
      <c r="D151">
        <v>-1600</v>
      </c>
      <c r="E151">
        <v>250</v>
      </c>
      <c r="F151">
        <f t="shared" si="23"/>
        <v>-1.6</v>
      </c>
      <c r="G151">
        <f t="shared" si="23"/>
        <v>0.25</v>
      </c>
      <c r="H151">
        <v>0.5</v>
      </c>
      <c r="I151">
        <v>0.5</v>
      </c>
      <c r="J151">
        <f t="shared" si="24"/>
        <v>-1.85</v>
      </c>
      <c r="K151">
        <f t="shared" si="25"/>
        <v>-1.35</v>
      </c>
      <c r="L151">
        <f t="shared" si="26"/>
        <v>0.5</v>
      </c>
      <c r="M151">
        <f t="shared" si="27"/>
        <v>0</v>
      </c>
      <c r="P151">
        <f t="shared" si="28"/>
        <v>-1.6</v>
      </c>
      <c r="Q151">
        <f t="shared" si="29"/>
        <v>0.25</v>
      </c>
    </row>
    <row r="152" spans="1:17" hidden="1" x14ac:dyDescent="0.35">
      <c r="A152" s="1" t="s">
        <v>379</v>
      </c>
      <c r="B152">
        <v>0.1</v>
      </c>
      <c r="C152" t="s">
        <v>148</v>
      </c>
      <c r="D152">
        <v>-2100</v>
      </c>
      <c r="E152">
        <v>250</v>
      </c>
      <c r="F152">
        <f t="shared" si="23"/>
        <v>-2.1</v>
      </c>
      <c r="G152">
        <f t="shared" si="23"/>
        <v>0.25</v>
      </c>
      <c r="H152">
        <v>0.5</v>
      </c>
      <c r="I152">
        <v>0.5</v>
      </c>
      <c r="J152">
        <f t="shared" si="24"/>
        <v>-2.35</v>
      </c>
      <c r="K152">
        <f t="shared" si="25"/>
        <v>-1.85</v>
      </c>
      <c r="L152">
        <f t="shared" si="26"/>
        <v>0.5</v>
      </c>
      <c r="M152">
        <f t="shared" si="27"/>
        <v>0</v>
      </c>
      <c r="P152">
        <f t="shared" si="28"/>
        <v>-2.1</v>
      </c>
      <c r="Q152">
        <f t="shared" si="29"/>
        <v>0.25</v>
      </c>
    </row>
    <row r="153" spans="1:17" hidden="1" x14ac:dyDescent="0.35">
      <c r="A153" s="1" t="s">
        <v>380</v>
      </c>
      <c r="B153">
        <v>0.1</v>
      </c>
      <c r="C153" t="s">
        <v>149</v>
      </c>
      <c r="D153">
        <v>-2600</v>
      </c>
      <c r="E153">
        <v>250</v>
      </c>
      <c r="F153">
        <f t="shared" si="23"/>
        <v>-2.6</v>
      </c>
      <c r="G153">
        <f t="shared" si="23"/>
        <v>0.25</v>
      </c>
      <c r="H153">
        <v>0.5</v>
      </c>
      <c r="I153">
        <v>0.5</v>
      </c>
      <c r="J153">
        <f t="shared" si="24"/>
        <v>-2.85</v>
      </c>
      <c r="K153">
        <f t="shared" si="25"/>
        <v>-2.35</v>
      </c>
      <c r="L153">
        <f t="shared" si="26"/>
        <v>0.5</v>
      </c>
      <c r="M153">
        <f t="shared" si="27"/>
        <v>0</v>
      </c>
      <c r="P153">
        <f t="shared" si="28"/>
        <v>-2.6</v>
      </c>
      <c r="Q153">
        <f t="shared" si="29"/>
        <v>0.25</v>
      </c>
    </row>
    <row r="154" spans="1:17" hidden="1" x14ac:dyDescent="0.35">
      <c r="A154" s="1" t="s">
        <v>381</v>
      </c>
      <c r="B154">
        <v>0.1</v>
      </c>
      <c r="C154" t="s">
        <v>150</v>
      </c>
      <c r="D154">
        <v>-3100</v>
      </c>
      <c r="E154">
        <v>250</v>
      </c>
      <c r="F154">
        <f t="shared" si="23"/>
        <v>-3.1</v>
      </c>
      <c r="G154">
        <f t="shared" si="23"/>
        <v>0.25</v>
      </c>
      <c r="H154">
        <v>0.5</v>
      </c>
      <c r="I154">
        <v>0.5</v>
      </c>
      <c r="J154">
        <f t="shared" si="24"/>
        <v>-3.35</v>
      </c>
      <c r="K154">
        <f t="shared" si="25"/>
        <v>-2.85</v>
      </c>
      <c r="L154">
        <f t="shared" si="26"/>
        <v>0.5</v>
      </c>
      <c r="M154">
        <f t="shared" si="27"/>
        <v>0</v>
      </c>
      <c r="P154">
        <f t="shared" si="28"/>
        <v>-3.1</v>
      </c>
      <c r="Q154">
        <f t="shared" si="29"/>
        <v>0.25</v>
      </c>
    </row>
    <row r="155" spans="1:17" hidden="1" x14ac:dyDescent="0.35">
      <c r="A155" s="1" t="s">
        <v>382</v>
      </c>
      <c r="B155">
        <v>0.1</v>
      </c>
      <c r="C155" t="s">
        <v>151</v>
      </c>
      <c r="D155">
        <v>-3600</v>
      </c>
      <c r="E155">
        <v>250</v>
      </c>
      <c r="F155">
        <f t="shared" si="23"/>
        <v>-3.6</v>
      </c>
      <c r="G155">
        <f t="shared" si="23"/>
        <v>0.25</v>
      </c>
      <c r="H155">
        <v>0.5</v>
      </c>
      <c r="I155">
        <v>0.5</v>
      </c>
      <c r="J155">
        <f t="shared" si="24"/>
        <v>-3.85</v>
      </c>
      <c r="K155">
        <f t="shared" si="25"/>
        <v>-3.35</v>
      </c>
      <c r="L155">
        <f t="shared" si="26"/>
        <v>0.5</v>
      </c>
      <c r="M155">
        <f t="shared" si="27"/>
        <v>0</v>
      </c>
      <c r="P155">
        <f t="shared" si="28"/>
        <v>-3.6</v>
      </c>
      <c r="Q155">
        <f t="shared" si="29"/>
        <v>0.25</v>
      </c>
    </row>
    <row r="156" spans="1:17" hidden="1" x14ac:dyDescent="0.35">
      <c r="A156" s="1" t="s">
        <v>383</v>
      </c>
      <c r="B156">
        <v>0.1</v>
      </c>
      <c r="C156" t="s">
        <v>152</v>
      </c>
      <c r="D156">
        <v>-4100</v>
      </c>
      <c r="E156">
        <v>250</v>
      </c>
      <c r="F156">
        <f t="shared" si="23"/>
        <v>-4.0999999999999996</v>
      </c>
      <c r="G156">
        <f t="shared" si="23"/>
        <v>0.25</v>
      </c>
      <c r="H156">
        <v>0.5</v>
      </c>
      <c r="I156">
        <v>0.5</v>
      </c>
      <c r="J156">
        <f t="shared" si="24"/>
        <v>-4.3499999999999996</v>
      </c>
      <c r="K156">
        <f t="shared" si="25"/>
        <v>-3.8499999999999996</v>
      </c>
      <c r="L156">
        <f t="shared" si="26"/>
        <v>0.5</v>
      </c>
      <c r="M156">
        <f t="shared" si="27"/>
        <v>0</v>
      </c>
      <c r="P156">
        <f t="shared" si="28"/>
        <v>-4.0999999999999996</v>
      </c>
      <c r="Q156">
        <f t="shared" si="29"/>
        <v>0.25</v>
      </c>
    </row>
    <row r="157" spans="1:17" hidden="1" x14ac:dyDescent="0.35">
      <c r="A157" s="1" t="s">
        <v>384</v>
      </c>
      <c r="B157">
        <v>0.1</v>
      </c>
      <c r="C157" t="s">
        <v>153</v>
      </c>
      <c r="D157">
        <v>-4600</v>
      </c>
      <c r="E157">
        <v>250</v>
      </c>
      <c r="F157">
        <f t="shared" si="23"/>
        <v>-4.5999999999999996</v>
      </c>
      <c r="G157">
        <f t="shared" si="23"/>
        <v>0.25</v>
      </c>
      <c r="H157">
        <v>0.5</v>
      </c>
      <c r="I157">
        <v>0.5</v>
      </c>
      <c r="J157">
        <f t="shared" si="24"/>
        <v>-4.8499999999999996</v>
      </c>
      <c r="K157">
        <f t="shared" si="25"/>
        <v>-4.3499999999999996</v>
      </c>
      <c r="L157">
        <f t="shared" si="26"/>
        <v>0.5</v>
      </c>
      <c r="M157">
        <f t="shared" si="27"/>
        <v>0</v>
      </c>
      <c r="P157">
        <f t="shared" si="28"/>
        <v>-4.5999999999999996</v>
      </c>
      <c r="Q157">
        <f t="shared" si="29"/>
        <v>0.25</v>
      </c>
    </row>
    <row r="158" spans="1:17" hidden="1" x14ac:dyDescent="0.35">
      <c r="A158" s="1" t="s">
        <v>385</v>
      </c>
      <c r="B158">
        <v>0.1</v>
      </c>
      <c r="C158" t="s">
        <v>154</v>
      </c>
      <c r="D158">
        <v>-5100</v>
      </c>
      <c r="E158">
        <v>250</v>
      </c>
      <c r="F158">
        <f t="shared" si="23"/>
        <v>-5.0999999999999996</v>
      </c>
      <c r="G158">
        <f t="shared" si="23"/>
        <v>0.25</v>
      </c>
      <c r="H158">
        <v>0.5</v>
      </c>
      <c r="I158">
        <v>0.5</v>
      </c>
      <c r="J158">
        <f t="shared" si="24"/>
        <v>-5.35</v>
      </c>
      <c r="K158">
        <f t="shared" si="25"/>
        <v>-4.8499999999999996</v>
      </c>
      <c r="L158">
        <f t="shared" si="26"/>
        <v>0.5</v>
      </c>
      <c r="M158">
        <f t="shared" si="27"/>
        <v>0</v>
      </c>
      <c r="P158">
        <f t="shared" si="28"/>
        <v>-5.0999999999999996</v>
      </c>
      <c r="Q158">
        <f t="shared" si="29"/>
        <v>0.25</v>
      </c>
    </row>
    <row r="159" spans="1:17" hidden="1" x14ac:dyDescent="0.35">
      <c r="A159" s="1" t="s">
        <v>386</v>
      </c>
      <c r="B159">
        <v>0.1</v>
      </c>
      <c r="C159" t="s">
        <v>155</v>
      </c>
      <c r="D159">
        <v>-5600</v>
      </c>
      <c r="E159">
        <v>250</v>
      </c>
      <c r="F159">
        <f t="shared" si="23"/>
        <v>-5.6</v>
      </c>
      <c r="G159">
        <f t="shared" si="23"/>
        <v>0.25</v>
      </c>
      <c r="H159">
        <v>0.5</v>
      </c>
      <c r="I159">
        <v>0.5</v>
      </c>
      <c r="J159">
        <f t="shared" si="24"/>
        <v>-5.85</v>
      </c>
      <c r="K159">
        <f t="shared" si="25"/>
        <v>-5.35</v>
      </c>
      <c r="L159">
        <f t="shared" si="26"/>
        <v>0.5</v>
      </c>
      <c r="M159">
        <f t="shared" si="27"/>
        <v>0</v>
      </c>
      <c r="P159">
        <f t="shared" si="28"/>
        <v>-5.6</v>
      </c>
      <c r="Q159">
        <f t="shared" si="29"/>
        <v>0.25</v>
      </c>
    </row>
    <row r="160" spans="1:17" hidden="1" x14ac:dyDescent="0.35">
      <c r="A160" s="1">
        <v>31</v>
      </c>
      <c r="B160">
        <v>0.1</v>
      </c>
      <c r="C160" t="s">
        <v>156</v>
      </c>
      <c r="D160">
        <v>4900</v>
      </c>
      <c r="E160">
        <v>-250</v>
      </c>
      <c r="F160">
        <f t="shared" si="23"/>
        <v>4.9000000000000004</v>
      </c>
      <c r="G160">
        <f t="shared" si="23"/>
        <v>-0.25</v>
      </c>
      <c r="H160">
        <v>0.5</v>
      </c>
      <c r="I160">
        <v>0.5</v>
      </c>
      <c r="J160">
        <f t="shared" si="24"/>
        <v>4.6500000000000004</v>
      </c>
      <c r="K160">
        <f t="shared" si="25"/>
        <v>5.15</v>
      </c>
      <c r="L160">
        <f t="shared" si="26"/>
        <v>0</v>
      </c>
      <c r="M160">
        <f t="shared" si="27"/>
        <v>-0.5</v>
      </c>
      <c r="P160">
        <f t="shared" si="28"/>
        <v>4.9000000000000004</v>
      </c>
      <c r="Q160">
        <f t="shared" si="29"/>
        <v>-0.25</v>
      </c>
    </row>
    <row r="161" spans="1:17" hidden="1" x14ac:dyDescent="0.35">
      <c r="A161" s="1">
        <v>30</v>
      </c>
      <c r="B161">
        <v>0.1</v>
      </c>
      <c r="C161" t="s">
        <v>157</v>
      </c>
      <c r="D161">
        <v>4400</v>
      </c>
      <c r="E161">
        <v>-250</v>
      </c>
      <c r="F161">
        <f t="shared" si="23"/>
        <v>4.4000000000000004</v>
      </c>
      <c r="G161">
        <f t="shared" si="23"/>
        <v>-0.25</v>
      </c>
      <c r="H161">
        <v>0.5</v>
      </c>
      <c r="I161">
        <v>0.5</v>
      </c>
      <c r="J161">
        <f t="shared" si="24"/>
        <v>4.1500000000000004</v>
      </c>
      <c r="K161">
        <f t="shared" si="25"/>
        <v>4.6500000000000004</v>
      </c>
      <c r="L161">
        <f t="shared" si="26"/>
        <v>0</v>
      </c>
      <c r="M161">
        <f t="shared" si="27"/>
        <v>-0.5</v>
      </c>
      <c r="P161">
        <f t="shared" si="28"/>
        <v>4.4000000000000004</v>
      </c>
      <c r="Q161">
        <f t="shared" si="29"/>
        <v>-0.25</v>
      </c>
    </row>
    <row r="162" spans="1:17" hidden="1" x14ac:dyDescent="0.35">
      <c r="A162" s="1">
        <v>29</v>
      </c>
      <c r="B162">
        <v>0.1</v>
      </c>
      <c r="C162" t="s">
        <v>158</v>
      </c>
      <c r="D162">
        <v>3900</v>
      </c>
      <c r="E162">
        <v>-250</v>
      </c>
      <c r="F162">
        <f t="shared" si="23"/>
        <v>3.9</v>
      </c>
      <c r="G162">
        <f t="shared" si="23"/>
        <v>-0.25</v>
      </c>
      <c r="H162">
        <v>0.5</v>
      </c>
      <c r="I162">
        <v>0.5</v>
      </c>
      <c r="J162">
        <f t="shared" si="24"/>
        <v>3.65</v>
      </c>
      <c r="K162">
        <f t="shared" si="25"/>
        <v>4.1500000000000004</v>
      </c>
      <c r="L162">
        <f t="shared" si="26"/>
        <v>0</v>
      </c>
      <c r="M162">
        <f t="shared" si="27"/>
        <v>-0.5</v>
      </c>
      <c r="P162">
        <f t="shared" si="28"/>
        <v>3.9</v>
      </c>
      <c r="Q162">
        <f t="shared" si="29"/>
        <v>-0.25</v>
      </c>
    </row>
    <row r="163" spans="1:17" hidden="1" x14ac:dyDescent="0.35">
      <c r="A163" s="1">
        <v>28</v>
      </c>
      <c r="B163">
        <v>0.1</v>
      </c>
      <c r="C163" t="s">
        <v>159</v>
      </c>
      <c r="D163">
        <v>3400</v>
      </c>
      <c r="E163">
        <v>-250</v>
      </c>
      <c r="F163">
        <f t="shared" si="23"/>
        <v>3.4</v>
      </c>
      <c r="G163">
        <f t="shared" si="23"/>
        <v>-0.25</v>
      </c>
      <c r="H163">
        <v>0.5</v>
      </c>
      <c r="I163">
        <v>0.5</v>
      </c>
      <c r="J163">
        <f t="shared" si="24"/>
        <v>3.15</v>
      </c>
      <c r="K163">
        <f t="shared" si="25"/>
        <v>3.65</v>
      </c>
      <c r="L163">
        <f t="shared" si="26"/>
        <v>0</v>
      </c>
      <c r="M163">
        <f t="shared" si="27"/>
        <v>-0.5</v>
      </c>
      <c r="P163">
        <f t="shared" si="28"/>
        <v>3.4</v>
      </c>
      <c r="Q163">
        <f t="shared" si="29"/>
        <v>-0.25</v>
      </c>
    </row>
    <row r="164" spans="1:17" hidden="1" x14ac:dyDescent="0.35">
      <c r="A164" s="1">
        <v>27</v>
      </c>
      <c r="B164">
        <v>0.1</v>
      </c>
      <c r="C164" t="s">
        <v>160</v>
      </c>
      <c r="D164">
        <v>2900</v>
      </c>
      <c r="E164">
        <v>-250</v>
      </c>
      <c r="F164">
        <f t="shared" si="23"/>
        <v>2.9</v>
      </c>
      <c r="G164">
        <f t="shared" si="23"/>
        <v>-0.25</v>
      </c>
      <c r="H164">
        <v>0.5</v>
      </c>
      <c r="I164">
        <v>0.5</v>
      </c>
      <c r="J164">
        <f t="shared" si="24"/>
        <v>2.65</v>
      </c>
      <c r="K164">
        <f t="shared" si="25"/>
        <v>3.15</v>
      </c>
      <c r="L164">
        <f t="shared" si="26"/>
        <v>0</v>
      </c>
      <c r="M164">
        <f t="shared" si="27"/>
        <v>-0.5</v>
      </c>
      <c r="P164">
        <f t="shared" si="28"/>
        <v>2.9</v>
      </c>
      <c r="Q164">
        <f t="shared" si="29"/>
        <v>-0.25</v>
      </c>
    </row>
    <row r="165" spans="1:17" hidden="1" x14ac:dyDescent="0.35">
      <c r="A165" s="1">
        <v>26</v>
      </c>
      <c r="B165">
        <v>0.1</v>
      </c>
      <c r="C165" t="s">
        <v>161</v>
      </c>
      <c r="D165">
        <v>2400</v>
      </c>
      <c r="E165">
        <v>-250</v>
      </c>
      <c r="F165">
        <f t="shared" si="23"/>
        <v>2.4</v>
      </c>
      <c r="G165">
        <f t="shared" si="23"/>
        <v>-0.25</v>
      </c>
      <c r="H165">
        <v>0.5</v>
      </c>
      <c r="I165">
        <v>0.5</v>
      </c>
      <c r="J165">
        <f t="shared" si="24"/>
        <v>2.15</v>
      </c>
      <c r="K165">
        <f t="shared" si="25"/>
        <v>2.65</v>
      </c>
      <c r="L165">
        <f t="shared" si="26"/>
        <v>0</v>
      </c>
      <c r="M165">
        <f t="shared" si="27"/>
        <v>-0.5</v>
      </c>
      <c r="P165">
        <f t="shared" si="28"/>
        <v>2.4</v>
      </c>
      <c r="Q165">
        <f t="shared" si="29"/>
        <v>-0.25</v>
      </c>
    </row>
    <row r="166" spans="1:17" hidden="1" x14ac:dyDescent="0.35">
      <c r="A166" s="1">
        <v>25</v>
      </c>
      <c r="B166">
        <v>0.1</v>
      </c>
      <c r="C166" t="s">
        <v>162</v>
      </c>
      <c r="D166">
        <v>1900</v>
      </c>
      <c r="E166">
        <v>-250</v>
      </c>
      <c r="F166">
        <f t="shared" si="23"/>
        <v>1.9</v>
      </c>
      <c r="G166">
        <f t="shared" si="23"/>
        <v>-0.25</v>
      </c>
      <c r="H166">
        <v>0.5</v>
      </c>
      <c r="I166">
        <v>0.5</v>
      </c>
      <c r="J166">
        <f t="shared" si="24"/>
        <v>1.65</v>
      </c>
      <c r="K166">
        <f t="shared" si="25"/>
        <v>2.15</v>
      </c>
      <c r="L166">
        <f t="shared" si="26"/>
        <v>0</v>
      </c>
      <c r="M166">
        <f t="shared" si="27"/>
        <v>-0.5</v>
      </c>
      <c r="P166">
        <f t="shared" si="28"/>
        <v>1.9</v>
      </c>
      <c r="Q166">
        <f t="shared" si="29"/>
        <v>-0.25</v>
      </c>
    </row>
    <row r="167" spans="1:17" hidden="1" x14ac:dyDescent="0.35">
      <c r="A167" s="1">
        <v>24</v>
      </c>
      <c r="B167">
        <v>0.1</v>
      </c>
      <c r="C167" t="s">
        <v>163</v>
      </c>
      <c r="D167">
        <v>1400</v>
      </c>
      <c r="E167">
        <v>-250</v>
      </c>
      <c r="F167">
        <f t="shared" si="23"/>
        <v>1.4</v>
      </c>
      <c r="G167">
        <f t="shared" si="23"/>
        <v>-0.25</v>
      </c>
      <c r="H167">
        <v>0.5</v>
      </c>
      <c r="I167">
        <v>0.5</v>
      </c>
      <c r="J167">
        <f t="shared" si="24"/>
        <v>1.1499999999999999</v>
      </c>
      <c r="K167">
        <f t="shared" si="25"/>
        <v>1.65</v>
      </c>
      <c r="L167">
        <f t="shared" si="26"/>
        <v>0</v>
      </c>
      <c r="M167">
        <f t="shared" si="27"/>
        <v>-0.5</v>
      </c>
      <c r="P167">
        <f t="shared" si="28"/>
        <v>1.4</v>
      </c>
      <c r="Q167">
        <f t="shared" si="29"/>
        <v>-0.25</v>
      </c>
    </row>
    <row r="168" spans="1:17" hidden="1" x14ac:dyDescent="0.35">
      <c r="A168" s="1">
        <v>23</v>
      </c>
      <c r="B168">
        <v>0.1</v>
      </c>
      <c r="C168" t="s">
        <v>164</v>
      </c>
      <c r="D168">
        <v>900</v>
      </c>
      <c r="E168">
        <v>-250</v>
      </c>
      <c r="F168">
        <f t="shared" si="23"/>
        <v>0.9</v>
      </c>
      <c r="G168">
        <f t="shared" si="23"/>
        <v>-0.25</v>
      </c>
      <c r="H168">
        <v>0.5</v>
      </c>
      <c r="I168">
        <v>0.5</v>
      </c>
      <c r="J168">
        <f t="shared" si="24"/>
        <v>0.65</v>
      </c>
      <c r="K168">
        <f t="shared" si="25"/>
        <v>1.1499999999999999</v>
      </c>
      <c r="L168">
        <f t="shared" si="26"/>
        <v>0</v>
      </c>
      <c r="M168">
        <f t="shared" si="27"/>
        <v>-0.5</v>
      </c>
      <c r="P168">
        <f t="shared" si="28"/>
        <v>0.9</v>
      </c>
      <c r="Q168">
        <f t="shared" si="29"/>
        <v>-0.25</v>
      </c>
    </row>
    <row r="169" spans="1:17" hidden="1" x14ac:dyDescent="0.35">
      <c r="A169" s="1">
        <v>22</v>
      </c>
      <c r="B169">
        <v>0.1</v>
      </c>
      <c r="C169" t="s">
        <v>165</v>
      </c>
      <c r="D169">
        <v>400</v>
      </c>
      <c r="E169">
        <v>-250</v>
      </c>
      <c r="F169">
        <f t="shared" si="23"/>
        <v>0.4</v>
      </c>
      <c r="G169">
        <f t="shared" si="23"/>
        <v>-0.25</v>
      </c>
      <c r="H169">
        <v>0.5</v>
      </c>
      <c r="I169">
        <v>0.5</v>
      </c>
      <c r="J169">
        <f t="shared" si="24"/>
        <v>0.15000000000000002</v>
      </c>
      <c r="K169">
        <f t="shared" si="25"/>
        <v>0.65</v>
      </c>
      <c r="L169">
        <f t="shared" si="26"/>
        <v>0</v>
      </c>
      <c r="M169">
        <f t="shared" si="27"/>
        <v>-0.5</v>
      </c>
      <c r="P169">
        <f t="shared" si="28"/>
        <v>0.4</v>
      </c>
      <c r="Q169">
        <f t="shared" si="29"/>
        <v>-0.25</v>
      </c>
    </row>
    <row r="170" spans="1:17" hidden="1" x14ac:dyDescent="0.35">
      <c r="A170" s="1">
        <v>20</v>
      </c>
      <c r="B170">
        <v>0.1</v>
      </c>
      <c r="C170" t="s">
        <v>166</v>
      </c>
      <c r="D170">
        <v>-600</v>
      </c>
      <c r="E170">
        <v>-250</v>
      </c>
      <c r="F170">
        <f t="shared" si="23"/>
        <v>-0.6</v>
      </c>
      <c r="G170">
        <f t="shared" si="23"/>
        <v>-0.25</v>
      </c>
      <c r="H170">
        <v>0.5</v>
      </c>
      <c r="I170">
        <v>0.5</v>
      </c>
      <c r="J170">
        <f t="shared" si="24"/>
        <v>-0.85</v>
      </c>
      <c r="K170">
        <f t="shared" si="25"/>
        <v>-0.35</v>
      </c>
      <c r="L170">
        <f t="shared" si="26"/>
        <v>0</v>
      </c>
      <c r="M170">
        <f t="shared" si="27"/>
        <v>-0.5</v>
      </c>
      <c r="P170">
        <f t="shared" si="28"/>
        <v>-0.6</v>
      </c>
      <c r="Q170">
        <f t="shared" si="29"/>
        <v>-0.25</v>
      </c>
    </row>
    <row r="171" spans="1:17" hidden="1" x14ac:dyDescent="0.35">
      <c r="A171" s="1">
        <v>19</v>
      </c>
      <c r="B171">
        <v>0.1</v>
      </c>
      <c r="C171" t="s">
        <v>167</v>
      </c>
      <c r="D171">
        <v>-1100</v>
      </c>
      <c r="E171">
        <v>-250</v>
      </c>
      <c r="F171">
        <f t="shared" si="23"/>
        <v>-1.1000000000000001</v>
      </c>
      <c r="G171">
        <f t="shared" si="23"/>
        <v>-0.25</v>
      </c>
      <c r="H171">
        <v>0.5</v>
      </c>
      <c r="I171">
        <v>0.5</v>
      </c>
      <c r="J171">
        <f t="shared" si="24"/>
        <v>-1.35</v>
      </c>
      <c r="K171">
        <f t="shared" si="25"/>
        <v>-0.85000000000000009</v>
      </c>
      <c r="L171">
        <f t="shared" si="26"/>
        <v>0</v>
      </c>
      <c r="M171">
        <f t="shared" si="27"/>
        <v>-0.5</v>
      </c>
      <c r="P171">
        <f t="shared" si="28"/>
        <v>-1.1000000000000001</v>
      </c>
      <c r="Q171">
        <f t="shared" si="29"/>
        <v>-0.25</v>
      </c>
    </row>
    <row r="172" spans="1:17" hidden="1" x14ac:dyDescent="0.35">
      <c r="A172" s="1">
        <v>18</v>
      </c>
      <c r="B172">
        <v>0.1</v>
      </c>
      <c r="C172" t="s">
        <v>168</v>
      </c>
      <c r="D172">
        <v>-1600</v>
      </c>
      <c r="E172">
        <v>-250</v>
      </c>
      <c r="F172">
        <f t="shared" si="23"/>
        <v>-1.6</v>
      </c>
      <c r="G172">
        <f t="shared" si="23"/>
        <v>-0.25</v>
      </c>
      <c r="H172">
        <v>0.5</v>
      </c>
      <c r="I172">
        <v>0.5</v>
      </c>
      <c r="J172">
        <f t="shared" si="24"/>
        <v>-1.85</v>
      </c>
      <c r="K172">
        <f t="shared" si="25"/>
        <v>-1.35</v>
      </c>
      <c r="L172">
        <f t="shared" si="26"/>
        <v>0</v>
      </c>
      <c r="M172">
        <f t="shared" si="27"/>
        <v>-0.5</v>
      </c>
      <c r="P172">
        <f t="shared" si="28"/>
        <v>-1.6</v>
      </c>
      <c r="Q172">
        <f t="shared" si="29"/>
        <v>-0.25</v>
      </c>
    </row>
    <row r="173" spans="1:17" hidden="1" x14ac:dyDescent="0.35">
      <c r="A173" s="1">
        <v>17</v>
      </c>
      <c r="B173">
        <v>0.1</v>
      </c>
      <c r="C173" t="s">
        <v>169</v>
      </c>
      <c r="D173">
        <v>-2100</v>
      </c>
      <c r="E173">
        <v>-250</v>
      </c>
      <c r="F173">
        <f t="shared" si="23"/>
        <v>-2.1</v>
      </c>
      <c r="G173">
        <f t="shared" si="23"/>
        <v>-0.25</v>
      </c>
      <c r="H173">
        <v>0.5</v>
      </c>
      <c r="I173">
        <v>0.5</v>
      </c>
      <c r="J173">
        <f t="shared" si="24"/>
        <v>-2.35</v>
      </c>
      <c r="K173">
        <f t="shared" si="25"/>
        <v>-1.85</v>
      </c>
      <c r="L173">
        <f t="shared" si="26"/>
        <v>0</v>
      </c>
      <c r="M173">
        <f t="shared" si="27"/>
        <v>-0.5</v>
      </c>
      <c r="P173">
        <f t="shared" si="28"/>
        <v>-2.1</v>
      </c>
      <c r="Q173">
        <f t="shared" si="29"/>
        <v>-0.25</v>
      </c>
    </row>
    <row r="174" spans="1:17" hidden="1" x14ac:dyDescent="0.35">
      <c r="A174" s="1">
        <v>16</v>
      </c>
      <c r="B174">
        <v>0.1</v>
      </c>
      <c r="C174" t="s">
        <v>170</v>
      </c>
      <c r="D174">
        <v>-2600</v>
      </c>
      <c r="E174">
        <v>-250</v>
      </c>
      <c r="F174">
        <f t="shared" si="23"/>
        <v>-2.6</v>
      </c>
      <c r="G174">
        <f t="shared" si="23"/>
        <v>-0.25</v>
      </c>
      <c r="H174">
        <v>0.5</v>
      </c>
      <c r="I174">
        <v>0.5</v>
      </c>
      <c r="J174">
        <f t="shared" si="24"/>
        <v>-2.85</v>
      </c>
      <c r="K174">
        <f t="shared" si="25"/>
        <v>-2.35</v>
      </c>
      <c r="L174">
        <f t="shared" si="26"/>
        <v>0</v>
      </c>
      <c r="M174">
        <f t="shared" si="27"/>
        <v>-0.5</v>
      </c>
      <c r="P174">
        <f t="shared" si="28"/>
        <v>-2.6</v>
      </c>
      <c r="Q174">
        <f t="shared" si="29"/>
        <v>-0.25</v>
      </c>
    </row>
    <row r="175" spans="1:17" hidden="1" x14ac:dyDescent="0.35">
      <c r="A175" s="1">
        <v>15</v>
      </c>
      <c r="B175">
        <v>0.1</v>
      </c>
      <c r="C175" t="s">
        <v>171</v>
      </c>
      <c r="D175">
        <v>-3100</v>
      </c>
      <c r="E175">
        <v>-250</v>
      </c>
      <c r="F175">
        <f t="shared" si="23"/>
        <v>-3.1</v>
      </c>
      <c r="G175">
        <f t="shared" si="23"/>
        <v>-0.25</v>
      </c>
      <c r="H175">
        <v>0.5</v>
      </c>
      <c r="I175">
        <v>0.5</v>
      </c>
      <c r="J175">
        <f t="shared" si="24"/>
        <v>-3.35</v>
      </c>
      <c r="K175">
        <f t="shared" si="25"/>
        <v>-2.85</v>
      </c>
      <c r="L175">
        <f t="shared" si="26"/>
        <v>0</v>
      </c>
      <c r="M175">
        <f t="shared" si="27"/>
        <v>-0.5</v>
      </c>
      <c r="P175">
        <f t="shared" si="28"/>
        <v>-3.1</v>
      </c>
      <c r="Q175">
        <f t="shared" si="29"/>
        <v>-0.25</v>
      </c>
    </row>
    <row r="176" spans="1:17" hidden="1" x14ac:dyDescent="0.35">
      <c r="A176" s="1">
        <v>14</v>
      </c>
      <c r="B176">
        <v>0.1</v>
      </c>
      <c r="C176" t="s">
        <v>172</v>
      </c>
      <c r="D176">
        <v>-3600</v>
      </c>
      <c r="E176">
        <v>-250</v>
      </c>
      <c r="F176">
        <f t="shared" si="23"/>
        <v>-3.6</v>
      </c>
      <c r="G176">
        <f t="shared" si="23"/>
        <v>-0.25</v>
      </c>
      <c r="H176">
        <v>0.5</v>
      </c>
      <c r="I176">
        <v>0.5</v>
      </c>
      <c r="J176">
        <f t="shared" si="24"/>
        <v>-3.85</v>
      </c>
      <c r="K176">
        <f t="shared" si="25"/>
        <v>-3.35</v>
      </c>
      <c r="L176">
        <f t="shared" si="26"/>
        <v>0</v>
      </c>
      <c r="M176">
        <f t="shared" si="27"/>
        <v>-0.5</v>
      </c>
      <c r="P176">
        <f t="shared" si="28"/>
        <v>-3.6</v>
      </c>
      <c r="Q176">
        <f t="shared" si="29"/>
        <v>-0.25</v>
      </c>
    </row>
    <row r="177" spans="1:17" hidden="1" x14ac:dyDescent="0.35">
      <c r="A177" s="1">
        <v>13</v>
      </c>
      <c r="B177">
        <v>0.1</v>
      </c>
      <c r="C177" t="s">
        <v>173</v>
      </c>
      <c r="D177">
        <v>-4100</v>
      </c>
      <c r="E177">
        <v>-250</v>
      </c>
      <c r="F177">
        <f t="shared" si="23"/>
        <v>-4.0999999999999996</v>
      </c>
      <c r="G177">
        <f t="shared" si="23"/>
        <v>-0.25</v>
      </c>
      <c r="H177">
        <v>0.5</v>
      </c>
      <c r="I177">
        <v>0.5</v>
      </c>
      <c r="J177">
        <f t="shared" si="24"/>
        <v>-4.3499999999999996</v>
      </c>
      <c r="K177">
        <f t="shared" si="25"/>
        <v>-3.8499999999999996</v>
      </c>
      <c r="L177">
        <f t="shared" si="26"/>
        <v>0</v>
      </c>
      <c r="M177">
        <f t="shared" si="27"/>
        <v>-0.5</v>
      </c>
      <c r="P177">
        <f t="shared" si="28"/>
        <v>-4.0999999999999996</v>
      </c>
      <c r="Q177">
        <f t="shared" si="29"/>
        <v>-0.25</v>
      </c>
    </row>
    <row r="178" spans="1:17" hidden="1" x14ac:dyDescent="0.35">
      <c r="A178" s="1">
        <v>12</v>
      </c>
      <c r="B178">
        <v>0.1</v>
      </c>
      <c r="C178" t="s">
        <v>174</v>
      </c>
      <c r="D178">
        <v>-4600</v>
      </c>
      <c r="E178">
        <v>-250</v>
      </c>
      <c r="F178">
        <f t="shared" si="23"/>
        <v>-4.5999999999999996</v>
      </c>
      <c r="G178">
        <f t="shared" si="23"/>
        <v>-0.25</v>
      </c>
      <c r="H178">
        <v>0.5</v>
      </c>
      <c r="I178">
        <v>0.5</v>
      </c>
      <c r="J178">
        <f t="shared" si="24"/>
        <v>-4.8499999999999996</v>
      </c>
      <c r="K178">
        <f t="shared" si="25"/>
        <v>-4.3499999999999996</v>
      </c>
      <c r="L178">
        <f t="shared" si="26"/>
        <v>0</v>
      </c>
      <c r="M178">
        <f t="shared" si="27"/>
        <v>-0.5</v>
      </c>
      <c r="P178">
        <f t="shared" si="28"/>
        <v>-4.5999999999999996</v>
      </c>
      <c r="Q178">
        <f t="shared" si="29"/>
        <v>-0.25</v>
      </c>
    </row>
    <row r="179" spans="1:17" hidden="1" x14ac:dyDescent="0.35">
      <c r="A179" s="1">
        <v>11</v>
      </c>
      <c r="B179">
        <v>0.1</v>
      </c>
      <c r="C179" t="s">
        <v>175</v>
      </c>
      <c r="D179">
        <v>-5100</v>
      </c>
      <c r="E179">
        <v>-250</v>
      </c>
      <c r="F179">
        <f t="shared" si="23"/>
        <v>-5.0999999999999996</v>
      </c>
      <c r="G179">
        <f t="shared" si="23"/>
        <v>-0.25</v>
      </c>
      <c r="H179">
        <v>0.5</v>
      </c>
      <c r="I179">
        <v>0.5</v>
      </c>
      <c r="J179">
        <f t="shared" si="24"/>
        <v>-5.35</v>
      </c>
      <c r="K179">
        <f t="shared" si="25"/>
        <v>-4.8499999999999996</v>
      </c>
      <c r="L179">
        <f t="shared" si="26"/>
        <v>0</v>
      </c>
      <c r="M179">
        <f t="shared" si="27"/>
        <v>-0.5</v>
      </c>
      <c r="P179">
        <f t="shared" si="28"/>
        <v>-5.0999999999999996</v>
      </c>
      <c r="Q179">
        <f t="shared" si="29"/>
        <v>-0.25</v>
      </c>
    </row>
    <row r="180" spans="1:17" hidden="1" x14ac:dyDescent="0.35">
      <c r="A180" s="1">
        <v>10</v>
      </c>
      <c r="B180">
        <v>0.1</v>
      </c>
      <c r="C180" t="s">
        <v>176</v>
      </c>
      <c r="D180">
        <v>-5600</v>
      </c>
      <c r="E180">
        <v>-250</v>
      </c>
      <c r="F180">
        <f t="shared" si="23"/>
        <v>-5.6</v>
      </c>
      <c r="G180">
        <f t="shared" si="23"/>
        <v>-0.25</v>
      </c>
      <c r="H180">
        <v>0.5</v>
      </c>
      <c r="I180">
        <v>0.5</v>
      </c>
      <c r="J180">
        <f t="shared" si="24"/>
        <v>-5.85</v>
      </c>
      <c r="K180">
        <f t="shared" si="25"/>
        <v>-5.35</v>
      </c>
      <c r="L180">
        <f t="shared" si="26"/>
        <v>0</v>
      </c>
      <c r="M180">
        <f t="shared" si="27"/>
        <v>-0.5</v>
      </c>
      <c r="P180">
        <f t="shared" si="28"/>
        <v>-5.6</v>
      </c>
      <c r="Q180">
        <f t="shared" si="29"/>
        <v>-0.25</v>
      </c>
    </row>
    <row r="181" spans="1:17" hidden="1" x14ac:dyDescent="0.35">
      <c r="A181" s="1" t="s">
        <v>390</v>
      </c>
      <c r="B181">
        <v>0.1</v>
      </c>
      <c r="C181" t="s">
        <v>177</v>
      </c>
      <c r="D181">
        <v>-6100</v>
      </c>
      <c r="E181">
        <v>-250</v>
      </c>
      <c r="F181">
        <f t="shared" si="23"/>
        <v>-6.1</v>
      </c>
      <c r="G181">
        <f t="shared" si="23"/>
        <v>-0.25</v>
      </c>
      <c r="H181">
        <v>0.5</v>
      </c>
      <c r="I181">
        <v>0.5</v>
      </c>
      <c r="J181">
        <f t="shared" si="24"/>
        <v>-6.35</v>
      </c>
      <c r="K181">
        <f t="shared" si="25"/>
        <v>-5.85</v>
      </c>
      <c r="L181">
        <f t="shared" si="26"/>
        <v>0</v>
      </c>
      <c r="M181">
        <f t="shared" si="27"/>
        <v>-0.5</v>
      </c>
      <c r="P181">
        <f t="shared" si="28"/>
        <v>-6.1</v>
      </c>
      <c r="Q181">
        <f t="shared" si="29"/>
        <v>-0.25</v>
      </c>
    </row>
    <row r="182" spans="1:17" hidden="1" x14ac:dyDescent="0.35">
      <c r="A182" s="1" t="s">
        <v>391</v>
      </c>
      <c r="B182">
        <v>0.1</v>
      </c>
      <c r="C182" t="s">
        <v>178</v>
      </c>
      <c r="D182">
        <v>-6600</v>
      </c>
      <c r="E182">
        <v>-250</v>
      </c>
      <c r="F182">
        <f t="shared" si="23"/>
        <v>-6.6</v>
      </c>
      <c r="G182">
        <f t="shared" si="23"/>
        <v>-0.25</v>
      </c>
      <c r="H182">
        <v>0.5</v>
      </c>
      <c r="I182">
        <v>0.5</v>
      </c>
      <c r="J182">
        <f t="shared" si="24"/>
        <v>-6.85</v>
      </c>
      <c r="K182">
        <f t="shared" si="25"/>
        <v>-6.35</v>
      </c>
      <c r="L182">
        <f t="shared" si="26"/>
        <v>0</v>
      </c>
      <c r="M182">
        <f t="shared" si="27"/>
        <v>-0.5</v>
      </c>
      <c r="P182">
        <f t="shared" si="28"/>
        <v>-6.6</v>
      </c>
      <c r="Q182">
        <f t="shared" si="29"/>
        <v>-0.25</v>
      </c>
    </row>
    <row r="183" spans="1:17" hidden="1" x14ac:dyDescent="0.35">
      <c r="A183" s="1" t="s">
        <v>392</v>
      </c>
      <c r="B183">
        <v>0.1</v>
      </c>
      <c r="C183" t="s">
        <v>179</v>
      </c>
      <c r="D183">
        <v>-7100</v>
      </c>
      <c r="E183">
        <v>-250</v>
      </c>
      <c r="F183">
        <f t="shared" si="23"/>
        <v>-7.1</v>
      </c>
      <c r="G183">
        <f t="shared" si="23"/>
        <v>-0.25</v>
      </c>
      <c r="H183">
        <v>0.5</v>
      </c>
      <c r="I183">
        <v>0.5</v>
      </c>
      <c r="J183">
        <f t="shared" si="24"/>
        <v>-7.35</v>
      </c>
      <c r="K183">
        <f t="shared" si="25"/>
        <v>-6.85</v>
      </c>
      <c r="L183">
        <f t="shared" si="26"/>
        <v>0</v>
      </c>
      <c r="M183">
        <f t="shared" si="27"/>
        <v>-0.5</v>
      </c>
      <c r="P183">
        <f t="shared" si="28"/>
        <v>-7.1</v>
      </c>
      <c r="Q183">
        <f t="shared" si="29"/>
        <v>-0.25</v>
      </c>
    </row>
    <row r="184" spans="1:17" hidden="1" x14ac:dyDescent="0.35">
      <c r="A184" s="1" t="s">
        <v>393</v>
      </c>
      <c r="B184">
        <v>0.1</v>
      </c>
      <c r="C184" t="s">
        <v>180</v>
      </c>
      <c r="D184">
        <v>-7600</v>
      </c>
      <c r="E184">
        <v>-250</v>
      </c>
      <c r="F184">
        <f t="shared" si="23"/>
        <v>-7.6</v>
      </c>
      <c r="G184">
        <f t="shared" si="23"/>
        <v>-0.25</v>
      </c>
      <c r="H184">
        <v>0.5</v>
      </c>
      <c r="I184">
        <v>0.5</v>
      </c>
      <c r="J184">
        <f t="shared" si="24"/>
        <v>-7.85</v>
      </c>
      <c r="K184">
        <f t="shared" si="25"/>
        <v>-7.35</v>
      </c>
      <c r="L184">
        <f t="shared" si="26"/>
        <v>0</v>
      </c>
      <c r="M184">
        <f t="shared" si="27"/>
        <v>-0.5</v>
      </c>
      <c r="P184">
        <f t="shared" si="28"/>
        <v>-7.6</v>
      </c>
      <c r="Q184">
        <f t="shared" si="29"/>
        <v>-0.25</v>
      </c>
    </row>
    <row r="185" spans="1:17" hidden="1" x14ac:dyDescent="0.35">
      <c r="A185" s="1" t="s">
        <v>394</v>
      </c>
      <c r="B185">
        <v>0.1</v>
      </c>
      <c r="C185" t="s">
        <v>181</v>
      </c>
      <c r="D185">
        <v>-8100</v>
      </c>
      <c r="E185">
        <v>-250</v>
      </c>
      <c r="F185">
        <f t="shared" si="23"/>
        <v>-8.1</v>
      </c>
      <c r="G185">
        <f t="shared" si="23"/>
        <v>-0.25</v>
      </c>
      <c r="H185">
        <v>0.5</v>
      </c>
      <c r="I185">
        <v>0.5</v>
      </c>
      <c r="J185">
        <f t="shared" si="24"/>
        <v>-8.35</v>
      </c>
      <c r="K185">
        <f t="shared" si="25"/>
        <v>-7.85</v>
      </c>
      <c r="L185">
        <f t="shared" si="26"/>
        <v>0</v>
      </c>
      <c r="M185">
        <f t="shared" si="27"/>
        <v>-0.5</v>
      </c>
      <c r="P185">
        <f t="shared" si="28"/>
        <v>-8.1</v>
      </c>
      <c r="Q185">
        <f t="shared" si="29"/>
        <v>-0.25</v>
      </c>
    </row>
    <row r="186" spans="1:17" hidden="1" x14ac:dyDescent="0.35">
      <c r="A186" s="1" t="s">
        <v>395</v>
      </c>
      <c r="B186">
        <v>0.1</v>
      </c>
      <c r="C186" t="s">
        <v>182</v>
      </c>
      <c r="D186">
        <v>-8600</v>
      </c>
      <c r="E186">
        <v>-250</v>
      </c>
      <c r="F186">
        <f t="shared" si="23"/>
        <v>-8.6</v>
      </c>
      <c r="G186">
        <f t="shared" si="23"/>
        <v>-0.25</v>
      </c>
      <c r="H186">
        <v>0.5</v>
      </c>
      <c r="I186">
        <v>0.5</v>
      </c>
      <c r="J186">
        <f t="shared" si="24"/>
        <v>-8.85</v>
      </c>
      <c r="K186">
        <f t="shared" si="25"/>
        <v>-8.35</v>
      </c>
      <c r="L186">
        <f t="shared" si="26"/>
        <v>0</v>
      </c>
      <c r="M186">
        <f t="shared" si="27"/>
        <v>-0.5</v>
      </c>
      <c r="P186">
        <f t="shared" si="28"/>
        <v>-8.6</v>
      </c>
      <c r="Q186">
        <f t="shared" si="29"/>
        <v>-0.25</v>
      </c>
    </row>
    <row r="187" spans="1:17" hidden="1" x14ac:dyDescent="0.35">
      <c r="A187" s="1" t="s">
        <v>396</v>
      </c>
      <c r="B187">
        <v>0.1</v>
      </c>
      <c r="C187" t="s">
        <v>183</v>
      </c>
      <c r="D187">
        <v>-9100</v>
      </c>
      <c r="E187">
        <v>-250</v>
      </c>
      <c r="F187">
        <f t="shared" si="23"/>
        <v>-9.1</v>
      </c>
      <c r="G187">
        <f t="shared" si="23"/>
        <v>-0.25</v>
      </c>
      <c r="H187">
        <v>0.5</v>
      </c>
      <c r="I187">
        <v>0.5</v>
      </c>
      <c r="J187">
        <f t="shared" si="24"/>
        <v>-9.35</v>
      </c>
      <c r="K187">
        <f t="shared" si="25"/>
        <v>-8.85</v>
      </c>
      <c r="L187">
        <f t="shared" si="26"/>
        <v>0</v>
      </c>
      <c r="M187">
        <f t="shared" si="27"/>
        <v>-0.5</v>
      </c>
      <c r="P187">
        <f t="shared" si="28"/>
        <v>-9.1</v>
      </c>
      <c r="Q187">
        <f t="shared" si="29"/>
        <v>-0.25</v>
      </c>
    </row>
    <row r="188" spans="1:17" hidden="1" x14ac:dyDescent="0.35">
      <c r="A188" s="1" t="s">
        <v>397</v>
      </c>
      <c r="B188">
        <v>0.1</v>
      </c>
      <c r="C188" t="s">
        <v>184</v>
      </c>
      <c r="D188">
        <v>-9600</v>
      </c>
      <c r="E188">
        <v>-250</v>
      </c>
      <c r="F188">
        <f t="shared" si="23"/>
        <v>-9.6</v>
      </c>
      <c r="G188">
        <f t="shared" si="23"/>
        <v>-0.25</v>
      </c>
      <c r="H188">
        <v>0.5</v>
      </c>
      <c r="I188">
        <v>0.5</v>
      </c>
      <c r="J188">
        <f t="shared" si="24"/>
        <v>-9.85</v>
      </c>
      <c r="K188">
        <f t="shared" si="25"/>
        <v>-9.35</v>
      </c>
      <c r="L188">
        <f t="shared" si="26"/>
        <v>0</v>
      </c>
      <c r="M188">
        <f t="shared" si="27"/>
        <v>-0.5</v>
      </c>
      <c r="P188">
        <f t="shared" si="28"/>
        <v>-9.6</v>
      </c>
      <c r="Q188">
        <f t="shared" si="29"/>
        <v>-0.25</v>
      </c>
    </row>
    <row r="189" spans="1:17" hidden="1" x14ac:dyDescent="0.35">
      <c r="A189" s="1" t="s">
        <v>399</v>
      </c>
      <c r="B189">
        <v>0.1</v>
      </c>
      <c r="C189" t="s">
        <v>185</v>
      </c>
      <c r="D189">
        <v>-10600</v>
      </c>
      <c r="E189">
        <v>-250</v>
      </c>
      <c r="F189">
        <f t="shared" si="23"/>
        <v>-10.6</v>
      </c>
      <c r="G189">
        <f t="shared" si="23"/>
        <v>-0.25</v>
      </c>
      <c r="H189">
        <v>0.5</v>
      </c>
      <c r="I189">
        <v>0.5</v>
      </c>
      <c r="J189">
        <f t="shared" si="24"/>
        <v>-10.85</v>
      </c>
      <c r="K189">
        <f t="shared" si="25"/>
        <v>-10.35</v>
      </c>
      <c r="L189">
        <f t="shared" si="26"/>
        <v>0</v>
      </c>
      <c r="M189">
        <f t="shared" si="27"/>
        <v>-0.5</v>
      </c>
      <c r="P189">
        <f t="shared" si="28"/>
        <v>-10.6</v>
      </c>
      <c r="Q189">
        <f t="shared" si="29"/>
        <v>-0.25</v>
      </c>
    </row>
    <row r="190" spans="1:17" hidden="1" x14ac:dyDescent="0.35">
      <c r="A190" s="1" t="s">
        <v>398</v>
      </c>
      <c r="B190">
        <v>0.1</v>
      </c>
      <c r="C190" t="s">
        <v>186</v>
      </c>
      <c r="D190">
        <v>-10100</v>
      </c>
      <c r="E190">
        <v>-250</v>
      </c>
      <c r="F190">
        <f t="shared" si="23"/>
        <v>-10.1</v>
      </c>
      <c r="G190">
        <f t="shared" si="23"/>
        <v>-0.25</v>
      </c>
      <c r="H190">
        <v>0.5</v>
      </c>
      <c r="I190">
        <v>0.5</v>
      </c>
      <c r="J190">
        <f t="shared" si="24"/>
        <v>-10.35</v>
      </c>
      <c r="K190">
        <f t="shared" si="25"/>
        <v>-9.85</v>
      </c>
      <c r="L190">
        <f t="shared" si="26"/>
        <v>0</v>
      </c>
      <c r="M190">
        <f t="shared" si="27"/>
        <v>-0.5</v>
      </c>
      <c r="P190">
        <f t="shared" si="28"/>
        <v>-10.1</v>
      </c>
      <c r="Q190">
        <f t="shared" si="29"/>
        <v>-0.25</v>
      </c>
    </row>
    <row r="191" spans="1:17" hidden="1" x14ac:dyDescent="0.35">
      <c r="A191" s="1" t="s">
        <v>400</v>
      </c>
      <c r="B191">
        <v>0.1</v>
      </c>
      <c r="C191" t="s">
        <v>187</v>
      </c>
      <c r="D191">
        <v>-6100</v>
      </c>
      <c r="E191">
        <v>250</v>
      </c>
      <c r="F191">
        <f t="shared" si="23"/>
        <v>-6.1</v>
      </c>
      <c r="G191">
        <f t="shared" si="23"/>
        <v>0.25</v>
      </c>
      <c r="H191">
        <v>0.5</v>
      </c>
      <c r="I191">
        <v>0.5</v>
      </c>
      <c r="J191">
        <f t="shared" si="24"/>
        <v>-6.35</v>
      </c>
      <c r="K191">
        <f t="shared" si="25"/>
        <v>-5.85</v>
      </c>
      <c r="L191">
        <f t="shared" si="26"/>
        <v>0.5</v>
      </c>
      <c r="M191">
        <f t="shared" si="27"/>
        <v>0</v>
      </c>
      <c r="P191">
        <f t="shared" si="28"/>
        <v>-6.1</v>
      </c>
      <c r="Q191">
        <f t="shared" si="29"/>
        <v>0.25</v>
      </c>
    </row>
    <row r="192" spans="1:17" hidden="1" x14ac:dyDescent="0.35">
      <c r="A192" s="1" t="s">
        <v>401</v>
      </c>
      <c r="B192">
        <v>0.1</v>
      </c>
      <c r="C192" t="s">
        <v>188</v>
      </c>
      <c r="D192">
        <v>-6600</v>
      </c>
      <c r="E192">
        <v>250</v>
      </c>
      <c r="F192">
        <f t="shared" si="23"/>
        <v>-6.6</v>
      </c>
      <c r="G192">
        <f t="shared" si="23"/>
        <v>0.25</v>
      </c>
      <c r="H192">
        <v>0.5</v>
      </c>
      <c r="I192">
        <v>0.5</v>
      </c>
      <c r="J192">
        <f t="shared" si="24"/>
        <v>-6.85</v>
      </c>
      <c r="K192">
        <f t="shared" si="25"/>
        <v>-6.35</v>
      </c>
      <c r="L192">
        <f t="shared" si="26"/>
        <v>0.5</v>
      </c>
      <c r="M192">
        <f t="shared" si="27"/>
        <v>0</v>
      </c>
      <c r="P192">
        <f t="shared" si="28"/>
        <v>-6.6</v>
      </c>
      <c r="Q192">
        <f t="shared" si="29"/>
        <v>0.25</v>
      </c>
    </row>
    <row r="193" spans="1:17" hidden="1" x14ac:dyDescent="0.35">
      <c r="A193" s="1" t="s">
        <v>402</v>
      </c>
      <c r="B193">
        <v>0.1</v>
      </c>
      <c r="C193" t="s">
        <v>189</v>
      </c>
      <c r="D193">
        <v>-7100</v>
      </c>
      <c r="E193">
        <v>250</v>
      </c>
      <c r="F193">
        <f t="shared" si="23"/>
        <v>-7.1</v>
      </c>
      <c r="G193">
        <f t="shared" si="23"/>
        <v>0.25</v>
      </c>
      <c r="H193">
        <v>0.5</v>
      </c>
      <c r="I193">
        <v>0.5</v>
      </c>
      <c r="J193">
        <f t="shared" si="24"/>
        <v>-7.35</v>
      </c>
      <c r="K193">
        <f t="shared" si="25"/>
        <v>-6.85</v>
      </c>
      <c r="L193">
        <f t="shared" si="26"/>
        <v>0.5</v>
      </c>
      <c r="M193">
        <f t="shared" si="27"/>
        <v>0</v>
      </c>
      <c r="P193">
        <f t="shared" si="28"/>
        <v>-7.1</v>
      </c>
      <c r="Q193">
        <f t="shared" si="29"/>
        <v>0.25</v>
      </c>
    </row>
    <row r="194" spans="1:17" hidden="1" x14ac:dyDescent="0.35">
      <c r="A194" s="1" t="s">
        <v>403</v>
      </c>
      <c r="B194">
        <v>0.1</v>
      </c>
      <c r="C194" t="s">
        <v>190</v>
      </c>
      <c r="D194">
        <v>-7600</v>
      </c>
      <c r="E194">
        <v>250</v>
      </c>
      <c r="F194">
        <f t="shared" si="23"/>
        <v>-7.6</v>
      </c>
      <c r="G194">
        <f t="shared" si="23"/>
        <v>0.25</v>
      </c>
      <c r="H194">
        <v>0.5</v>
      </c>
      <c r="I194">
        <v>0.5</v>
      </c>
      <c r="J194">
        <f t="shared" si="24"/>
        <v>-7.85</v>
      </c>
      <c r="K194">
        <f t="shared" si="25"/>
        <v>-7.35</v>
      </c>
      <c r="L194">
        <f t="shared" si="26"/>
        <v>0.5</v>
      </c>
      <c r="M194">
        <f t="shared" si="27"/>
        <v>0</v>
      </c>
      <c r="P194">
        <f t="shared" si="28"/>
        <v>-7.6</v>
      </c>
      <c r="Q194">
        <f t="shared" si="29"/>
        <v>0.25</v>
      </c>
    </row>
    <row r="195" spans="1:17" hidden="1" x14ac:dyDescent="0.35">
      <c r="A195" s="1" t="s">
        <v>404</v>
      </c>
      <c r="B195">
        <v>0.1</v>
      </c>
      <c r="C195" t="s">
        <v>191</v>
      </c>
      <c r="D195">
        <v>-8100</v>
      </c>
      <c r="E195">
        <v>250</v>
      </c>
      <c r="F195">
        <f t="shared" si="23"/>
        <v>-8.1</v>
      </c>
      <c r="G195">
        <f t="shared" si="23"/>
        <v>0.25</v>
      </c>
      <c r="H195">
        <v>0.5</v>
      </c>
      <c r="I195">
        <v>0.5</v>
      </c>
      <c r="J195">
        <f t="shared" si="24"/>
        <v>-8.35</v>
      </c>
      <c r="K195">
        <f t="shared" si="25"/>
        <v>-7.85</v>
      </c>
      <c r="L195">
        <f t="shared" si="26"/>
        <v>0.5</v>
      </c>
      <c r="M195">
        <f t="shared" si="27"/>
        <v>0</v>
      </c>
      <c r="P195">
        <f t="shared" si="28"/>
        <v>-8.1</v>
      </c>
      <c r="Q195">
        <f t="shared" si="29"/>
        <v>0.25</v>
      </c>
    </row>
    <row r="196" spans="1:17" hidden="1" x14ac:dyDescent="0.35">
      <c r="A196" s="1" t="s">
        <v>405</v>
      </c>
      <c r="B196">
        <v>0.1</v>
      </c>
      <c r="C196" t="s">
        <v>192</v>
      </c>
      <c r="D196">
        <v>-8600</v>
      </c>
      <c r="E196">
        <v>250</v>
      </c>
      <c r="F196">
        <f t="shared" si="23"/>
        <v>-8.6</v>
      </c>
      <c r="G196">
        <f t="shared" si="23"/>
        <v>0.25</v>
      </c>
      <c r="H196">
        <v>0.5</v>
      </c>
      <c r="I196">
        <v>0.5</v>
      </c>
      <c r="J196">
        <f t="shared" si="24"/>
        <v>-8.85</v>
      </c>
      <c r="K196">
        <f t="shared" si="25"/>
        <v>-8.35</v>
      </c>
      <c r="L196">
        <f t="shared" si="26"/>
        <v>0.5</v>
      </c>
      <c r="M196">
        <f t="shared" si="27"/>
        <v>0</v>
      </c>
      <c r="P196">
        <f t="shared" si="28"/>
        <v>-8.6</v>
      </c>
      <c r="Q196">
        <f t="shared" si="29"/>
        <v>0.25</v>
      </c>
    </row>
    <row r="197" spans="1:17" hidden="1" x14ac:dyDescent="0.35">
      <c r="A197" s="1" t="s">
        <v>406</v>
      </c>
      <c r="B197">
        <v>0.1</v>
      </c>
      <c r="C197" t="s">
        <v>193</v>
      </c>
      <c r="D197">
        <v>-9100</v>
      </c>
      <c r="E197">
        <v>250</v>
      </c>
      <c r="F197">
        <f t="shared" si="23"/>
        <v>-9.1</v>
      </c>
      <c r="G197">
        <f t="shared" si="23"/>
        <v>0.25</v>
      </c>
      <c r="H197">
        <v>0.5</v>
      </c>
      <c r="I197">
        <v>0.5</v>
      </c>
      <c r="J197">
        <f t="shared" si="24"/>
        <v>-9.35</v>
      </c>
      <c r="K197">
        <f t="shared" si="25"/>
        <v>-8.85</v>
      </c>
      <c r="L197">
        <f t="shared" si="26"/>
        <v>0.5</v>
      </c>
      <c r="M197">
        <f t="shared" si="27"/>
        <v>0</v>
      </c>
      <c r="P197">
        <f t="shared" si="28"/>
        <v>-9.1</v>
      </c>
      <c r="Q197">
        <f t="shared" si="29"/>
        <v>0.25</v>
      </c>
    </row>
    <row r="198" spans="1:17" hidden="1" x14ac:dyDescent="0.35">
      <c r="A198" s="1" t="s">
        <v>407</v>
      </c>
      <c r="B198">
        <v>0.1</v>
      </c>
      <c r="C198" t="s">
        <v>194</v>
      </c>
      <c r="D198">
        <v>-9600</v>
      </c>
      <c r="E198">
        <v>250</v>
      </c>
      <c r="F198">
        <f t="shared" ref="F198:G261" si="30">D198/1000</f>
        <v>-9.6</v>
      </c>
      <c r="G198">
        <f t="shared" si="30"/>
        <v>0.25</v>
      </c>
      <c r="H198">
        <v>0.5</v>
      </c>
      <c r="I198">
        <v>0.5</v>
      </c>
      <c r="J198">
        <f t="shared" ref="J198:J261" si="31">F198-H198/2</f>
        <v>-9.85</v>
      </c>
      <c r="K198">
        <f t="shared" ref="K198:K261" si="32">F198+H198/2</f>
        <v>-9.35</v>
      </c>
      <c r="L198">
        <f t="shared" ref="L198:L261" si="33">G198+I198/2</f>
        <v>0.5</v>
      </c>
      <c r="M198">
        <f t="shared" ref="M198:M261" si="34">G198-I198/2</f>
        <v>0</v>
      </c>
      <c r="P198">
        <f t="shared" ref="P198:P261" si="35">F198-N198</f>
        <v>-9.6</v>
      </c>
      <c r="Q198">
        <f t="shared" ref="Q198:Q261" si="36">G198-O198</f>
        <v>0.25</v>
      </c>
    </row>
    <row r="199" spans="1:17" hidden="1" x14ac:dyDescent="0.35">
      <c r="A199" s="1" t="s">
        <v>408</v>
      </c>
      <c r="B199">
        <v>0.1</v>
      </c>
      <c r="C199" t="s">
        <v>195</v>
      </c>
      <c r="D199">
        <v>-10100</v>
      </c>
      <c r="E199">
        <v>250</v>
      </c>
      <c r="F199">
        <f t="shared" si="30"/>
        <v>-10.1</v>
      </c>
      <c r="G199">
        <f t="shared" si="30"/>
        <v>0.25</v>
      </c>
      <c r="H199">
        <v>0.5</v>
      </c>
      <c r="I199">
        <v>0.5</v>
      </c>
      <c r="J199">
        <f t="shared" si="31"/>
        <v>-10.35</v>
      </c>
      <c r="K199">
        <f t="shared" si="32"/>
        <v>-9.85</v>
      </c>
      <c r="L199">
        <f t="shared" si="33"/>
        <v>0.5</v>
      </c>
      <c r="M199">
        <f t="shared" si="34"/>
        <v>0</v>
      </c>
      <c r="P199">
        <f t="shared" si="35"/>
        <v>-10.1</v>
      </c>
      <c r="Q199">
        <f t="shared" si="36"/>
        <v>0.25</v>
      </c>
    </row>
    <row r="200" spans="1:17" hidden="1" x14ac:dyDescent="0.35">
      <c r="A200" s="1" t="s">
        <v>409</v>
      </c>
      <c r="B200">
        <v>0.1</v>
      </c>
      <c r="C200" t="s">
        <v>196</v>
      </c>
      <c r="D200">
        <v>-10600</v>
      </c>
      <c r="E200">
        <v>250</v>
      </c>
      <c r="F200">
        <f t="shared" si="30"/>
        <v>-10.6</v>
      </c>
      <c r="G200">
        <f t="shared" si="30"/>
        <v>0.25</v>
      </c>
      <c r="H200">
        <v>0.5</v>
      </c>
      <c r="I200">
        <v>0.5</v>
      </c>
      <c r="J200">
        <f t="shared" si="31"/>
        <v>-10.85</v>
      </c>
      <c r="K200">
        <f t="shared" si="32"/>
        <v>-10.35</v>
      </c>
      <c r="L200">
        <f t="shared" si="33"/>
        <v>0.5</v>
      </c>
      <c r="M200">
        <f t="shared" si="34"/>
        <v>0</v>
      </c>
      <c r="P200">
        <f t="shared" si="35"/>
        <v>-10.6</v>
      </c>
      <c r="Q200">
        <f t="shared" si="36"/>
        <v>0.25</v>
      </c>
    </row>
    <row r="201" spans="1:17" hidden="1" x14ac:dyDescent="0.35">
      <c r="A201" s="1" t="s">
        <v>470</v>
      </c>
      <c r="B201">
        <v>1</v>
      </c>
      <c r="C201" t="s">
        <v>197</v>
      </c>
      <c r="D201">
        <v>10250</v>
      </c>
      <c r="E201">
        <v>3900</v>
      </c>
      <c r="F201">
        <f t="shared" si="30"/>
        <v>10.25</v>
      </c>
      <c r="G201">
        <f t="shared" si="30"/>
        <v>3.9</v>
      </c>
      <c r="H201">
        <v>1.4</v>
      </c>
      <c r="I201">
        <v>1.4</v>
      </c>
      <c r="J201">
        <f t="shared" si="31"/>
        <v>9.5500000000000007</v>
      </c>
      <c r="K201">
        <f t="shared" si="32"/>
        <v>10.95</v>
      </c>
      <c r="L201">
        <f t="shared" si="33"/>
        <v>4.5999999999999996</v>
      </c>
      <c r="M201">
        <f t="shared" si="34"/>
        <v>3.2</v>
      </c>
      <c r="P201">
        <f t="shared" si="35"/>
        <v>10.25</v>
      </c>
      <c r="Q201">
        <f t="shared" si="36"/>
        <v>3.9</v>
      </c>
    </row>
    <row r="202" spans="1:17" hidden="1" x14ac:dyDescent="0.35">
      <c r="A202" s="1" t="s">
        <v>470</v>
      </c>
      <c r="B202">
        <v>1</v>
      </c>
      <c r="C202" t="s">
        <v>198</v>
      </c>
      <c r="D202">
        <v>3700</v>
      </c>
      <c r="E202">
        <v>3900</v>
      </c>
      <c r="F202">
        <f t="shared" si="30"/>
        <v>3.7</v>
      </c>
      <c r="G202">
        <f t="shared" si="30"/>
        <v>3.9</v>
      </c>
      <c r="H202">
        <v>4.0999999999999996</v>
      </c>
      <c r="I202">
        <v>1.4</v>
      </c>
      <c r="J202">
        <f t="shared" si="31"/>
        <v>1.6500000000000004</v>
      </c>
      <c r="K202">
        <f t="shared" si="32"/>
        <v>5.75</v>
      </c>
      <c r="L202">
        <f t="shared" si="33"/>
        <v>4.5999999999999996</v>
      </c>
      <c r="M202">
        <f t="shared" si="34"/>
        <v>3.2</v>
      </c>
      <c r="P202">
        <f t="shared" si="35"/>
        <v>3.7</v>
      </c>
      <c r="Q202">
        <f t="shared" si="36"/>
        <v>3.9</v>
      </c>
    </row>
    <row r="203" spans="1:17" hidden="1" x14ac:dyDescent="0.35">
      <c r="A203" s="1" t="s">
        <v>481</v>
      </c>
      <c r="C203" t="s">
        <v>199</v>
      </c>
      <c r="D203">
        <v>7400</v>
      </c>
      <c r="E203">
        <v>200</v>
      </c>
      <c r="F203">
        <f t="shared" si="30"/>
        <v>7.4</v>
      </c>
      <c r="G203">
        <f t="shared" si="30"/>
        <v>0.2</v>
      </c>
      <c r="H203">
        <v>0.5</v>
      </c>
      <c r="I203">
        <v>1.4</v>
      </c>
      <c r="J203">
        <f t="shared" si="31"/>
        <v>7.15</v>
      </c>
      <c r="K203">
        <f t="shared" si="32"/>
        <v>7.65</v>
      </c>
      <c r="L203">
        <f t="shared" si="33"/>
        <v>0.89999999999999991</v>
      </c>
      <c r="M203">
        <f t="shared" si="34"/>
        <v>-0.49999999999999994</v>
      </c>
      <c r="P203">
        <f t="shared" si="35"/>
        <v>7.4</v>
      </c>
      <c r="Q203">
        <f t="shared" si="36"/>
        <v>0.2</v>
      </c>
    </row>
    <row r="204" spans="1:17" hidden="1" x14ac:dyDescent="0.35">
      <c r="A204" s="1" t="s">
        <v>474</v>
      </c>
      <c r="B204">
        <v>0.5</v>
      </c>
      <c r="C204" t="s">
        <v>200</v>
      </c>
      <c r="D204">
        <v>7025</v>
      </c>
      <c r="E204">
        <v>2750</v>
      </c>
      <c r="F204">
        <f t="shared" si="30"/>
        <v>7.0250000000000004</v>
      </c>
      <c r="G204">
        <f t="shared" si="30"/>
        <v>2.75</v>
      </c>
      <c r="H204">
        <v>2.1</v>
      </c>
      <c r="I204">
        <v>0.9</v>
      </c>
      <c r="J204">
        <f t="shared" si="31"/>
        <v>5.9750000000000005</v>
      </c>
      <c r="K204">
        <f t="shared" si="32"/>
        <v>8.0750000000000011</v>
      </c>
      <c r="L204">
        <f t="shared" si="33"/>
        <v>3.2</v>
      </c>
      <c r="M204">
        <f t="shared" si="34"/>
        <v>2.2999999999999998</v>
      </c>
      <c r="P204">
        <f t="shared" si="35"/>
        <v>7.0250000000000004</v>
      </c>
      <c r="Q204">
        <f t="shared" si="36"/>
        <v>2.75</v>
      </c>
    </row>
    <row r="205" spans="1:17" hidden="1" x14ac:dyDescent="0.35">
      <c r="A205" s="1" t="s">
        <v>474</v>
      </c>
      <c r="B205">
        <v>1</v>
      </c>
      <c r="C205" t="s">
        <v>201</v>
      </c>
      <c r="D205">
        <v>7650</v>
      </c>
      <c r="E205">
        <v>3900</v>
      </c>
      <c r="F205">
        <f t="shared" si="30"/>
        <v>7.65</v>
      </c>
      <c r="G205">
        <f t="shared" si="30"/>
        <v>3.9</v>
      </c>
      <c r="H205">
        <v>3.8</v>
      </c>
      <c r="I205">
        <v>1.4</v>
      </c>
      <c r="J205">
        <f t="shared" si="31"/>
        <v>5.75</v>
      </c>
      <c r="K205">
        <f t="shared" si="32"/>
        <v>9.5500000000000007</v>
      </c>
      <c r="L205">
        <f t="shared" si="33"/>
        <v>4.5999999999999996</v>
      </c>
      <c r="M205">
        <f t="shared" si="34"/>
        <v>3.2</v>
      </c>
      <c r="P205">
        <f t="shared" si="35"/>
        <v>7.65</v>
      </c>
      <c r="Q205">
        <f t="shared" si="36"/>
        <v>3.9</v>
      </c>
    </row>
    <row r="206" spans="1:17" hidden="1" x14ac:dyDescent="0.35">
      <c r="A206" s="1" t="s">
        <v>410</v>
      </c>
      <c r="B206">
        <v>0.5</v>
      </c>
      <c r="C206" t="s">
        <v>202</v>
      </c>
      <c r="D206">
        <v>-2900</v>
      </c>
      <c r="E206">
        <v>950</v>
      </c>
      <c r="F206">
        <f t="shared" si="30"/>
        <v>-2.9</v>
      </c>
      <c r="G206">
        <f t="shared" si="30"/>
        <v>0.95</v>
      </c>
      <c r="H206">
        <v>0.95</v>
      </c>
      <c r="I206">
        <v>0.9</v>
      </c>
      <c r="J206">
        <f t="shared" si="31"/>
        <v>-3.375</v>
      </c>
      <c r="K206">
        <f t="shared" si="32"/>
        <v>-2.4249999999999998</v>
      </c>
      <c r="L206">
        <f t="shared" si="33"/>
        <v>1.4</v>
      </c>
      <c r="M206">
        <f t="shared" si="34"/>
        <v>0.49999999999999994</v>
      </c>
      <c r="P206">
        <f t="shared" si="35"/>
        <v>-2.9</v>
      </c>
      <c r="Q206">
        <f t="shared" si="36"/>
        <v>0.95</v>
      </c>
    </row>
    <row r="207" spans="1:17" hidden="1" x14ac:dyDescent="0.35">
      <c r="A207" s="1" t="s">
        <v>411</v>
      </c>
      <c r="B207">
        <v>0.5</v>
      </c>
      <c r="C207" t="s">
        <v>203</v>
      </c>
      <c r="D207">
        <v>-3850</v>
      </c>
      <c r="E207">
        <v>950</v>
      </c>
      <c r="F207">
        <f t="shared" si="30"/>
        <v>-3.85</v>
      </c>
      <c r="G207">
        <f t="shared" si="30"/>
        <v>0.95</v>
      </c>
      <c r="H207">
        <v>0.95</v>
      </c>
      <c r="I207">
        <v>0.9</v>
      </c>
      <c r="J207">
        <f t="shared" si="31"/>
        <v>-4.3250000000000002</v>
      </c>
      <c r="K207">
        <f t="shared" si="32"/>
        <v>-3.375</v>
      </c>
      <c r="L207">
        <f t="shared" si="33"/>
        <v>1.4</v>
      </c>
      <c r="M207">
        <f t="shared" si="34"/>
        <v>0.49999999999999994</v>
      </c>
      <c r="P207">
        <f t="shared" si="35"/>
        <v>-3.85</v>
      </c>
      <c r="Q207">
        <f t="shared" si="36"/>
        <v>0.95</v>
      </c>
    </row>
    <row r="208" spans="1:17" hidden="1" x14ac:dyDescent="0.35">
      <c r="A208" s="1" t="s">
        <v>412</v>
      </c>
      <c r="B208">
        <v>0.5</v>
      </c>
      <c r="C208" t="s">
        <v>204</v>
      </c>
      <c r="D208">
        <v>-4800</v>
      </c>
      <c r="E208">
        <v>950</v>
      </c>
      <c r="F208">
        <f t="shared" si="30"/>
        <v>-4.8</v>
      </c>
      <c r="G208">
        <f t="shared" si="30"/>
        <v>0.95</v>
      </c>
      <c r="H208">
        <v>0.95</v>
      </c>
      <c r="I208">
        <v>0.9</v>
      </c>
      <c r="J208">
        <f t="shared" si="31"/>
        <v>-5.2749999999999995</v>
      </c>
      <c r="K208">
        <f t="shared" si="32"/>
        <v>-4.3250000000000002</v>
      </c>
      <c r="L208">
        <f t="shared" si="33"/>
        <v>1.4</v>
      </c>
      <c r="M208">
        <f t="shared" si="34"/>
        <v>0.49999999999999994</v>
      </c>
      <c r="P208">
        <f t="shared" si="35"/>
        <v>-4.8</v>
      </c>
      <c r="Q208">
        <f t="shared" si="36"/>
        <v>0.95</v>
      </c>
    </row>
    <row r="209" spans="1:17" hidden="1" x14ac:dyDescent="0.35">
      <c r="A209" s="1" t="s">
        <v>413</v>
      </c>
      <c r="B209">
        <v>0.5</v>
      </c>
      <c r="C209" t="s">
        <v>205</v>
      </c>
      <c r="D209">
        <v>-5750</v>
      </c>
      <c r="E209">
        <v>950</v>
      </c>
      <c r="F209">
        <f t="shared" si="30"/>
        <v>-5.75</v>
      </c>
      <c r="G209">
        <f t="shared" si="30"/>
        <v>0.95</v>
      </c>
      <c r="H209">
        <v>0.95</v>
      </c>
      <c r="I209">
        <v>0.9</v>
      </c>
      <c r="J209">
        <f t="shared" si="31"/>
        <v>-6.2249999999999996</v>
      </c>
      <c r="K209">
        <f t="shared" si="32"/>
        <v>-5.2750000000000004</v>
      </c>
      <c r="L209">
        <f t="shared" si="33"/>
        <v>1.4</v>
      </c>
      <c r="M209">
        <f t="shared" si="34"/>
        <v>0.49999999999999994</v>
      </c>
      <c r="P209">
        <f t="shared" si="35"/>
        <v>-5.75</v>
      </c>
      <c r="Q209">
        <f t="shared" si="36"/>
        <v>0.95</v>
      </c>
    </row>
    <row r="210" spans="1:17" hidden="1" x14ac:dyDescent="0.35">
      <c r="A210" s="1" t="s">
        <v>414</v>
      </c>
      <c r="B210">
        <v>0.5</v>
      </c>
      <c r="C210" t="s">
        <v>206</v>
      </c>
      <c r="D210">
        <v>-6700</v>
      </c>
      <c r="E210">
        <v>950</v>
      </c>
      <c r="F210">
        <f t="shared" si="30"/>
        <v>-6.7</v>
      </c>
      <c r="G210">
        <f t="shared" si="30"/>
        <v>0.95</v>
      </c>
      <c r="H210">
        <v>0.95</v>
      </c>
      <c r="I210">
        <v>0.9</v>
      </c>
      <c r="J210">
        <f t="shared" si="31"/>
        <v>-7.1749999999999998</v>
      </c>
      <c r="K210">
        <f t="shared" si="32"/>
        <v>-6.2250000000000005</v>
      </c>
      <c r="L210">
        <f t="shared" si="33"/>
        <v>1.4</v>
      </c>
      <c r="M210">
        <f t="shared" si="34"/>
        <v>0.49999999999999994</v>
      </c>
      <c r="P210">
        <f t="shared" si="35"/>
        <v>-6.7</v>
      </c>
      <c r="Q210">
        <f t="shared" si="36"/>
        <v>0.95</v>
      </c>
    </row>
    <row r="211" spans="1:17" hidden="1" x14ac:dyDescent="0.35">
      <c r="A211" s="1" t="s">
        <v>415</v>
      </c>
      <c r="B211">
        <v>0.5</v>
      </c>
      <c r="C211" t="s">
        <v>207</v>
      </c>
      <c r="D211">
        <v>-7650</v>
      </c>
      <c r="E211">
        <v>950</v>
      </c>
      <c r="F211">
        <f t="shared" si="30"/>
        <v>-7.65</v>
      </c>
      <c r="G211">
        <f t="shared" si="30"/>
        <v>0.95</v>
      </c>
      <c r="H211">
        <v>0.95</v>
      </c>
      <c r="I211">
        <v>0.9</v>
      </c>
      <c r="J211">
        <f t="shared" si="31"/>
        <v>-8.125</v>
      </c>
      <c r="K211">
        <f t="shared" si="32"/>
        <v>-7.1750000000000007</v>
      </c>
      <c r="L211">
        <f t="shared" si="33"/>
        <v>1.4</v>
      </c>
      <c r="M211">
        <f t="shared" si="34"/>
        <v>0.49999999999999994</v>
      </c>
      <c r="P211">
        <f t="shared" si="35"/>
        <v>-7.65</v>
      </c>
      <c r="Q211">
        <f t="shared" si="36"/>
        <v>0.95</v>
      </c>
    </row>
    <row r="212" spans="1:17" hidden="1" x14ac:dyDescent="0.35">
      <c r="A212" s="1" t="s">
        <v>416</v>
      </c>
      <c r="B212">
        <v>0.5</v>
      </c>
      <c r="C212" t="s">
        <v>208</v>
      </c>
      <c r="D212">
        <v>-8600</v>
      </c>
      <c r="E212">
        <v>950</v>
      </c>
      <c r="F212">
        <f t="shared" si="30"/>
        <v>-8.6</v>
      </c>
      <c r="G212">
        <f t="shared" si="30"/>
        <v>0.95</v>
      </c>
      <c r="H212">
        <v>0.95</v>
      </c>
      <c r="I212">
        <v>0.9</v>
      </c>
      <c r="J212">
        <f t="shared" si="31"/>
        <v>-9.0749999999999993</v>
      </c>
      <c r="K212">
        <f t="shared" si="32"/>
        <v>-8.125</v>
      </c>
      <c r="L212">
        <f t="shared" si="33"/>
        <v>1.4</v>
      </c>
      <c r="M212">
        <f t="shared" si="34"/>
        <v>0.49999999999999994</v>
      </c>
      <c r="P212">
        <f t="shared" si="35"/>
        <v>-8.6</v>
      </c>
      <c r="Q212">
        <f t="shared" si="36"/>
        <v>0.95</v>
      </c>
    </row>
    <row r="213" spans="1:17" hidden="1" x14ac:dyDescent="0.35">
      <c r="A213" s="1" t="s">
        <v>417</v>
      </c>
      <c r="B213">
        <v>0.5</v>
      </c>
      <c r="C213" t="s">
        <v>209</v>
      </c>
      <c r="D213">
        <v>-9550</v>
      </c>
      <c r="E213">
        <v>950</v>
      </c>
      <c r="F213">
        <f t="shared" si="30"/>
        <v>-9.5500000000000007</v>
      </c>
      <c r="G213">
        <f t="shared" si="30"/>
        <v>0.95</v>
      </c>
      <c r="H213">
        <v>0.95</v>
      </c>
      <c r="I213">
        <v>0.9</v>
      </c>
      <c r="J213">
        <f t="shared" si="31"/>
        <v>-10.025</v>
      </c>
      <c r="K213">
        <f t="shared" si="32"/>
        <v>-9.0750000000000011</v>
      </c>
      <c r="L213">
        <f t="shared" si="33"/>
        <v>1.4</v>
      </c>
      <c r="M213">
        <f t="shared" si="34"/>
        <v>0.49999999999999994</v>
      </c>
      <c r="P213">
        <f t="shared" si="35"/>
        <v>-9.5500000000000007</v>
      </c>
      <c r="Q213">
        <f t="shared" si="36"/>
        <v>0.95</v>
      </c>
    </row>
    <row r="214" spans="1:17" hidden="1" x14ac:dyDescent="0.35">
      <c r="A214" s="1" t="s">
        <v>418</v>
      </c>
      <c r="B214">
        <v>0.5</v>
      </c>
      <c r="C214" t="s">
        <v>210</v>
      </c>
      <c r="D214">
        <v>-10500</v>
      </c>
      <c r="E214">
        <v>950</v>
      </c>
      <c r="F214">
        <f t="shared" si="30"/>
        <v>-10.5</v>
      </c>
      <c r="G214">
        <f t="shared" si="30"/>
        <v>0.95</v>
      </c>
      <c r="H214">
        <v>0.95</v>
      </c>
      <c r="I214">
        <v>0.9</v>
      </c>
      <c r="J214">
        <f t="shared" si="31"/>
        <v>-10.975</v>
      </c>
      <c r="K214">
        <f t="shared" si="32"/>
        <v>-10.025</v>
      </c>
      <c r="L214">
        <f t="shared" si="33"/>
        <v>1.4</v>
      </c>
      <c r="M214">
        <f t="shared" si="34"/>
        <v>0.49999999999999994</v>
      </c>
      <c r="P214">
        <f t="shared" si="35"/>
        <v>-10.5</v>
      </c>
      <c r="Q214">
        <f t="shared" si="36"/>
        <v>0.95</v>
      </c>
    </row>
    <row r="215" spans="1:17" hidden="1" x14ac:dyDescent="0.35">
      <c r="A215" s="1" t="s">
        <v>419</v>
      </c>
      <c r="B215">
        <v>0.5</v>
      </c>
      <c r="C215" t="s">
        <v>211</v>
      </c>
      <c r="D215">
        <v>10400</v>
      </c>
      <c r="E215">
        <v>1850</v>
      </c>
      <c r="F215">
        <f t="shared" si="30"/>
        <v>10.4</v>
      </c>
      <c r="G215">
        <f t="shared" si="30"/>
        <v>1.85</v>
      </c>
      <c r="H215">
        <v>0.95</v>
      </c>
      <c r="I215">
        <v>0.9</v>
      </c>
      <c r="J215">
        <f t="shared" si="31"/>
        <v>9.9250000000000007</v>
      </c>
      <c r="K215">
        <f t="shared" si="32"/>
        <v>10.875</v>
      </c>
      <c r="L215">
        <f t="shared" si="33"/>
        <v>2.3000000000000003</v>
      </c>
      <c r="M215">
        <f t="shared" si="34"/>
        <v>1.4000000000000001</v>
      </c>
      <c r="P215">
        <f t="shared" si="35"/>
        <v>10.4</v>
      </c>
      <c r="Q215">
        <f t="shared" si="36"/>
        <v>1.85</v>
      </c>
    </row>
    <row r="216" spans="1:17" hidden="1" x14ac:dyDescent="0.35">
      <c r="A216" s="1" t="s">
        <v>420</v>
      </c>
      <c r="B216">
        <v>0.5</v>
      </c>
      <c r="C216" t="s">
        <v>212</v>
      </c>
      <c r="D216">
        <v>9450</v>
      </c>
      <c r="E216">
        <v>1850</v>
      </c>
      <c r="F216">
        <f t="shared" si="30"/>
        <v>9.4499999999999993</v>
      </c>
      <c r="G216">
        <f t="shared" si="30"/>
        <v>1.85</v>
      </c>
      <c r="H216">
        <v>0.95</v>
      </c>
      <c r="I216">
        <v>0.9</v>
      </c>
      <c r="J216">
        <f t="shared" si="31"/>
        <v>8.9749999999999996</v>
      </c>
      <c r="K216">
        <f t="shared" si="32"/>
        <v>9.9249999999999989</v>
      </c>
      <c r="L216">
        <f t="shared" si="33"/>
        <v>2.3000000000000003</v>
      </c>
      <c r="M216">
        <f t="shared" si="34"/>
        <v>1.4000000000000001</v>
      </c>
      <c r="P216">
        <f t="shared" si="35"/>
        <v>9.4499999999999993</v>
      </c>
      <c r="Q216">
        <f t="shared" si="36"/>
        <v>1.85</v>
      </c>
    </row>
    <row r="217" spans="1:17" hidden="1" x14ac:dyDescent="0.35">
      <c r="A217" s="1" t="s">
        <v>421</v>
      </c>
      <c r="B217">
        <v>0.5</v>
      </c>
      <c r="C217" t="s">
        <v>213</v>
      </c>
      <c r="D217">
        <v>8500</v>
      </c>
      <c r="E217">
        <v>1850</v>
      </c>
      <c r="F217">
        <f t="shared" si="30"/>
        <v>8.5</v>
      </c>
      <c r="G217">
        <f t="shared" si="30"/>
        <v>1.85</v>
      </c>
      <c r="H217">
        <v>0.95</v>
      </c>
      <c r="I217">
        <v>0.9</v>
      </c>
      <c r="J217">
        <f t="shared" si="31"/>
        <v>8.0250000000000004</v>
      </c>
      <c r="K217">
        <f t="shared" si="32"/>
        <v>8.9749999999999996</v>
      </c>
      <c r="L217">
        <f t="shared" si="33"/>
        <v>2.3000000000000003</v>
      </c>
      <c r="M217">
        <f t="shared" si="34"/>
        <v>1.4000000000000001</v>
      </c>
      <c r="P217">
        <f t="shared" si="35"/>
        <v>8.5</v>
      </c>
      <c r="Q217">
        <f t="shared" si="36"/>
        <v>1.85</v>
      </c>
    </row>
    <row r="218" spans="1:17" hidden="1" x14ac:dyDescent="0.35">
      <c r="A218" s="1" t="s">
        <v>422</v>
      </c>
      <c r="B218">
        <v>0.5</v>
      </c>
      <c r="C218" t="s">
        <v>214</v>
      </c>
      <c r="D218">
        <v>7550</v>
      </c>
      <c r="E218">
        <v>1850</v>
      </c>
      <c r="F218">
        <f t="shared" si="30"/>
        <v>7.55</v>
      </c>
      <c r="G218">
        <f t="shared" si="30"/>
        <v>1.85</v>
      </c>
      <c r="H218">
        <v>0.95</v>
      </c>
      <c r="I218">
        <v>0.9</v>
      </c>
      <c r="J218">
        <f t="shared" si="31"/>
        <v>7.0750000000000002</v>
      </c>
      <c r="K218">
        <f t="shared" si="32"/>
        <v>8.0250000000000004</v>
      </c>
      <c r="L218">
        <f t="shared" si="33"/>
        <v>2.3000000000000003</v>
      </c>
      <c r="M218">
        <f t="shared" si="34"/>
        <v>1.4000000000000001</v>
      </c>
      <c r="P218">
        <f t="shared" si="35"/>
        <v>7.55</v>
      </c>
      <c r="Q218">
        <f t="shared" si="36"/>
        <v>1.85</v>
      </c>
    </row>
    <row r="219" spans="1:17" x14ac:dyDescent="0.35">
      <c r="A219" s="1" t="s">
        <v>423</v>
      </c>
      <c r="B219">
        <v>0.5</v>
      </c>
      <c r="C219" t="s">
        <v>215</v>
      </c>
      <c r="D219">
        <v>6600</v>
      </c>
      <c r="E219">
        <v>1850</v>
      </c>
      <c r="F219">
        <f t="shared" si="30"/>
        <v>6.6</v>
      </c>
      <c r="G219">
        <f t="shared" si="30"/>
        <v>1.85</v>
      </c>
      <c r="H219">
        <v>0.95</v>
      </c>
      <c r="I219">
        <v>0.9</v>
      </c>
      <c r="J219">
        <f t="shared" si="31"/>
        <v>6.125</v>
      </c>
      <c r="K219">
        <f t="shared" si="32"/>
        <v>7.0749999999999993</v>
      </c>
      <c r="L219">
        <f t="shared" si="33"/>
        <v>2.3000000000000003</v>
      </c>
      <c r="M219">
        <f t="shared" si="34"/>
        <v>1.4000000000000001</v>
      </c>
      <c r="P219">
        <f t="shared" si="35"/>
        <v>6.6</v>
      </c>
      <c r="Q219">
        <f t="shared" si="36"/>
        <v>1.85</v>
      </c>
    </row>
    <row r="220" spans="1:17" hidden="1" x14ac:dyDescent="0.35">
      <c r="A220" s="1" t="s">
        <v>424</v>
      </c>
      <c r="B220">
        <v>0.5</v>
      </c>
      <c r="C220" t="s">
        <v>216</v>
      </c>
      <c r="D220">
        <v>5650</v>
      </c>
      <c r="E220">
        <v>1850</v>
      </c>
      <c r="F220">
        <f t="shared" si="30"/>
        <v>5.65</v>
      </c>
      <c r="G220">
        <f t="shared" si="30"/>
        <v>1.85</v>
      </c>
      <c r="H220">
        <v>0.95</v>
      </c>
      <c r="I220">
        <v>0.9</v>
      </c>
      <c r="J220">
        <f t="shared" si="31"/>
        <v>5.1750000000000007</v>
      </c>
      <c r="K220">
        <f t="shared" si="32"/>
        <v>6.125</v>
      </c>
      <c r="L220">
        <f t="shared" si="33"/>
        <v>2.3000000000000003</v>
      </c>
      <c r="M220">
        <f t="shared" si="34"/>
        <v>1.4000000000000001</v>
      </c>
      <c r="P220">
        <f t="shared" si="35"/>
        <v>5.65</v>
      </c>
      <c r="Q220">
        <f t="shared" si="36"/>
        <v>1.85</v>
      </c>
    </row>
    <row r="221" spans="1:17" hidden="1" x14ac:dyDescent="0.35">
      <c r="A221" s="1" t="s">
        <v>425</v>
      </c>
      <c r="B221">
        <v>0.5</v>
      </c>
      <c r="C221" t="s">
        <v>217</v>
      </c>
      <c r="D221">
        <v>4700</v>
      </c>
      <c r="E221">
        <v>1850</v>
      </c>
      <c r="F221">
        <f t="shared" si="30"/>
        <v>4.7</v>
      </c>
      <c r="G221">
        <f t="shared" si="30"/>
        <v>1.85</v>
      </c>
      <c r="H221">
        <v>0.95</v>
      </c>
      <c r="I221">
        <v>0.9</v>
      </c>
      <c r="J221">
        <f t="shared" si="31"/>
        <v>4.2250000000000005</v>
      </c>
      <c r="K221">
        <f t="shared" si="32"/>
        <v>5.1749999999999998</v>
      </c>
      <c r="L221">
        <f t="shared" si="33"/>
        <v>2.3000000000000003</v>
      </c>
      <c r="M221">
        <f t="shared" si="34"/>
        <v>1.4000000000000001</v>
      </c>
      <c r="P221">
        <f t="shared" si="35"/>
        <v>4.7</v>
      </c>
      <c r="Q221">
        <f t="shared" si="36"/>
        <v>1.85</v>
      </c>
    </row>
    <row r="222" spans="1:17" hidden="1" x14ac:dyDescent="0.35">
      <c r="A222" s="1" t="s">
        <v>426</v>
      </c>
      <c r="B222">
        <v>0.5</v>
      </c>
      <c r="C222" t="s">
        <v>218</v>
      </c>
      <c r="D222">
        <v>3750</v>
      </c>
      <c r="E222">
        <v>1850</v>
      </c>
      <c r="F222">
        <f t="shared" si="30"/>
        <v>3.75</v>
      </c>
      <c r="G222">
        <f t="shared" si="30"/>
        <v>1.85</v>
      </c>
      <c r="H222">
        <v>0.95</v>
      </c>
      <c r="I222">
        <v>0.9</v>
      </c>
      <c r="J222">
        <f t="shared" si="31"/>
        <v>3.2749999999999999</v>
      </c>
      <c r="K222">
        <f t="shared" si="32"/>
        <v>4.2249999999999996</v>
      </c>
      <c r="L222">
        <f t="shared" si="33"/>
        <v>2.3000000000000003</v>
      </c>
      <c r="M222">
        <f t="shared" si="34"/>
        <v>1.4000000000000001</v>
      </c>
      <c r="P222">
        <f t="shared" si="35"/>
        <v>3.75</v>
      </c>
      <c r="Q222">
        <f t="shared" si="36"/>
        <v>1.85</v>
      </c>
    </row>
    <row r="223" spans="1:17" hidden="1" x14ac:dyDescent="0.35">
      <c r="A223" s="1" t="s">
        <v>427</v>
      </c>
      <c r="B223">
        <v>0.5</v>
      </c>
      <c r="C223" t="s">
        <v>219</v>
      </c>
      <c r="D223">
        <v>2800</v>
      </c>
      <c r="E223">
        <v>1850</v>
      </c>
      <c r="F223">
        <f t="shared" si="30"/>
        <v>2.8</v>
      </c>
      <c r="G223">
        <f t="shared" si="30"/>
        <v>1.85</v>
      </c>
      <c r="H223">
        <v>0.95</v>
      </c>
      <c r="I223">
        <v>0.9</v>
      </c>
      <c r="J223">
        <f t="shared" si="31"/>
        <v>2.3249999999999997</v>
      </c>
      <c r="K223">
        <f t="shared" si="32"/>
        <v>3.2749999999999999</v>
      </c>
      <c r="L223">
        <f t="shared" si="33"/>
        <v>2.3000000000000003</v>
      </c>
      <c r="M223">
        <f t="shared" si="34"/>
        <v>1.4000000000000001</v>
      </c>
      <c r="P223">
        <f t="shared" si="35"/>
        <v>2.8</v>
      </c>
      <c r="Q223">
        <f t="shared" si="36"/>
        <v>1.85</v>
      </c>
    </row>
    <row r="224" spans="1:17" hidden="1" x14ac:dyDescent="0.35">
      <c r="A224" s="1" t="s">
        <v>428</v>
      </c>
      <c r="B224">
        <v>0.5</v>
      </c>
      <c r="C224" t="s">
        <v>220</v>
      </c>
      <c r="D224">
        <v>1850</v>
      </c>
      <c r="E224">
        <v>1850</v>
      </c>
      <c r="F224">
        <f t="shared" si="30"/>
        <v>1.85</v>
      </c>
      <c r="G224">
        <f t="shared" si="30"/>
        <v>1.85</v>
      </c>
      <c r="H224">
        <v>0.95</v>
      </c>
      <c r="I224">
        <v>0.9</v>
      </c>
      <c r="J224">
        <f t="shared" si="31"/>
        <v>1.375</v>
      </c>
      <c r="K224">
        <f t="shared" si="32"/>
        <v>2.3250000000000002</v>
      </c>
      <c r="L224">
        <f t="shared" si="33"/>
        <v>2.3000000000000003</v>
      </c>
      <c r="M224">
        <f t="shared" si="34"/>
        <v>1.4000000000000001</v>
      </c>
      <c r="P224">
        <f t="shared" si="35"/>
        <v>1.85</v>
      </c>
      <c r="Q224">
        <f t="shared" si="36"/>
        <v>1.85</v>
      </c>
    </row>
    <row r="225" spans="1:17" x14ac:dyDescent="0.35">
      <c r="A225" s="1" t="s">
        <v>429</v>
      </c>
      <c r="B225">
        <v>0.5</v>
      </c>
      <c r="C225" t="s">
        <v>221</v>
      </c>
      <c r="D225">
        <v>900</v>
      </c>
      <c r="E225">
        <v>1850</v>
      </c>
      <c r="F225">
        <f t="shared" si="30"/>
        <v>0.9</v>
      </c>
      <c r="G225">
        <f t="shared" si="30"/>
        <v>1.85</v>
      </c>
      <c r="H225">
        <v>0.95</v>
      </c>
      <c r="I225">
        <v>0.9</v>
      </c>
      <c r="J225">
        <f t="shared" si="31"/>
        <v>0.42500000000000004</v>
      </c>
      <c r="K225">
        <f t="shared" si="32"/>
        <v>1.375</v>
      </c>
      <c r="L225">
        <f t="shared" si="33"/>
        <v>2.3000000000000003</v>
      </c>
      <c r="M225">
        <f t="shared" si="34"/>
        <v>1.4000000000000001</v>
      </c>
      <c r="P225">
        <f t="shared" si="35"/>
        <v>0.9</v>
      </c>
      <c r="Q225">
        <f t="shared" si="36"/>
        <v>1.85</v>
      </c>
    </row>
    <row r="226" spans="1:17" hidden="1" x14ac:dyDescent="0.35">
      <c r="A226" s="1" t="s">
        <v>430</v>
      </c>
      <c r="B226">
        <v>0.5</v>
      </c>
      <c r="C226" t="s">
        <v>222</v>
      </c>
      <c r="D226">
        <v>-50</v>
      </c>
      <c r="E226">
        <v>1850</v>
      </c>
      <c r="F226">
        <f t="shared" si="30"/>
        <v>-0.05</v>
      </c>
      <c r="G226">
        <f t="shared" si="30"/>
        <v>1.85</v>
      </c>
      <c r="H226">
        <v>0.95</v>
      </c>
      <c r="I226">
        <v>0.9</v>
      </c>
      <c r="J226">
        <f t="shared" si="31"/>
        <v>-0.52500000000000002</v>
      </c>
      <c r="K226">
        <f t="shared" si="32"/>
        <v>0.42499999999999999</v>
      </c>
      <c r="L226">
        <f t="shared" si="33"/>
        <v>2.3000000000000003</v>
      </c>
      <c r="M226">
        <f t="shared" si="34"/>
        <v>1.4000000000000001</v>
      </c>
      <c r="P226">
        <f t="shared" si="35"/>
        <v>-0.05</v>
      </c>
      <c r="Q226">
        <f t="shared" si="36"/>
        <v>1.85</v>
      </c>
    </row>
    <row r="227" spans="1:17" hidden="1" x14ac:dyDescent="0.35">
      <c r="A227" s="1" t="s">
        <v>431</v>
      </c>
      <c r="B227">
        <v>0.5</v>
      </c>
      <c r="C227" t="s">
        <v>223</v>
      </c>
      <c r="D227">
        <v>-1000</v>
      </c>
      <c r="E227">
        <v>1850</v>
      </c>
      <c r="F227">
        <f t="shared" si="30"/>
        <v>-1</v>
      </c>
      <c r="G227">
        <f t="shared" si="30"/>
        <v>1.85</v>
      </c>
      <c r="H227">
        <v>0.95</v>
      </c>
      <c r="I227">
        <v>0.9</v>
      </c>
      <c r="J227">
        <f t="shared" si="31"/>
        <v>-1.4750000000000001</v>
      </c>
      <c r="K227">
        <f t="shared" si="32"/>
        <v>-0.52500000000000002</v>
      </c>
      <c r="L227">
        <f t="shared" si="33"/>
        <v>2.3000000000000003</v>
      </c>
      <c r="M227">
        <f t="shared" si="34"/>
        <v>1.4000000000000001</v>
      </c>
      <c r="P227">
        <f t="shared" si="35"/>
        <v>-1</v>
      </c>
      <c r="Q227">
        <f t="shared" si="36"/>
        <v>1.85</v>
      </c>
    </row>
    <row r="228" spans="1:17" hidden="1" x14ac:dyDescent="0.35">
      <c r="A228" s="1" t="s">
        <v>390</v>
      </c>
      <c r="B228">
        <v>0.5</v>
      </c>
      <c r="C228" t="s">
        <v>224</v>
      </c>
      <c r="D228">
        <v>-1950</v>
      </c>
      <c r="E228">
        <v>1850</v>
      </c>
      <c r="F228">
        <f t="shared" si="30"/>
        <v>-1.95</v>
      </c>
      <c r="G228">
        <f t="shared" si="30"/>
        <v>1.85</v>
      </c>
      <c r="H228">
        <v>0.95</v>
      </c>
      <c r="I228">
        <v>0.9</v>
      </c>
      <c r="J228">
        <f t="shared" si="31"/>
        <v>-2.4249999999999998</v>
      </c>
      <c r="K228">
        <f t="shared" si="32"/>
        <v>-1.4750000000000001</v>
      </c>
      <c r="L228">
        <f t="shared" si="33"/>
        <v>2.3000000000000003</v>
      </c>
      <c r="M228">
        <f t="shared" si="34"/>
        <v>1.4000000000000001</v>
      </c>
      <c r="P228">
        <f t="shared" si="35"/>
        <v>-1.95</v>
      </c>
      <c r="Q228">
        <f t="shared" si="36"/>
        <v>1.85</v>
      </c>
    </row>
    <row r="229" spans="1:17" hidden="1" x14ac:dyDescent="0.35">
      <c r="A229" s="1" t="s">
        <v>391</v>
      </c>
      <c r="B229">
        <v>0.5</v>
      </c>
      <c r="C229" t="s">
        <v>225</v>
      </c>
      <c r="D229">
        <v>-2900</v>
      </c>
      <c r="E229">
        <v>1850</v>
      </c>
      <c r="F229">
        <f t="shared" si="30"/>
        <v>-2.9</v>
      </c>
      <c r="G229">
        <f t="shared" si="30"/>
        <v>1.85</v>
      </c>
      <c r="H229">
        <v>0.95</v>
      </c>
      <c r="I229">
        <v>0.9</v>
      </c>
      <c r="J229">
        <f t="shared" si="31"/>
        <v>-3.375</v>
      </c>
      <c r="K229">
        <f t="shared" si="32"/>
        <v>-2.4249999999999998</v>
      </c>
      <c r="L229">
        <f t="shared" si="33"/>
        <v>2.3000000000000003</v>
      </c>
      <c r="M229">
        <f t="shared" si="34"/>
        <v>1.4000000000000001</v>
      </c>
      <c r="P229">
        <f t="shared" si="35"/>
        <v>-2.9</v>
      </c>
      <c r="Q229">
        <f t="shared" si="36"/>
        <v>1.85</v>
      </c>
    </row>
    <row r="230" spans="1:17" hidden="1" x14ac:dyDescent="0.35">
      <c r="A230" s="1" t="s">
        <v>392</v>
      </c>
      <c r="B230">
        <v>0.5</v>
      </c>
      <c r="C230" t="s">
        <v>226</v>
      </c>
      <c r="D230">
        <v>-3850</v>
      </c>
      <c r="E230">
        <v>1850</v>
      </c>
      <c r="F230">
        <f t="shared" si="30"/>
        <v>-3.85</v>
      </c>
      <c r="G230">
        <f t="shared" si="30"/>
        <v>1.85</v>
      </c>
      <c r="H230">
        <v>0.95</v>
      </c>
      <c r="I230">
        <v>0.9</v>
      </c>
      <c r="J230">
        <f t="shared" si="31"/>
        <v>-4.3250000000000002</v>
      </c>
      <c r="K230">
        <f t="shared" si="32"/>
        <v>-3.375</v>
      </c>
      <c r="L230">
        <f t="shared" si="33"/>
        <v>2.3000000000000003</v>
      </c>
      <c r="M230">
        <f t="shared" si="34"/>
        <v>1.4000000000000001</v>
      </c>
      <c r="P230">
        <f t="shared" si="35"/>
        <v>-3.85</v>
      </c>
      <c r="Q230">
        <f t="shared" si="36"/>
        <v>1.85</v>
      </c>
    </row>
    <row r="231" spans="1:17" hidden="1" x14ac:dyDescent="0.35">
      <c r="A231" s="1" t="s">
        <v>393</v>
      </c>
      <c r="B231">
        <v>0.5</v>
      </c>
      <c r="C231" t="s">
        <v>227</v>
      </c>
      <c r="D231">
        <v>-4800</v>
      </c>
      <c r="E231">
        <v>1850</v>
      </c>
      <c r="F231">
        <f t="shared" si="30"/>
        <v>-4.8</v>
      </c>
      <c r="G231">
        <f t="shared" si="30"/>
        <v>1.85</v>
      </c>
      <c r="H231">
        <v>0.95</v>
      </c>
      <c r="I231">
        <v>0.9</v>
      </c>
      <c r="J231">
        <f t="shared" si="31"/>
        <v>-5.2749999999999995</v>
      </c>
      <c r="K231">
        <f t="shared" si="32"/>
        <v>-4.3250000000000002</v>
      </c>
      <c r="L231">
        <f t="shared" si="33"/>
        <v>2.3000000000000003</v>
      </c>
      <c r="M231">
        <f t="shared" si="34"/>
        <v>1.4000000000000001</v>
      </c>
      <c r="P231">
        <f t="shared" si="35"/>
        <v>-4.8</v>
      </c>
      <c r="Q231">
        <f t="shared" si="36"/>
        <v>1.85</v>
      </c>
    </row>
    <row r="232" spans="1:17" x14ac:dyDescent="0.35">
      <c r="A232" s="1" t="s">
        <v>394</v>
      </c>
      <c r="B232">
        <v>0.5</v>
      </c>
      <c r="C232" t="s">
        <v>228</v>
      </c>
      <c r="D232">
        <v>-5750</v>
      </c>
      <c r="E232">
        <v>1850</v>
      </c>
      <c r="F232">
        <f t="shared" si="30"/>
        <v>-5.75</v>
      </c>
      <c r="G232">
        <f t="shared" si="30"/>
        <v>1.85</v>
      </c>
      <c r="H232">
        <v>0.95</v>
      </c>
      <c r="I232">
        <v>0.9</v>
      </c>
      <c r="J232">
        <f t="shared" si="31"/>
        <v>-6.2249999999999996</v>
      </c>
      <c r="K232">
        <f t="shared" si="32"/>
        <v>-5.2750000000000004</v>
      </c>
      <c r="L232">
        <f t="shared" si="33"/>
        <v>2.3000000000000003</v>
      </c>
      <c r="M232">
        <f t="shared" si="34"/>
        <v>1.4000000000000001</v>
      </c>
      <c r="P232">
        <f t="shared" si="35"/>
        <v>-5.75</v>
      </c>
      <c r="Q232">
        <f t="shared" si="36"/>
        <v>1.85</v>
      </c>
    </row>
    <row r="233" spans="1:17" hidden="1" x14ac:dyDescent="0.35">
      <c r="A233" s="1" t="s">
        <v>395</v>
      </c>
      <c r="B233">
        <v>0.5</v>
      </c>
      <c r="C233" t="s">
        <v>229</v>
      </c>
      <c r="D233">
        <v>-6700</v>
      </c>
      <c r="E233">
        <v>1850</v>
      </c>
      <c r="F233">
        <f t="shared" si="30"/>
        <v>-6.7</v>
      </c>
      <c r="G233">
        <f t="shared" si="30"/>
        <v>1.85</v>
      </c>
      <c r="H233">
        <v>0.95</v>
      </c>
      <c r="I233">
        <v>0.9</v>
      </c>
      <c r="J233">
        <f t="shared" si="31"/>
        <v>-7.1749999999999998</v>
      </c>
      <c r="K233">
        <f t="shared" si="32"/>
        <v>-6.2250000000000005</v>
      </c>
      <c r="L233">
        <f t="shared" si="33"/>
        <v>2.3000000000000003</v>
      </c>
      <c r="M233">
        <f t="shared" si="34"/>
        <v>1.4000000000000001</v>
      </c>
      <c r="P233">
        <f t="shared" si="35"/>
        <v>-6.7</v>
      </c>
      <c r="Q233">
        <f t="shared" si="36"/>
        <v>1.85</v>
      </c>
    </row>
    <row r="234" spans="1:17" x14ac:dyDescent="0.35">
      <c r="A234" s="1" t="s">
        <v>396</v>
      </c>
      <c r="B234">
        <v>0.5</v>
      </c>
      <c r="C234" t="s">
        <v>230</v>
      </c>
      <c r="D234">
        <v>-7650</v>
      </c>
      <c r="E234">
        <v>1850</v>
      </c>
      <c r="F234">
        <f t="shared" si="30"/>
        <v>-7.65</v>
      </c>
      <c r="G234">
        <f t="shared" si="30"/>
        <v>1.85</v>
      </c>
      <c r="H234">
        <v>0.95</v>
      </c>
      <c r="I234">
        <v>0.9</v>
      </c>
      <c r="J234">
        <f t="shared" si="31"/>
        <v>-8.125</v>
      </c>
      <c r="K234">
        <f t="shared" si="32"/>
        <v>-7.1750000000000007</v>
      </c>
      <c r="L234">
        <f t="shared" si="33"/>
        <v>2.3000000000000003</v>
      </c>
      <c r="M234">
        <f t="shared" si="34"/>
        <v>1.4000000000000001</v>
      </c>
      <c r="P234">
        <f t="shared" si="35"/>
        <v>-7.65</v>
      </c>
      <c r="Q234">
        <f t="shared" si="36"/>
        <v>1.85</v>
      </c>
    </row>
    <row r="235" spans="1:17" hidden="1" x14ac:dyDescent="0.35">
      <c r="A235" s="1" t="s">
        <v>397</v>
      </c>
      <c r="B235">
        <v>0.5</v>
      </c>
      <c r="C235" t="s">
        <v>231</v>
      </c>
      <c r="D235">
        <v>-8600</v>
      </c>
      <c r="E235">
        <v>1850</v>
      </c>
      <c r="F235">
        <f t="shared" si="30"/>
        <v>-8.6</v>
      </c>
      <c r="G235">
        <f t="shared" si="30"/>
        <v>1.85</v>
      </c>
      <c r="H235">
        <v>0.95</v>
      </c>
      <c r="I235">
        <v>0.9</v>
      </c>
      <c r="J235">
        <f t="shared" si="31"/>
        <v>-9.0749999999999993</v>
      </c>
      <c r="K235">
        <f t="shared" si="32"/>
        <v>-8.125</v>
      </c>
      <c r="L235">
        <f t="shared" si="33"/>
        <v>2.3000000000000003</v>
      </c>
      <c r="M235">
        <f t="shared" si="34"/>
        <v>1.4000000000000001</v>
      </c>
      <c r="P235">
        <f t="shared" si="35"/>
        <v>-8.6</v>
      </c>
      <c r="Q235">
        <f t="shared" si="36"/>
        <v>1.85</v>
      </c>
    </row>
    <row r="236" spans="1:17" hidden="1" x14ac:dyDescent="0.35">
      <c r="A236" s="1" t="s">
        <v>398</v>
      </c>
      <c r="B236">
        <v>0.5</v>
      </c>
      <c r="C236" t="s">
        <v>232</v>
      </c>
      <c r="D236">
        <v>-9550</v>
      </c>
      <c r="E236">
        <v>1850</v>
      </c>
      <c r="F236">
        <f t="shared" si="30"/>
        <v>-9.5500000000000007</v>
      </c>
      <c r="G236">
        <f t="shared" si="30"/>
        <v>1.85</v>
      </c>
      <c r="H236">
        <v>0.95</v>
      </c>
      <c r="I236">
        <v>0.9</v>
      </c>
      <c r="J236">
        <f t="shared" si="31"/>
        <v>-10.025</v>
      </c>
      <c r="K236">
        <f t="shared" si="32"/>
        <v>-9.0750000000000011</v>
      </c>
      <c r="L236">
        <f t="shared" si="33"/>
        <v>2.3000000000000003</v>
      </c>
      <c r="M236">
        <f t="shared" si="34"/>
        <v>1.4000000000000001</v>
      </c>
      <c r="P236">
        <f t="shared" si="35"/>
        <v>-9.5500000000000007</v>
      </c>
      <c r="Q236">
        <f t="shared" si="36"/>
        <v>1.85</v>
      </c>
    </row>
    <row r="237" spans="1:17" hidden="1" x14ac:dyDescent="0.35">
      <c r="A237" s="1" t="s">
        <v>399</v>
      </c>
      <c r="B237">
        <v>0.5</v>
      </c>
      <c r="C237" t="s">
        <v>233</v>
      </c>
      <c r="D237">
        <v>-10500</v>
      </c>
      <c r="E237">
        <v>1850</v>
      </c>
      <c r="F237">
        <f t="shared" si="30"/>
        <v>-10.5</v>
      </c>
      <c r="G237">
        <f t="shared" si="30"/>
        <v>1.85</v>
      </c>
      <c r="H237">
        <v>0.95</v>
      </c>
      <c r="I237">
        <v>0.9</v>
      </c>
      <c r="J237">
        <f t="shared" si="31"/>
        <v>-10.975</v>
      </c>
      <c r="K237">
        <f t="shared" si="32"/>
        <v>-10.025</v>
      </c>
      <c r="L237">
        <f t="shared" si="33"/>
        <v>2.3000000000000003</v>
      </c>
      <c r="M237">
        <f t="shared" si="34"/>
        <v>1.4000000000000001</v>
      </c>
      <c r="P237">
        <f t="shared" si="35"/>
        <v>-10.5</v>
      </c>
      <c r="Q237">
        <f t="shared" si="36"/>
        <v>1.85</v>
      </c>
    </row>
    <row r="238" spans="1:17" hidden="1" x14ac:dyDescent="0.35">
      <c r="A238" s="1" t="s">
        <v>400</v>
      </c>
      <c r="B238">
        <v>0.5</v>
      </c>
      <c r="C238" t="s">
        <v>234</v>
      </c>
      <c r="D238">
        <v>3750</v>
      </c>
      <c r="E238">
        <v>950</v>
      </c>
      <c r="F238">
        <f t="shared" si="30"/>
        <v>3.75</v>
      </c>
      <c r="G238">
        <f t="shared" si="30"/>
        <v>0.95</v>
      </c>
      <c r="H238">
        <v>0.65</v>
      </c>
      <c r="I238">
        <v>0.9</v>
      </c>
      <c r="J238">
        <f t="shared" si="31"/>
        <v>3.4249999999999998</v>
      </c>
      <c r="K238">
        <f t="shared" si="32"/>
        <v>4.0750000000000002</v>
      </c>
      <c r="L238">
        <f t="shared" si="33"/>
        <v>1.4</v>
      </c>
      <c r="M238">
        <f t="shared" si="34"/>
        <v>0.49999999999999994</v>
      </c>
      <c r="P238">
        <f t="shared" si="35"/>
        <v>3.75</v>
      </c>
      <c r="Q238">
        <f t="shared" si="36"/>
        <v>0.95</v>
      </c>
    </row>
    <row r="239" spans="1:17" hidden="1" x14ac:dyDescent="0.35">
      <c r="A239" s="1" t="s">
        <v>401</v>
      </c>
      <c r="B239">
        <v>0.5</v>
      </c>
      <c r="C239" t="s">
        <v>235</v>
      </c>
      <c r="D239">
        <v>3100</v>
      </c>
      <c r="E239">
        <v>950</v>
      </c>
      <c r="F239">
        <f t="shared" si="30"/>
        <v>3.1</v>
      </c>
      <c r="G239">
        <f t="shared" si="30"/>
        <v>0.95</v>
      </c>
      <c r="H239">
        <v>0.65</v>
      </c>
      <c r="I239">
        <v>0.9</v>
      </c>
      <c r="J239">
        <f t="shared" si="31"/>
        <v>2.7749999999999999</v>
      </c>
      <c r="K239">
        <f t="shared" si="32"/>
        <v>3.4250000000000003</v>
      </c>
      <c r="L239">
        <f t="shared" si="33"/>
        <v>1.4</v>
      </c>
      <c r="M239">
        <f t="shared" si="34"/>
        <v>0.49999999999999994</v>
      </c>
      <c r="P239">
        <f t="shared" si="35"/>
        <v>3.1</v>
      </c>
      <c r="Q239">
        <f t="shared" si="36"/>
        <v>0.95</v>
      </c>
    </row>
    <row r="240" spans="1:17" hidden="1" x14ac:dyDescent="0.35">
      <c r="A240" s="1" t="s">
        <v>402</v>
      </c>
      <c r="B240">
        <v>0.5</v>
      </c>
      <c r="C240" t="s">
        <v>236</v>
      </c>
      <c r="D240">
        <v>2450</v>
      </c>
      <c r="E240">
        <v>950</v>
      </c>
      <c r="F240">
        <f t="shared" si="30"/>
        <v>2.4500000000000002</v>
      </c>
      <c r="G240">
        <f t="shared" si="30"/>
        <v>0.95</v>
      </c>
      <c r="H240">
        <v>0.65</v>
      </c>
      <c r="I240">
        <v>0.9</v>
      </c>
      <c r="J240">
        <f t="shared" si="31"/>
        <v>2.125</v>
      </c>
      <c r="K240">
        <f t="shared" si="32"/>
        <v>2.7750000000000004</v>
      </c>
      <c r="L240">
        <f t="shared" si="33"/>
        <v>1.4</v>
      </c>
      <c r="M240">
        <f t="shared" si="34"/>
        <v>0.49999999999999994</v>
      </c>
      <c r="P240">
        <f t="shared" si="35"/>
        <v>2.4500000000000002</v>
      </c>
      <c r="Q240">
        <f t="shared" si="36"/>
        <v>0.95</v>
      </c>
    </row>
    <row r="241" spans="1:17" hidden="1" x14ac:dyDescent="0.35">
      <c r="A241" s="1" t="s">
        <v>403</v>
      </c>
      <c r="B241">
        <v>0.5</v>
      </c>
      <c r="C241" t="s">
        <v>237</v>
      </c>
      <c r="D241">
        <v>1800</v>
      </c>
      <c r="E241">
        <v>950</v>
      </c>
      <c r="F241">
        <f t="shared" si="30"/>
        <v>1.8</v>
      </c>
      <c r="G241">
        <f t="shared" si="30"/>
        <v>0.95</v>
      </c>
      <c r="H241">
        <v>0.65</v>
      </c>
      <c r="I241">
        <v>0.9</v>
      </c>
      <c r="J241">
        <f t="shared" si="31"/>
        <v>1.4750000000000001</v>
      </c>
      <c r="K241">
        <f t="shared" si="32"/>
        <v>2.125</v>
      </c>
      <c r="L241">
        <f t="shared" si="33"/>
        <v>1.4</v>
      </c>
      <c r="M241">
        <f t="shared" si="34"/>
        <v>0.49999999999999994</v>
      </c>
      <c r="P241">
        <f t="shared" si="35"/>
        <v>1.8</v>
      </c>
      <c r="Q241">
        <f t="shared" si="36"/>
        <v>0.95</v>
      </c>
    </row>
    <row r="242" spans="1:17" hidden="1" x14ac:dyDescent="0.35">
      <c r="A242" s="1" t="s">
        <v>404</v>
      </c>
      <c r="B242">
        <v>0.5</v>
      </c>
      <c r="C242" t="s">
        <v>238</v>
      </c>
      <c r="D242">
        <v>1150</v>
      </c>
      <c r="E242">
        <v>950</v>
      </c>
      <c r="F242">
        <f t="shared" si="30"/>
        <v>1.1499999999999999</v>
      </c>
      <c r="G242">
        <f t="shared" si="30"/>
        <v>0.95</v>
      </c>
      <c r="H242">
        <v>0.65</v>
      </c>
      <c r="I242">
        <v>0.9</v>
      </c>
      <c r="J242">
        <f t="shared" si="31"/>
        <v>0.82499999999999996</v>
      </c>
      <c r="K242">
        <f t="shared" si="32"/>
        <v>1.4749999999999999</v>
      </c>
      <c r="L242">
        <f t="shared" si="33"/>
        <v>1.4</v>
      </c>
      <c r="M242">
        <f t="shared" si="34"/>
        <v>0.49999999999999994</v>
      </c>
      <c r="P242">
        <f t="shared" si="35"/>
        <v>1.1499999999999999</v>
      </c>
      <c r="Q242">
        <f t="shared" si="36"/>
        <v>0.95</v>
      </c>
    </row>
    <row r="243" spans="1:17" hidden="1" x14ac:dyDescent="0.35">
      <c r="A243" s="1" t="s">
        <v>405</v>
      </c>
      <c r="B243">
        <v>0.5</v>
      </c>
      <c r="C243" t="s">
        <v>239</v>
      </c>
      <c r="D243">
        <v>500</v>
      </c>
      <c r="E243">
        <v>950</v>
      </c>
      <c r="F243">
        <f t="shared" si="30"/>
        <v>0.5</v>
      </c>
      <c r="G243">
        <f t="shared" si="30"/>
        <v>0.95</v>
      </c>
      <c r="H243">
        <v>0.65</v>
      </c>
      <c r="I243">
        <v>0.9</v>
      </c>
      <c r="J243">
        <f t="shared" si="31"/>
        <v>0.17499999999999999</v>
      </c>
      <c r="K243">
        <f t="shared" si="32"/>
        <v>0.82499999999999996</v>
      </c>
      <c r="L243">
        <f t="shared" si="33"/>
        <v>1.4</v>
      </c>
      <c r="M243">
        <f t="shared" si="34"/>
        <v>0.49999999999999994</v>
      </c>
      <c r="P243">
        <f t="shared" si="35"/>
        <v>0.5</v>
      </c>
      <c r="Q243">
        <f t="shared" si="36"/>
        <v>0.95</v>
      </c>
    </row>
    <row r="244" spans="1:17" hidden="1" x14ac:dyDescent="0.35">
      <c r="A244" s="1" t="s">
        <v>406</v>
      </c>
      <c r="B244">
        <v>0.5</v>
      </c>
      <c r="C244" t="s">
        <v>240</v>
      </c>
      <c r="D244">
        <v>-150</v>
      </c>
      <c r="E244">
        <v>950</v>
      </c>
      <c r="F244">
        <f t="shared" si="30"/>
        <v>-0.15</v>
      </c>
      <c r="G244">
        <f t="shared" si="30"/>
        <v>0.95</v>
      </c>
      <c r="H244">
        <v>0.65</v>
      </c>
      <c r="I244">
        <v>0.9</v>
      </c>
      <c r="J244">
        <f t="shared" si="31"/>
        <v>-0.47499999999999998</v>
      </c>
      <c r="K244">
        <f t="shared" si="32"/>
        <v>0.17500000000000002</v>
      </c>
      <c r="L244">
        <f t="shared" si="33"/>
        <v>1.4</v>
      </c>
      <c r="M244">
        <f t="shared" si="34"/>
        <v>0.49999999999999994</v>
      </c>
      <c r="P244">
        <f t="shared" si="35"/>
        <v>-0.15</v>
      </c>
      <c r="Q244">
        <f t="shared" si="36"/>
        <v>0.95</v>
      </c>
    </row>
    <row r="245" spans="1:17" hidden="1" x14ac:dyDescent="0.35">
      <c r="A245" s="1" t="s">
        <v>407</v>
      </c>
      <c r="B245">
        <v>0.5</v>
      </c>
      <c r="C245" t="s">
        <v>241</v>
      </c>
      <c r="D245">
        <v>-800</v>
      </c>
      <c r="E245">
        <v>950</v>
      </c>
      <c r="F245">
        <f t="shared" si="30"/>
        <v>-0.8</v>
      </c>
      <c r="G245">
        <f t="shared" si="30"/>
        <v>0.95</v>
      </c>
      <c r="H245">
        <v>0.65</v>
      </c>
      <c r="I245">
        <v>0.9</v>
      </c>
      <c r="J245">
        <f t="shared" si="31"/>
        <v>-1.125</v>
      </c>
      <c r="K245">
        <f t="shared" si="32"/>
        <v>-0.47500000000000003</v>
      </c>
      <c r="L245">
        <f t="shared" si="33"/>
        <v>1.4</v>
      </c>
      <c r="M245">
        <f t="shared" si="34"/>
        <v>0.49999999999999994</v>
      </c>
      <c r="P245">
        <f t="shared" si="35"/>
        <v>-0.8</v>
      </c>
      <c r="Q245">
        <f t="shared" si="36"/>
        <v>0.95</v>
      </c>
    </row>
    <row r="246" spans="1:17" x14ac:dyDescent="0.35">
      <c r="A246" s="1" t="s">
        <v>408</v>
      </c>
      <c r="B246">
        <v>0.5</v>
      </c>
      <c r="C246" t="s">
        <v>242</v>
      </c>
      <c r="D246">
        <v>-1450</v>
      </c>
      <c r="E246">
        <v>950</v>
      </c>
      <c r="F246">
        <f t="shared" si="30"/>
        <v>-1.45</v>
      </c>
      <c r="G246">
        <f t="shared" si="30"/>
        <v>0.95</v>
      </c>
      <c r="H246">
        <v>0.65</v>
      </c>
      <c r="I246">
        <v>0.9</v>
      </c>
      <c r="J246">
        <f t="shared" si="31"/>
        <v>-1.7749999999999999</v>
      </c>
      <c r="K246">
        <f t="shared" si="32"/>
        <v>-1.125</v>
      </c>
      <c r="L246">
        <f t="shared" si="33"/>
        <v>1.4</v>
      </c>
      <c r="M246">
        <f t="shared" si="34"/>
        <v>0.49999999999999994</v>
      </c>
      <c r="P246">
        <f t="shared" si="35"/>
        <v>-1.45</v>
      </c>
      <c r="Q246">
        <f t="shared" si="36"/>
        <v>0.95</v>
      </c>
    </row>
    <row r="247" spans="1:17" hidden="1" x14ac:dyDescent="0.35">
      <c r="A247" s="1" t="s">
        <v>409</v>
      </c>
      <c r="B247">
        <v>0.5</v>
      </c>
      <c r="C247" t="s">
        <v>243</v>
      </c>
      <c r="D247">
        <v>-2100</v>
      </c>
      <c r="E247">
        <v>950</v>
      </c>
      <c r="F247">
        <f t="shared" si="30"/>
        <v>-2.1</v>
      </c>
      <c r="G247">
        <f t="shared" si="30"/>
        <v>0.95</v>
      </c>
      <c r="H247">
        <v>0.65</v>
      </c>
      <c r="I247">
        <v>0.9</v>
      </c>
      <c r="J247">
        <f t="shared" si="31"/>
        <v>-2.4250000000000003</v>
      </c>
      <c r="K247">
        <f t="shared" si="32"/>
        <v>-1.7750000000000001</v>
      </c>
      <c r="L247">
        <f t="shared" si="33"/>
        <v>1.4</v>
      </c>
      <c r="M247">
        <f t="shared" si="34"/>
        <v>0.49999999999999994</v>
      </c>
      <c r="P247">
        <f t="shared" si="35"/>
        <v>-2.1</v>
      </c>
      <c r="Q247">
        <f t="shared" si="36"/>
        <v>0.95</v>
      </c>
    </row>
    <row r="248" spans="1:17" hidden="1" x14ac:dyDescent="0.35">
      <c r="A248" s="1" t="s">
        <v>361</v>
      </c>
      <c r="B248">
        <v>0.5</v>
      </c>
      <c r="C248" t="s">
        <v>244</v>
      </c>
      <c r="D248">
        <v>5650</v>
      </c>
      <c r="E248">
        <v>2750</v>
      </c>
      <c r="F248">
        <f t="shared" si="30"/>
        <v>5.65</v>
      </c>
      <c r="G248">
        <f t="shared" si="30"/>
        <v>2.75</v>
      </c>
      <c r="H248">
        <v>0.65</v>
      </c>
      <c r="I248">
        <v>0.9</v>
      </c>
      <c r="J248">
        <f t="shared" si="31"/>
        <v>5.3250000000000002</v>
      </c>
      <c r="K248">
        <f t="shared" si="32"/>
        <v>5.9750000000000005</v>
      </c>
      <c r="L248">
        <f t="shared" si="33"/>
        <v>3.2</v>
      </c>
      <c r="M248">
        <f t="shared" si="34"/>
        <v>2.2999999999999998</v>
      </c>
      <c r="P248">
        <f t="shared" si="35"/>
        <v>5.65</v>
      </c>
      <c r="Q248">
        <f t="shared" si="36"/>
        <v>2.75</v>
      </c>
    </row>
    <row r="249" spans="1:17" hidden="1" x14ac:dyDescent="0.35">
      <c r="A249" s="1" t="s">
        <v>362</v>
      </c>
      <c r="B249">
        <v>0.5</v>
      </c>
      <c r="C249" t="s">
        <v>245</v>
      </c>
      <c r="D249">
        <v>5000</v>
      </c>
      <c r="E249">
        <v>2750</v>
      </c>
      <c r="F249">
        <f t="shared" si="30"/>
        <v>5</v>
      </c>
      <c r="G249">
        <f t="shared" si="30"/>
        <v>2.75</v>
      </c>
      <c r="H249">
        <v>0.65</v>
      </c>
      <c r="I249">
        <v>0.9</v>
      </c>
      <c r="J249">
        <f t="shared" si="31"/>
        <v>4.6749999999999998</v>
      </c>
      <c r="K249">
        <f t="shared" si="32"/>
        <v>5.3250000000000002</v>
      </c>
      <c r="L249">
        <f t="shared" si="33"/>
        <v>3.2</v>
      </c>
      <c r="M249">
        <f t="shared" si="34"/>
        <v>2.2999999999999998</v>
      </c>
      <c r="P249">
        <f t="shared" si="35"/>
        <v>5</v>
      </c>
      <c r="Q249">
        <f t="shared" si="36"/>
        <v>2.75</v>
      </c>
    </row>
    <row r="250" spans="1:17" hidden="1" x14ac:dyDescent="0.35">
      <c r="A250" s="1" t="s">
        <v>363</v>
      </c>
      <c r="B250">
        <v>0.5</v>
      </c>
      <c r="C250" t="s">
        <v>246</v>
      </c>
      <c r="D250">
        <v>4350</v>
      </c>
      <c r="E250">
        <v>2750</v>
      </c>
      <c r="F250">
        <f t="shared" si="30"/>
        <v>4.3499999999999996</v>
      </c>
      <c r="G250">
        <f t="shared" si="30"/>
        <v>2.75</v>
      </c>
      <c r="H250">
        <v>0.65</v>
      </c>
      <c r="I250">
        <v>0.9</v>
      </c>
      <c r="J250">
        <f t="shared" si="31"/>
        <v>4.0249999999999995</v>
      </c>
      <c r="K250">
        <f t="shared" si="32"/>
        <v>4.6749999999999998</v>
      </c>
      <c r="L250">
        <f t="shared" si="33"/>
        <v>3.2</v>
      </c>
      <c r="M250">
        <f t="shared" si="34"/>
        <v>2.2999999999999998</v>
      </c>
      <c r="P250">
        <f t="shared" si="35"/>
        <v>4.3499999999999996</v>
      </c>
      <c r="Q250">
        <f t="shared" si="36"/>
        <v>2.75</v>
      </c>
    </row>
    <row r="251" spans="1:17" hidden="1" x14ac:dyDescent="0.35">
      <c r="A251" s="1" t="s">
        <v>364</v>
      </c>
      <c r="B251">
        <v>0.5</v>
      </c>
      <c r="C251" t="s">
        <v>247</v>
      </c>
      <c r="D251">
        <v>3700</v>
      </c>
      <c r="E251">
        <v>2750</v>
      </c>
      <c r="F251">
        <f t="shared" si="30"/>
        <v>3.7</v>
      </c>
      <c r="G251">
        <f t="shared" si="30"/>
        <v>2.75</v>
      </c>
      <c r="H251">
        <v>0.65</v>
      </c>
      <c r="I251">
        <v>0.9</v>
      </c>
      <c r="J251">
        <f t="shared" si="31"/>
        <v>3.375</v>
      </c>
      <c r="K251">
        <f t="shared" si="32"/>
        <v>4.0250000000000004</v>
      </c>
      <c r="L251">
        <f t="shared" si="33"/>
        <v>3.2</v>
      </c>
      <c r="M251">
        <f t="shared" si="34"/>
        <v>2.2999999999999998</v>
      </c>
      <c r="P251">
        <f t="shared" si="35"/>
        <v>3.7</v>
      </c>
      <c r="Q251">
        <f t="shared" si="36"/>
        <v>2.75</v>
      </c>
    </row>
    <row r="252" spans="1:17" hidden="1" x14ac:dyDescent="0.35">
      <c r="A252" s="1" t="s">
        <v>365</v>
      </c>
      <c r="B252">
        <v>0.5</v>
      </c>
      <c r="C252" t="s">
        <v>248</v>
      </c>
      <c r="D252">
        <v>3050</v>
      </c>
      <c r="E252">
        <v>2750</v>
      </c>
      <c r="F252">
        <f t="shared" si="30"/>
        <v>3.05</v>
      </c>
      <c r="G252">
        <f t="shared" si="30"/>
        <v>2.75</v>
      </c>
      <c r="H252">
        <v>0.65</v>
      </c>
      <c r="I252">
        <v>0.9</v>
      </c>
      <c r="J252">
        <f t="shared" si="31"/>
        <v>2.7249999999999996</v>
      </c>
      <c r="K252">
        <f t="shared" si="32"/>
        <v>3.375</v>
      </c>
      <c r="L252">
        <f t="shared" si="33"/>
        <v>3.2</v>
      </c>
      <c r="M252">
        <f t="shared" si="34"/>
        <v>2.2999999999999998</v>
      </c>
      <c r="P252">
        <f t="shared" si="35"/>
        <v>3.05</v>
      </c>
      <c r="Q252">
        <f t="shared" si="36"/>
        <v>2.75</v>
      </c>
    </row>
    <row r="253" spans="1:17" hidden="1" x14ac:dyDescent="0.35">
      <c r="A253" s="1" t="s">
        <v>366</v>
      </c>
      <c r="B253">
        <v>0.5</v>
      </c>
      <c r="C253" t="s">
        <v>249</v>
      </c>
      <c r="D253">
        <v>2400</v>
      </c>
      <c r="E253">
        <v>2750</v>
      </c>
      <c r="F253">
        <f t="shared" si="30"/>
        <v>2.4</v>
      </c>
      <c r="G253">
        <f t="shared" si="30"/>
        <v>2.75</v>
      </c>
      <c r="H253">
        <v>0.65</v>
      </c>
      <c r="I253">
        <v>0.9</v>
      </c>
      <c r="J253">
        <f t="shared" si="31"/>
        <v>2.0749999999999997</v>
      </c>
      <c r="K253">
        <f t="shared" si="32"/>
        <v>2.7250000000000001</v>
      </c>
      <c r="L253">
        <f t="shared" si="33"/>
        <v>3.2</v>
      </c>
      <c r="M253">
        <f t="shared" si="34"/>
        <v>2.2999999999999998</v>
      </c>
      <c r="P253">
        <f t="shared" si="35"/>
        <v>2.4</v>
      </c>
      <c r="Q253">
        <f t="shared" si="36"/>
        <v>2.75</v>
      </c>
    </row>
    <row r="254" spans="1:17" x14ac:dyDescent="0.35">
      <c r="A254" s="1" t="s">
        <v>367</v>
      </c>
      <c r="B254">
        <v>0.5</v>
      </c>
      <c r="C254" t="s">
        <v>250</v>
      </c>
      <c r="D254">
        <v>1750</v>
      </c>
      <c r="E254">
        <v>2750</v>
      </c>
      <c r="F254">
        <f t="shared" si="30"/>
        <v>1.75</v>
      </c>
      <c r="G254">
        <f t="shared" si="30"/>
        <v>2.75</v>
      </c>
      <c r="H254">
        <v>0.65</v>
      </c>
      <c r="I254">
        <v>0.9</v>
      </c>
      <c r="J254">
        <f t="shared" si="31"/>
        <v>1.425</v>
      </c>
      <c r="K254">
        <f t="shared" si="32"/>
        <v>2.0750000000000002</v>
      </c>
      <c r="L254">
        <f t="shared" si="33"/>
        <v>3.2</v>
      </c>
      <c r="M254">
        <f t="shared" si="34"/>
        <v>2.2999999999999998</v>
      </c>
      <c r="P254">
        <f t="shared" si="35"/>
        <v>1.75</v>
      </c>
      <c r="Q254">
        <f t="shared" si="36"/>
        <v>2.75</v>
      </c>
    </row>
    <row r="255" spans="1:17" hidden="1" x14ac:dyDescent="0.35">
      <c r="A255" s="1" t="s">
        <v>368</v>
      </c>
      <c r="B255">
        <v>0.5</v>
      </c>
      <c r="C255" t="s">
        <v>251</v>
      </c>
      <c r="D255">
        <v>1100</v>
      </c>
      <c r="E255">
        <v>2750</v>
      </c>
      <c r="F255">
        <f t="shared" si="30"/>
        <v>1.1000000000000001</v>
      </c>
      <c r="G255">
        <f t="shared" si="30"/>
        <v>2.75</v>
      </c>
      <c r="H255">
        <v>0.65</v>
      </c>
      <c r="I255">
        <v>0.9</v>
      </c>
      <c r="J255">
        <f t="shared" si="31"/>
        <v>0.77500000000000013</v>
      </c>
      <c r="K255">
        <f t="shared" si="32"/>
        <v>1.425</v>
      </c>
      <c r="L255">
        <f t="shared" si="33"/>
        <v>3.2</v>
      </c>
      <c r="M255">
        <f t="shared" si="34"/>
        <v>2.2999999999999998</v>
      </c>
      <c r="P255">
        <f t="shared" si="35"/>
        <v>1.1000000000000001</v>
      </c>
      <c r="Q255">
        <f t="shared" si="36"/>
        <v>2.75</v>
      </c>
    </row>
    <row r="256" spans="1:17" hidden="1" x14ac:dyDescent="0.35">
      <c r="A256" s="1" t="s">
        <v>369</v>
      </c>
      <c r="B256">
        <v>0.5</v>
      </c>
      <c r="C256" t="s">
        <v>252</v>
      </c>
      <c r="D256">
        <v>450</v>
      </c>
      <c r="E256">
        <v>2750</v>
      </c>
      <c r="F256">
        <f t="shared" si="30"/>
        <v>0.45</v>
      </c>
      <c r="G256">
        <f t="shared" si="30"/>
        <v>2.75</v>
      </c>
      <c r="H256">
        <v>0.65</v>
      </c>
      <c r="I256">
        <v>0.9</v>
      </c>
      <c r="J256">
        <f t="shared" si="31"/>
        <v>0.125</v>
      </c>
      <c r="K256">
        <f t="shared" si="32"/>
        <v>0.77500000000000002</v>
      </c>
      <c r="L256">
        <f t="shared" si="33"/>
        <v>3.2</v>
      </c>
      <c r="M256">
        <f t="shared" si="34"/>
        <v>2.2999999999999998</v>
      </c>
      <c r="P256">
        <f t="shared" si="35"/>
        <v>0.45</v>
      </c>
      <c r="Q256">
        <f t="shared" si="36"/>
        <v>2.75</v>
      </c>
    </row>
    <row r="257" spans="1:17" hidden="1" x14ac:dyDescent="0.35">
      <c r="A257" s="1" t="s">
        <v>370</v>
      </c>
      <c r="B257">
        <v>0.5</v>
      </c>
      <c r="C257" t="s">
        <v>253</v>
      </c>
      <c r="D257">
        <v>-200</v>
      </c>
      <c r="E257">
        <v>2750</v>
      </c>
      <c r="F257">
        <f t="shared" si="30"/>
        <v>-0.2</v>
      </c>
      <c r="G257">
        <f t="shared" si="30"/>
        <v>2.75</v>
      </c>
      <c r="H257">
        <v>0.65</v>
      </c>
      <c r="I257">
        <v>0.9</v>
      </c>
      <c r="J257">
        <f t="shared" si="31"/>
        <v>-0.52500000000000002</v>
      </c>
      <c r="K257">
        <f t="shared" si="32"/>
        <v>0.125</v>
      </c>
      <c r="L257">
        <f t="shared" si="33"/>
        <v>3.2</v>
      </c>
      <c r="M257">
        <f t="shared" si="34"/>
        <v>2.2999999999999998</v>
      </c>
      <c r="P257">
        <f t="shared" si="35"/>
        <v>-0.2</v>
      </c>
      <c r="Q257">
        <f t="shared" si="36"/>
        <v>2.75</v>
      </c>
    </row>
    <row r="258" spans="1:17" hidden="1" x14ac:dyDescent="0.35">
      <c r="A258" s="1" t="s">
        <v>371</v>
      </c>
      <c r="B258">
        <v>0.5</v>
      </c>
      <c r="C258" t="s">
        <v>254</v>
      </c>
      <c r="D258">
        <v>-850</v>
      </c>
      <c r="E258">
        <v>2750</v>
      </c>
      <c r="F258">
        <f t="shared" si="30"/>
        <v>-0.85</v>
      </c>
      <c r="G258">
        <f t="shared" si="30"/>
        <v>2.75</v>
      </c>
      <c r="H258">
        <v>0.65</v>
      </c>
      <c r="I258">
        <v>0.9</v>
      </c>
      <c r="J258">
        <f t="shared" si="31"/>
        <v>-1.175</v>
      </c>
      <c r="K258">
        <f t="shared" si="32"/>
        <v>-0.52499999999999991</v>
      </c>
      <c r="L258">
        <f t="shared" si="33"/>
        <v>3.2</v>
      </c>
      <c r="M258">
        <f t="shared" si="34"/>
        <v>2.2999999999999998</v>
      </c>
      <c r="P258">
        <f t="shared" si="35"/>
        <v>-0.85</v>
      </c>
      <c r="Q258">
        <f t="shared" si="36"/>
        <v>2.75</v>
      </c>
    </row>
    <row r="259" spans="1:17" hidden="1" x14ac:dyDescent="0.35">
      <c r="A259" s="1" t="s">
        <v>372</v>
      </c>
      <c r="B259">
        <v>0.5</v>
      </c>
      <c r="C259" t="s">
        <v>255</v>
      </c>
      <c r="D259">
        <v>-1500</v>
      </c>
      <c r="E259">
        <v>2750</v>
      </c>
      <c r="F259">
        <f t="shared" si="30"/>
        <v>-1.5</v>
      </c>
      <c r="G259">
        <f t="shared" si="30"/>
        <v>2.75</v>
      </c>
      <c r="H259">
        <v>0.65</v>
      </c>
      <c r="I259">
        <v>0.9</v>
      </c>
      <c r="J259">
        <f t="shared" si="31"/>
        <v>-1.825</v>
      </c>
      <c r="K259">
        <f t="shared" si="32"/>
        <v>-1.175</v>
      </c>
      <c r="L259">
        <f t="shared" si="33"/>
        <v>3.2</v>
      </c>
      <c r="M259">
        <f t="shared" si="34"/>
        <v>2.2999999999999998</v>
      </c>
      <c r="P259">
        <f t="shared" si="35"/>
        <v>-1.5</v>
      </c>
      <c r="Q259">
        <f t="shared" si="36"/>
        <v>2.75</v>
      </c>
    </row>
    <row r="260" spans="1:17" hidden="1" x14ac:dyDescent="0.35">
      <c r="A260" s="1" t="s">
        <v>373</v>
      </c>
      <c r="B260">
        <v>0.5</v>
      </c>
      <c r="C260" t="s">
        <v>256</v>
      </c>
      <c r="D260">
        <v>-2150</v>
      </c>
      <c r="E260">
        <v>2750</v>
      </c>
      <c r="F260">
        <f t="shared" si="30"/>
        <v>-2.15</v>
      </c>
      <c r="G260">
        <f t="shared" si="30"/>
        <v>2.75</v>
      </c>
      <c r="H260">
        <v>0.65</v>
      </c>
      <c r="I260">
        <v>0.9</v>
      </c>
      <c r="J260">
        <f t="shared" si="31"/>
        <v>-2.4750000000000001</v>
      </c>
      <c r="K260">
        <f t="shared" si="32"/>
        <v>-1.825</v>
      </c>
      <c r="L260">
        <f t="shared" si="33"/>
        <v>3.2</v>
      </c>
      <c r="M260">
        <f t="shared" si="34"/>
        <v>2.2999999999999998</v>
      </c>
      <c r="P260">
        <f t="shared" si="35"/>
        <v>-2.15</v>
      </c>
      <c r="Q260">
        <f t="shared" si="36"/>
        <v>2.75</v>
      </c>
    </row>
    <row r="261" spans="1:17" x14ac:dyDescent="0.35">
      <c r="A261" s="1" t="s">
        <v>374</v>
      </c>
      <c r="B261">
        <v>0.5</v>
      </c>
      <c r="C261" t="s">
        <v>257</v>
      </c>
      <c r="D261">
        <v>-2800</v>
      </c>
      <c r="E261">
        <v>2750</v>
      </c>
      <c r="F261">
        <f t="shared" si="30"/>
        <v>-2.8</v>
      </c>
      <c r="G261">
        <f t="shared" si="30"/>
        <v>2.75</v>
      </c>
      <c r="H261">
        <v>0.65</v>
      </c>
      <c r="I261">
        <v>0.9</v>
      </c>
      <c r="J261">
        <f t="shared" si="31"/>
        <v>-3.125</v>
      </c>
      <c r="K261">
        <f t="shared" si="32"/>
        <v>-2.4749999999999996</v>
      </c>
      <c r="L261">
        <f t="shared" si="33"/>
        <v>3.2</v>
      </c>
      <c r="M261">
        <f t="shared" si="34"/>
        <v>2.2999999999999998</v>
      </c>
      <c r="P261">
        <f t="shared" si="35"/>
        <v>-2.8</v>
      </c>
      <c r="Q261">
        <f t="shared" si="36"/>
        <v>2.75</v>
      </c>
    </row>
    <row r="262" spans="1:17" hidden="1" x14ac:dyDescent="0.35">
      <c r="A262" s="1" t="s">
        <v>375</v>
      </c>
      <c r="B262">
        <v>0.5</v>
      </c>
      <c r="C262" t="s">
        <v>258</v>
      </c>
      <c r="D262">
        <v>-3450</v>
      </c>
      <c r="E262">
        <v>2750</v>
      </c>
      <c r="F262">
        <f t="shared" ref="F262:G325" si="37">D262/1000</f>
        <v>-3.45</v>
      </c>
      <c r="G262">
        <f t="shared" si="37"/>
        <v>2.75</v>
      </c>
      <c r="H262">
        <v>0.65</v>
      </c>
      <c r="I262">
        <v>0.9</v>
      </c>
      <c r="J262">
        <f t="shared" ref="J262:J325" si="38">F262-H262/2</f>
        <v>-3.7750000000000004</v>
      </c>
      <c r="K262">
        <f t="shared" ref="K262:K325" si="39">F262+H262/2</f>
        <v>-3.125</v>
      </c>
      <c r="L262">
        <f t="shared" ref="L262:L325" si="40">G262+I262/2</f>
        <v>3.2</v>
      </c>
      <c r="M262">
        <f t="shared" ref="M262:M325" si="41">G262-I262/2</f>
        <v>2.2999999999999998</v>
      </c>
      <c r="P262">
        <f t="shared" ref="P262:P325" si="42">F262-N262</f>
        <v>-3.45</v>
      </c>
      <c r="Q262">
        <f t="shared" ref="Q262:Q325" si="43">G262-O262</f>
        <v>2.75</v>
      </c>
    </row>
    <row r="263" spans="1:17" hidden="1" x14ac:dyDescent="0.35">
      <c r="A263" s="1" t="s">
        <v>376</v>
      </c>
      <c r="B263">
        <v>0.5</v>
      </c>
      <c r="C263" t="s">
        <v>259</v>
      </c>
      <c r="D263">
        <v>-4100</v>
      </c>
      <c r="E263">
        <v>2750</v>
      </c>
      <c r="F263">
        <f t="shared" si="37"/>
        <v>-4.0999999999999996</v>
      </c>
      <c r="G263">
        <f t="shared" si="37"/>
        <v>2.75</v>
      </c>
      <c r="H263">
        <v>0.65</v>
      </c>
      <c r="I263">
        <v>0.9</v>
      </c>
      <c r="J263">
        <f t="shared" si="38"/>
        <v>-4.4249999999999998</v>
      </c>
      <c r="K263">
        <f t="shared" si="39"/>
        <v>-3.7749999999999995</v>
      </c>
      <c r="L263">
        <f t="shared" si="40"/>
        <v>3.2</v>
      </c>
      <c r="M263">
        <f t="shared" si="41"/>
        <v>2.2999999999999998</v>
      </c>
      <c r="P263">
        <f t="shared" si="42"/>
        <v>-4.0999999999999996</v>
      </c>
      <c r="Q263">
        <f t="shared" si="43"/>
        <v>2.75</v>
      </c>
    </row>
    <row r="264" spans="1:17" hidden="1" x14ac:dyDescent="0.35">
      <c r="A264" s="1" t="s">
        <v>377</v>
      </c>
      <c r="B264">
        <v>0.5</v>
      </c>
      <c r="C264" t="s">
        <v>260</v>
      </c>
      <c r="D264">
        <v>-4750</v>
      </c>
      <c r="E264">
        <v>2750</v>
      </c>
      <c r="F264">
        <f t="shared" si="37"/>
        <v>-4.75</v>
      </c>
      <c r="G264">
        <f t="shared" si="37"/>
        <v>2.75</v>
      </c>
      <c r="H264">
        <v>0.65</v>
      </c>
      <c r="I264">
        <v>0.9</v>
      </c>
      <c r="J264">
        <f t="shared" si="38"/>
        <v>-5.0750000000000002</v>
      </c>
      <c r="K264">
        <f t="shared" si="39"/>
        <v>-4.4249999999999998</v>
      </c>
      <c r="L264">
        <f t="shared" si="40"/>
        <v>3.2</v>
      </c>
      <c r="M264">
        <f t="shared" si="41"/>
        <v>2.2999999999999998</v>
      </c>
      <c r="P264">
        <f t="shared" si="42"/>
        <v>-4.75</v>
      </c>
      <c r="Q264">
        <f t="shared" si="43"/>
        <v>2.75</v>
      </c>
    </row>
    <row r="265" spans="1:17" hidden="1" x14ac:dyDescent="0.35">
      <c r="A265" s="1" t="s">
        <v>378</v>
      </c>
      <c r="B265">
        <v>0.5</v>
      </c>
      <c r="C265" t="s">
        <v>261</v>
      </c>
      <c r="D265">
        <v>-5400</v>
      </c>
      <c r="E265">
        <v>2750</v>
      </c>
      <c r="F265">
        <f t="shared" si="37"/>
        <v>-5.4</v>
      </c>
      <c r="G265">
        <f t="shared" si="37"/>
        <v>2.75</v>
      </c>
      <c r="H265">
        <v>0.65</v>
      </c>
      <c r="I265">
        <v>0.9</v>
      </c>
      <c r="J265">
        <f t="shared" si="38"/>
        <v>-5.7250000000000005</v>
      </c>
      <c r="K265">
        <f t="shared" si="39"/>
        <v>-5.0750000000000002</v>
      </c>
      <c r="L265">
        <f t="shared" si="40"/>
        <v>3.2</v>
      </c>
      <c r="M265">
        <f t="shared" si="41"/>
        <v>2.2999999999999998</v>
      </c>
      <c r="P265">
        <f t="shared" si="42"/>
        <v>-5.4</v>
      </c>
      <c r="Q265">
        <f t="shared" si="43"/>
        <v>2.75</v>
      </c>
    </row>
    <row r="266" spans="1:17" hidden="1" x14ac:dyDescent="0.35">
      <c r="A266" s="1" t="s">
        <v>379</v>
      </c>
      <c r="B266">
        <v>0.5</v>
      </c>
      <c r="C266" t="s">
        <v>262</v>
      </c>
      <c r="D266">
        <v>-6050</v>
      </c>
      <c r="E266">
        <v>2750</v>
      </c>
      <c r="F266">
        <f t="shared" si="37"/>
        <v>-6.05</v>
      </c>
      <c r="G266">
        <f t="shared" si="37"/>
        <v>2.75</v>
      </c>
      <c r="H266">
        <v>0.65</v>
      </c>
      <c r="I266">
        <v>0.9</v>
      </c>
      <c r="J266">
        <f t="shared" si="38"/>
        <v>-6.375</v>
      </c>
      <c r="K266">
        <f t="shared" si="39"/>
        <v>-5.7249999999999996</v>
      </c>
      <c r="L266">
        <f t="shared" si="40"/>
        <v>3.2</v>
      </c>
      <c r="M266">
        <f t="shared" si="41"/>
        <v>2.2999999999999998</v>
      </c>
      <c r="P266">
        <f t="shared" si="42"/>
        <v>-6.05</v>
      </c>
      <c r="Q266">
        <f t="shared" si="43"/>
        <v>2.75</v>
      </c>
    </row>
    <row r="267" spans="1:17" hidden="1" x14ac:dyDescent="0.35">
      <c r="A267" s="1" t="s">
        <v>380</v>
      </c>
      <c r="B267">
        <v>0.5</v>
      </c>
      <c r="C267" t="s">
        <v>263</v>
      </c>
      <c r="D267">
        <v>-6700</v>
      </c>
      <c r="E267">
        <v>2750</v>
      </c>
      <c r="F267">
        <f t="shared" si="37"/>
        <v>-6.7</v>
      </c>
      <c r="G267">
        <f t="shared" si="37"/>
        <v>2.75</v>
      </c>
      <c r="H267">
        <v>0.65</v>
      </c>
      <c r="I267">
        <v>0.9</v>
      </c>
      <c r="J267">
        <f t="shared" si="38"/>
        <v>-7.0250000000000004</v>
      </c>
      <c r="K267">
        <f t="shared" si="39"/>
        <v>-6.375</v>
      </c>
      <c r="L267">
        <f t="shared" si="40"/>
        <v>3.2</v>
      </c>
      <c r="M267">
        <f t="shared" si="41"/>
        <v>2.2999999999999998</v>
      </c>
      <c r="P267">
        <f t="shared" si="42"/>
        <v>-6.7</v>
      </c>
      <c r="Q267">
        <f t="shared" si="43"/>
        <v>2.75</v>
      </c>
    </row>
    <row r="268" spans="1:17" hidden="1" x14ac:dyDescent="0.35">
      <c r="A268" s="1" t="s">
        <v>381</v>
      </c>
      <c r="B268">
        <v>0.5</v>
      </c>
      <c r="C268" t="s">
        <v>264</v>
      </c>
      <c r="D268">
        <v>-7350</v>
      </c>
      <c r="E268">
        <v>2750</v>
      </c>
      <c r="F268">
        <f t="shared" si="37"/>
        <v>-7.35</v>
      </c>
      <c r="G268">
        <f t="shared" si="37"/>
        <v>2.75</v>
      </c>
      <c r="H268">
        <v>0.65</v>
      </c>
      <c r="I268">
        <v>0.9</v>
      </c>
      <c r="J268">
        <f t="shared" si="38"/>
        <v>-7.6749999999999998</v>
      </c>
      <c r="K268">
        <f t="shared" si="39"/>
        <v>-7.0249999999999995</v>
      </c>
      <c r="L268">
        <f t="shared" si="40"/>
        <v>3.2</v>
      </c>
      <c r="M268">
        <f t="shared" si="41"/>
        <v>2.2999999999999998</v>
      </c>
      <c r="P268">
        <f t="shared" si="42"/>
        <v>-7.35</v>
      </c>
      <c r="Q268">
        <f t="shared" si="43"/>
        <v>2.75</v>
      </c>
    </row>
    <row r="269" spans="1:17" hidden="1" x14ac:dyDescent="0.35">
      <c r="A269" s="1" t="s">
        <v>382</v>
      </c>
      <c r="B269">
        <v>0.5</v>
      </c>
      <c r="C269" t="s">
        <v>265</v>
      </c>
      <c r="D269">
        <v>-8000</v>
      </c>
      <c r="E269">
        <v>2750</v>
      </c>
      <c r="F269">
        <f t="shared" si="37"/>
        <v>-8</v>
      </c>
      <c r="G269">
        <f t="shared" si="37"/>
        <v>2.75</v>
      </c>
      <c r="H269">
        <v>0.65</v>
      </c>
      <c r="I269">
        <v>0.9</v>
      </c>
      <c r="J269">
        <f t="shared" si="38"/>
        <v>-8.3249999999999993</v>
      </c>
      <c r="K269">
        <f t="shared" si="39"/>
        <v>-7.6749999999999998</v>
      </c>
      <c r="L269">
        <f t="shared" si="40"/>
        <v>3.2</v>
      </c>
      <c r="M269">
        <f t="shared" si="41"/>
        <v>2.2999999999999998</v>
      </c>
      <c r="P269">
        <f t="shared" si="42"/>
        <v>-8</v>
      </c>
      <c r="Q269">
        <f t="shared" si="43"/>
        <v>2.75</v>
      </c>
    </row>
    <row r="270" spans="1:17" hidden="1" x14ac:dyDescent="0.35">
      <c r="A270" s="1" t="s">
        <v>383</v>
      </c>
      <c r="B270">
        <v>0.5</v>
      </c>
      <c r="C270" t="s">
        <v>266</v>
      </c>
      <c r="D270">
        <v>-8650</v>
      </c>
      <c r="E270">
        <v>2750</v>
      </c>
      <c r="F270">
        <f t="shared" si="37"/>
        <v>-8.65</v>
      </c>
      <c r="G270">
        <f t="shared" si="37"/>
        <v>2.75</v>
      </c>
      <c r="H270">
        <v>0.65</v>
      </c>
      <c r="I270">
        <v>0.9</v>
      </c>
      <c r="J270">
        <f t="shared" si="38"/>
        <v>-8.9749999999999996</v>
      </c>
      <c r="K270">
        <f t="shared" si="39"/>
        <v>-8.3250000000000011</v>
      </c>
      <c r="L270">
        <f t="shared" si="40"/>
        <v>3.2</v>
      </c>
      <c r="M270">
        <f t="shared" si="41"/>
        <v>2.2999999999999998</v>
      </c>
      <c r="P270">
        <f t="shared" si="42"/>
        <v>-8.65</v>
      </c>
      <c r="Q270">
        <f t="shared" si="43"/>
        <v>2.75</v>
      </c>
    </row>
    <row r="271" spans="1:17" hidden="1" x14ac:dyDescent="0.35">
      <c r="A271" s="1" t="s">
        <v>384</v>
      </c>
      <c r="B271">
        <v>0.5</v>
      </c>
      <c r="C271" t="s">
        <v>267</v>
      </c>
      <c r="D271">
        <v>-9300</v>
      </c>
      <c r="E271">
        <v>2750</v>
      </c>
      <c r="F271">
        <f t="shared" si="37"/>
        <v>-9.3000000000000007</v>
      </c>
      <c r="G271">
        <f t="shared" si="37"/>
        <v>2.75</v>
      </c>
      <c r="H271">
        <v>0.65</v>
      </c>
      <c r="I271">
        <v>0.9</v>
      </c>
      <c r="J271">
        <f t="shared" si="38"/>
        <v>-9.625</v>
      </c>
      <c r="K271">
        <f t="shared" si="39"/>
        <v>-8.9750000000000014</v>
      </c>
      <c r="L271">
        <f t="shared" si="40"/>
        <v>3.2</v>
      </c>
      <c r="M271">
        <f t="shared" si="41"/>
        <v>2.2999999999999998</v>
      </c>
      <c r="P271">
        <f t="shared" si="42"/>
        <v>-9.3000000000000007</v>
      </c>
      <c r="Q271">
        <f t="shared" si="43"/>
        <v>2.75</v>
      </c>
    </row>
    <row r="272" spans="1:17" hidden="1" x14ac:dyDescent="0.35">
      <c r="A272" s="1" t="s">
        <v>385</v>
      </c>
      <c r="B272">
        <v>0.5</v>
      </c>
      <c r="C272" t="s">
        <v>268</v>
      </c>
      <c r="D272">
        <v>-9950</v>
      </c>
      <c r="E272">
        <v>2750</v>
      </c>
      <c r="F272">
        <f t="shared" si="37"/>
        <v>-9.9499999999999993</v>
      </c>
      <c r="G272">
        <f t="shared" si="37"/>
        <v>2.75</v>
      </c>
      <c r="H272">
        <v>0.65</v>
      </c>
      <c r="I272">
        <v>0.9</v>
      </c>
      <c r="J272">
        <f t="shared" si="38"/>
        <v>-10.274999999999999</v>
      </c>
      <c r="K272">
        <f t="shared" si="39"/>
        <v>-9.625</v>
      </c>
      <c r="L272">
        <f t="shared" si="40"/>
        <v>3.2</v>
      </c>
      <c r="M272">
        <f t="shared" si="41"/>
        <v>2.2999999999999998</v>
      </c>
      <c r="P272">
        <f t="shared" si="42"/>
        <v>-9.9499999999999993</v>
      </c>
      <c r="Q272">
        <f t="shared" si="43"/>
        <v>2.75</v>
      </c>
    </row>
    <row r="273" spans="1:17" hidden="1" x14ac:dyDescent="0.35">
      <c r="A273" s="1" t="s">
        <v>361</v>
      </c>
      <c r="B273">
        <v>1</v>
      </c>
      <c r="C273" t="s">
        <v>269</v>
      </c>
      <c r="D273">
        <v>1200</v>
      </c>
      <c r="E273">
        <v>3900</v>
      </c>
      <c r="F273">
        <f t="shared" si="37"/>
        <v>1.2</v>
      </c>
      <c r="G273">
        <f t="shared" si="37"/>
        <v>3.9</v>
      </c>
      <c r="H273">
        <v>0.9</v>
      </c>
      <c r="I273">
        <v>1.4</v>
      </c>
      <c r="J273">
        <f t="shared" si="38"/>
        <v>0.75</v>
      </c>
      <c r="K273">
        <f t="shared" si="39"/>
        <v>1.65</v>
      </c>
      <c r="L273">
        <f t="shared" si="40"/>
        <v>4.5999999999999996</v>
      </c>
      <c r="M273">
        <f t="shared" si="41"/>
        <v>3.2</v>
      </c>
      <c r="P273">
        <f t="shared" si="42"/>
        <v>1.2</v>
      </c>
      <c r="Q273">
        <f t="shared" si="43"/>
        <v>3.9</v>
      </c>
    </row>
    <row r="274" spans="1:17" hidden="1" x14ac:dyDescent="0.35">
      <c r="A274" s="1" t="s">
        <v>362</v>
      </c>
      <c r="B274">
        <v>1</v>
      </c>
      <c r="C274" t="s">
        <v>270</v>
      </c>
      <c r="D274">
        <v>300</v>
      </c>
      <c r="E274">
        <v>3900</v>
      </c>
      <c r="F274">
        <f t="shared" si="37"/>
        <v>0.3</v>
      </c>
      <c r="G274">
        <f t="shared" si="37"/>
        <v>3.9</v>
      </c>
      <c r="H274">
        <v>0.9</v>
      </c>
      <c r="I274">
        <v>1.4</v>
      </c>
      <c r="J274">
        <f t="shared" si="38"/>
        <v>-0.15000000000000002</v>
      </c>
      <c r="K274">
        <f t="shared" si="39"/>
        <v>0.75</v>
      </c>
      <c r="L274">
        <f t="shared" si="40"/>
        <v>4.5999999999999996</v>
      </c>
      <c r="M274">
        <f t="shared" si="41"/>
        <v>3.2</v>
      </c>
      <c r="P274">
        <f t="shared" si="42"/>
        <v>0.3</v>
      </c>
      <c r="Q274">
        <f t="shared" si="43"/>
        <v>3.9</v>
      </c>
    </row>
    <row r="275" spans="1:17" hidden="1" x14ac:dyDescent="0.35">
      <c r="A275" s="1" t="s">
        <v>363</v>
      </c>
      <c r="B275">
        <v>1</v>
      </c>
      <c r="C275" t="s">
        <v>271</v>
      </c>
      <c r="D275">
        <v>-600</v>
      </c>
      <c r="E275">
        <v>3900</v>
      </c>
      <c r="F275">
        <f t="shared" si="37"/>
        <v>-0.6</v>
      </c>
      <c r="G275">
        <f t="shared" si="37"/>
        <v>3.9</v>
      </c>
      <c r="H275">
        <v>0.9</v>
      </c>
      <c r="I275">
        <v>1.4</v>
      </c>
      <c r="J275">
        <f t="shared" si="38"/>
        <v>-1.05</v>
      </c>
      <c r="K275">
        <f t="shared" si="39"/>
        <v>-0.14999999999999997</v>
      </c>
      <c r="L275">
        <f t="shared" si="40"/>
        <v>4.5999999999999996</v>
      </c>
      <c r="M275">
        <f t="shared" si="41"/>
        <v>3.2</v>
      </c>
      <c r="P275">
        <f t="shared" si="42"/>
        <v>-0.6</v>
      </c>
      <c r="Q275">
        <f t="shared" si="43"/>
        <v>3.9</v>
      </c>
    </row>
    <row r="276" spans="1:17" hidden="1" x14ac:dyDescent="0.35">
      <c r="A276" s="1" t="s">
        <v>364</v>
      </c>
      <c r="B276">
        <v>1</v>
      </c>
      <c r="C276" t="s">
        <v>272</v>
      </c>
      <c r="D276">
        <v>-1500</v>
      </c>
      <c r="E276">
        <v>3900</v>
      </c>
      <c r="F276">
        <f t="shared" si="37"/>
        <v>-1.5</v>
      </c>
      <c r="G276">
        <f t="shared" si="37"/>
        <v>3.9</v>
      </c>
      <c r="H276">
        <v>0.9</v>
      </c>
      <c r="I276">
        <v>1.4</v>
      </c>
      <c r="J276">
        <f t="shared" si="38"/>
        <v>-1.95</v>
      </c>
      <c r="K276">
        <f t="shared" si="39"/>
        <v>-1.05</v>
      </c>
      <c r="L276">
        <f t="shared" si="40"/>
        <v>4.5999999999999996</v>
      </c>
      <c r="M276">
        <f t="shared" si="41"/>
        <v>3.2</v>
      </c>
      <c r="P276">
        <f t="shared" si="42"/>
        <v>-1.5</v>
      </c>
      <c r="Q276">
        <f t="shared" si="43"/>
        <v>3.9</v>
      </c>
    </row>
    <row r="277" spans="1:17" hidden="1" x14ac:dyDescent="0.35">
      <c r="A277" s="1" t="s">
        <v>365</v>
      </c>
      <c r="B277">
        <v>1</v>
      </c>
      <c r="C277" t="s">
        <v>273</v>
      </c>
      <c r="D277">
        <v>-2400</v>
      </c>
      <c r="E277">
        <v>3900</v>
      </c>
      <c r="F277">
        <f t="shared" si="37"/>
        <v>-2.4</v>
      </c>
      <c r="G277">
        <f t="shared" si="37"/>
        <v>3.9</v>
      </c>
      <c r="H277">
        <v>0.9</v>
      </c>
      <c r="I277">
        <v>1.4</v>
      </c>
      <c r="J277">
        <f t="shared" si="38"/>
        <v>-2.85</v>
      </c>
      <c r="K277">
        <f t="shared" si="39"/>
        <v>-1.95</v>
      </c>
      <c r="L277">
        <f t="shared" si="40"/>
        <v>4.5999999999999996</v>
      </c>
      <c r="M277">
        <f t="shared" si="41"/>
        <v>3.2</v>
      </c>
      <c r="P277">
        <f t="shared" si="42"/>
        <v>-2.4</v>
      </c>
      <c r="Q277">
        <f t="shared" si="43"/>
        <v>3.9</v>
      </c>
    </row>
    <row r="278" spans="1:17" hidden="1" x14ac:dyDescent="0.35">
      <c r="A278" s="1" t="s">
        <v>366</v>
      </c>
      <c r="B278">
        <v>1</v>
      </c>
      <c r="C278" t="s">
        <v>274</v>
      </c>
      <c r="D278">
        <v>-3300</v>
      </c>
      <c r="E278">
        <v>3900</v>
      </c>
      <c r="F278">
        <f t="shared" si="37"/>
        <v>-3.3</v>
      </c>
      <c r="G278">
        <f t="shared" si="37"/>
        <v>3.9</v>
      </c>
      <c r="H278">
        <v>0.9</v>
      </c>
      <c r="I278">
        <v>1.4</v>
      </c>
      <c r="J278">
        <f t="shared" si="38"/>
        <v>-3.75</v>
      </c>
      <c r="K278">
        <f t="shared" si="39"/>
        <v>-2.8499999999999996</v>
      </c>
      <c r="L278">
        <f t="shared" si="40"/>
        <v>4.5999999999999996</v>
      </c>
      <c r="M278">
        <f t="shared" si="41"/>
        <v>3.2</v>
      </c>
      <c r="P278">
        <f t="shared" si="42"/>
        <v>-3.3</v>
      </c>
      <c r="Q278">
        <f t="shared" si="43"/>
        <v>3.9</v>
      </c>
    </row>
    <row r="279" spans="1:17" hidden="1" x14ac:dyDescent="0.35">
      <c r="A279" s="1" t="s">
        <v>367</v>
      </c>
      <c r="B279">
        <v>1</v>
      </c>
      <c r="C279" t="s">
        <v>275</v>
      </c>
      <c r="D279">
        <v>-4200</v>
      </c>
      <c r="E279">
        <v>3900</v>
      </c>
      <c r="F279">
        <f t="shared" si="37"/>
        <v>-4.2</v>
      </c>
      <c r="G279">
        <f t="shared" si="37"/>
        <v>3.9</v>
      </c>
      <c r="H279">
        <v>0.9</v>
      </c>
      <c r="I279">
        <v>1.4</v>
      </c>
      <c r="J279">
        <f t="shared" si="38"/>
        <v>-4.6500000000000004</v>
      </c>
      <c r="K279">
        <f t="shared" si="39"/>
        <v>-3.75</v>
      </c>
      <c r="L279">
        <f t="shared" si="40"/>
        <v>4.5999999999999996</v>
      </c>
      <c r="M279">
        <f t="shared" si="41"/>
        <v>3.2</v>
      </c>
      <c r="P279">
        <f t="shared" si="42"/>
        <v>-4.2</v>
      </c>
      <c r="Q279">
        <f t="shared" si="43"/>
        <v>3.9</v>
      </c>
    </row>
    <row r="280" spans="1:17" hidden="1" x14ac:dyDescent="0.35">
      <c r="A280" s="1" t="s">
        <v>368</v>
      </c>
      <c r="B280">
        <v>1</v>
      </c>
      <c r="C280" t="s">
        <v>276</v>
      </c>
      <c r="D280">
        <v>-5100</v>
      </c>
      <c r="E280">
        <v>3900</v>
      </c>
      <c r="F280">
        <f t="shared" si="37"/>
        <v>-5.0999999999999996</v>
      </c>
      <c r="G280">
        <f t="shared" si="37"/>
        <v>3.9</v>
      </c>
      <c r="H280">
        <v>0.9</v>
      </c>
      <c r="I280">
        <v>1.4</v>
      </c>
      <c r="J280">
        <f t="shared" si="38"/>
        <v>-5.55</v>
      </c>
      <c r="K280">
        <f t="shared" si="39"/>
        <v>-4.6499999999999995</v>
      </c>
      <c r="L280">
        <f t="shared" si="40"/>
        <v>4.5999999999999996</v>
      </c>
      <c r="M280">
        <f t="shared" si="41"/>
        <v>3.2</v>
      </c>
      <c r="P280">
        <f t="shared" si="42"/>
        <v>-5.0999999999999996</v>
      </c>
      <c r="Q280">
        <f t="shared" si="43"/>
        <v>3.9</v>
      </c>
    </row>
    <row r="281" spans="1:17" hidden="1" x14ac:dyDescent="0.35">
      <c r="A281" s="1" t="s">
        <v>369</v>
      </c>
      <c r="B281">
        <v>1</v>
      </c>
      <c r="C281" t="s">
        <v>277</v>
      </c>
      <c r="D281">
        <v>-6000</v>
      </c>
      <c r="E281">
        <v>3900</v>
      </c>
      <c r="F281">
        <f t="shared" si="37"/>
        <v>-6</v>
      </c>
      <c r="G281">
        <f t="shared" si="37"/>
        <v>3.9</v>
      </c>
      <c r="H281">
        <v>0.9</v>
      </c>
      <c r="I281">
        <v>1.4</v>
      </c>
      <c r="J281">
        <f t="shared" si="38"/>
        <v>-6.45</v>
      </c>
      <c r="K281">
        <f t="shared" si="39"/>
        <v>-5.55</v>
      </c>
      <c r="L281">
        <f t="shared" si="40"/>
        <v>4.5999999999999996</v>
      </c>
      <c r="M281">
        <f t="shared" si="41"/>
        <v>3.2</v>
      </c>
      <c r="P281">
        <f t="shared" si="42"/>
        <v>-6</v>
      </c>
      <c r="Q281">
        <f t="shared" si="43"/>
        <v>3.9</v>
      </c>
    </row>
    <row r="282" spans="1:17" hidden="1" x14ac:dyDescent="0.35">
      <c r="A282" s="1" t="s">
        <v>370</v>
      </c>
      <c r="B282">
        <v>1</v>
      </c>
      <c r="C282" t="s">
        <v>278</v>
      </c>
      <c r="D282">
        <v>-6900</v>
      </c>
      <c r="E282">
        <v>3900</v>
      </c>
      <c r="F282">
        <f t="shared" si="37"/>
        <v>-6.9</v>
      </c>
      <c r="G282">
        <f t="shared" si="37"/>
        <v>3.9</v>
      </c>
      <c r="H282">
        <v>0.9</v>
      </c>
      <c r="I282">
        <v>1.4</v>
      </c>
      <c r="J282">
        <f t="shared" si="38"/>
        <v>-7.3500000000000005</v>
      </c>
      <c r="K282">
        <f t="shared" si="39"/>
        <v>-6.45</v>
      </c>
      <c r="L282">
        <f t="shared" si="40"/>
        <v>4.5999999999999996</v>
      </c>
      <c r="M282">
        <f t="shared" si="41"/>
        <v>3.2</v>
      </c>
      <c r="P282">
        <f t="shared" si="42"/>
        <v>-6.9</v>
      </c>
      <c r="Q282">
        <f t="shared" si="43"/>
        <v>3.9</v>
      </c>
    </row>
    <row r="283" spans="1:17" hidden="1" x14ac:dyDescent="0.35">
      <c r="A283" s="1" t="s">
        <v>371</v>
      </c>
      <c r="B283">
        <v>1</v>
      </c>
      <c r="C283" t="s">
        <v>279</v>
      </c>
      <c r="D283">
        <v>-7800</v>
      </c>
      <c r="E283">
        <v>3900</v>
      </c>
      <c r="F283">
        <f t="shared" si="37"/>
        <v>-7.8</v>
      </c>
      <c r="G283">
        <f t="shared" si="37"/>
        <v>3.9</v>
      </c>
      <c r="H283">
        <v>0.9</v>
      </c>
      <c r="I283">
        <v>1.4</v>
      </c>
      <c r="J283">
        <f t="shared" si="38"/>
        <v>-8.25</v>
      </c>
      <c r="K283">
        <f t="shared" si="39"/>
        <v>-7.35</v>
      </c>
      <c r="L283">
        <f t="shared" si="40"/>
        <v>4.5999999999999996</v>
      </c>
      <c r="M283">
        <f t="shared" si="41"/>
        <v>3.2</v>
      </c>
      <c r="P283">
        <f t="shared" si="42"/>
        <v>-7.8</v>
      </c>
      <c r="Q283">
        <f t="shared" si="43"/>
        <v>3.9</v>
      </c>
    </row>
    <row r="284" spans="1:17" hidden="1" x14ac:dyDescent="0.35">
      <c r="A284" s="1" t="s">
        <v>372</v>
      </c>
      <c r="B284">
        <v>1</v>
      </c>
      <c r="C284" t="s">
        <v>280</v>
      </c>
      <c r="D284">
        <v>-8700</v>
      </c>
      <c r="E284">
        <v>3900</v>
      </c>
      <c r="F284">
        <f t="shared" si="37"/>
        <v>-8.6999999999999993</v>
      </c>
      <c r="G284">
        <f t="shared" si="37"/>
        <v>3.9</v>
      </c>
      <c r="H284">
        <v>0.9</v>
      </c>
      <c r="I284">
        <v>1.4</v>
      </c>
      <c r="J284">
        <f t="shared" si="38"/>
        <v>-9.1499999999999986</v>
      </c>
      <c r="K284">
        <f t="shared" si="39"/>
        <v>-8.25</v>
      </c>
      <c r="L284">
        <f t="shared" si="40"/>
        <v>4.5999999999999996</v>
      </c>
      <c r="M284">
        <f t="shared" si="41"/>
        <v>3.2</v>
      </c>
      <c r="P284">
        <f t="shared" si="42"/>
        <v>-8.6999999999999993</v>
      </c>
      <c r="Q284">
        <f t="shared" si="43"/>
        <v>3.9</v>
      </c>
    </row>
    <row r="285" spans="1:17" hidden="1" x14ac:dyDescent="0.35">
      <c r="A285" s="1" t="s">
        <v>373</v>
      </c>
      <c r="B285">
        <v>1</v>
      </c>
      <c r="C285" t="s">
        <v>281</v>
      </c>
      <c r="D285">
        <v>-9600</v>
      </c>
      <c r="E285">
        <v>3900</v>
      </c>
      <c r="F285">
        <f t="shared" si="37"/>
        <v>-9.6</v>
      </c>
      <c r="G285">
        <f t="shared" si="37"/>
        <v>3.9</v>
      </c>
      <c r="H285">
        <v>0.9</v>
      </c>
      <c r="I285">
        <v>1.4</v>
      </c>
      <c r="J285">
        <f t="shared" si="38"/>
        <v>-10.049999999999999</v>
      </c>
      <c r="K285">
        <f t="shared" si="39"/>
        <v>-9.15</v>
      </c>
      <c r="L285">
        <f t="shared" si="40"/>
        <v>4.5999999999999996</v>
      </c>
      <c r="M285">
        <f t="shared" si="41"/>
        <v>3.2</v>
      </c>
      <c r="P285">
        <f t="shared" si="42"/>
        <v>-9.6</v>
      </c>
      <c r="Q285">
        <f t="shared" si="43"/>
        <v>3.9</v>
      </c>
    </row>
    <row r="286" spans="1:17" hidden="1" x14ac:dyDescent="0.35">
      <c r="A286" s="1" t="s">
        <v>374</v>
      </c>
      <c r="B286">
        <v>1</v>
      </c>
      <c r="C286" t="s">
        <v>282</v>
      </c>
      <c r="D286">
        <v>-10500</v>
      </c>
      <c r="E286">
        <v>3900</v>
      </c>
      <c r="F286">
        <f t="shared" si="37"/>
        <v>-10.5</v>
      </c>
      <c r="G286">
        <f t="shared" si="37"/>
        <v>3.9</v>
      </c>
      <c r="H286">
        <v>0.9</v>
      </c>
      <c r="I286">
        <v>1.4</v>
      </c>
      <c r="J286">
        <f t="shared" si="38"/>
        <v>-10.95</v>
      </c>
      <c r="K286">
        <f t="shared" si="39"/>
        <v>-10.050000000000001</v>
      </c>
      <c r="L286">
        <f t="shared" si="40"/>
        <v>4.5999999999999996</v>
      </c>
      <c r="M286">
        <f t="shared" si="41"/>
        <v>3.2</v>
      </c>
      <c r="P286">
        <f t="shared" si="42"/>
        <v>-10.5</v>
      </c>
      <c r="Q286">
        <f t="shared" si="43"/>
        <v>3.9</v>
      </c>
    </row>
    <row r="287" spans="1:17" hidden="1" x14ac:dyDescent="0.35">
      <c r="A287" s="1" t="s">
        <v>375</v>
      </c>
      <c r="B287">
        <v>1</v>
      </c>
      <c r="C287" t="s">
        <v>283</v>
      </c>
      <c r="D287">
        <v>10300</v>
      </c>
      <c r="E287">
        <v>5300</v>
      </c>
      <c r="F287">
        <f t="shared" si="37"/>
        <v>10.3</v>
      </c>
      <c r="G287">
        <f t="shared" si="37"/>
        <v>5.3</v>
      </c>
      <c r="H287">
        <v>0.9</v>
      </c>
      <c r="I287">
        <v>1.4</v>
      </c>
      <c r="J287">
        <f t="shared" si="38"/>
        <v>9.8500000000000014</v>
      </c>
      <c r="K287">
        <f t="shared" si="39"/>
        <v>10.75</v>
      </c>
      <c r="L287">
        <f t="shared" si="40"/>
        <v>6</v>
      </c>
      <c r="M287">
        <f t="shared" si="41"/>
        <v>4.5999999999999996</v>
      </c>
      <c r="P287">
        <f t="shared" si="42"/>
        <v>10.3</v>
      </c>
      <c r="Q287">
        <f t="shared" si="43"/>
        <v>5.3</v>
      </c>
    </row>
    <row r="288" spans="1:17" hidden="1" x14ac:dyDescent="0.35">
      <c r="A288" s="1" t="s">
        <v>376</v>
      </c>
      <c r="B288">
        <v>1</v>
      </c>
      <c r="C288" t="s">
        <v>284</v>
      </c>
      <c r="D288">
        <v>9400</v>
      </c>
      <c r="E288">
        <v>5300</v>
      </c>
      <c r="F288">
        <f t="shared" si="37"/>
        <v>9.4</v>
      </c>
      <c r="G288">
        <f t="shared" si="37"/>
        <v>5.3</v>
      </c>
      <c r="H288">
        <v>0.9</v>
      </c>
      <c r="I288">
        <v>1.4</v>
      </c>
      <c r="J288">
        <f t="shared" si="38"/>
        <v>8.9500000000000011</v>
      </c>
      <c r="K288">
        <f t="shared" si="39"/>
        <v>9.85</v>
      </c>
      <c r="L288">
        <f t="shared" si="40"/>
        <v>6</v>
      </c>
      <c r="M288">
        <f t="shared" si="41"/>
        <v>4.5999999999999996</v>
      </c>
      <c r="P288">
        <f t="shared" si="42"/>
        <v>9.4</v>
      </c>
      <c r="Q288">
        <f t="shared" si="43"/>
        <v>5.3</v>
      </c>
    </row>
    <row r="289" spans="1:17" hidden="1" x14ac:dyDescent="0.35">
      <c r="A289" s="1" t="s">
        <v>377</v>
      </c>
      <c r="B289">
        <v>1</v>
      </c>
      <c r="C289" t="s">
        <v>285</v>
      </c>
      <c r="D289">
        <v>8500</v>
      </c>
      <c r="E289">
        <v>5300</v>
      </c>
      <c r="F289">
        <f t="shared" si="37"/>
        <v>8.5</v>
      </c>
      <c r="G289">
        <f t="shared" si="37"/>
        <v>5.3</v>
      </c>
      <c r="H289">
        <v>0.9</v>
      </c>
      <c r="I289">
        <v>1.4</v>
      </c>
      <c r="J289">
        <f t="shared" si="38"/>
        <v>8.0500000000000007</v>
      </c>
      <c r="K289">
        <f t="shared" si="39"/>
        <v>8.9499999999999993</v>
      </c>
      <c r="L289">
        <f t="shared" si="40"/>
        <v>6</v>
      </c>
      <c r="M289">
        <f t="shared" si="41"/>
        <v>4.5999999999999996</v>
      </c>
      <c r="P289">
        <f t="shared" si="42"/>
        <v>8.5</v>
      </c>
      <c r="Q289">
        <f t="shared" si="43"/>
        <v>5.3</v>
      </c>
    </row>
    <row r="290" spans="1:17" hidden="1" x14ac:dyDescent="0.35">
      <c r="A290" s="1" t="s">
        <v>378</v>
      </c>
      <c r="B290">
        <v>1</v>
      </c>
      <c r="C290" t="s">
        <v>286</v>
      </c>
      <c r="D290">
        <v>7600</v>
      </c>
      <c r="E290">
        <v>5300</v>
      </c>
      <c r="F290">
        <f t="shared" si="37"/>
        <v>7.6</v>
      </c>
      <c r="G290">
        <f t="shared" si="37"/>
        <v>5.3</v>
      </c>
      <c r="H290">
        <v>0.9</v>
      </c>
      <c r="I290">
        <v>1.4</v>
      </c>
      <c r="J290">
        <f t="shared" si="38"/>
        <v>7.1499999999999995</v>
      </c>
      <c r="K290">
        <f t="shared" si="39"/>
        <v>8.0499999999999989</v>
      </c>
      <c r="L290">
        <f t="shared" si="40"/>
        <v>6</v>
      </c>
      <c r="M290">
        <f t="shared" si="41"/>
        <v>4.5999999999999996</v>
      </c>
      <c r="P290">
        <f t="shared" si="42"/>
        <v>7.6</v>
      </c>
      <c r="Q290">
        <f t="shared" si="43"/>
        <v>5.3</v>
      </c>
    </row>
    <row r="291" spans="1:17" hidden="1" x14ac:dyDescent="0.35">
      <c r="A291" s="1" t="s">
        <v>379</v>
      </c>
      <c r="B291">
        <v>1</v>
      </c>
      <c r="C291" t="s">
        <v>287</v>
      </c>
      <c r="D291">
        <v>6700</v>
      </c>
      <c r="E291">
        <v>5300</v>
      </c>
      <c r="F291">
        <f t="shared" si="37"/>
        <v>6.7</v>
      </c>
      <c r="G291">
        <f t="shared" si="37"/>
        <v>5.3</v>
      </c>
      <c r="H291">
        <v>0.9</v>
      </c>
      <c r="I291">
        <v>1.4</v>
      </c>
      <c r="J291">
        <f t="shared" si="38"/>
        <v>6.25</v>
      </c>
      <c r="K291">
        <f t="shared" si="39"/>
        <v>7.15</v>
      </c>
      <c r="L291">
        <f t="shared" si="40"/>
        <v>6</v>
      </c>
      <c r="M291">
        <f t="shared" si="41"/>
        <v>4.5999999999999996</v>
      </c>
      <c r="P291">
        <f t="shared" si="42"/>
        <v>6.7</v>
      </c>
      <c r="Q291">
        <f t="shared" si="43"/>
        <v>5.3</v>
      </c>
    </row>
    <row r="292" spans="1:17" hidden="1" x14ac:dyDescent="0.35">
      <c r="A292" s="1" t="s">
        <v>380</v>
      </c>
      <c r="B292">
        <v>1</v>
      </c>
      <c r="C292" t="s">
        <v>288</v>
      </c>
      <c r="D292">
        <v>5800</v>
      </c>
      <c r="E292">
        <v>5300</v>
      </c>
      <c r="F292">
        <f t="shared" si="37"/>
        <v>5.8</v>
      </c>
      <c r="G292">
        <f t="shared" si="37"/>
        <v>5.3</v>
      </c>
      <c r="H292">
        <v>0.9</v>
      </c>
      <c r="I292">
        <v>1.4</v>
      </c>
      <c r="J292">
        <f t="shared" si="38"/>
        <v>5.35</v>
      </c>
      <c r="K292">
        <f t="shared" si="39"/>
        <v>6.25</v>
      </c>
      <c r="L292">
        <f t="shared" si="40"/>
        <v>6</v>
      </c>
      <c r="M292">
        <f t="shared" si="41"/>
        <v>4.5999999999999996</v>
      </c>
      <c r="P292">
        <f t="shared" si="42"/>
        <v>5.8</v>
      </c>
      <c r="Q292">
        <f t="shared" si="43"/>
        <v>5.3</v>
      </c>
    </row>
    <row r="293" spans="1:17" hidden="1" x14ac:dyDescent="0.35">
      <c r="A293" s="1" t="s">
        <v>381</v>
      </c>
      <c r="B293">
        <v>1</v>
      </c>
      <c r="C293" t="s">
        <v>289</v>
      </c>
      <c r="D293">
        <v>4900</v>
      </c>
      <c r="E293">
        <v>5300</v>
      </c>
      <c r="F293">
        <f t="shared" si="37"/>
        <v>4.9000000000000004</v>
      </c>
      <c r="G293">
        <f t="shared" si="37"/>
        <v>5.3</v>
      </c>
      <c r="H293">
        <v>0.9</v>
      </c>
      <c r="I293">
        <v>1.4</v>
      </c>
      <c r="J293">
        <f t="shared" si="38"/>
        <v>4.45</v>
      </c>
      <c r="K293">
        <f t="shared" si="39"/>
        <v>5.3500000000000005</v>
      </c>
      <c r="L293">
        <f t="shared" si="40"/>
        <v>6</v>
      </c>
      <c r="M293">
        <f t="shared" si="41"/>
        <v>4.5999999999999996</v>
      </c>
      <c r="P293">
        <f t="shared" si="42"/>
        <v>4.9000000000000004</v>
      </c>
      <c r="Q293">
        <f t="shared" si="43"/>
        <v>5.3</v>
      </c>
    </row>
    <row r="294" spans="1:17" hidden="1" x14ac:dyDescent="0.35">
      <c r="A294" s="1" t="s">
        <v>382</v>
      </c>
      <c r="B294">
        <v>1</v>
      </c>
      <c r="C294" t="s">
        <v>290</v>
      </c>
      <c r="D294">
        <v>4000</v>
      </c>
      <c r="E294">
        <v>5300</v>
      </c>
      <c r="F294">
        <f t="shared" si="37"/>
        <v>4</v>
      </c>
      <c r="G294">
        <f t="shared" si="37"/>
        <v>5.3</v>
      </c>
      <c r="H294">
        <v>0.9</v>
      </c>
      <c r="I294">
        <v>1.4</v>
      </c>
      <c r="J294">
        <f t="shared" si="38"/>
        <v>3.55</v>
      </c>
      <c r="K294">
        <f t="shared" si="39"/>
        <v>4.45</v>
      </c>
      <c r="L294">
        <f t="shared" si="40"/>
        <v>6</v>
      </c>
      <c r="M294">
        <f t="shared" si="41"/>
        <v>4.5999999999999996</v>
      </c>
      <c r="P294">
        <f t="shared" si="42"/>
        <v>4</v>
      </c>
      <c r="Q294">
        <f t="shared" si="43"/>
        <v>5.3</v>
      </c>
    </row>
    <row r="295" spans="1:17" hidden="1" x14ac:dyDescent="0.35">
      <c r="A295" s="1" t="s">
        <v>383</v>
      </c>
      <c r="B295">
        <v>1</v>
      </c>
      <c r="C295" t="s">
        <v>291</v>
      </c>
      <c r="D295">
        <v>3100</v>
      </c>
      <c r="E295">
        <v>5300</v>
      </c>
      <c r="F295">
        <f t="shared" si="37"/>
        <v>3.1</v>
      </c>
      <c r="G295">
        <f t="shared" si="37"/>
        <v>5.3</v>
      </c>
      <c r="H295">
        <v>0.9</v>
      </c>
      <c r="I295">
        <v>1.4</v>
      </c>
      <c r="J295">
        <f t="shared" si="38"/>
        <v>2.65</v>
      </c>
      <c r="K295">
        <f t="shared" si="39"/>
        <v>3.5500000000000003</v>
      </c>
      <c r="L295">
        <f t="shared" si="40"/>
        <v>6</v>
      </c>
      <c r="M295">
        <f t="shared" si="41"/>
        <v>4.5999999999999996</v>
      </c>
      <c r="P295">
        <f t="shared" si="42"/>
        <v>3.1</v>
      </c>
      <c r="Q295">
        <f t="shared" si="43"/>
        <v>5.3</v>
      </c>
    </row>
    <row r="296" spans="1:17" hidden="1" x14ac:dyDescent="0.35">
      <c r="A296" s="1" t="s">
        <v>384</v>
      </c>
      <c r="B296">
        <v>1</v>
      </c>
      <c r="C296" t="s">
        <v>292</v>
      </c>
      <c r="D296">
        <v>2200</v>
      </c>
      <c r="E296">
        <v>5300</v>
      </c>
      <c r="F296">
        <f t="shared" si="37"/>
        <v>2.2000000000000002</v>
      </c>
      <c r="G296">
        <f t="shared" si="37"/>
        <v>5.3</v>
      </c>
      <c r="H296">
        <v>0.9</v>
      </c>
      <c r="I296">
        <v>1.4</v>
      </c>
      <c r="J296">
        <f t="shared" si="38"/>
        <v>1.7500000000000002</v>
      </c>
      <c r="K296">
        <f t="shared" si="39"/>
        <v>2.6500000000000004</v>
      </c>
      <c r="L296">
        <f t="shared" si="40"/>
        <v>6</v>
      </c>
      <c r="M296">
        <f t="shared" si="41"/>
        <v>4.5999999999999996</v>
      </c>
      <c r="P296">
        <f t="shared" si="42"/>
        <v>2.2000000000000002</v>
      </c>
      <c r="Q296">
        <f t="shared" si="43"/>
        <v>5.3</v>
      </c>
    </row>
    <row r="297" spans="1:17" hidden="1" x14ac:dyDescent="0.35">
      <c r="A297" s="1" t="s">
        <v>385</v>
      </c>
      <c r="B297">
        <v>1</v>
      </c>
      <c r="C297" t="s">
        <v>293</v>
      </c>
      <c r="D297">
        <v>1300</v>
      </c>
      <c r="E297">
        <v>5300</v>
      </c>
      <c r="F297">
        <f t="shared" si="37"/>
        <v>1.3</v>
      </c>
      <c r="G297">
        <f t="shared" si="37"/>
        <v>5.3</v>
      </c>
      <c r="H297">
        <v>0.9</v>
      </c>
      <c r="I297">
        <v>1.4</v>
      </c>
      <c r="J297">
        <f t="shared" si="38"/>
        <v>0.85000000000000009</v>
      </c>
      <c r="K297">
        <f t="shared" si="39"/>
        <v>1.75</v>
      </c>
      <c r="L297">
        <f t="shared" si="40"/>
        <v>6</v>
      </c>
      <c r="M297">
        <f t="shared" si="41"/>
        <v>4.5999999999999996</v>
      </c>
      <c r="P297">
        <f t="shared" si="42"/>
        <v>1.3</v>
      </c>
      <c r="Q297">
        <f t="shared" si="43"/>
        <v>5.3</v>
      </c>
    </row>
    <row r="298" spans="1:17" hidden="1" x14ac:dyDescent="0.35">
      <c r="A298" s="1" t="s">
        <v>386</v>
      </c>
      <c r="B298">
        <v>1</v>
      </c>
      <c r="C298" t="s">
        <v>294</v>
      </c>
      <c r="D298">
        <v>400</v>
      </c>
      <c r="E298">
        <v>5300</v>
      </c>
      <c r="F298">
        <f t="shared" si="37"/>
        <v>0.4</v>
      </c>
      <c r="G298">
        <f t="shared" si="37"/>
        <v>5.3</v>
      </c>
      <c r="H298">
        <v>0.9</v>
      </c>
      <c r="I298">
        <v>1.4</v>
      </c>
      <c r="J298">
        <f t="shared" si="38"/>
        <v>-4.9999999999999989E-2</v>
      </c>
      <c r="K298">
        <f t="shared" si="39"/>
        <v>0.85000000000000009</v>
      </c>
      <c r="L298">
        <f t="shared" si="40"/>
        <v>6</v>
      </c>
      <c r="M298">
        <f t="shared" si="41"/>
        <v>4.5999999999999996</v>
      </c>
      <c r="P298">
        <f t="shared" si="42"/>
        <v>0.4</v>
      </c>
      <c r="Q298">
        <f t="shared" si="43"/>
        <v>5.3</v>
      </c>
    </row>
    <row r="299" spans="1:17" hidden="1" x14ac:dyDescent="0.35">
      <c r="A299" s="1" t="s">
        <v>386</v>
      </c>
      <c r="B299">
        <v>0.5</v>
      </c>
      <c r="C299" t="s">
        <v>295</v>
      </c>
      <c r="D299">
        <v>-10600</v>
      </c>
      <c r="E299">
        <v>2750</v>
      </c>
      <c r="F299">
        <f t="shared" si="37"/>
        <v>-10.6</v>
      </c>
      <c r="G299">
        <f t="shared" si="37"/>
        <v>2.75</v>
      </c>
      <c r="H299">
        <v>0.65</v>
      </c>
      <c r="I299">
        <v>0.9</v>
      </c>
      <c r="J299">
        <f t="shared" si="38"/>
        <v>-10.924999999999999</v>
      </c>
      <c r="K299">
        <f t="shared" si="39"/>
        <v>-10.275</v>
      </c>
      <c r="L299">
        <f t="shared" si="40"/>
        <v>3.2</v>
      </c>
      <c r="M299">
        <f t="shared" si="41"/>
        <v>2.2999999999999998</v>
      </c>
      <c r="P299">
        <f t="shared" si="42"/>
        <v>-10.6</v>
      </c>
      <c r="Q299">
        <f t="shared" si="43"/>
        <v>2.75</v>
      </c>
    </row>
    <row r="300" spans="1:17" hidden="1" x14ac:dyDescent="0.35">
      <c r="A300" s="1" t="s">
        <v>432</v>
      </c>
      <c r="B300">
        <v>1</v>
      </c>
      <c r="C300" t="s">
        <v>296</v>
      </c>
      <c r="D300">
        <v>-1400</v>
      </c>
      <c r="E300">
        <v>5300</v>
      </c>
      <c r="F300">
        <f t="shared" si="37"/>
        <v>-1.4</v>
      </c>
      <c r="G300">
        <f t="shared" si="37"/>
        <v>5.3</v>
      </c>
      <c r="H300">
        <v>2.7</v>
      </c>
      <c r="I300">
        <v>1.4</v>
      </c>
      <c r="J300">
        <f t="shared" si="38"/>
        <v>-2.75</v>
      </c>
      <c r="K300">
        <f t="shared" si="39"/>
        <v>-4.9999999999999822E-2</v>
      </c>
      <c r="L300">
        <f t="shared" si="40"/>
        <v>6</v>
      </c>
      <c r="M300">
        <f t="shared" si="41"/>
        <v>4.5999999999999996</v>
      </c>
      <c r="P300">
        <f t="shared" si="42"/>
        <v>-1.4</v>
      </c>
      <c r="Q300">
        <f t="shared" si="43"/>
        <v>5.3</v>
      </c>
    </row>
    <row r="301" spans="1:17" hidden="1" x14ac:dyDescent="0.35">
      <c r="A301" s="1" t="s">
        <v>433</v>
      </c>
      <c r="B301">
        <v>1</v>
      </c>
      <c r="C301" t="s">
        <v>297</v>
      </c>
      <c r="D301">
        <v>-4100</v>
      </c>
      <c r="E301">
        <v>5300</v>
      </c>
      <c r="F301">
        <f t="shared" si="37"/>
        <v>-4.0999999999999996</v>
      </c>
      <c r="G301">
        <f t="shared" si="37"/>
        <v>5.3</v>
      </c>
      <c r="H301">
        <v>2.7</v>
      </c>
      <c r="I301">
        <v>1.4</v>
      </c>
      <c r="J301">
        <f t="shared" si="38"/>
        <v>-5.4499999999999993</v>
      </c>
      <c r="K301">
        <f t="shared" si="39"/>
        <v>-2.7499999999999996</v>
      </c>
      <c r="L301">
        <f t="shared" si="40"/>
        <v>6</v>
      </c>
      <c r="M301">
        <f t="shared" si="41"/>
        <v>4.5999999999999996</v>
      </c>
      <c r="P301">
        <f t="shared" si="42"/>
        <v>-4.0999999999999996</v>
      </c>
      <c r="Q301">
        <f t="shared" si="43"/>
        <v>5.3</v>
      </c>
    </row>
    <row r="302" spans="1:17" hidden="1" x14ac:dyDescent="0.35">
      <c r="A302" s="1" t="s">
        <v>434</v>
      </c>
      <c r="B302">
        <v>1</v>
      </c>
      <c r="C302" t="s">
        <v>298</v>
      </c>
      <c r="D302">
        <v>-6800</v>
      </c>
      <c r="E302">
        <v>5300</v>
      </c>
      <c r="F302">
        <f t="shared" si="37"/>
        <v>-6.8</v>
      </c>
      <c r="G302">
        <f t="shared" si="37"/>
        <v>5.3</v>
      </c>
      <c r="H302">
        <v>2.7</v>
      </c>
      <c r="I302">
        <v>1.4</v>
      </c>
      <c r="J302">
        <f t="shared" si="38"/>
        <v>-8.15</v>
      </c>
      <c r="K302">
        <f t="shared" si="39"/>
        <v>-5.4499999999999993</v>
      </c>
      <c r="L302">
        <f t="shared" si="40"/>
        <v>6</v>
      </c>
      <c r="M302">
        <f t="shared" si="41"/>
        <v>4.5999999999999996</v>
      </c>
      <c r="P302">
        <f t="shared" si="42"/>
        <v>-6.8</v>
      </c>
      <c r="Q302">
        <f t="shared" si="43"/>
        <v>5.3</v>
      </c>
    </row>
    <row r="303" spans="1:17" hidden="1" x14ac:dyDescent="0.35">
      <c r="A303" s="1" t="s">
        <v>435</v>
      </c>
      <c r="B303">
        <v>1</v>
      </c>
      <c r="C303" t="s">
        <v>299</v>
      </c>
      <c r="D303">
        <v>-9500</v>
      </c>
      <c r="E303">
        <v>5300</v>
      </c>
      <c r="F303">
        <f t="shared" si="37"/>
        <v>-9.5</v>
      </c>
      <c r="G303">
        <f t="shared" si="37"/>
        <v>5.3</v>
      </c>
      <c r="H303">
        <v>2.7</v>
      </c>
      <c r="I303">
        <v>1.4</v>
      </c>
      <c r="J303">
        <f t="shared" si="38"/>
        <v>-10.85</v>
      </c>
      <c r="K303">
        <f t="shared" si="39"/>
        <v>-8.15</v>
      </c>
      <c r="L303">
        <f t="shared" si="40"/>
        <v>6</v>
      </c>
      <c r="M303">
        <f t="shared" si="41"/>
        <v>4.5999999999999996</v>
      </c>
      <c r="P303">
        <f t="shared" si="42"/>
        <v>-9.5</v>
      </c>
      <c r="Q303">
        <f t="shared" si="43"/>
        <v>5.3</v>
      </c>
    </row>
    <row r="304" spans="1:17" hidden="1" x14ac:dyDescent="0.35">
      <c r="A304" s="1" t="s">
        <v>436</v>
      </c>
      <c r="B304">
        <v>1</v>
      </c>
      <c r="C304" t="s">
        <v>300</v>
      </c>
      <c r="D304">
        <v>9400</v>
      </c>
      <c r="E304">
        <v>6700</v>
      </c>
      <c r="F304">
        <f t="shared" si="37"/>
        <v>9.4</v>
      </c>
      <c r="G304">
        <f t="shared" si="37"/>
        <v>6.7</v>
      </c>
      <c r="H304">
        <v>2.7</v>
      </c>
      <c r="I304">
        <v>1.4</v>
      </c>
      <c r="J304">
        <f t="shared" si="38"/>
        <v>8.0500000000000007</v>
      </c>
      <c r="K304">
        <f t="shared" si="39"/>
        <v>10.75</v>
      </c>
      <c r="L304">
        <f t="shared" si="40"/>
        <v>7.4</v>
      </c>
      <c r="M304">
        <f t="shared" si="41"/>
        <v>6</v>
      </c>
      <c r="P304">
        <f t="shared" si="42"/>
        <v>9.4</v>
      </c>
      <c r="Q304">
        <f t="shared" si="43"/>
        <v>6.7</v>
      </c>
    </row>
    <row r="305" spans="1:17" hidden="1" x14ac:dyDescent="0.35">
      <c r="A305" s="1" t="s">
        <v>437</v>
      </c>
      <c r="B305">
        <v>1</v>
      </c>
      <c r="C305" t="s">
        <v>301</v>
      </c>
      <c r="D305">
        <v>6700</v>
      </c>
      <c r="E305">
        <v>6700</v>
      </c>
      <c r="F305">
        <f t="shared" si="37"/>
        <v>6.7</v>
      </c>
      <c r="G305">
        <f t="shared" si="37"/>
        <v>6.7</v>
      </c>
      <c r="H305">
        <v>2.7</v>
      </c>
      <c r="I305">
        <v>1.4</v>
      </c>
      <c r="J305">
        <f t="shared" si="38"/>
        <v>5.35</v>
      </c>
      <c r="K305">
        <f t="shared" si="39"/>
        <v>8.0500000000000007</v>
      </c>
      <c r="L305">
        <f t="shared" si="40"/>
        <v>7.4</v>
      </c>
      <c r="M305">
        <f t="shared" si="41"/>
        <v>6</v>
      </c>
      <c r="P305">
        <f t="shared" si="42"/>
        <v>6.7</v>
      </c>
      <c r="Q305">
        <f t="shared" si="43"/>
        <v>6.7</v>
      </c>
    </row>
    <row r="306" spans="1:17" hidden="1" x14ac:dyDescent="0.35">
      <c r="A306" s="1" t="s">
        <v>438</v>
      </c>
      <c r="B306">
        <v>1</v>
      </c>
      <c r="C306" t="s">
        <v>302</v>
      </c>
      <c r="D306">
        <v>4000</v>
      </c>
      <c r="E306">
        <v>6700</v>
      </c>
      <c r="F306">
        <f t="shared" si="37"/>
        <v>4</v>
      </c>
      <c r="G306">
        <f t="shared" si="37"/>
        <v>6.7</v>
      </c>
      <c r="H306">
        <v>2.7</v>
      </c>
      <c r="I306">
        <v>1.4</v>
      </c>
      <c r="J306">
        <f t="shared" si="38"/>
        <v>2.65</v>
      </c>
      <c r="K306">
        <f t="shared" si="39"/>
        <v>5.35</v>
      </c>
      <c r="L306">
        <f t="shared" si="40"/>
        <v>7.4</v>
      </c>
      <c r="M306">
        <f t="shared" si="41"/>
        <v>6</v>
      </c>
      <c r="P306">
        <f t="shared" si="42"/>
        <v>4</v>
      </c>
      <c r="Q306">
        <f t="shared" si="43"/>
        <v>6.7</v>
      </c>
    </row>
    <row r="307" spans="1:17" hidden="1" x14ac:dyDescent="0.35">
      <c r="A307" s="1" t="s">
        <v>439</v>
      </c>
      <c r="B307">
        <v>1</v>
      </c>
      <c r="C307" t="s">
        <v>303</v>
      </c>
      <c r="D307">
        <v>1300</v>
      </c>
      <c r="E307">
        <v>6700</v>
      </c>
      <c r="F307">
        <f t="shared" si="37"/>
        <v>1.3</v>
      </c>
      <c r="G307">
        <f t="shared" si="37"/>
        <v>6.7</v>
      </c>
      <c r="H307">
        <v>2.7</v>
      </c>
      <c r="I307">
        <v>1.4</v>
      </c>
      <c r="J307">
        <f t="shared" si="38"/>
        <v>-5.0000000000000044E-2</v>
      </c>
      <c r="K307">
        <f t="shared" si="39"/>
        <v>2.6500000000000004</v>
      </c>
      <c r="L307">
        <f t="shared" si="40"/>
        <v>7.4</v>
      </c>
      <c r="M307">
        <f t="shared" si="41"/>
        <v>6</v>
      </c>
      <c r="P307">
        <f t="shared" si="42"/>
        <v>1.3</v>
      </c>
      <c r="Q307">
        <f t="shared" si="43"/>
        <v>6.7</v>
      </c>
    </row>
    <row r="308" spans="1:17" hidden="1" x14ac:dyDescent="0.35">
      <c r="A308" s="1" t="s">
        <v>440</v>
      </c>
      <c r="B308">
        <v>1</v>
      </c>
      <c r="C308" t="s">
        <v>304</v>
      </c>
      <c r="D308">
        <v>-1400</v>
      </c>
      <c r="E308">
        <v>6700</v>
      </c>
      <c r="F308">
        <f t="shared" si="37"/>
        <v>-1.4</v>
      </c>
      <c r="G308">
        <f t="shared" si="37"/>
        <v>6.7</v>
      </c>
      <c r="H308">
        <v>2.7</v>
      </c>
      <c r="I308">
        <v>1.4</v>
      </c>
      <c r="J308">
        <f t="shared" si="38"/>
        <v>-2.75</v>
      </c>
      <c r="K308">
        <f t="shared" si="39"/>
        <v>-4.9999999999999822E-2</v>
      </c>
      <c r="L308">
        <f t="shared" si="40"/>
        <v>7.4</v>
      </c>
      <c r="M308">
        <f t="shared" si="41"/>
        <v>6</v>
      </c>
      <c r="P308">
        <f t="shared" si="42"/>
        <v>-1.4</v>
      </c>
      <c r="Q308">
        <f t="shared" si="43"/>
        <v>6.7</v>
      </c>
    </row>
    <row r="309" spans="1:17" hidden="1" x14ac:dyDescent="0.35">
      <c r="A309" s="1" t="s">
        <v>441</v>
      </c>
      <c r="B309">
        <v>1</v>
      </c>
      <c r="C309" t="s">
        <v>305</v>
      </c>
      <c r="D309">
        <v>-4100</v>
      </c>
      <c r="E309">
        <v>6700</v>
      </c>
      <c r="F309">
        <f t="shared" si="37"/>
        <v>-4.0999999999999996</v>
      </c>
      <c r="G309">
        <f t="shared" si="37"/>
        <v>6.7</v>
      </c>
      <c r="H309">
        <v>2.7</v>
      </c>
      <c r="I309">
        <v>1.4</v>
      </c>
      <c r="J309">
        <f t="shared" si="38"/>
        <v>-5.4499999999999993</v>
      </c>
      <c r="K309">
        <f t="shared" si="39"/>
        <v>-2.7499999999999996</v>
      </c>
      <c r="L309">
        <f t="shared" si="40"/>
        <v>7.4</v>
      </c>
      <c r="M309">
        <f t="shared" si="41"/>
        <v>6</v>
      </c>
      <c r="P309">
        <f t="shared" si="42"/>
        <v>-4.0999999999999996</v>
      </c>
      <c r="Q309">
        <f t="shared" si="43"/>
        <v>6.7</v>
      </c>
    </row>
    <row r="310" spans="1:17" hidden="1" x14ac:dyDescent="0.35">
      <c r="A310" s="1" t="s">
        <v>442</v>
      </c>
      <c r="B310">
        <v>1</v>
      </c>
      <c r="C310" t="s">
        <v>306</v>
      </c>
      <c r="D310">
        <v>-6800</v>
      </c>
      <c r="E310">
        <v>6700</v>
      </c>
      <c r="F310">
        <f t="shared" si="37"/>
        <v>-6.8</v>
      </c>
      <c r="G310">
        <f t="shared" si="37"/>
        <v>6.7</v>
      </c>
      <c r="H310">
        <v>2.7</v>
      </c>
      <c r="I310">
        <v>1.4</v>
      </c>
      <c r="J310">
        <f t="shared" si="38"/>
        <v>-8.15</v>
      </c>
      <c r="K310">
        <f t="shared" si="39"/>
        <v>-5.4499999999999993</v>
      </c>
      <c r="L310">
        <f t="shared" si="40"/>
        <v>7.4</v>
      </c>
      <c r="M310">
        <f t="shared" si="41"/>
        <v>6</v>
      </c>
      <c r="P310">
        <f t="shared" si="42"/>
        <v>-6.8</v>
      </c>
      <c r="Q310">
        <f t="shared" si="43"/>
        <v>6.7</v>
      </c>
    </row>
    <row r="311" spans="1:17" hidden="1" x14ac:dyDescent="0.35">
      <c r="A311" s="1" t="s">
        <v>443</v>
      </c>
      <c r="B311">
        <v>1</v>
      </c>
      <c r="C311" t="s">
        <v>307</v>
      </c>
      <c r="D311">
        <v>-9500</v>
      </c>
      <c r="E311">
        <v>6700</v>
      </c>
      <c r="F311">
        <f t="shared" si="37"/>
        <v>-9.5</v>
      </c>
      <c r="G311">
        <f t="shared" si="37"/>
        <v>6.7</v>
      </c>
      <c r="H311">
        <v>2.7</v>
      </c>
      <c r="I311">
        <v>1.4</v>
      </c>
      <c r="J311">
        <f t="shared" si="38"/>
        <v>-10.85</v>
      </c>
      <c r="K311">
        <f t="shared" si="39"/>
        <v>-8.15</v>
      </c>
      <c r="L311">
        <f t="shared" si="40"/>
        <v>7.4</v>
      </c>
      <c r="M311">
        <f t="shared" si="41"/>
        <v>6</v>
      </c>
      <c r="P311">
        <f t="shared" si="42"/>
        <v>-9.5</v>
      </c>
      <c r="Q311">
        <f t="shared" si="43"/>
        <v>6.7</v>
      </c>
    </row>
    <row r="312" spans="1:17" hidden="1" x14ac:dyDescent="0.35">
      <c r="A312" s="1" t="s">
        <v>444</v>
      </c>
      <c r="B312">
        <v>1</v>
      </c>
      <c r="C312" t="s">
        <v>308</v>
      </c>
      <c r="D312">
        <v>9400</v>
      </c>
      <c r="E312">
        <v>8100</v>
      </c>
      <c r="F312">
        <f t="shared" si="37"/>
        <v>9.4</v>
      </c>
      <c r="G312">
        <f t="shared" si="37"/>
        <v>8.1</v>
      </c>
      <c r="H312">
        <v>2.7</v>
      </c>
      <c r="I312">
        <v>1.4</v>
      </c>
      <c r="J312">
        <f t="shared" si="38"/>
        <v>8.0500000000000007</v>
      </c>
      <c r="K312">
        <f t="shared" si="39"/>
        <v>10.75</v>
      </c>
      <c r="L312">
        <f t="shared" si="40"/>
        <v>8.7999999999999989</v>
      </c>
      <c r="M312">
        <f t="shared" si="41"/>
        <v>7.3999999999999995</v>
      </c>
      <c r="P312">
        <f t="shared" si="42"/>
        <v>9.4</v>
      </c>
      <c r="Q312">
        <f t="shared" si="43"/>
        <v>8.1</v>
      </c>
    </row>
    <row r="313" spans="1:17" hidden="1" x14ac:dyDescent="0.35">
      <c r="A313" s="1" t="s">
        <v>445</v>
      </c>
      <c r="B313">
        <v>1</v>
      </c>
      <c r="C313" t="s">
        <v>309</v>
      </c>
      <c r="D313">
        <v>6700</v>
      </c>
      <c r="E313">
        <v>8100</v>
      </c>
      <c r="F313">
        <f t="shared" si="37"/>
        <v>6.7</v>
      </c>
      <c r="G313">
        <f t="shared" si="37"/>
        <v>8.1</v>
      </c>
      <c r="H313">
        <v>2.7</v>
      </c>
      <c r="I313">
        <v>1.4</v>
      </c>
      <c r="J313">
        <f t="shared" si="38"/>
        <v>5.35</v>
      </c>
      <c r="K313">
        <f t="shared" si="39"/>
        <v>8.0500000000000007</v>
      </c>
      <c r="L313">
        <f t="shared" si="40"/>
        <v>8.7999999999999989</v>
      </c>
      <c r="M313">
        <f t="shared" si="41"/>
        <v>7.3999999999999995</v>
      </c>
      <c r="P313">
        <f t="shared" si="42"/>
        <v>6.7</v>
      </c>
      <c r="Q313">
        <f t="shared" si="43"/>
        <v>8.1</v>
      </c>
    </row>
    <row r="314" spans="1:17" hidden="1" x14ac:dyDescent="0.35">
      <c r="A314" s="1" t="s">
        <v>446</v>
      </c>
      <c r="B314">
        <v>1</v>
      </c>
      <c r="C314" t="s">
        <v>310</v>
      </c>
      <c r="D314">
        <v>4000</v>
      </c>
      <c r="E314">
        <v>8100</v>
      </c>
      <c r="F314">
        <f t="shared" si="37"/>
        <v>4</v>
      </c>
      <c r="G314">
        <f t="shared" si="37"/>
        <v>8.1</v>
      </c>
      <c r="H314">
        <v>2.7</v>
      </c>
      <c r="I314">
        <v>1.4</v>
      </c>
      <c r="J314">
        <f t="shared" si="38"/>
        <v>2.65</v>
      </c>
      <c r="K314">
        <f t="shared" si="39"/>
        <v>5.35</v>
      </c>
      <c r="L314">
        <f t="shared" si="40"/>
        <v>8.7999999999999989</v>
      </c>
      <c r="M314">
        <f t="shared" si="41"/>
        <v>7.3999999999999995</v>
      </c>
      <c r="P314">
        <f t="shared" si="42"/>
        <v>4</v>
      </c>
      <c r="Q314">
        <f t="shared" si="43"/>
        <v>8.1</v>
      </c>
    </row>
    <row r="315" spans="1:17" hidden="1" x14ac:dyDescent="0.35">
      <c r="A315" s="1" t="s">
        <v>447</v>
      </c>
      <c r="B315">
        <v>1</v>
      </c>
      <c r="C315" t="s">
        <v>311</v>
      </c>
      <c r="D315">
        <v>1300</v>
      </c>
      <c r="E315">
        <v>8100</v>
      </c>
      <c r="F315">
        <f t="shared" si="37"/>
        <v>1.3</v>
      </c>
      <c r="G315">
        <f t="shared" si="37"/>
        <v>8.1</v>
      </c>
      <c r="H315">
        <v>2.7</v>
      </c>
      <c r="I315">
        <v>1.4</v>
      </c>
      <c r="J315">
        <f t="shared" si="38"/>
        <v>-5.0000000000000044E-2</v>
      </c>
      <c r="K315">
        <f t="shared" si="39"/>
        <v>2.6500000000000004</v>
      </c>
      <c r="L315">
        <f t="shared" si="40"/>
        <v>8.7999999999999989</v>
      </c>
      <c r="M315">
        <f t="shared" si="41"/>
        <v>7.3999999999999995</v>
      </c>
      <c r="P315">
        <f t="shared" si="42"/>
        <v>1.3</v>
      </c>
      <c r="Q315">
        <f t="shared" si="43"/>
        <v>8.1</v>
      </c>
    </row>
    <row r="316" spans="1:17" hidden="1" x14ac:dyDescent="0.35">
      <c r="A316" s="1" t="s">
        <v>448</v>
      </c>
      <c r="B316">
        <v>1</v>
      </c>
      <c r="C316" t="s">
        <v>312</v>
      </c>
      <c r="D316">
        <v>-1400</v>
      </c>
      <c r="E316">
        <v>8100</v>
      </c>
      <c r="F316">
        <f t="shared" si="37"/>
        <v>-1.4</v>
      </c>
      <c r="G316">
        <f t="shared" si="37"/>
        <v>8.1</v>
      </c>
      <c r="H316">
        <v>2.7</v>
      </c>
      <c r="I316">
        <v>1.4</v>
      </c>
      <c r="J316">
        <f t="shared" si="38"/>
        <v>-2.75</v>
      </c>
      <c r="K316">
        <f t="shared" si="39"/>
        <v>-4.9999999999999822E-2</v>
      </c>
      <c r="L316">
        <f t="shared" si="40"/>
        <v>8.7999999999999989</v>
      </c>
      <c r="M316">
        <f t="shared" si="41"/>
        <v>7.3999999999999995</v>
      </c>
      <c r="P316">
        <f t="shared" si="42"/>
        <v>-1.4</v>
      </c>
      <c r="Q316">
        <f t="shared" si="43"/>
        <v>8.1</v>
      </c>
    </row>
    <row r="317" spans="1:17" hidden="1" x14ac:dyDescent="0.35">
      <c r="A317" s="1" t="s">
        <v>449</v>
      </c>
      <c r="B317">
        <v>1</v>
      </c>
      <c r="C317" t="s">
        <v>313</v>
      </c>
      <c r="D317">
        <v>-4100</v>
      </c>
      <c r="E317">
        <v>8100</v>
      </c>
      <c r="F317">
        <f t="shared" si="37"/>
        <v>-4.0999999999999996</v>
      </c>
      <c r="G317">
        <f t="shared" si="37"/>
        <v>8.1</v>
      </c>
      <c r="H317">
        <v>2.7</v>
      </c>
      <c r="I317">
        <v>1.4</v>
      </c>
      <c r="J317">
        <f t="shared" si="38"/>
        <v>-5.4499999999999993</v>
      </c>
      <c r="K317">
        <f t="shared" si="39"/>
        <v>-2.7499999999999996</v>
      </c>
      <c r="L317">
        <f t="shared" si="40"/>
        <v>8.7999999999999989</v>
      </c>
      <c r="M317">
        <f t="shared" si="41"/>
        <v>7.3999999999999995</v>
      </c>
      <c r="P317">
        <f t="shared" si="42"/>
        <v>-4.0999999999999996</v>
      </c>
      <c r="Q317">
        <f t="shared" si="43"/>
        <v>8.1</v>
      </c>
    </row>
    <row r="318" spans="1:17" hidden="1" x14ac:dyDescent="0.35">
      <c r="A318" s="1" t="s">
        <v>450</v>
      </c>
      <c r="B318">
        <v>1</v>
      </c>
      <c r="C318" t="s">
        <v>314</v>
      </c>
      <c r="D318">
        <v>-6800</v>
      </c>
      <c r="E318">
        <v>8100</v>
      </c>
      <c r="F318">
        <f t="shared" si="37"/>
        <v>-6.8</v>
      </c>
      <c r="G318">
        <f t="shared" si="37"/>
        <v>8.1</v>
      </c>
      <c r="H318">
        <v>2.7</v>
      </c>
      <c r="I318">
        <v>1.4</v>
      </c>
      <c r="J318">
        <f t="shared" si="38"/>
        <v>-8.15</v>
      </c>
      <c r="K318">
        <f t="shared" si="39"/>
        <v>-5.4499999999999993</v>
      </c>
      <c r="L318">
        <f t="shared" si="40"/>
        <v>8.7999999999999989</v>
      </c>
      <c r="M318">
        <f t="shared" si="41"/>
        <v>7.3999999999999995</v>
      </c>
      <c r="P318">
        <f t="shared" si="42"/>
        <v>-6.8</v>
      </c>
      <c r="Q318">
        <f t="shared" si="43"/>
        <v>8.1</v>
      </c>
    </row>
    <row r="319" spans="1:17" hidden="1" x14ac:dyDescent="0.35">
      <c r="A319" s="1" t="s">
        <v>451</v>
      </c>
      <c r="B319">
        <v>1</v>
      </c>
      <c r="C319" t="s">
        <v>315</v>
      </c>
      <c r="D319">
        <v>-9500</v>
      </c>
      <c r="E319">
        <v>8100</v>
      </c>
      <c r="F319">
        <f t="shared" si="37"/>
        <v>-9.5</v>
      </c>
      <c r="G319">
        <f t="shared" si="37"/>
        <v>8.1</v>
      </c>
      <c r="H319">
        <v>2.7</v>
      </c>
      <c r="I319">
        <v>1.4</v>
      </c>
      <c r="J319">
        <f t="shared" si="38"/>
        <v>-10.85</v>
      </c>
      <c r="K319">
        <f t="shared" si="39"/>
        <v>-8.15</v>
      </c>
      <c r="L319">
        <f t="shared" si="40"/>
        <v>8.7999999999999989</v>
      </c>
      <c r="M319">
        <f t="shared" si="41"/>
        <v>7.3999999999999995</v>
      </c>
      <c r="P319">
        <f t="shared" si="42"/>
        <v>-9.5</v>
      </c>
      <c r="Q319">
        <f t="shared" si="43"/>
        <v>8.1</v>
      </c>
    </row>
    <row r="320" spans="1:17" hidden="1" x14ac:dyDescent="0.35">
      <c r="A320" s="1" t="s">
        <v>410</v>
      </c>
      <c r="B320">
        <v>1</v>
      </c>
      <c r="C320" t="s">
        <v>316</v>
      </c>
      <c r="D320">
        <v>9400</v>
      </c>
      <c r="E320">
        <v>9500</v>
      </c>
      <c r="F320">
        <f t="shared" si="37"/>
        <v>9.4</v>
      </c>
      <c r="G320">
        <f t="shared" si="37"/>
        <v>9.5</v>
      </c>
      <c r="H320">
        <v>2.7</v>
      </c>
      <c r="I320">
        <v>1.4</v>
      </c>
      <c r="J320">
        <f t="shared" si="38"/>
        <v>8.0500000000000007</v>
      </c>
      <c r="K320">
        <f t="shared" si="39"/>
        <v>10.75</v>
      </c>
      <c r="L320">
        <f t="shared" si="40"/>
        <v>10.199999999999999</v>
      </c>
      <c r="M320">
        <f t="shared" si="41"/>
        <v>8.8000000000000007</v>
      </c>
      <c r="P320">
        <f t="shared" si="42"/>
        <v>9.4</v>
      </c>
      <c r="Q320">
        <f t="shared" si="43"/>
        <v>9.5</v>
      </c>
    </row>
    <row r="321" spans="1:17" hidden="1" x14ac:dyDescent="0.35">
      <c r="A321" s="1" t="s">
        <v>411</v>
      </c>
      <c r="B321">
        <v>1</v>
      </c>
      <c r="C321" t="s">
        <v>317</v>
      </c>
      <c r="D321">
        <v>7900</v>
      </c>
      <c r="E321">
        <v>9500</v>
      </c>
      <c r="F321">
        <f t="shared" si="37"/>
        <v>7.9</v>
      </c>
      <c r="G321">
        <f t="shared" si="37"/>
        <v>9.5</v>
      </c>
      <c r="H321">
        <v>1.5</v>
      </c>
      <c r="I321">
        <v>1.4</v>
      </c>
      <c r="J321">
        <f t="shared" si="38"/>
        <v>7.15</v>
      </c>
      <c r="K321">
        <f t="shared" si="39"/>
        <v>8.65</v>
      </c>
      <c r="L321">
        <f t="shared" si="40"/>
        <v>10.199999999999999</v>
      </c>
      <c r="M321">
        <f t="shared" si="41"/>
        <v>8.8000000000000007</v>
      </c>
      <c r="P321">
        <f t="shared" si="42"/>
        <v>7.9</v>
      </c>
      <c r="Q321">
        <f t="shared" si="43"/>
        <v>9.5</v>
      </c>
    </row>
    <row r="322" spans="1:17" hidden="1" x14ac:dyDescent="0.35">
      <c r="A322" s="1" t="s">
        <v>412</v>
      </c>
      <c r="B322">
        <v>1</v>
      </c>
      <c r="C322" t="s">
        <v>318</v>
      </c>
      <c r="D322">
        <v>6400</v>
      </c>
      <c r="E322">
        <v>9500</v>
      </c>
      <c r="F322">
        <f t="shared" si="37"/>
        <v>6.4</v>
      </c>
      <c r="G322">
        <f t="shared" si="37"/>
        <v>9.5</v>
      </c>
      <c r="H322">
        <v>1.5</v>
      </c>
      <c r="I322">
        <v>1.4</v>
      </c>
      <c r="J322">
        <f t="shared" si="38"/>
        <v>5.65</v>
      </c>
      <c r="K322">
        <f t="shared" si="39"/>
        <v>7.15</v>
      </c>
      <c r="L322">
        <f t="shared" si="40"/>
        <v>10.199999999999999</v>
      </c>
      <c r="M322">
        <f t="shared" si="41"/>
        <v>8.8000000000000007</v>
      </c>
      <c r="P322">
        <f t="shared" si="42"/>
        <v>6.4</v>
      </c>
      <c r="Q322">
        <f t="shared" si="43"/>
        <v>9.5</v>
      </c>
    </row>
    <row r="323" spans="1:17" hidden="1" x14ac:dyDescent="0.35">
      <c r="A323" s="1" t="s">
        <v>413</v>
      </c>
      <c r="B323">
        <v>1</v>
      </c>
      <c r="C323" t="s">
        <v>319</v>
      </c>
      <c r="D323">
        <v>4900</v>
      </c>
      <c r="E323">
        <v>9500</v>
      </c>
      <c r="F323">
        <f t="shared" si="37"/>
        <v>4.9000000000000004</v>
      </c>
      <c r="G323">
        <f t="shared" si="37"/>
        <v>9.5</v>
      </c>
      <c r="H323">
        <v>1.5</v>
      </c>
      <c r="I323">
        <v>1.4</v>
      </c>
      <c r="J323">
        <f t="shared" si="38"/>
        <v>4.1500000000000004</v>
      </c>
      <c r="K323">
        <f t="shared" si="39"/>
        <v>5.65</v>
      </c>
      <c r="L323">
        <f t="shared" si="40"/>
        <v>10.199999999999999</v>
      </c>
      <c r="M323">
        <f t="shared" si="41"/>
        <v>8.8000000000000007</v>
      </c>
      <c r="P323">
        <f t="shared" si="42"/>
        <v>4.9000000000000004</v>
      </c>
      <c r="Q323">
        <f t="shared" si="43"/>
        <v>9.5</v>
      </c>
    </row>
    <row r="324" spans="1:17" hidden="1" x14ac:dyDescent="0.35">
      <c r="A324" s="1" t="s">
        <v>414</v>
      </c>
      <c r="B324">
        <v>1</v>
      </c>
      <c r="C324" t="s">
        <v>320</v>
      </c>
      <c r="D324">
        <v>3400</v>
      </c>
      <c r="E324">
        <v>9500</v>
      </c>
      <c r="F324">
        <f t="shared" si="37"/>
        <v>3.4</v>
      </c>
      <c r="G324">
        <f t="shared" si="37"/>
        <v>9.5</v>
      </c>
      <c r="H324">
        <v>1.5</v>
      </c>
      <c r="I324">
        <v>1.4</v>
      </c>
      <c r="J324">
        <f t="shared" si="38"/>
        <v>2.65</v>
      </c>
      <c r="K324">
        <f t="shared" si="39"/>
        <v>4.1500000000000004</v>
      </c>
      <c r="L324">
        <f t="shared" si="40"/>
        <v>10.199999999999999</v>
      </c>
      <c r="M324">
        <f t="shared" si="41"/>
        <v>8.8000000000000007</v>
      </c>
      <c r="P324">
        <f t="shared" si="42"/>
        <v>3.4</v>
      </c>
      <c r="Q324">
        <f t="shared" si="43"/>
        <v>9.5</v>
      </c>
    </row>
    <row r="325" spans="1:17" hidden="1" x14ac:dyDescent="0.35">
      <c r="A325" s="1" t="s">
        <v>415</v>
      </c>
      <c r="B325">
        <v>1</v>
      </c>
      <c r="C325" t="s">
        <v>321</v>
      </c>
      <c r="D325">
        <v>1900</v>
      </c>
      <c r="E325">
        <v>9500</v>
      </c>
      <c r="F325">
        <f t="shared" si="37"/>
        <v>1.9</v>
      </c>
      <c r="G325">
        <f t="shared" si="37"/>
        <v>9.5</v>
      </c>
      <c r="H325">
        <v>1.5</v>
      </c>
      <c r="I325">
        <v>1.4</v>
      </c>
      <c r="J325">
        <f t="shared" si="38"/>
        <v>1.1499999999999999</v>
      </c>
      <c r="K325">
        <f t="shared" si="39"/>
        <v>2.65</v>
      </c>
      <c r="L325">
        <f t="shared" si="40"/>
        <v>10.199999999999999</v>
      </c>
      <c r="M325">
        <f t="shared" si="41"/>
        <v>8.8000000000000007</v>
      </c>
      <c r="P325">
        <f t="shared" si="42"/>
        <v>1.9</v>
      </c>
      <c r="Q325">
        <f t="shared" si="43"/>
        <v>9.5</v>
      </c>
    </row>
    <row r="326" spans="1:17" hidden="1" x14ac:dyDescent="0.35">
      <c r="A326" s="1" t="s">
        <v>416</v>
      </c>
      <c r="B326">
        <v>1</v>
      </c>
      <c r="C326" t="s">
        <v>322</v>
      </c>
      <c r="D326">
        <v>400</v>
      </c>
      <c r="E326">
        <v>9500</v>
      </c>
      <c r="F326">
        <f t="shared" ref="F326:G361" si="44">D326/1000</f>
        <v>0.4</v>
      </c>
      <c r="G326">
        <f t="shared" si="44"/>
        <v>9.5</v>
      </c>
      <c r="H326">
        <v>1.5</v>
      </c>
      <c r="I326">
        <v>1.4</v>
      </c>
      <c r="J326">
        <f t="shared" ref="J326:J361" si="45">F326-H326/2</f>
        <v>-0.35</v>
      </c>
      <c r="K326">
        <f t="shared" ref="K326:K361" si="46">F326+H326/2</f>
        <v>1.1499999999999999</v>
      </c>
      <c r="L326">
        <f t="shared" ref="L326:L361" si="47">G326+I326/2</f>
        <v>10.199999999999999</v>
      </c>
      <c r="M326">
        <f t="shared" ref="M326:M361" si="48">G326-I326/2</f>
        <v>8.8000000000000007</v>
      </c>
      <c r="P326">
        <f t="shared" ref="P326:P361" si="49">F326-N326</f>
        <v>0.4</v>
      </c>
      <c r="Q326">
        <f t="shared" ref="Q326:Q361" si="50">G326-O326</f>
        <v>9.5</v>
      </c>
    </row>
    <row r="327" spans="1:17" hidden="1" x14ac:dyDescent="0.35">
      <c r="A327" s="1" t="s">
        <v>417</v>
      </c>
      <c r="B327">
        <v>1</v>
      </c>
      <c r="C327" t="s">
        <v>323</v>
      </c>
      <c r="D327">
        <v>-1100</v>
      </c>
      <c r="E327">
        <v>9500</v>
      </c>
      <c r="F327">
        <f t="shared" si="44"/>
        <v>-1.1000000000000001</v>
      </c>
      <c r="G327">
        <f t="shared" si="44"/>
        <v>9.5</v>
      </c>
      <c r="H327">
        <v>1.5</v>
      </c>
      <c r="I327">
        <v>1.4</v>
      </c>
      <c r="J327">
        <f t="shared" si="45"/>
        <v>-1.85</v>
      </c>
      <c r="K327">
        <f t="shared" si="46"/>
        <v>-0.35000000000000009</v>
      </c>
      <c r="L327">
        <f t="shared" si="47"/>
        <v>10.199999999999999</v>
      </c>
      <c r="M327">
        <f t="shared" si="48"/>
        <v>8.8000000000000007</v>
      </c>
      <c r="P327">
        <f t="shared" si="49"/>
        <v>-1.1000000000000001</v>
      </c>
      <c r="Q327">
        <f t="shared" si="50"/>
        <v>9.5</v>
      </c>
    </row>
    <row r="328" spans="1:17" hidden="1" x14ac:dyDescent="0.35">
      <c r="A328" s="1" t="s">
        <v>418</v>
      </c>
      <c r="B328">
        <v>1</v>
      </c>
      <c r="C328" t="s">
        <v>324</v>
      </c>
      <c r="D328">
        <v>-2600</v>
      </c>
      <c r="E328">
        <v>9500</v>
      </c>
      <c r="F328">
        <f t="shared" si="44"/>
        <v>-2.6</v>
      </c>
      <c r="G328">
        <f t="shared" si="44"/>
        <v>9.5</v>
      </c>
      <c r="H328">
        <v>1.5</v>
      </c>
      <c r="I328">
        <v>1.4</v>
      </c>
      <c r="J328">
        <f t="shared" si="45"/>
        <v>-3.35</v>
      </c>
      <c r="K328">
        <f t="shared" si="46"/>
        <v>-1.85</v>
      </c>
      <c r="L328">
        <f t="shared" si="47"/>
        <v>10.199999999999999</v>
      </c>
      <c r="M328">
        <f t="shared" si="48"/>
        <v>8.8000000000000007</v>
      </c>
      <c r="P328">
        <f t="shared" si="49"/>
        <v>-2.6</v>
      </c>
      <c r="Q328">
        <f t="shared" si="50"/>
        <v>9.5</v>
      </c>
    </row>
    <row r="329" spans="1:17" hidden="1" x14ac:dyDescent="0.35">
      <c r="A329" s="1" t="s">
        <v>419</v>
      </c>
      <c r="B329">
        <v>1</v>
      </c>
      <c r="C329" t="s">
        <v>325</v>
      </c>
      <c r="D329">
        <v>-4100</v>
      </c>
      <c r="E329">
        <v>9500</v>
      </c>
      <c r="F329">
        <f t="shared" si="44"/>
        <v>-4.0999999999999996</v>
      </c>
      <c r="G329">
        <f t="shared" si="44"/>
        <v>9.5</v>
      </c>
      <c r="H329">
        <v>1.5</v>
      </c>
      <c r="I329">
        <v>1.4</v>
      </c>
      <c r="J329">
        <f t="shared" si="45"/>
        <v>-4.8499999999999996</v>
      </c>
      <c r="K329">
        <f t="shared" si="46"/>
        <v>-3.3499999999999996</v>
      </c>
      <c r="L329">
        <f t="shared" si="47"/>
        <v>10.199999999999999</v>
      </c>
      <c r="M329">
        <f t="shared" si="48"/>
        <v>8.8000000000000007</v>
      </c>
      <c r="P329">
        <f t="shared" si="49"/>
        <v>-4.0999999999999996</v>
      </c>
      <c r="Q329">
        <f t="shared" si="50"/>
        <v>9.5</v>
      </c>
    </row>
    <row r="330" spans="1:17" hidden="1" x14ac:dyDescent="0.35">
      <c r="A330" s="1" t="s">
        <v>420</v>
      </c>
      <c r="B330">
        <v>1</v>
      </c>
      <c r="C330" t="s">
        <v>326</v>
      </c>
      <c r="D330">
        <v>-5600</v>
      </c>
      <c r="E330">
        <v>9500</v>
      </c>
      <c r="F330">
        <f t="shared" si="44"/>
        <v>-5.6</v>
      </c>
      <c r="G330">
        <f t="shared" si="44"/>
        <v>9.5</v>
      </c>
      <c r="H330">
        <v>1.5</v>
      </c>
      <c r="I330">
        <v>1.4</v>
      </c>
      <c r="J330">
        <f t="shared" si="45"/>
        <v>-6.35</v>
      </c>
      <c r="K330">
        <f t="shared" si="46"/>
        <v>-4.8499999999999996</v>
      </c>
      <c r="L330">
        <f t="shared" si="47"/>
        <v>10.199999999999999</v>
      </c>
      <c r="M330">
        <f t="shared" si="48"/>
        <v>8.8000000000000007</v>
      </c>
      <c r="P330">
        <f t="shared" si="49"/>
        <v>-5.6</v>
      </c>
      <c r="Q330">
        <f t="shared" si="50"/>
        <v>9.5</v>
      </c>
    </row>
    <row r="331" spans="1:17" hidden="1" x14ac:dyDescent="0.35">
      <c r="A331" s="1" t="s">
        <v>421</v>
      </c>
      <c r="B331">
        <v>1</v>
      </c>
      <c r="C331" t="s">
        <v>327</v>
      </c>
      <c r="D331">
        <v>-7100</v>
      </c>
      <c r="E331">
        <v>9500</v>
      </c>
      <c r="F331">
        <f t="shared" si="44"/>
        <v>-7.1</v>
      </c>
      <c r="G331">
        <f t="shared" si="44"/>
        <v>9.5</v>
      </c>
      <c r="H331">
        <v>1.5</v>
      </c>
      <c r="I331">
        <v>1.4</v>
      </c>
      <c r="J331">
        <f t="shared" si="45"/>
        <v>-7.85</v>
      </c>
      <c r="K331">
        <f t="shared" si="46"/>
        <v>-6.35</v>
      </c>
      <c r="L331">
        <f t="shared" si="47"/>
        <v>10.199999999999999</v>
      </c>
      <c r="M331">
        <f t="shared" si="48"/>
        <v>8.8000000000000007</v>
      </c>
      <c r="P331">
        <f t="shared" si="49"/>
        <v>-7.1</v>
      </c>
      <c r="Q331">
        <f t="shared" si="50"/>
        <v>9.5</v>
      </c>
    </row>
    <row r="332" spans="1:17" hidden="1" x14ac:dyDescent="0.35">
      <c r="A332" s="1" t="s">
        <v>422</v>
      </c>
      <c r="B332">
        <v>1</v>
      </c>
      <c r="C332" t="s">
        <v>328</v>
      </c>
      <c r="D332">
        <v>-8600</v>
      </c>
      <c r="E332">
        <v>9500</v>
      </c>
      <c r="F332">
        <f t="shared" si="44"/>
        <v>-8.6</v>
      </c>
      <c r="G332">
        <f t="shared" si="44"/>
        <v>9.5</v>
      </c>
      <c r="H332">
        <v>1.5</v>
      </c>
      <c r="I332">
        <v>1.4</v>
      </c>
      <c r="J332">
        <f t="shared" si="45"/>
        <v>-9.35</v>
      </c>
      <c r="K332">
        <f t="shared" si="46"/>
        <v>-7.85</v>
      </c>
      <c r="L332">
        <f t="shared" si="47"/>
        <v>10.199999999999999</v>
      </c>
      <c r="M332">
        <f t="shared" si="48"/>
        <v>8.8000000000000007</v>
      </c>
      <c r="P332">
        <f t="shared" si="49"/>
        <v>-8.6</v>
      </c>
      <c r="Q332">
        <f t="shared" si="50"/>
        <v>9.5</v>
      </c>
    </row>
    <row r="333" spans="1:17" hidden="1" x14ac:dyDescent="0.35">
      <c r="A333" s="1" t="s">
        <v>423</v>
      </c>
      <c r="B333">
        <v>1</v>
      </c>
      <c r="C333" t="s">
        <v>329</v>
      </c>
      <c r="D333">
        <v>-10100</v>
      </c>
      <c r="E333">
        <v>9500</v>
      </c>
      <c r="F333">
        <f t="shared" si="44"/>
        <v>-10.1</v>
      </c>
      <c r="G333">
        <f t="shared" si="44"/>
        <v>9.5</v>
      </c>
      <c r="H333">
        <v>1.5</v>
      </c>
      <c r="I333">
        <v>1.4</v>
      </c>
      <c r="J333">
        <f t="shared" si="45"/>
        <v>-10.85</v>
      </c>
      <c r="K333">
        <f t="shared" si="46"/>
        <v>-9.35</v>
      </c>
      <c r="L333">
        <f t="shared" si="47"/>
        <v>10.199999999999999</v>
      </c>
      <c r="M333">
        <f t="shared" si="48"/>
        <v>8.8000000000000007</v>
      </c>
      <c r="P333">
        <f t="shared" si="49"/>
        <v>-10.1</v>
      </c>
      <c r="Q333">
        <f t="shared" si="50"/>
        <v>9.5</v>
      </c>
    </row>
    <row r="334" spans="1:17" hidden="1" x14ac:dyDescent="0.35">
      <c r="A334" s="1" t="s">
        <v>424</v>
      </c>
      <c r="B334">
        <v>1</v>
      </c>
      <c r="C334" t="s">
        <v>330</v>
      </c>
      <c r="D334">
        <v>8900</v>
      </c>
      <c r="E334">
        <v>10900</v>
      </c>
      <c r="F334">
        <f t="shared" si="44"/>
        <v>8.9</v>
      </c>
      <c r="G334">
        <f t="shared" si="44"/>
        <v>10.9</v>
      </c>
      <c r="H334">
        <v>1.5</v>
      </c>
      <c r="I334">
        <v>1.4</v>
      </c>
      <c r="J334">
        <f t="shared" si="45"/>
        <v>8.15</v>
      </c>
      <c r="K334">
        <f t="shared" si="46"/>
        <v>9.65</v>
      </c>
      <c r="L334">
        <f t="shared" si="47"/>
        <v>11.6</v>
      </c>
      <c r="M334">
        <f t="shared" si="48"/>
        <v>10.200000000000001</v>
      </c>
      <c r="P334">
        <f t="shared" si="49"/>
        <v>8.9</v>
      </c>
      <c r="Q334">
        <f t="shared" si="50"/>
        <v>10.9</v>
      </c>
    </row>
    <row r="335" spans="1:17" hidden="1" x14ac:dyDescent="0.35">
      <c r="A335" s="1" t="s">
        <v>425</v>
      </c>
      <c r="B335">
        <v>1</v>
      </c>
      <c r="C335" t="s">
        <v>331</v>
      </c>
      <c r="D335">
        <v>7400</v>
      </c>
      <c r="E335">
        <v>10900</v>
      </c>
      <c r="F335">
        <f t="shared" si="44"/>
        <v>7.4</v>
      </c>
      <c r="G335">
        <f t="shared" si="44"/>
        <v>10.9</v>
      </c>
      <c r="H335">
        <v>1.5</v>
      </c>
      <c r="I335">
        <v>1.4</v>
      </c>
      <c r="J335">
        <f t="shared" si="45"/>
        <v>6.65</v>
      </c>
      <c r="K335">
        <f t="shared" si="46"/>
        <v>8.15</v>
      </c>
      <c r="L335">
        <f t="shared" si="47"/>
        <v>11.6</v>
      </c>
      <c r="M335">
        <f t="shared" si="48"/>
        <v>10.200000000000001</v>
      </c>
      <c r="P335">
        <f t="shared" si="49"/>
        <v>7.4</v>
      </c>
      <c r="Q335">
        <f t="shared" si="50"/>
        <v>10.9</v>
      </c>
    </row>
    <row r="336" spans="1:17" hidden="1" x14ac:dyDescent="0.35">
      <c r="A336" s="1" t="s">
        <v>426</v>
      </c>
      <c r="B336">
        <v>1</v>
      </c>
      <c r="C336" t="s">
        <v>332</v>
      </c>
      <c r="D336">
        <v>5900</v>
      </c>
      <c r="E336">
        <v>10900</v>
      </c>
      <c r="F336">
        <f t="shared" si="44"/>
        <v>5.9</v>
      </c>
      <c r="G336">
        <f t="shared" si="44"/>
        <v>10.9</v>
      </c>
      <c r="H336">
        <v>1.5</v>
      </c>
      <c r="I336">
        <v>1.4</v>
      </c>
      <c r="J336">
        <f t="shared" si="45"/>
        <v>5.15</v>
      </c>
      <c r="K336">
        <f t="shared" si="46"/>
        <v>6.65</v>
      </c>
      <c r="L336">
        <f t="shared" si="47"/>
        <v>11.6</v>
      </c>
      <c r="M336">
        <f t="shared" si="48"/>
        <v>10.200000000000001</v>
      </c>
      <c r="P336">
        <f t="shared" si="49"/>
        <v>5.9</v>
      </c>
      <c r="Q336">
        <f t="shared" si="50"/>
        <v>10.9</v>
      </c>
    </row>
    <row r="337" spans="1:17" hidden="1" x14ac:dyDescent="0.35">
      <c r="A337" s="1" t="s">
        <v>427</v>
      </c>
      <c r="B337">
        <v>1</v>
      </c>
      <c r="C337" t="s">
        <v>333</v>
      </c>
      <c r="D337">
        <v>4400</v>
      </c>
      <c r="E337">
        <v>10900</v>
      </c>
      <c r="F337">
        <f t="shared" si="44"/>
        <v>4.4000000000000004</v>
      </c>
      <c r="G337">
        <f t="shared" si="44"/>
        <v>10.9</v>
      </c>
      <c r="H337">
        <v>1.5</v>
      </c>
      <c r="I337">
        <v>1.4</v>
      </c>
      <c r="J337">
        <f t="shared" si="45"/>
        <v>3.6500000000000004</v>
      </c>
      <c r="K337">
        <f t="shared" si="46"/>
        <v>5.15</v>
      </c>
      <c r="L337">
        <f t="shared" si="47"/>
        <v>11.6</v>
      </c>
      <c r="M337">
        <f t="shared" si="48"/>
        <v>10.200000000000001</v>
      </c>
      <c r="P337">
        <f t="shared" si="49"/>
        <v>4.4000000000000004</v>
      </c>
      <c r="Q337">
        <f t="shared" si="50"/>
        <v>10.9</v>
      </c>
    </row>
    <row r="338" spans="1:17" hidden="1" x14ac:dyDescent="0.35">
      <c r="A338" s="1" t="s">
        <v>428</v>
      </c>
      <c r="B338">
        <v>1</v>
      </c>
      <c r="C338" t="s">
        <v>334</v>
      </c>
      <c r="D338">
        <v>2900</v>
      </c>
      <c r="E338">
        <v>10900</v>
      </c>
      <c r="F338">
        <f t="shared" si="44"/>
        <v>2.9</v>
      </c>
      <c r="G338">
        <f t="shared" si="44"/>
        <v>10.9</v>
      </c>
      <c r="H338">
        <v>1.5</v>
      </c>
      <c r="I338">
        <v>1.4</v>
      </c>
      <c r="J338">
        <f t="shared" si="45"/>
        <v>2.15</v>
      </c>
      <c r="K338">
        <f t="shared" si="46"/>
        <v>3.65</v>
      </c>
      <c r="L338">
        <f t="shared" si="47"/>
        <v>11.6</v>
      </c>
      <c r="M338">
        <f t="shared" si="48"/>
        <v>10.200000000000001</v>
      </c>
      <c r="P338">
        <f t="shared" si="49"/>
        <v>2.9</v>
      </c>
      <c r="Q338">
        <f t="shared" si="50"/>
        <v>10.9</v>
      </c>
    </row>
    <row r="339" spans="1:17" hidden="1" x14ac:dyDescent="0.35">
      <c r="A339" s="1" t="s">
        <v>429</v>
      </c>
      <c r="B339">
        <v>1</v>
      </c>
      <c r="C339" t="s">
        <v>335</v>
      </c>
      <c r="D339">
        <v>1400</v>
      </c>
      <c r="E339">
        <v>10900</v>
      </c>
      <c r="F339">
        <f t="shared" si="44"/>
        <v>1.4</v>
      </c>
      <c r="G339">
        <f t="shared" si="44"/>
        <v>10.9</v>
      </c>
      <c r="H339">
        <v>1.5</v>
      </c>
      <c r="I339">
        <v>1.4</v>
      </c>
      <c r="J339">
        <f t="shared" si="45"/>
        <v>0.64999999999999991</v>
      </c>
      <c r="K339">
        <f t="shared" si="46"/>
        <v>2.15</v>
      </c>
      <c r="L339">
        <f t="shared" si="47"/>
        <v>11.6</v>
      </c>
      <c r="M339">
        <f t="shared" si="48"/>
        <v>10.200000000000001</v>
      </c>
      <c r="P339">
        <f t="shared" si="49"/>
        <v>1.4</v>
      </c>
      <c r="Q339">
        <f t="shared" si="50"/>
        <v>10.9</v>
      </c>
    </row>
    <row r="340" spans="1:17" hidden="1" x14ac:dyDescent="0.35">
      <c r="A340" s="1" t="s">
        <v>430</v>
      </c>
      <c r="B340">
        <v>1</v>
      </c>
      <c r="C340" t="s">
        <v>336</v>
      </c>
      <c r="D340">
        <v>-100</v>
      </c>
      <c r="E340">
        <v>10900</v>
      </c>
      <c r="F340">
        <f t="shared" si="44"/>
        <v>-0.1</v>
      </c>
      <c r="G340">
        <f t="shared" si="44"/>
        <v>10.9</v>
      </c>
      <c r="H340">
        <v>1.5</v>
      </c>
      <c r="I340">
        <v>1.4</v>
      </c>
      <c r="J340">
        <f t="shared" si="45"/>
        <v>-0.85</v>
      </c>
      <c r="K340">
        <f t="shared" si="46"/>
        <v>0.65</v>
      </c>
      <c r="L340">
        <f t="shared" si="47"/>
        <v>11.6</v>
      </c>
      <c r="M340">
        <f t="shared" si="48"/>
        <v>10.200000000000001</v>
      </c>
      <c r="P340">
        <f t="shared" si="49"/>
        <v>-0.1</v>
      </c>
      <c r="Q340">
        <f t="shared" si="50"/>
        <v>10.9</v>
      </c>
    </row>
    <row r="341" spans="1:17" hidden="1" x14ac:dyDescent="0.35">
      <c r="A341" s="1" t="s">
        <v>431</v>
      </c>
      <c r="B341">
        <v>1</v>
      </c>
      <c r="C341" t="s">
        <v>337</v>
      </c>
      <c r="D341">
        <v>-1600</v>
      </c>
      <c r="E341">
        <v>10900</v>
      </c>
      <c r="F341">
        <f t="shared" si="44"/>
        <v>-1.6</v>
      </c>
      <c r="G341">
        <f t="shared" si="44"/>
        <v>10.9</v>
      </c>
      <c r="H341">
        <v>1.5</v>
      </c>
      <c r="I341">
        <v>1.4</v>
      </c>
      <c r="J341">
        <f t="shared" si="45"/>
        <v>-2.35</v>
      </c>
      <c r="K341">
        <f t="shared" si="46"/>
        <v>-0.85000000000000009</v>
      </c>
      <c r="L341">
        <f t="shared" si="47"/>
        <v>11.6</v>
      </c>
      <c r="M341">
        <f t="shared" si="48"/>
        <v>10.200000000000001</v>
      </c>
      <c r="P341">
        <f t="shared" si="49"/>
        <v>-1.6</v>
      </c>
      <c r="Q341">
        <f t="shared" si="50"/>
        <v>10.9</v>
      </c>
    </row>
    <row r="342" spans="1:17" hidden="1" x14ac:dyDescent="0.35">
      <c r="A342" s="1" t="s">
        <v>390</v>
      </c>
      <c r="B342">
        <v>1</v>
      </c>
      <c r="C342" t="s">
        <v>338</v>
      </c>
      <c r="D342">
        <v>-3100</v>
      </c>
      <c r="E342">
        <v>10900</v>
      </c>
      <c r="F342">
        <f t="shared" si="44"/>
        <v>-3.1</v>
      </c>
      <c r="G342">
        <f t="shared" si="44"/>
        <v>10.9</v>
      </c>
      <c r="H342">
        <v>1.5</v>
      </c>
      <c r="I342">
        <v>1.4</v>
      </c>
      <c r="J342">
        <f t="shared" si="45"/>
        <v>-3.85</v>
      </c>
      <c r="K342">
        <f t="shared" si="46"/>
        <v>-2.35</v>
      </c>
      <c r="L342">
        <f t="shared" si="47"/>
        <v>11.6</v>
      </c>
      <c r="M342">
        <f t="shared" si="48"/>
        <v>10.200000000000001</v>
      </c>
      <c r="P342">
        <f t="shared" si="49"/>
        <v>-3.1</v>
      </c>
      <c r="Q342">
        <f t="shared" si="50"/>
        <v>10.9</v>
      </c>
    </row>
    <row r="343" spans="1:17" hidden="1" x14ac:dyDescent="0.35">
      <c r="A343" s="1" t="s">
        <v>391</v>
      </c>
      <c r="B343">
        <v>1</v>
      </c>
      <c r="C343" t="s">
        <v>339</v>
      </c>
      <c r="D343">
        <v>-4600</v>
      </c>
      <c r="E343">
        <v>10900</v>
      </c>
      <c r="F343">
        <f t="shared" si="44"/>
        <v>-4.5999999999999996</v>
      </c>
      <c r="G343">
        <f t="shared" si="44"/>
        <v>10.9</v>
      </c>
      <c r="H343">
        <v>1.5</v>
      </c>
      <c r="I343">
        <v>1.4</v>
      </c>
      <c r="J343">
        <f t="shared" si="45"/>
        <v>-5.35</v>
      </c>
      <c r="K343">
        <f t="shared" si="46"/>
        <v>-3.8499999999999996</v>
      </c>
      <c r="L343">
        <f t="shared" si="47"/>
        <v>11.6</v>
      </c>
      <c r="M343">
        <f t="shared" si="48"/>
        <v>10.200000000000001</v>
      </c>
      <c r="P343">
        <f t="shared" si="49"/>
        <v>-4.5999999999999996</v>
      </c>
      <c r="Q343">
        <f t="shared" si="50"/>
        <v>10.9</v>
      </c>
    </row>
    <row r="344" spans="1:17" hidden="1" x14ac:dyDescent="0.35">
      <c r="A344" s="1" t="s">
        <v>392</v>
      </c>
      <c r="B344">
        <v>1</v>
      </c>
      <c r="C344" t="s">
        <v>340</v>
      </c>
      <c r="D344">
        <v>-6100</v>
      </c>
      <c r="E344">
        <v>10900</v>
      </c>
      <c r="F344">
        <f t="shared" si="44"/>
        <v>-6.1</v>
      </c>
      <c r="G344">
        <f t="shared" si="44"/>
        <v>10.9</v>
      </c>
      <c r="H344">
        <v>1.5</v>
      </c>
      <c r="I344">
        <v>1.4</v>
      </c>
      <c r="J344">
        <f t="shared" si="45"/>
        <v>-6.85</v>
      </c>
      <c r="K344">
        <f t="shared" si="46"/>
        <v>-5.35</v>
      </c>
      <c r="L344">
        <f t="shared" si="47"/>
        <v>11.6</v>
      </c>
      <c r="M344">
        <f t="shared" si="48"/>
        <v>10.200000000000001</v>
      </c>
      <c r="P344">
        <f t="shared" si="49"/>
        <v>-6.1</v>
      </c>
      <c r="Q344">
        <f t="shared" si="50"/>
        <v>10.9</v>
      </c>
    </row>
    <row r="345" spans="1:17" hidden="1" x14ac:dyDescent="0.35">
      <c r="A345" s="1" t="s">
        <v>393</v>
      </c>
      <c r="B345">
        <v>1</v>
      </c>
      <c r="C345" t="s">
        <v>341</v>
      </c>
      <c r="D345">
        <v>-7600</v>
      </c>
      <c r="E345">
        <v>10900</v>
      </c>
      <c r="F345">
        <f t="shared" si="44"/>
        <v>-7.6</v>
      </c>
      <c r="G345">
        <f t="shared" si="44"/>
        <v>10.9</v>
      </c>
      <c r="H345">
        <v>1.5</v>
      </c>
      <c r="I345">
        <v>1.4</v>
      </c>
      <c r="J345">
        <f t="shared" si="45"/>
        <v>-8.35</v>
      </c>
      <c r="K345">
        <f t="shared" si="46"/>
        <v>-6.85</v>
      </c>
      <c r="L345">
        <f t="shared" si="47"/>
        <v>11.6</v>
      </c>
      <c r="M345">
        <f t="shared" si="48"/>
        <v>10.200000000000001</v>
      </c>
      <c r="P345">
        <f t="shared" si="49"/>
        <v>-7.6</v>
      </c>
      <c r="Q345">
        <f t="shared" si="50"/>
        <v>10.9</v>
      </c>
    </row>
    <row r="346" spans="1:17" hidden="1" x14ac:dyDescent="0.35">
      <c r="A346" s="1" t="s">
        <v>394</v>
      </c>
      <c r="B346">
        <v>1</v>
      </c>
      <c r="C346" t="s">
        <v>342</v>
      </c>
      <c r="D346">
        <v>-9100</v>
      </c>
      <c r="E346">
        <v>10900</v>
      </c>
      <c r="F346">
        <f t="shared" si="44"/>
        <v>-9.1</v>
      </c>
      <c r="G346">
        <f t="shared" si="44"/>
        <v>10.9</v>
      </c>
      <c r="H346">
        <v>1.5</v>
      </c>
      <c r="I346">
        <v>1.4</v>
      </c>
      <c r="J346">
        <f t="shared" si="45"/>
        <v>-9.85</v>
      </c>
      <c r="K346">
        <f t="shared" si="46"/>
        <v>-8.35</v>
      </c>
      <c r="L346">
        <f t="shared" si="47"/>
        <v>11.6</v>
      </c>
      <c r="M346">
        <f t="shared" si="48"/>
        <v>10.200000000000001</v>
      </c>
      <c r="P346">
        <f t="shared" si="49"/>
        <v>-9.1</v>
      </c>
      <c r="Q346">
        <f t="shared" si="50"/>
        <v>10.9</v>
      </c>
    </row>
    <row r="347" spans="1:17" hidden="1" x14ac:dyDescent="0.35">
      <c r="A347" s="1" t="s">
        <v>395</v>
      </c>
      <c r="B347">
        <v>1</v>
      </c>
      <c r="C347" t="s">
        <v>343</v>
      </c>
      <c r="D347">
        <v>7500</v>
      </c>
      <c r="E347">
        <v>12300</v>
      </c>
      <c r="F347">
        <f t="shared" si="44"/>
        <v>7.5</v>
      </c>
      <c r="G347">
        <f t="shared" si="44"/>
        <v>12.3</v>
      </c>
      <c r="H347">
        <v>1.5</v>
      </c>
      <c r="I347">
        <v>1.4</v>
      </c>
      <c r="J347">
        <f t="shared" si="45"/>
        <v>6.75</v>
      </c>
      <c r="K347">
        <f t="shared" si="46"/>
        <v>8.25</v>
      </c>
      <c r="L347">
        <f t="shared" si="47"/>
        <v>13</v>
      </c>
      <c r="M347">
        <f t="shared" si="48"/>
        <v>11.600000000000001</v>
      </c>
      <c r="P347">
        <f t="shared" si="49"/>
        <v>7.5</v>
      </c>
      <c r="Q347">
        <f t="shared" si="50"/>
        <v>12.3</v>
      </c>
    </row>
    <row r="348" spans="1:17" hidden="1" x14ac:dyDescent="0.35">
      <c r="A348" s="1" t="s">
        <v>396</v>
      </c>
      <c r="B348">
        <v>1</v>
      </c>
      <c r="C348" t="s">
        <v>344</v>
      </c>
      <c r="D348">
        <v>6000</v>
      </c>
      <c r="E348">
        <v>12300</v>
      </c>
      <c r="F348">
        <f t="shared" si="44"/>
        <v>6</v>
      </c>
      <c r="G348">
        <f t="shared" si="44"/>
        <v>12.3</v>
      </c>
      <c r="H348">
        <v>1.5</v>
      </c>
      <c r="I348">
        <v>1.4</v>
      </c>
      <c r="J348">
        <f t="shared" si="45"/>
        <v>5.25</v>
      </c>
      <c r="K348">
        <f t="shared" si="46"/>
        <v>6.75</v>
      </c>
      <c r="L348">
        <f t="shared" si="47"/>
        <v>13</v>
      </c>
      <c r="M348">
        <f t="shared" si="48"/>
        <v>11.600000000000001</v>
      </c>
      <c r="P348">
        <f t="shared" si="49"/>
        <v>6</v>
      </c>
      <c r="Q348">
        <f t="shared" si="50"/>
        <v>12.3</v>
      </c>
    </row>
    <row r="349" spans="1:17" hidden="1" x14ac:dyDescent="0.35">
      <c r="A349" s="1" t="s">
        <v>397</v>
      </c>
      <c r="B349">
        <v>1</v>
      </c>
      <c r="C349" t="s">
        <v>345</v>
      </c>
      <c r="D349">
        <v>4500</v>
      </c>
      <c r="E349">
        <v>12300</v>
      </c>
      <c r="F349">
        <f t="shared" si="44"/>
        <v>4.5</v>
      </c>
      <c r="G349">
        <f t="shared" si="44"/>
        <v>12.3</v>
      </c>
      <c r="H349">
        <v>1.5</v>
      </c>
      <c r="I349">
        <v>1.4</v>
      </c>
      <c r="J349">
        <f t="shared" si="45"/>
        <v>3.75</v>
      </c>
      <c r="K349">
        <f t="shared" si="46"/>
        <v>5.25</v>
      </c>
      <c r="L349">
        <f t="shared" si="47"/>
        <v>13</v>
      </c>
      <c r="M349">
        <f t="shared" si="48"/>
        <v>11.600000000000001</v>
      </c>
      <c r="P349">
        <f t="shared" si="49"/>
        <v>4.5</v>
      </c>
      <c r="Q349">
        <f t="shared" si="50"/>
        <v>12.3</v>
      </c>
    </row>
    <row r="350" spans="1:17" hidden="1" x14ac:dyDescent="0.35">
      <c r="A350" s="1" t="s">
        <v>398</v>
      </c>
      <c r="B350">
        <v>1</v>
      </c>
      <c r="C350" t="s">
        <v>346</v>
      </c>
      <c r="D350">
        <v>3000</v>
      </c>
      <c r="E350">
        <v>12300</v>
      </c>
      <c r="F350">
        <f t="shared" si="44"/>
        <v>3</v>
      </c>
      <c r="G350">
        <f t="shared" si="44"/>
        <v>12.3</v>
      </c>
      <c r="H350">
        <v>1.5</v>
      </c>
      <c r="I350">
        <v>1.4</v>
      </c>
      <c r="J350">
        <f t="shared" si="45"/>
        <v>2.25</v>
      </c>
      <c r="K350">
        <f t="shared" si="46"/>
        <v>3.75</v>
      </c>
      <c r="L350">
        <f t="shared" si="47"/>
        <v>13</v>
      </c>
      <c r="M350">
        <f t="shared" si="48"/>
        <v>11.600000000000001</v>
      </c>
      <c r="P350">
        <f t="shared" si="49"/>
        <v>3</v>
      </c>
      <c r="Q350">
        <f t="shared" si="50"/>
        <v>12.3</v>
      </c>
    </row>
    <row r="351" spans="1:17" hidden="1" x14ac:dyDescent="0.35">
      <c r="A351" s="1" t="s">
        <v>399</v>
      </c>
      <c r="B351">
        <v>1</v>
      </c>
      <c r="C351" t="s">
        <v>347</v>
      </c>
      <c r="D351">
        <v>1500</v>
      </c>
      <c r="E351">
        <v>12300</v>
      </c>
      <c r="F351">
        <f t="shared" si="44"/>
        <v>1.5</v>
      </c>
      <c r="G351">
        <f t="shared" si="44"/>
        <v>12.3</v>
      </c>
      <c r="H351">
        <v>1.5</v>
      </c>
      <c r="I351">
        <v>1.4</v>
      </c>
      <c r="J351">
        <f t="shared" si="45"/>
        <v>0.75</v>
      </c>
      <c r="K351">
        <f t="shared" si="46"/>
        <v>2.25</v>
      </c>
      <c r="L351">
        <f t="shared" si="47"/>
        <v>13</v>
      </c>
      <c r="M351">
        <f t="shared" si="48"/>
        <v>11.600000000000001</v>
      </c>
      <c r="P351">
        <f t="shared" si="49"/>
        <v>1.5</v>
      </c>
      <c r="Q351">
        <f t="shared" si="50"/>
        <v>12.3</v>
      </c>
    </row>
    <row r="352" spans="1:17" hidden="1" x14ac:dyDescent="0.35">
      <c r="A352" s="1">
        <v>9</v>
      </c>
      <c r="B352">
        <v>1</v>
      </c>
      <c r="C352" t="s">
        <v>348</v>
      </c>
      <c r="D352">
        <v>300</v>
      </c>
      <c r="E352">
        <v>12300</v>
      </c>
      <c r="F352">
        <f t="shared" si="44"/>
        <v>0.3</v>
      </c>
      <c r="G352">
        <f t="shared" si="44"/>
        <v>12.3</v>
      </c>
      <c r="H352">
        <v>0.9</v>
      </c>
      <c r="I352">
        <v>1.4</v>
      </c>
      <c r="J352">
        <f t="shared" si="45"/>
        <v>-0.15000000000000002</v>
      </c>
      <c r="K352">
        <f t="shared" si="46"/>
        <v>0.75</v>
      </c>
      <c r="L352">
        <f t="shared" si="47"/>
        <v>13</v>
      </c>
      <c r="M352">
        <f t="shared" si="48"/>
        <v>11.600000000000001</v>
      </c>
      <c r="P352">
        <f t="shared" si="49"/>
        <v>0.3</v>
      </c>
      <c r="Q352">
        <f t="shared" si="50"/>
        <v>12.3</v>
      </c>
    </row>
    <row r="353" spans="1:17" hidden="1" x14ac:dyDescent="0.35">
      <c r="A353" s="1">
        <v>8</v>
      </c>
      <c r="B353">
        <v>1</v>
      </c>
      <c r="C353" t="s">
        <v>349</v>
      </c>
      <c r="D353">
        <v>-600</v>
      </c>
      <c r="E353">
        <v>12300</v>
      </c>
      <c r="F353">
        <f t="shared" si="44"/>
        <v>-0.6</v>
      </c>
      <c r="G353">
        <f t="shared" si="44"/>
        <v>12.3</v>
      </c>
      <c r="H353">
        <v>0.9</v>
      </c>
      <c r="I353">
        <v>1.4</v>
      </c>
      <c r="J353">
        <f t="shared" si="45"/>
        <v>-1.05</v>
      </c>
      <c r="K353">
        <f t="shared" si="46"/>
        <v>-0.14999999999999997</v>
      </c>
      <c r="L353">
        <f t="shared" si="47"/>
        <v>13</v>
      </c>
      <c r="M353">
        <f t="shared" si="48"/>
        <v>11.600000000000001</v>
      </c>
      <c r="P353">
        <f t="shared" si="49"/>
        <v>-0.6</v>
      </c>
      <c r="Q353">
        <f t="shared" si="50"/>
        <v>12.3</v>
      </c>
    </row>
    <row r="354" spans="1:17" hidden="1" x14ac:dyDescent="0.35">
      <c r="A354" s="1">
        <v>7</v>
      </c>
      <c r="B354">
        <v>1</v>
      </c>
      <c r="C354" t="s">
        <v>350</v>
      </c>
      <c r="D354">
        <v>-1500</v>
      </c>
      <c r="E354">
        <v>12300</v>
      </c>
      <c r="F354">
        <f t="shared" si="44"/>
        <v>-1.5</v>
      </c>
      <c r="G354">
        <f t="shared" si="44"/>
        <v>12.3</v>
      </c>
      <c r="H354">
        <v>0.9</v>
      </c>
      <c r="I354">
        <v>1.4</v>
      </c>
      <c r="J354">
        <f t="shared" si="45"/>
        <v>-1.95</v>
      </c>
      <c r="K354">
        <f t="shared" si="46"/>
        <v>-1.05</v>
      </c>
      <c r="L354">
        <f t="shared" si="47"/>
        <v>13</v>
      </c>
      <c r="M354">
        <f t="shared" si="48"/>
        <v>11.600000000000001</v>
      </c>
      <c r="P354">
        <f t="shared" si="49"/>
        <v>-1.5</v>
      </c>
      <c r="Q354">
        <f t="shared" si="50"/>
        <v>12.3</v>
      </c>
    </row>
    <row r="355" spans="1:17" hidden="1" x14ac:dyDescent="0.35">
      <c r="A355" s="1">
        <v>6</v>
      </c>
      <c r="B355">
        <v>1</v>
      </c>
      <c r="C355" t="s">
        <v>351</v>
      </c>
      <c r="D355">
        <v>-2400</v>
      </c>
      <c r="E355">
        <v>12300</v>
      </c>
      <c r="F355">
        <f t="shared" si="44"/>
        <v>-2.4</v>
      </c>
      <c r="G355">
        <f t="shared" si="44"/>
        <v>12.3</v>
      </c>
      <c r="H355">
        <v>0.9</v>
      </c>
      <c r="I355">
        <v>1.4</v>
      </c>
      <c r="J355">
        <f t="shared" si="45"/>
        <v>-2.85</v>
      </c>
      <c r="K355">
        <f t="shared" si="46"/>
        <v>-1.95</v>
      </c>
      <c r="L355">
        <f t="shared" si="47"/>
        <v>13</v>
      </c>
      <c r="M355">
        <f t="shared" si="48"/>
        <v>11.600000000000001</v>
      </c>
      <c r="P355">
        <f t="shared" si="49"/>
        <v>-2.4</v>
      </c>
      <c r="Q355">
        <f t="shared" si="50"/>
        <v>12.3</v>
      </c>
    </row>
    <row r="356" spans="1:17" hidden="1" x14ac:dyDescent="0.35">
      <c r="A356" s="1">
        <v>5</v>
      </c>
      <c r="B356">
        <v>1</v>
      </c>
      <c r="C356" t="s">
        <v>352</v>
      </c>
      <c r="D356">
        <v>-3300</v>
      </c>
      <c r="E356">
        <v>12300</v>
      </c>
      <c r="F356">
        <f t="shared" si="44"/>
        <v>-3.3</v>
      </c>
      <c r="G356">
        <f t="shared" si="44"/>
        <v>12.3</v>
      </c>
      <c r="H356">
        <v>0.9</v>
      </c>
      <c r="I356">
        <v>1.4</v>
      </c>
      <c r="J356">
        <f t="shared" si="45"/>
        <v>-3.75</v>
      </c>
      <c r="K356">
        <f t="shared" si="46"/>
        <v>-2.8499999999999996</v>
      </c>
      <c r="L356">
        <f t="shared" si="47"/>
        <v>13</v>
      </c>
      <c r="M356">
        <f t="shared" si="48"/>
        <v>11.600000000000001</v>
      </c>
      <c r="P356">
        <f t="shared" si="49"/>
        <v>-3.3</v>
      </c>
      <c r="Q356">
        <f t="shared" si="50"/>
        <v>12.3</v>
      </c>
    </row>
    <row r="357" spans="1:17" hidden="1" x14ac:dyDescent="0.35">
      <c r="A357" s="1">
        <v>4</v>
      </c>
      <c r="B357">
        <v>1</v>
      </c>
      <c r="C357" t="s">
        <v>353</v>
      </c>
      <c r="D357">
        <v>-4200</v>
      </c>
      <c r="E357">
        <v>12300</v>
      </c>
      <c r="F357">
        <f t="shared" si="44"/>
        <v>-4.2</v>
      </c>
      <c r="G357">
        <f t="shared" si="44"/>
        <v>12.3</v>
      </c>
      <c r="H357">
        <v>0.9</v>
      </c>
      <c r="I357">
        <v>1.4</v>
      </c>
      <c r="J357">
        <f t="shared" si="45"/>
        <v>-4.6500000000000004</v>
      </c>
      <c r="K357">
        <f t="shared" si="46"/>
        <v>-3.75</v>
      </c>
      <c r="L357">
        <f t="shared" si="47"/>
        <v>13</v>
      </c>
      <c r="M357">
        <f t="shared" si="48"/>
        <v>11.600000000000001</v>
      </c>
      <c r="P357">
        <f t="shared" si="49"/>
        <v>-4.2</v>
      </c>
      <c r="Q357">
        <f t="shared" si="50"/>
        <v>12.3</v>
      </c>
    </row>
    <row r="358" spans="1:17" hidden="1" x14ac:dyDescent="0.35">
      <c r="A358" s="1">
        <v>3</v>
      </c>
      <c r="B358">
        <v>1</v>
      </c>
      <c r="C358" t="s">
        <v>354</v>
      </c>
      <c r="D358">
        <v>-5100</v>
      </c>
      <c r="E358">
        <v>12300</v>
      </c>
      <c r="F358">
        <f t="shared" si="44"/>
        <v>-5.0999999999999996</v>
      </c>
      <c r="G358">
        <f t="shared" si="44"/>
        <v>12.3</v>
      </c>
      <c r="H358">
        <v>0.9</v>
      </c>
      <c r="I358">
        <v>1.4</v>
      </c>
      <c r="J358">
        <f t="shared" si="45"/>
        <v>-5.55</v>
      </c>
      <c r="K358">
        <f t="shared" si="46"/>
        <v>-4.6499999999999995</v>
      </c>
      <c r="L358">
        <f t="shared" si="47"/>
        <v>13</v>
      </c>
      <c r="M358">
        <f t="shared" si="48"/>
        <v>11.600000000000001</v>
      </c>
      <c r="P358">
        <f t="shared" si="49"/>
        <v>-5.0999999999999996</v>
      </c>
      <c r="Q358">
        <f t="shared" si="50"/>
        <v>12.3</v>
      </c>
    </row>
    <row r="359" spans="1:17" hidden="1" x14ac:dyDescent="0.35">
      <c r="A359" s="1">
        <v>2</v>
      </c>
      <c r="B359">
        <v>1</v>
      </c>
      <c r="C359" t="s">
        <v>355</v>
      </c>
      <c r="D359">
        <v>-6000</v>
      </c>
      <c r="E359">
        <v>12300</v>
      </c>
      <c r="F359">
        <f t="shared" si="44"/>
        <v>-6</v>
      </c>
      <c r="G359">
        <f t="shared" si="44"/>
        <v>12.3</v>
      </c>
      <c r="H359">
        <v>0.9</v>
      </c>
      <c r="I359">
        <v>1.4</v>
      </c>
      <c r="J359">
        <f t="shared" si="45"/>
        <v>-6.45</v>
      </c>
      <c r="K359">
        <f t="shared" si="46"/>
        <v>-5.55</v>
      </c>
      <c r="L359">
        <f t="shared" si="47"/>
        <v>13</v>
      </c>
      <c r="M359">
        <f t="shared" si="48"/>
        <v>11.600000000000001</v>
      </c>
      <c r="P359">
        <f t="shared" si="49"/>
        <v>-6</v>
      </c>
      <c r="Q359">
        <f t="shared" si="50"/>
        <v>12.3</v>
      </c>
    </row>
    <row r="360" spans="1:17" hidden="1" x14ac:dyDescent="0.35">
      <c r="A360" s="1">
        <v>1</v>
      </c>
      <c r="B360">
        <v>1</v>
      </c>
      <c r="C360" t="s">
        <v>356</v>
      </c>
      <c r="D360">
        <v>-6900</v>
      </c>
      <c r="E360">
        <v>12300</v>
      </c>
      <c r="F360">
        <f t="shared" si="44"/>
        <v>-6.9</v>
      </c>
      <c r="G360">
        <f t="shared" si="44"/>
        <v>12.3</v>
      </c>
      <c r="H360">
        <v>0.9</v>
      </c>
      <c r="I360">
        <v>1.4</v>
      </c>
      <c r="J360">
        <f t="shared" si="45"/>
        <v>-7.3500000000000005</v>
      </c>
      <c r="K360">
        <f t="shared" si="46"/>
        <v>-6.45</v>
      </c>
      <c r="L360">
        <f t="shared" si="47"/>
        <v>13</v>
      </c>
      <c r="M360">
        <f t="shared" si="48"/>
        <v>11.600000000000001</v>
      </c>
      <c r="P360">
        <f t="shared" si="49"/>
        <v>-6.9</v>
      </c>
      <c r="Q360">
        <f t="shared" si="50"/>
        <v>12.3</v>
      </c>
    </row>
    <row r="361" spans="1:17" hidden="1" x14ac:dyDescent="0.35">
      <c r="A361" s="1">
        <v>0</v>
      </c>
      <c r="B361">
        <v>1</v>
      </c>
      <c r="C361" t="s">
        <v>357</v>
      </c>
      <c r="D361">
        <v>-7800</v>
      </c>
      <c r="E361">
        <v>12300</v>
      </c>
      <c r="F361">
        <f t="shared" si="44"/>
        <v>-7.8</v>
      </c>
      <c r="G361">
        <f t="shared" si="44"/>
        <v>12.3</v>
      </c>
      <c r="H361">
        <v>0.9</v>
      </c>
      <c r="I361">
        <v>1.4</v>
      </c>
      <c r="J361">
        <f t="shared" si="45"/>
        <v>-8.25</v>
      </c>
      <c r="K361">
        <f t="shared" si="46"/>
        <v>-7.35</v>
      </c>
      <c r="L361">
        <f t="shared" si="47"/>
        <v>13</v>
      </c>
      <c r="M361">
        <f t="shared" si="48"/>
        <v>11.600000000000001</v>
      </c>
      <c r="P361">
        <f t="shared" si="49"/>
        <v>-7.8</v>
      </c>
      <c r="Q361">
        <f t="shared" si="50"/>
        <v>12.3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workbookViewId="0"/>
  </sheetViews>
  <sheetFormatPr defaultRowHeight="14.5" x14ac:dyDescent="0.35"/>
  <cols>
    <col min="1" max="1" width="8.7265625" style="1"/>
    <col min="2" max="2" width="14.26953125" customWidth="1"/>
    <col min="3" max="3" width="37" bestFit="1" customWidth="1"/>
    <col min="4" max="5" width="10.1796875" bestFit="1" customWidth="1"/>
    <col min="6" max="6" width="10.453125" bestFit="1" customWidth="1"/>
    <col min="7" max="7" width="11.81640625" customWidth="1"/>
    <col min="8" max="19" width="8.54296875" customWidth="1"/>
  </cols>
  <sheetData>
    <row r="1" spans="1:7" x14ac:dyDescent="0.35">
      <c r="A1" s="1" t="s">
        <v>360</v>
      </c>
      <c r="B1" t="s">
        <v>452</v>
      </c>
      <c r="C1" t="s">
        <v>0</v>
      </c>
      <c r="D1" t="s">
        <v>1</v>
      </c>
      <c r="E1" t="s">
        <v>2</v>
      </c>
      <c r="F1" t="s">
        <v>358</v>
      </c>
      <c r="G1" t="s">
        <v>359</v>
      </c>
    </row>
    <row r="2" spans="1:7" x14ac:dyDescent="0.35">
      <c r="C2" t="s">
        <v>3</v>
      </c>
      <c r="D2">
        <v>-1835</v>
      </c>
      <c r="E2">
        <v>-12175</v>
      </c>
      <c r="F2">
        <f>D2/1000</f>
        <v>-1.835</v>
      </c>
      <c r="G2">
        <f>E2/1000</f>
        <v>-12.175000000000001</v>
      </c>
    </row>
    <row r="3" spans="1:7" x14ac:dyDescent="0.35">
      <c r="C3" t="s">
        <v>4</v>
      </c>
      <c r="D3">
        <v>-2545</v>
      </c>
      <c r="E3">
        <v>-12175</v>
      </c>
      <c r="F3">
        <f t="shared" ref="F3:F66" si="0">D3/1000</f>
        <v>-2.5449999999999999</v>
      </c>
      <c r="G3">
        <f t="shared" ref="G3:G66" si="1">E3/1000</f>
        <v>-12.175000000000001</v>
      </c>
    </row>
    <row r="4" spans="1:7" x14ac:dyDescent="0.35">
      <c r="C4" t="s">
        <v>5</v>
      </c>
      <c r="D4">
        <v>3845</v>
      </c>
      <c r="E4">
        <v>-12175</v>
      </c>
      <c r="F4">
        <f t="shared" si="0"/>
        <v>3.8450000000000002</v>
      </c>
      <c r="G4">
        <f t="shared" si="1"/>
        <v>-12.175000000000001</v>
      </c>
    </row>
    <row r="5" spans="1:7" x14ac:dyDescent="0.35">
      <c r="C5" t="s">
        <v>6</v>
      </c>
      <c r="D5">
        <v>3135</v>
      </c>
      <c r="E5">
        <v>-12175</v>
      </c>
      <c r="F5">
        <f t="shared" si="0"/>
        <v>3.1349999999999998</v>
      </c>
      <c r="G5">
        <f t="shared" si="1"/>
        <v>-12.175000000000001</v>
      </c>
    </row>
    <row r="6" spans="1:7" x14ac:dyDescent="0.35">
      <c r="C6" t="s">
        <v>7</v>
      </c>
      <c r="D6">
        <v>2425</v>
      </c>
      <c r="E6">
        <v>-12175</v>
      </c>
      <c r="F6">
        <f t="shared" si="0"/>
        <v>2.4249999999999998</v>
      </c>
      <c r="G6">
        <f t="shared" si="1"/>
        <v>-12.175000000000001</v>
      </c>
    </row>
    <row r="7" spans="1:7" x14ac:dyDescent="0.35">
      <c r="C7" t="s">
        <v>8</v>
      </c>
      <c r="D7">
        <v>1715</v>
      </c>
      <c r="E7">
        <v>-12175</v>
      </c>
      <c r="F7">
        <f t="shared" si="0"/>
        <v>1.7150000000000001</v>
      </c>
      <c r="G7">
        <f t="shared" si="1"/>
        <v>-12.175000000000001</v>
      </c>
    </row>
    <row r="8" spans="1:7" x14ac:dyDescent="0.35">
      <c r="C8" t="s">
        <v>9</v>
      </c>
      <c r="D8">
        <v>1005</v>
      </c>
      <c r="E8">
        <v>-12175</v>
      </c>
      <c r="F8">
        <f t="shared" si="0"/>
        <v>1.0049999999999999</v>
      </c>
      <c r="G8">
        <f t="shared" si="1"/>
        <v>-12.175000000000001</v>
      </c>
    </row>
    <row r="9" spans="1:7" x14ac:dyDescent="0.35">
      <c r="C9" t="s">
        <v>10</v>
      </c>
      <c r="D9">
        <v>295</v>
      </c>
      <c r="E9">
        <v>-12175</v>
      </c>
      <c r="F9">
        <f t="shared" si="0"/>
        <v>0.29499999999999998</v>
      </c>
      <c r="G9">
        <f t="shared" si="1"/>
        <v>-12.175000000000001</v>
      </c>
    </row>
    <row r="10" spans="1:7" x14ac:dyDescent="0.35">
      <c r="C10" t="s">
        <v>11</v>
      </c>
      <c r="D10">
        <v>-415</v>
      </c>
      <c r="E10">
        <v>-12175</v>
      </c>
      <c r="F10">
        <f t="shared" si="0"/>
        <v>-0.41499999999999998</v>
      </c>
      <c r="G10">
        <f t="shared" si="1"/>
        <v>-12.175000000000001</v>
      </c>
    </row>
    <row r="11" spans="1:7" x14ac:dyDescent="0.35">
      <c r="C11" t="s">
        <v>12</v>
      </c>
      <c r="D11">
        <v>-1125</v>
      </c>
      <c r="E11">
        <v>-12175</v>
      </c>
      <c r="F11">
        <f t="shared" si="0"/>
        <v>-1.125</v>
      </c>
      <c r="G11">
        <f t="shared" si="1"/>
        <v>-12.175000000000001</v>
      </c>
    </row>
    <row r="12" spans="1:7" x14ac:dyDescent="0.35">
      <c r="C12" t="s">
        <v>13</v>
      </c>
      <c r="D12">
        <v>-3255</v>
      </c>
      <c r="E12">
        <v>-12175</v>
      </c>
      <c r="F12">
        <f t="shared" si="0"/>
        <v>-3.2549999999999999</v>
      </c>
      <c r="G12">
        <f t="shared" si="1"/>
        <v>-12.175000000000001</v>
      </c>
    </row>
    <row r="13" spans="1:7" x14ac:dyDescent="0.35">
      <c r="C13" t="s">
        <v>14</v>
      </c>
      <c r="D13">
        <v>-3965</v>
      </c>
      <c r="E13">
        <v>-12175</v>
      </c>
      <c r="F13">
        <f t="shared" si="0"/>
        <v>-3.9649999999999999</v>
      </c>
      <c r="G13">
        <f t="shared" si="1"/>
        <v>-12.175000000000001</v>
      </c>
    </row>
    <row r="14" spans="1:7" x14ac:dyDescent="0.35">
      <c r="C14" t="s">
        <v>15</v>
      </c>
      <c r="D14">
        <v>9560</v>
      </c>
      <c r="E14">
        <v>-4870</v>
      </c>
      <c r="F14">
        <f t="shared" si="0"/>
        <v>9.56</v>
      </c>
      <c r="G14">
        <f t="shared" si="1"/>
        <v>-4.87</v>
      </c>
    </row>
    <row r="15" spans="1:7" x14ac:dyDescent="0.35">
      <c r="C15" t="s">
        <v>16</v>
      </c>
      <c r="D15">
        <v>8850</v>
      </c>
      <c r="E15">
        <v>-4870</v>
      </c>
      <c r="F15">
        <f t="shared" si="0"/>
        <v>8.85</v>
      </c>
      <c r="G15">
        <f t="shared" si="1"/>
        <v>-4.87</v>
      </c>
    </row>
    <row r="16" spans="1:7" x14ac:dyDescent="0.35">
      <c r="C16" t="s">
        <v>17</v>
      </c>
      <c r="D16">
        <v>9150</v>
      </c>
      <c r="E16">
        <v>-900</v>
      </c>
      <c r="F16">
        <f t="shared" si="0"/>
        <v>9.15</v>
      </c>
      <c r="G16">
        <f t="shared" si="1"/>
        <v>-0.9</v>
      </c>
    </row>
    <row r="17" spans="3:7" x14ac:dyDescent="0.35">
      <c r="C17" t="s">
        <v>18</v>
      </c>
      <c r="D17">
        <v>10050</v>
      </c>
      <c r="E17">
        <v>-3800</v>
      </c>
      <c r="F17">
        <f t="shared" si="0"/>
        <v>10.050000000000001</v>
      </c>
      <c r="G17">
        <f t="shared" si="1"/>
        <v>-3.8</v>
      </c>
    </row>
    <row r="18" spans="3:7" x14ac:dyDescent="0.35">
      <c r="C18" t="s">
        <v>19</v>
      </c>
      <c r="D18">
        <v>10150</v>
      </c>
      <c r="E18">
        <v>-2500</v>
      </c>
      <c r="F18">
        <f t="shared" si="0"/>
        <v>10.15</v>
      </c>
      <c r="G18">
        <f t="shared" si="1"/>
        <v>-2.5</v>
      </c>
    </row>
    <row r="19" spans="3:7" x14ac:dyDescent="0.35">
      <c r="C19" t="s">
        <v>20</v>
      </c>
      <c r="D19">
        <v>7430</v>
      </c>
      <c r="E19">
        <v>-8770</v>
      </c>
      <c r="F19">
        <f t="shared" si="0"/>
        <v>7.43</v>
      </c>
      <c r="G19">
        <f t="shared" si="1"/>
        <v>-8.77</v>
      </c>
    </row>
    <row r="20" spans="3:7" x14ac:dyDescent="0.35">
      <c r="C20" t="s">
        <v>21</v>
      </c>
      <c r="D20">
        <v>8140</v>
      </c>
      <c r="E20">
        <v>-8770</v>
      </c>
      <c r="F20">
        <f t="shared" si="0"/>
        <v>8.14</v>
      </c>
      <c r="G20">
        <f t="shared" si="1"/>
        <v>-8.77</v>
      </c>
    </row>
    <row r="21" spans="3:7" x14ac:dyDescent="0.35">
      <c r="C21" t="s">
        <v>22</v>
      </c>
      <c r="D21">
        <v>9560</v>
      </c>
      <c r="E21">
        <v>-8720</v>
      </c>
      <c r="F21">
        <f t="shared" si="0"/>
        <v>9.56</v>
      </c>
      <c r="G21">
        <f t="shared" si="1"/>
        <v>-8.7200000000000006</v>
      </c>
    </row>
    <row r="22" spans="3:7" x14ac:dyDescent="0.35">
      <c r="C22" t="s">
        <v>23</v>
      </c>
      <c r="D22">
        <v>8850</v>
      </c>
      <c r="E22">
        <v>-8720</v>
      </c>
      <c r="F22">
        <f t="shared" si="0"/>
        <v>8.85</v>
      </c>
      <c r="G22">
        <f t="shared" si="1"/>
        <v>-8.7200000000000006</v>
      </c>
    </row>
    <row r="23" spans="3:7" x14ac:dyDescent="0.35">
      <c r="C23" t="s">
        <v>24</v>
      </c>
      <c r="D23">
        <v>9560</v>
      </c>
      <c r="E23">
        <v>-8170</v>
      </c>
      <c r="F23">
        <f t="shared" si="0"/>
        <v>9.56</v>
      </c>
      <c r="G23">
        <f t="shared" si="1"/>
        <v>-8.17</v>
      </c>
    </row>
    <row r="24" spans="3:7" x14ac:dyDescent="0.35">
      <c r="C24" t="s">
        <v>25</v>
      </c>
      <c r="D24">
        <v>8850</v>
      </c>
      <c r="E24">
        <v>-8170</v>
      </c>
      <c r="F24">
        <f t="shared" si="0"/>
        <v>8.85</v>
      </c>
      <c r="G24">
        <f t="shared" si="1"/>
        <v>-8.17</v>
      </c>
    </row>
    <row r="25" spans="3:7" x14ac:dyDescent="0.35">
      <c r="C25" t="s">
        <v>26</v>
      </c>
      <c r="D25">
        <v>9560</v>
      </c>
      <c r="E25">
        <v>-7620</v>
      </c>
      <c r="F25">
        <f t="shared" si="0"/>
        <v>9.56</v>
      </c>
      <c r="G25">
        <f t="shared" si="1"/>
        <v>-7.62</v>
      </c>
    </row>
    <row r="26" spans="3:7" x14ac:dyDescent="0.35">
      <c r="C26" t="s">
        <v>27</v>
      </c>
      <c r="D26">
        <v>8850</v>
      </c>
      <c r="E26">
        <v>-7620</v>
      </c>
      <c r="F26">
        <f t="shared" si="0"/>
        <v>8.85</v>
      </c>
      <c r="G26">
        <f t="shared" si="1"/>
        <v>-7.62</v>
      </c>
    </row>
    <row r="27" spans="3:7" x14ac:dyDescent="0.35">
      <c r="C27" t="s">
        <v>7</v>
      </c>
      <c r="D27">
        <v>9560</v>
      </c>
      <c r="E27">
        <v>-7070</v>
      </c>
      <c r="F27">
        <f t="shared" si="0"/>
        <v>9.56</v>
      </c>
      <c r="G27">
        <f t="shared" si="1"/>
        <v>-7.07</v>
      </c>
    </row>
    <row r="28" spans="3:7" x14ac:dyDescent="0.35">
      <c r="C28" t="s">
        <v>28</v>
      </c>
      <c r="D28">
        <v>8850</v>
      </c>
      <c r="E28">
        <v>-7070</v>
      </c>
      <c r="F28">
        <f t="shared" si="0"/>
        <v>8.85</v>
      </c>
      <c r="G28">
        <f t="shared" si="1"/>
        <v>-7.07</v>
      </c>
    </row>
    <row r="29" spans="3:7" x14ac:dyDescent="0.35">
      <c r="C29" t="s">
        <v>29</v>
      </c>
      <c r="D29">
        <v>9560</v>
      </c>
      <c r="E29">
        <v>-6520</v>
      </c>
      <c r="F29">
        <f t="shared" si="0"/>
        <v>9.56</v>
      </c>
      <c r="G29">
        <f t="shared" si="1"/>
        <v>-6.52</v>
      </c>
    </row>
    <row r="30" spans="3:7" x14ac:dyDescent="0.35">
      <c r="C30" t="s">
        <v>30</v>
      </c>
      <c r="D30">
        <v>8850</v>
      </c>
      <c r="E30">
        <v>-6520</v>
      </c>
      <c r="F30">
        <f t="shared" si="0"/>
        <v>8.85</v>
      </c>
      <c r="G30">
        <f t="shared" si="1"/>
        <v>-6.52</v>
      </c>
    </row>
    <row r="31" spans="3:7" x14ac:dyDescent="0.35">
      <c r="C31" t="s">
        <v>31</v>
      </c>
      <c r="D31">
        <v>9560</v>
      </c>
      <c r="E31">
        <v>-5970</v>
      </c>
      <c r="F31">
        <f t="shared" si="0"/>
        <v>9.56</v>
      </c>
      <c r="G31">
        <f t="shared" si="1"/>
        <v>-5.97</v>
      </c>
    </row>
    <row r="32" spans="3:7" x14ac:dyDescent="0.35">
      <c r="C32" t="s">
        <v>32</v>
      </c>
      <c r="D32">
        <v>8850</v>
      </c>
      <c r="E32">
        <v>-5970</v>
      </c>
      <c r="F32">
        <f t="shared" si="0"/>
        <v>8.85</v>
      </c>
      <c r="G32">
        <f t="shared" si="1"/>
        <v>-5.97</v>
      </c>
    </row>
    <row r="33" spans="1:7" x14ac:dyDescent="0.35">
      <c r="C33" t="s">
        <v>33</v>
      </c>
      <c r="D33">
        <v>9560</v>
      </c>
      <c r="E33">
        <v>-5420</v>
      </c>
      <c r="F33">
        <f t="shared" si="0"/>
        <v>9.56</v>
      </c>
      <c r="G33">
        <f t="shared" si="1"/>
        <v>-5.42</v>
      </c>
    </row>
    <row r="34" spans="1:7" x14ac:dyDescent="0.35">
      <c r="C34" t="s">
        <v>34</v>
      </c>
      <c r="D34">
        <v>8850</v>
      </c>
      <c r="E34">
        <v>-5420</v>
      </c>
      <c r="F34">
        <f t="shared" si="0"/>
        <v>8.85</v>
      </c>
      <c r="G34">
        <f t="shared" si="1"/>
        <v>-5.42</v>
      </c>
    </row>
    <row r="35" spans="1:7" x14ac:dyDescent="0.35">
      <c r="C35" t="s">
        <v>35</v>
      </c>
      <c r="D35">
        <v>5220</v>
      </c>
      <c r="E35">
        <v>950</v>
      </c>
      <c r="F35">
        <f t="shared" si="0"/>
        <v>5.22</v>
      </c>
      <c r="G35">
        <f t="shared" si="1"/>
        <v>0.95</v>
      </c>
    </row>
    <row r="36" spans="1:7" x14ac:dyDescent="0.35">
      <c r="C36" t="s">
        <v>36</v>
      </c>
      <c r="D36">
        <v>7070</v>
      </c>
      <c r="E36">
        <v>-10760</v>
      </c>
      <c r="F36">
        <f t="shared" si="0"/>
        <v>7.07</v>
      </c>
      <c r="G36">
        <f t="shared" si="1"/>
        <v>-10.76</v>
      </c>
    </row>
    <row r="37" spans="1:7" x14ac:dyDescent="0.35">
      <c r="C37" t="s">
        <v>37</v>
      </c>
      <c r="D37">
        <v>-6710</v>
      </c>
      <c r="E37">
        <v>-10860</v>
      </c>
      <c r="F37">
        <f t="shared" si="0"/>
        <v>-6.71</v>
      </c>
      <c r="G37">
        <f t="shared" si="1"/>
        <v>-10.86</v>
      </c>
    </row>
    <row r="38" spans="1:7" x14ac:dyDescent="0.35">
      <c r="C38" t="s">
        <v>38</v>
      </c>
      <c r="D38">
        <v>5750</v>
      </c>
      <c r="E38">
        <v>-4700</v>
      </c>
      <c r="F38">
        <f t="shared" si="0"/>
        <v>5.75</v>
      </c>
      <c r="G38">
        <f t="shared" si="1"/>
        <v>-4.7</v>
      </c>
    </row>
    <row r="39" spans="1:7" x14ac:dyDescent="0.35">
      <c r="C39" t="s">
        <v>39</v>
      </c>
      <c r="D39">
        <v>5750</v>
      </c>
      <c r="E39">
        <v>-1900</v>
      </c>
      <c r="F39">
        <f t="shared" si="0"/>
        <v>5.75</v>
      </c>
      <c r="G39">
        <f t="shared" si="1"/>
        <v>-1.9</v>
      </c>
    </row>
    <row r="40" spans="1:7" x14ac:dyDescent="0.35">
      <c r="C40" t="s">
        <v>40</v>
      </c>
      <c r="D40">
        <v>-5750</v>
      </c>
      <c r="E40">
        <v>-4700</v>
      </c>
      <c r="F40">
        <f t="shared" si="0"/>
        <v>-5.75</v>
      </c>
      <c r="G40">
        <f t="shared" si="1"/>
        <v>-4.7</v>
      </c>
    </row>
    <row r="41" spans="1:7" x14ac:dyDescent="0.35">
      <c r="C41" t="s">
        <v>41</v>
      </c>
      <c r="D41">
        <v>-5750</v>
      </c>
      <c r="E41">
        <v>-1900</v>
      </c>
      <c r="F41">
        <f t="shared" si="0"/>
        <v>-5.75</v>
      </c>
      <c r="G41">
        <f t="shared" si="1"/>
        <v>-1.9</v>
      </c>
    </row>
    <row r="42" spans="1:7" x14ac:dyDescent="0.35">
      <c r="A42" s="1">
        <v>35</v>
      </c>
      <c r="B42">
        <v>0.05</v>
      </c>
      <c r="C42" t="s">
        <v>42</v>
      </c>
      <c r="D42">
        <v>4430</v>
      </c>
      <c r="E42">
        <v>-11650</v>
      </c>
      <c r="F42">
        <f t="shared" si="0"/>
        <v>4.43</v>
      </c>
      <c r="G42">
        <f t="shared" si="1"/>
        <v>-11.65</v>
      </c>
    </row>
    <row r="43" spans="1:7" x14ac:dyDescent="0.35">
      <c r="A43" s="1">
        <v>34</v>
      </c>
      <c r="B43">
        <v>0.05</v>
      </c>
      <c r="C43" t="s">
        <v>43</v>
      </c>
      <c r="D43">
        <v>3930</v>
      </c>
      <c r="E43">
        <v>-11650</v>
      </c>
      <c r="F43">
        <f t="shared" si="0"/>
        <v>3.93</v>
      </c>
      <c r="G43">
        <f t="shared" si="1"/>
        <v>-11.65</v>
      </c>
    </row>
    <row r="44" spans="1:7" x14ac:dyDescent="0.35">
      <c r="A44" s="1">
        <v>33</v>
      </c>
      <c r="B44">
        <v>0.05</v>
      </c>
      <c r="C44" t="s">
        <v>44</v>
      </c>
      <c r="D44">
        <v>3430</v>
      </c>
      <c r="E44">
        <v>-11650</v>
      </c>
      <c r="F44">
        <f t="shared" si="0"/>
        <v>3.43</v>
      </c>
      <c r="G44">
        <f t="shared" si="1"/>
        <v>-11.65</v>
      </c>
    </row>
    <row r="45" spans="1:7" x14ac:dyDescent="0.35">
      <c r="A45" s="1">
        <v>32</v>
      </c>
      <c r="B45">
        <v>0.05</v>
      </c>
      <c r="C45" t="s">
        <v>45</v>
      </c>
      <c r="D45">
        <v>2930</v>
      </c>
      <c r="E45">
        <v>-11650</v>
      </c>
      <c r="F45">
        <f t="shared" si="0"/>
        <v>2.93</v>
      </c>
      <c r="G45">
        <f t="shared" si="1"/>
        <v>-11.65</v>
      </c>
    </row>
    <row r="46" spans="1:7" x14ac:dyDescent="0.35">
      <c r="A46" s="1">
        <v>31</v>
      </c>
      <c r="B46">
        <v>0.05</v>
      </c>
      <c r="C46" t="s">
        <v>46</v>
      </c>
      <c r="D46">
        <v>2430</v>
      </c>
      <c r="E46">
        <v>-11650</v>
      </c>
      <c r="F46">
        <f t="shared" si="0"/>
        <v>2.4300000000000002</v>
      </c>
      <c r="G46">
        <f t="shared" si="1"/>
        <v>-11.65</v>
      </c>
    </row>
    <row r="47" spans="1:7" x14ac:dyDescent="0.35">
      <c r="A47" s="1">
        <v>30</v>
      </c>
      <c r="B47">
        <v>0.05</v>
      </c>
      <c r="C47" t="s">
        <v>47</v>
      </c>
      <c r="D47">
        <v>1930</v>
      </c>
      <c r="E47">
        <v>-11650</v>
      </c>
      <c r="F47">
        <f t="shared" si="0"/>
        <v>1.93</v>
      </c>
      <c r="G47">
        <f t="shared" si="1"/>
        <v>-11.65</v>
      </c>
    </row>
    <row r="48" spans="1:7" x14ac:dyDescent="0.35">
      <c r="A48" s="1">
        <v>29</v>
      </c>
      <c r="B48">
        <v>0.05</v>
      </c>
      <c r="C48" t="s">
        <v>48</v>
      </c>
      <c r="D48">
        <v>1430</v>
      </c>
      <c r="E48">
        <v>-11650</v>
      </c>
      <c r="F48">
        <f t="shared" si="0"/>
        <v>1.43</v>
      </c>
      <c r="G48">
        <f t="shared" si="1"/>
        <v>-11.65</v>
      </c>
    </row>
    <row r="49" spans="1:7" x14ac:dyDescent="0.35">
      <c r="A49" s="1">
        <v>28</v>
      </c>
      <c r="B49">
        <v>0.05</v>
      </c>
      <c r="C49" t="s">
        <v>49</v>
      </c>
      <c r="D49">
        <v>930</v>
      </c>
      <c r="E49">
        <v>-11650</v>
      </c>
      <c r="F49">
        <f t="shared" si="0"/>
        <v>0.93</v>
      </c>
      <c r="G49">
        <f t="shared" si="1"/>
        <v>-11.65</v>
      </c>
    </row>
    <row r="50" spans="1:7" x14ac:dyDescent="0.35">
      <c r="A50" s="1">
        <v>27</v>
      </c>
      <c r="B50">
        <v>0.05</v>
      </c>
      <c r="C50" t="s">
        <v>50</v>
      </c>
      <c r="D50">
        <v>430</v>
      </c>
      <c r="E50">
        <v>-11650</v>
      </c>
      <c r="F50">
        <f t="shared" si="0"/>
        <v>0.43</v>
      </c>
      <c r="G50">
        <f t="shared" si="1"/>
        <v>-11.65</v>
      </c>
    </row>
    <row r="51" spans="1:7" x14ac:dyDescent="0.35">
      <c r="A51" s="1">
        <v>26</v>
      </c>
      <c r="B51">
        <v>0.05</v>
      </c>
      <c r="C51" t="s">
        <v>51</v>
      </c>
      <c r="D51">
        <v>-70</v>
      </c>
      <c r="E51">
        <v>-11650</v>
      </c>
      <c r="F51">
        <f t="shared" si="0"/>
        <v>-7.0000000000000007E-2</v>
      </c>
      <c r="G51">
        <f t="shared" si="1"/>
        <v>-11.65</v>
      </c>
    </row>
    <row r="52" spans="1:7" x14ac:dyDescent="0.35">
      <c r="A52" s="1">
        <v>25</v>
      </c>
      <c r="B52">
        <v>0.05</v>
      </c>
      <c r="C52" t="s">
        <v>52</v>
      </c>
      <c r="D52">
        <v>-570</v>
      </c>
      <c r="E52">
        <v>-11650</v>
      </c>
      <c r="F52">
        <f t="shared" si="0"/>
        <v>-0.56999999999999995</v>
      </c>
      <c r="G52">
        <f t="shared" si="1"/>
        <v>-11.65</v>
      </c>
    </row>
    <row r="53" spans="1:7" x14ac:dyDescent="0.35">
      <c r="A53" s="1">
        <v>24</v>
      </c>
      <c r="B53">
        <v>0.05</v>
      </c>
      <c r="C53" t="s">
        <v>53</v>
      </c>
      <c r="D53">
        <v>-1070</v>
      </c>
      <c r="E53">
        <v>-11650</v>
      </c>
      <c r="F53">
        <f t="shared" si="0"/>
        <v>-1.07</v>
      </c>
      <c r="G53">
        <f t="shared" si="1"/>
        <v>-11.65</v>
      </c>
    </row>
    <row r="54" spans="1:7" x14ac:dyDescent="0.35">
      <c r="A54" s="1">
        <v>23</v>
      </c>
      <c r="B54">
        <v>0.05</v>
      </c>
      <c r="C54" t="s">
        <v>54</v>
      </c>
      <c r="D54">
        <v>-1570</v>
      </c>
      <c r="E54">
        <v>-11650</v>
      </c>
      <c r="F54">
        <f t="shared" si="0"/>
        <v>-1.57</v>
      </c>
      <c r="G54">
        <f t="shared" si="1"/>
        <v>-11.65</v>
      </c>
    </row>
    <row r="55" spans="1:7" x14ac:dyDescent="0.35">
      <c r="A55" s="1">
        <v>22</v>
      </c>
      <c r="B55">
        <v>0.05</v>
      </c>
      <c r="C55" t="s">
        <v>55</v>
      </c>
      <c r="D55">
        <v>-2070</v>
      </c>
      <c r="E55">
        <v>-11650</v>
      </c>
      <c r="F55">
        <f t="shared" si="0"/>
        <v>-2.0699999999999998</v>
      </c>
      <c r="G55">
        <f t="shared" si="1"/>
        <v>-11.65</v>
      </c>
    </row>
    <row r="56" spans="1:7" x14ac:dyDescent="0.35">
      <c r="A56" s="1">
        <v>21</v>
      </c>
      <c r="B56">
        <v>0.05</v>
      </c>
      <c r="C56" t="s">
        <v>56</v>
      </c>
      <c r="D56">
        <v>-2570</v>
      </c>
      <c r="E56">
        <v>-11650</v>
      </c>
      <c r="F56">
        <f t="shared" si="0"/>
        <v>-2.57</v>
      </c>
      <c r="G56">
        <f t="shared" si="1"/>
        <v>-11.65</v>
      </c>
    </row>
    <row r="57" spans="1:7" x14ac:dyDescent="0.35">
      <c r="A57" s="1">
        <v>20</v>
      </c>
      <c r="B57">
        <v>0.05</v>
      </c>
      <c r="C57" t="s">
        <v>57</v>
      </c>
      <c r="D57">
        <v>-3070</v>
      </c>
      <c r="E57">
        <v>-11650</v>
      </c>
      <c r="F57">
        <f t="shared" si="0"/>
        <v>-3.07</v>
      </c>
      <c r="G57">
        <f t="shared" si="1"/>
        <v>-11.65</v>
      </c>
    </row>
    <row r="58" spans="1:7" x14ac:dyDescent="0.35">
      <c r="A58" s="1">
        <v>19</v>
      </c>
      <c r="B58">
        <v>0.05</v>
      </c>
      <c r="C58" t="s">
        <v>58</v>
      </c>
      <c r="D58">
        <v>-3570</v>
      </c>
      <c r="E58">
        <v>-11650</v>
      </c>
      <c r="F58">
        <f t="shared" si="0"/>
        <v>-3.57</v>
      </c>
      <c r="G58">
        <f t="shared" si="1"/>
        <v>-11.65</v>
      </c>
    </row>
    <row r="59" spans="1:7" x14ac:dyDescent="0.35">
      <c r="A59" s="1">
        <v>18</v>
      </c>
      <c r="B59">
        <v>0.05</v>
      </c>
      <c r="C59" t="s">
        <v>59</v>
      </c>
      <c r="D59">
        <v>-4070</v>
      </c>
      <c r="E59">
        <v>-11650</v>
      </c>
      <c r="F59">
        <f t="shared" si="0"/>
        <v>-4.07</v>
      </c>
      <c r="G59">
        <f t="shared" si="1"/>
        <v>-11.65</v>
      </c>
    </row>
    <row r="60" spans="1:7" x14ac:dyDescent="0.35">
      <c r="A60" s="1">
        <v>17</v>
      </c>
      <c r="B60">
        <v>0.05</v>
      </c>
      <c r="C60" t="s">
        <v>60</v>
      </c>
      <c r="D60">
        <v>4430</v>
      </c>
      <c r="E60">
        <v>-10650</v>
      </c>
      <c r="F60">
        <f t="shared" si="0"/>
        <v>4.43</v>
      </c>
      <c r="G60">
        <f t="shared" si="1"/>
        <v>-10.65</v>
      </c>
    </row>
    <row r="61" spans="1:7" x14ac:dyDescent="0.35">
      <c r="A61" s="1">
        <v>16</v>
      </c>
      <c r="B61">
        <v>0.05</v>
      </c>
      <c r="C61" t="s">
        <v>61</v>
      </c>
      <c r="D61">
        <v>3930</v>
      </c>
      <c r="E61">
        <v>-10650</v>
      </c>
      <c r="F61">
        <f t="shared" si="0"/>
        <v>3.93</v>
      </c>
      <c r="G61">
        <f t="shared" si="1"/>
        <v>-10.65</v>
      </c>
    </row>
    <row r="62" spans="1:7" x14ac:dyDescent="0.35">
      <c r="A62" s="1">
        <v>15</v>
      </c>
      <c r="B62">
        <v>0.05</v>
      </c>
      <c r="C62" t="s">
        <v>62</v>
      </c>
      <c r="D62">
        <v>3430</v>
      </c>
      <c r="E62">
        <v>-10650</v>
      </c>
      <c r="F62">
        <f t="shared" si="0"/>
        <v>3.43</v>
      </c>
      <c r="G62">
        <f t="shared" si="1"/>
        <v>-10.65</v>
      </c>
    </row>
    <row r="63" spans="1:7" x14ac:dyDescent="0.35">
      <c r="A63" s="1">
        <v>14</v>
      </c>
      <c r="B63">
        <v>0.05</v>
      </c>
      <c r="C63" t="s">
        <v>63</v>
      </c>
      <c r="D63">
        <v>2930</v>
      </c>
      <c r="E63">
        <v>-10650</v>
      </c>
      <c r="F63">
        <f t="shared" si="0"/>
        <v>2.93</v>
      </c>
      <c r="G63">
        <f t="shared" si="1"/>
        <v>-10.65</v>
      </c>
    </row>
    <row r="64" spans="1:7" x14ac:dyDescent="0.35">
      <c r="A64" s="1">
        <v>13</v>
      </c>
      <c r="B64">
        <v>0.05</v>
      </c>
      <c r="C64" t="s">
        <v>64</v>
      </c>
      <c r="D64">
        <v>2430</v>
      </c>
      <c r="E64">
        <v>-10650</v>
      </c>
      <c r="F64">
        <f t="shared" si="0"/>
        <v>2.4300000000000002</v>
      </c>
      <c r="G64">
        <f t="shared" si="1"/>
        <v>-10.65</v>
      </c>
    </row>
    <row r="65" spans="1:7" x14ac:dyDescent="0.35">
      <c r="A65" s="1">
        <v>12</v>
      </c>
      <c r="B65">
        <v>0.05</v>
      </c>
      <c r="C65" t="s">
        <v>65</v>
      </c>
      <c r="D65">
        <v>1930</v>
      </c>
      <c r="E65">
        <v>-10650</v>
      </c>
      <c r="F65">
        <f t="shared" si="0"/>
        <v>1.93</v>
      </c>
      <c r="G65">
        <f t="shared" si="1"/>
        <v>-10.65</v>
      </c>
    </row>
    <row r="66" spans="1:7" x14ac:dyDescent="0.35">
      <c r="A66" s="1">
        <v>11</v>
      </c>
      <c r="B66">
        <v>0.05</v>
      </c>
      <c r="C66" t="s">
        <v>66</v>
      </c>
      <c r="D66">
        <v>1430</v>
      </c>
      <c r="E66">
        <v>-10650</v>
      </c>
      <c r="F66">
        <f t="shared" si="0"/>
        <v>1.43</v>
      </c>
      <c r="G66">
        <f t="shared" si="1"/>
        <v>-10.65</v>
      </c>
    </row>
    <row r="67" spans="1:7" x14ac:dyDescent="0.35">
      <c r="A67" s="1">
        <v>10</v>
      </c>
      <c r="B67">
        <v>0.05</v>
      </c>
      <c r="C67" t="s">
        <v>67</v>
      </c>
      <c r="D67">
        <v>930</v>
      </c>
      <c r="E67">
        <v>-10650</v>
      </c>
      <c r="F67">
        <f t="shared" ref="F67:F130" si="2">D67/1000</f>
        <v>0.93</v>
      </c>
      <c r="G67">
        <f t="shared" ref="G67:G130" si="3">E67/1000</f>
        <v>-10.65</v>
      </c>
    </row>
    <row r="68" spans="1:7" x14ac:dyDescent="0.35">
      <c r="A68" s="1" t="s">
        <v>390</v>
      </c>
      <c r="B68">
        <v>0.05</v>
      </c>
      <c r="C68" t="s">
        <v>68</v>
      </c>
      <c r="D68">
        <v>430</v>
      </c>
      <c r="E68">
        <v>-10650</v>
      </c>
      <c r="F68">
        <f t="shared" si="2"/>
        <v>0.43</v>
      </c>
      <c r="G68">
        <f t="shared" si="3"/>
        <v>-10.65</v>
      </c>
    </row>
    <row r="69" spans="1:7" x14ac:dyDescent="0.35">
      <c r="A69" s="1" t="s">
        <v>391</v>
      </c>
      <c r="B69">
        <v>0.05</v>
      </c>
      <c r="C69" t="s">
        <v>69</v>
      </c>
      <c r="D69">
        <v>-70</v>
      </c>
      <c r="E69">
        <v>-10650</v>
      </c>
      <c r="F69">
        <f t="shared" si="2"/>
        <v>-7.0000000000000007E-2</v>
      </c>
      <c r="G69">
        <f t="shared" si="3"/>
        <v>-10.65</v>
      </c>
    </row>
    <row r="70" spans="1:7" x14ac:dyDescent="0.35">
      <c r="A70" s="1" t="s">
        <v>392</v>
      </c>
      <c r="B70">
        <v>0.05</v>
      </c>
      <c r="C70" t="s">
        <v>70</v>
      </c>
      <c r="D70">
        <v>-570</v>
      </c>
      <c r="E70">
        <v>-10650</v>
      </c>
      <c r="F70">
        <f t="shared" si="2"/>
        <v>-0.56999999999999995</v>
      </c>
      <c r="G70">
        <f t="shared" si="3"/>
        <v>-10.65</v>
      </c>
    </row>
    <row r="71" spans="1:7" x14ac:dyDescent="0.35">
      <c r="A71" s="1" t="s">
        <v>393</v>
      </c>
      <c r="B71">
        <v>0.05</v>
      </c>
      <c r="C71" t="s">
        <v>71</v>
      </c>
      <c r="D71">
        <v>-1070</v>
      </c>
      <c r="E71">
        <v>-10650</v>
      </c>
      <c r="F71">
        <f t="shared" si="2"/>
        <v>-1.07</v>
      </c>
      <c r="G71">
        <f t="shared" si="3"/>
        <v>-10.65</v>
      </c>
    </row>
    <row r="72" spans="1:7" x14ac:dyDescent="0.35">
      <c r="A72" s="1" t="s">
        <v>394</v>
      </c>
      <c r="B72">
        <v>0.05</v>
      </c>
      <c r="C72" t="s">
        <v>72</v>
      </c>
      <c r="D72">
        <v>-1570</v>
      </c>
      <c r="E72">
        <v>-10650</v>
      </c>
      <c r="F72">
        <f t="shared" si="2"/>
        <v>-1.57</v>
      </c>
      <c r="G72">
        <f t="shared" si="3"/>
        <v>-10.65</v>
      </c>
    </row>
    <row r="73" spans="1:7" x14ac:dyDescent="0.35">
      <c r="A73" s="1" t="s">
        <v>395</v>
      </c>
      <c r="B73">
        <v>0.05</v>
      </c>
      <c r="C73" t="s">
        <v>73</v>
      </c>
      <c r="D73">
        <v>-2070</v>
      </c>
      <c r="E73">
        <v>-10650</v>
      </c>
      <c r="F73">
        <f t="shared" si="2"/>
        <v>-2.0699999999999998</v>
      </c>
      <c r="G73">
        <f t="shared" si="3"/>
        <v>-10.65</v>
      </c>
    </row>
    <row r="74" spans="1:7" x14ac:dyDescent="0.35">
      <c r="A74" s="1" t="s">
        <v>396</v>
      </c>
      <c r="B74">
        <v>0.05</v>
      </c>
      <c r="C74" t="s">
        <v>74</v>
      </c>
      <c r="D74">
        <v>-2570</v>
      </c>
      <c r="E74">
        <v>-10650</v>
      </c>
      <c r="F74">
        <f t="shared" si="2"/>
        <v>-2.57</v>
      </c>
      <c r="G74">
        <f t="shared" si="3"/>
        <v>-10.65</v>
      </c>
    </row>
    <row r="75" spans="1:7" x14ac:dyDescent="0.35">
      <c r="A75" s="1" t="s">
        <v>397</v>
      </c>
      <c r="B75">
        <v>0.05</v>
      </c>
      <c r="C75" t="s">
        <v>75</v>
      </c>
      <c r="D75">
        <v>-3070</v>
      </c>
      <c r="E75">
        <v>-10650</v>
      </c>
      <c r="F75">
        <f t="shared" si="2"/>
        <v>-3.07</v>
      </c>
      <c r="G75">
        <f t="shared" si="3"/>
        <v>-10.65</v>
      </c>
    </row>
    <row r="76" spans="1:7" x14ac:dyDescent="0.35">
      <c r="A76" s="1" t="s">
        <v>398</v>
      </c>
      <c r="B76">
        <v>0.05</v>
      </c>
      <c r="C76" t="s">
        <v>76</v>
      </c>
      <c r="D76">
        <v>-3570</v>
      </c>
      <c r="E76">
        <v>-10650</v>
      </c>
      <c r="F76">
        <f t="shared" si="2"/>
        <v>-3.57</v>
      </c>
      <c r="G76">
        <f t="shared" si="3"/>
        <v>-10.65</v>
      </c>
    </row>
    <row r="77" spans="1:7" x14ac:dyDescent="0.35">
      <c r="A77" s="1" t="s">
        <v>361</v>
      </c>
      <c r="B77">
        <v>0.05</v>
      </c>
      <c r="C77" t="s">
        <v>77</v>
      </c>
      <c r="D77">
        <v>4430</v>
      </c>
      <c r="E77">
        <v>-11150</v>
      </c>
      <c r="F77">
        <f t="shared" si="2"/>
        <v>4.43</v>
      </c>
      <c r="G77">
        <f t="shared" si="3"/>
        <v>-11.15</v>
      </c>
    </row>
    <row r="78" spans="1:7" x14ac:dyDescent="0.35">
      <c r="A78" s="1" t="s">
        <v>362</v>
      </c>
      <c r="B78">
        <v>0.05</v>
      </c>
      <c r="C78" t="s">
        <v>78</v>
      </c>
      <c r="D78">
        <v>3930</v>
      </c>
      <c r="E78">
        <v>-11150</v>
      </c>
      <c r="F78">
        <f t="shared" si="2"/>
        <v>3.93</v>
      </c>
      <c r="G78">
        <f t="shared" si="3"/>
        <v>-11.15</v>
      </c>
    </row>
    <row r="79" spans="1:7" x14ac:dyDescent="0.35">
      <c r="A79" s="1" t="s">
        <v>363</v>
      </c>
      <c r="B79">
        <v>0.05</v>
      </c>
      <c r="C79" t="s">
        <v>79</v>
      </c>
      <c r="D79">
        <v>3430</v>
      </c>
      <c r="E79">
        <v>-11150</v>
      </c>
      <c r="F79">
        <f t="shared" si="2"/>
        <v>3.43</v>
      </c>
      <c r="G79">
        <f t="shared" si="3"/>
        <v>-11.15</v>
      </c>
    </row>
    <row r="80" spans="1:7" x14ac:dyDescent="0.35">
      <c r="A80" s="1" t="s">
        <v>364</v>
      </c>
      <c r="B80">
        <v>0.05</v>
      </c>
      <c r="C80" t="s">
        <v>80</v>
      </c>
      <c r="D80">
        <v>2930</v>
      </c>
      <c r="E80">
        <v>-11150</v>
      </c>
      <c r="F80">
        <f t="shared" si="2"/>
        <v>2.93</v>
      </c>
      <c r="G80">
        <f t="shared" si="3"/>
        <v>-11.15</v>
      </c>
    </row>
    <row r="81" spans="1:7" x14ac:dyDescent="0.35">
      <c r="A81" s="1" t="s">
        <v>365</v>
      </c>
      <c r="B81">
        <v>0.05</v>
      </c>
      <c r="C81" t="s">
        <v>81</v>
      </c>
      <c r="D81">
        <v>2430</v>
      </c>
      <c r="E81">
        <v>-11150</v>
      </c>
      <c r="F81">
        <f t="shared" si="2"/>
        <v>2.4300000000000002</v>
      </c>
      <c r="G81">
        <f t="shared" si="3"/>
        <v>-11.15</v>
      </c>
    </row>
    <row r="82" spans="1:7" x14ac:dyDescent="0.35">
      <c r="A82" s="1" t="s">
        <v>366</v>
      </c>
      <c r="B82">
        <v>0.05</v>
      </c>
      <c r="C82" t="s">
        <v>82</v>
      </c>
      <c r="D82">
        <v>1930</v>
      </c>
      <c r="E82">
        <v>-11150</v>
      </c>
      <c r="F82">
        <f t="shared" si="2"/>
        <v>1.93</v>
      </c>
      <c r="G82">
        <f t="shared" si="3"/>
        <v>-11.15</v>
      </c>
    </row>
    <row r="83" spans="1:7" x14ac:dyDescent="0.35">
      <c r="A83" s="1" t="s">
        <v>367</v>
      </c>
      <c r="B83">
        <v>0.05</v>
      </c>
      <c r="C83" t="s">
        <v>83</v>
      </c>
      <c r="D83">
        <v>1430</v>
      </c>
      <c r="E83">
        <v>-11150</v>
      </c>
      <c r="F83">
        <f t="shared" si="2"/>
        <v>1.43</v>
      </c>
      <c r="G83">
        <f t="shared" si="3"/>
        <v>-11.15</v>
      </c>
    </row>
    <row r="84" spans="1:7" x14ac:dyDescent="0.35">
      <c r="A84" s="1" t="s">
        <v>368</v>
      </c>
      <c r="B84">
        <v>0.05</v>
      </c>
      <c r="C84" t="s">
        <v>84</v>
      </c>
      <c r="D84">
        <v>930</v>
      </c>
      <c r="E84">
        <v>-11150</v>
      </c>
      <c r="F84">
        <f t="shared" si="2"/>
        <v>0.93</v>
      </c>
      <c r="G84">
        <f t="shared" si="3"/>
        <v>-11.15</v>
      </c>
    </row>
    <row r="85" spans="1:7" x14ac:dyDescent="0.35">
      <c r="A85" s="1" t="s">
        <v>369</v>
      </c>
      <c r="B85">
        <v>0.05</v>
      </c>
      <c r="C85" t="s">
        <v>85</v>
      </c>
      <c r="D85">
        <v>430</v>
      </c>
      <c r="E85">
        <v>-11150</v>
      </c>
      <c r="F85">
        <f t="shared" si="2"/>
        <v>0.43</v>
      </c>
      <c r="G85">
        <f t="shared" si="3"/>
        <v>-11.15</v>
      </c>
    </row>
    <row r="86" spans="1:7" x14ac:dyDescent="0.35">
      <c r="A86" s="1" t="s">
        <v>370</v>
      </c>
      <c r="B86">
        <v>0.05</v>
      </c>
      <c r="C86" t="s">
        <v>86</v>
      </c>
      <c r="D86">
        <v>-70</v>
      </c>
      <c r="E86">
        <v>-11150</v>
      </c>
      <c r="F86">
        <f t="shared" si="2"/>
        <v>-7.0000000000000007E-2</v>
      </c>
      <c r="G86">
        <f t="shared" si="3"/>
        <v>-11.15</v>
      </c>
    </row>
    <row r="87" spans="1:7" x14ac:dyDescent="0.35">
      <c r="A87" s="1" t="s">
        <v>371</v>
      </c>
      <c r="B87">
        <v>0.05</v>
      </c>
      <c r="C87" t="s">
        <v>87</v>
      </c>
      <c r="D87">
        <v>-570</v>
      </c>
      <c r="E87">
        <v>-11150</v>
      </c>
      <c r="F87">
        <f t="shared" si="2"/>
        <v>-0.56999999999999995</v>
      </c>
      <c r="G87">
        <f t="shared" si="3"/>
        <v>-11.15</v>
      </c>
    </row>
    <row r="88" spans="1:7" x14ac:dyDescent="0.35">
      <c r="A88" s="1" t="s">
        <v>372</v>
      </c>
      <c r="B88">
        <v>0.05</v>
      </c>
      <c r="C88" t="s">
        <v>88</v>
      </c>
      <c r="D88">
        <v>-1070</v>
      </c>
      <c r="E88">
        <v>-11150</v>
      </c>
      <c r="F88">
        <f t="shared" si="2"/>
        <v>-1.07</v>
      </c>
      <c r="G88">
        <f t="shared" si="3"/>
        <v>-11.15</v>
      </c>
    </row>
    <row r="89" spans="1:7" x14ac:dyDescent="0.35">
      <c r="A89" s="1" t="s">
        <v>373</v>
      </c>
      <c r="B89">
        <v>0.05</v>
      </c>
      <c r="C89" t="s">
        <v>89</v>
      </c>
      <c r="D89">
        <v>-1570</v>
      </c>
      <c r="E89">
        <v>-11150</v>
      </c>
      <c r="F89">
        <f t="shared" si="2"/>
        <v>-1.57</v>
      </c>
      <c r="G89">
        <f t="shared" si="3"/>
        <v>-11.15</v>
      </c>
    </row>
    <row r="90" spans="1:7" x14ac:dyDescent="0.35">
      <c r="A90" s="1" t="s">
        <v>374</v>
      </c>
      <c r="B90">
        <v>0.05</v>
      </c>
      <c r="C90" t="s">
        <v>90</v>
      </c>
      <c r="D90">
        <v>-2070</v>
      </c>
      <c r="E90">
        <v>-11150</v>
      </c>
      <c r="F90">
        <f t="shared" si="2"/>
        <v>-2.0699999999999998</v>
      </c>
      <c r="G90">
        <f t="shared" si="3"/>
        <v>-11.15</v>
      </c>
    </row>
    <row r="91" spans="1:7" x14ac:dyDescent="0.35">
      <c r="A91" s="1" t="s">
        <v>375</v>
      </c>
      <c r="B91">
        <v>0.05</v>
      </c>
      <c r="C91" t="s">
        <v>91</v>
      </c>
      <c r="D91">
        <v>-2570</v>
      </c>
      <c r="E91">
        <v>-11150</v>
      </c>
      <c r="F91">
        <f t="shared" si="2"/>
        <v>-2.57</v>
      </c>
      <c r="G91">
        <f t="shared" si="3"/>
        <v>-11.15</v>
      </c>
    </row>
    <row r="92" spans="1:7" x14ac:dyDescent="0.35">
      <c r="A92" s="1" t="s">
        <v>376</v>
      </c>
      <c r="B92">
        <v>0.05</v>
      </c>
      <c r="C92" t="s">
        <v>92</v>
      </c>
      <c r="D92">
        <v>-3070</v>
      </c>
      <c r="E92">
        <v>-11150</v>
      </c>
      <c r="F92">
        <f t="shared" si="2"/>
        <v>-3.07</v>
      </c>
      <c r="G92">
        <f t="shared" si="3"/>
        <v>-11.15</v>
      </c>
    </row>
    <row r="93" spans="1:7" x14ac:dyDescent="0.35">
      <c r="A93" s="1" t="s">
        <v>377</v>
      </c>
      <c r="B93">
        <v>0.05</v>
      </c>
      <c r="C93" t="s">
        <v>93</v>
      </c>
      <c r="D93">
        <v>-3570</v>
      </c>
      <c r="E93">
        <v>-11150</v>
      </c>
      <c r="F93">
        <f t="shared" si="2"/>
        <v>-3.57</v>
      </c>
      <c r="G93">
        <f t="shared" si="3"/>
        <v>-11.15</v>
      </c>
    </row>
    <row r="94" spans="1:7" x14ac:dyDescent="0.35">
      <c r="A94" s="1" t="s">
        <v>378</v>
      </c>
      <c r="B94">
        <v>0.05</v>
      </c>
      <c r="C94" t="s">
        <v>94</v>
      </c>
      <c r="D94">
        <v>-4070</v>
      </c>
      <c r="E94">
        <v>-11150</v>
      </c>
      <c r="F94">
        <f t="shared" si="2"/>
        <v>-4.07</v>
      </c>
      <c r="G94">
        <f t="shared" si="3"/>
        <v>-11.15</v>
      </c>
    </row>
    <row r="95" spans="1:7" x14ac:dyDescent="0.35">
      <c r="A95" s="1" t="s">
        <v>379</v>
      </c>
      <c r="B95">
        <v>0.05</v>
      </c>
      <c r="C95" t="s">
        <v>95</v>
      </c>
      <c r="D95">
        <v>4430</v>
      </c>
      <c r="E95">
        <v>-10150</v>
      </c>
      <c r="F95">
        <f t="shared" si="2"/>
        <v>4.43</v>
      </c>
      <c r="G95">
        <f t="shared" si="3"/>
        <v>-10.15</v>
      </c>
    </row>
    <row r="96" spans="1:7" x14ac:dyDescent="0.35">
      <c r="A96" s="1" t="s">
        <v>380</v>
      </c>
      <c r="B96">
        <v>0.05</v>
      </c>
      <c r="C96" t="s">
        <v>96</v>
      </c>
      <c r="D96">
        <v>3930</v>
      </c>
      <c r="E96">
        <v>-10150</v>
      </c>
      <c r="F96">
        <f t="shared" si="2"/>
        <v>3.93</v>
      </c>
      <c r="G96">
        <f t="shared" si="3"/>
        <v>-10.15</v>
      </c>
    </row>
    <row r="97" spans="1:7" x14ac:dyDescent="0.35">
      <c r="A97" s="1" t="s">
        <v>381</v>
      </c>
      <c r="B97">
        <v>0.05</v>
      </c>
      <c r="C97" t="s">
        <v>97</v>
      </c>
      <c r="D97">
        <v>3430</v>
      </c>
      <c r="E97">
        <v>-10150</v>
      </c>
      <c r="F97">
        <f t="shared" si="2"/>
        <v>3.43</v>
      </c>
      <c r="G97">
        <f t="shared" si="3"/>
        <v>-10.15</v>
      </c>
    </row>
    <row r="98" spans="1:7" x14ac:dyDescent="0.35">
      <c r="A98" s="1" t="s">
        <v>382</v>
      </c>
      <c r="B98">
        <v>0.05</v>
      </c>
      <c r="C98" t="s">
        <v>98</v>
      </c>
      <c r="D98">
        <v>2930</v>
      </c>
      <c r="E98">
        <v>-10150</v>
      </c>
      <c r="F98">
        <f t="shared" si="2"/>
        <v>2.93</v>
      </c>
      <c r="G98">
        <f t="shared" si="3"/>
        <v>-10.15</v>
      </c>
    </row>
    <row r="99" spans="1:7" x14ac:dyDescent="0.35">
      <c r="A99" s="1" t="s">
        <v>383</v>
      </c>
      <c r="B99">
        <v>0.05</v>
      </c>
      <c r="C99" t="s">
        <v>99</v>
      </c>
      <c r="D99">
        <v>2430</v>
      </c>
      <c r="E99">
        <v>-10150</v>
      </c>
      <c r="F99">
        <f t="shared" si="2"/>
        <v>2.4300000000000002</v>
      </c>
      <c r="G99">
        <f t="shared" si="3"/>
        <v>-10.15</v>
      </c>
    </row>
    <row r="100" spans="1:7" x14ac:dyDescent="0.35">
      <c r="A100" s="1" t="s">
        <v>384</v>
      </c>
      <c r="B100">
        <v>0.05</v>
      </c>
      <c r="C100" t="s">
        <v>100</v>
      </c>
      <c r="D100">
        <v>1930</v>
      </c>
      <c r="E100">
        <v>-10150</v>
      </c>
      <c r="F100">
        <f t="shared" si="2"/>
        <v>1.93</v>
      </c>
      <c r="G100">
        <f t="shared" si="3"/>
        <v>-10.15</v>
      </c>
    </row>
    <row r="101" spans="1:7" x14ac:dyDescent="0.35">
      <c r="A101" s="1" t="s">
        <v>385</v>
      </c>
      <c r="B101">
        <v>0.05</v>
      </c>
      <c r="C101" t="s">
        <v>101</v>
      </c>
      <c r="D101">
        <v>1430</v>
      </c>
      <c r="E101">
        <v>-10150</v>
      </c>
      <c r="F101">
        <f t="shared" si="2"/>
        <v>1.43</v>
      </c>
      <c r="G101">
        <f t="shared" si="3"/>
        <v>-10.15</v>
      </c>
    </row>
    <row r="102" spans="1:7" x14ac:dyDescent="0.35">
      <c r="A102" s="1" t="s">
        <v>386</v>
      </c>
      <c r="B102">
        <v>0.05</v>
      </c>
      <c r="C102" t="s">
        <v>102</v>
      </c>
      <c r="D102">
        <v>930</v>
      </c>
      <c r="E102">
        <v>-10150</v>
      </c>
      <c r="F102">
        <f t="shared" si="2"/>
        <v>0.93</v>
      </c>
      <c r="G102">
        <f t="shared" si="3"/>
        <v>-10.15</v>
      </c>
    </row>
    <row r="103" spans="1:7" x14ac:dyDescent="0.35">
      <c r="A103" s="1">
        <v>0</v>
      </c>
      <c r="B103">
        <v>0.05</v>
      </c>
      <c r="C103" t="s">
        <v>103</v>
      </c>
      <c r="D103">
        <v>-4070</v>
      </c>
      <c r="E103">
        <v>-10150</v>
      </c>
      <c r="F103">
        <f t="shared" si="2"/>
        <v>-4.07</v>
      </c>
      <c r="G103">
        <f t="shared" si="3"/>
        <v>-10.15</v>
      </c>
    </row>
    <row r="104" spans="1:7" x14ac:dyDescent="0.35">
      <c r="A104" s="1">
        <v>1</v>
      </c>
      <c r="B104">
        <v>0.05</v>
      </c>
      <c r="C104" t="s">
        <v>104</v>
      </c>
      <c r="D104">
        <v>-3570</v>
      </c>
      <c r="E104">
        <v>-10150</v>
      </c>
      <c r="F104">
        <f t="shared" si="2"/>
        <v>-3.57</v>
      </c>
      <c r="G104">
        <f t="shared" si="3"/>
        <v>-10.15</v>
      </c>
    </row>
    <row r="105" spans="1:7" x14ac:dyDescent="0.35">
      <c r="A105" s="1">
        <v>2</v>
      </c>
      <c r="B105">
        <v>0.05</v>
      </c>
      <c r="C105" t="s">
        <v>105</v>
      </c>
      <c r="D105">
        <v>-3070</v>
      </c>
      <c r="E105">
        <v>-10150</v>
      </c>
      <c r="F105">
        <f t="shared" si="2"/>
        <v>-3.07</v>
      </c>
      <c r="G105">
        <f t="shared" si="3"/>
        <v>-10.15</v>
      </c>
    </row>
    <row r="106" spans="1:7" x14ac:dyDescent="0.35">
      <c r="A106" s="1">
        <v>3</v>
      </c>
      <c r="B106">
        <v>0.05</v>
      </c>
      <c r="C106" t="s">
        <v>106</v>
      </c>
      <c r="D106">
        <v>-2570</v>
      </c>
      <c r="E106">
        <v>-10150</v>
      </c>
      <c r="F106">
        <f t="shared" si="2"/>
        <v>-2.57</v>
      </c>
      <c r="G106">
        <f t="shared" si="3"/>
        <v>-10.15</v>
      </c>
    </row>
    <row r="107" spans="1:7" x14ac:dyDescent="0.35">
      <c r="A107" s="1">
        <v>4</v>
      </c>
      <c r="B107">
        <v>0.05</v>
      </c>
      <c r="C107" t="s">
        <v>107</v>
      </c>
      <c r="D107">
        <v>-2070</v>
      </c>
      <c r="E107">
        <v>-10150</v>
      </c>
      <c r="F107">
        <f t="shared" si="2"/>
        <v>-2.0699999999999998</v>
      </c>
      <c r="G107">
        <f t="shared" si="3"/>
        <v>-10.15</v>
      </c>
    </row>
    <row r="108" spans="1:7" x14ac:dyDescent="0.35">
      <c r="A108" s="1">
        <v>5</v>
      </c>
      <c r="B108">
        <v>0.05</v>
      </c>
      <c r="C108" t="s">
        <v>108</v>
      </c>
      <c r="D108">
        <v>-1570</v>
      </c>
      <c r="E108">
        <v>-10150</v>
      </c>
      <c r="F108">
        <f t="shared" si="2"/>
        <v>-1.57</v>
      </c>
      <c r="G108">
        <f t="shared" si="3"/>
        <v>-10.15</v>
      </c>
    </row>
    <row r="109" spans="1:7" x14ac:dyDescent="0.35">
      <c r="A109" s="1">
        <v>6</v>
      </c>
      <c r="B109">
        <v>0.05</v>
      </c>
      <c r="C109" t="s">
        <v>109</v>
      </c>
      <c r="D109">
        <v>-1070</v>
      </c>
      <c r="E109">
        <v>-10150</v>
      </c>
      <c r="F109">
        <f t="shared" si="2"/>
        <v>-1.07</v>
      </c>
      <c r="G109">
        <f t="shared" si="3"/>
        <v>-10.15</v>
      </c>
    </row>
    <row r="110" spans="1:7" x14ac:dyDescent="0.35">
      <c r="A110" s="1">
        <v>7</v>
      </c>
      <c r="B110">
        <v>0.05</v>
      </c>
      <c r="C110" t="s">
        <v>110</v>
      </c>
      <c r="D110">
        <v>-570</v>
      </c>
      <c r="E110">
        <v>-10150</v>
      </c>
      <c r="F110">
        <f t="shared" si="2"/>
        <v>-0.56999999999999995</v>
      </c>
      <c r="G110">
        <f t="shared" si="3"/>
        <v>-10.15</v>
      </c>
    </row>
    <row r="111" spans="1:7" x14ac:dyDescent="0.35">
      <c r="A111" s="1">
        <v>8</v>
      </c>
      <c r="B111">
        <v>0.05</v>
      </c>
      <c r="C111" t="s">
        <v>111</v>
      </c>
      <c r="D111">
        <v>-70</v>
      </c>
      <c r="E111">
        <v>-10150</v>
      </c>
      <c r="F111">
        <f t="shared" si="2"/>
        <v>-7.0000000000000007E-2</v>
      </c>
      <c r="G111">
        <f t="shared" si="3"/>
        <v>-10.15</v>
      </c>
    </row>
    <row r="112" spans="1:7" x14ac:dyDescent="0.35">
      <c r="A112" s="1">
        <v>9</v>
      </c>
      <c r="B112">
        <v>0.05</v>
      </c>
      <c r="C112" t="s">
        <v>112</v>
      </c>
      <c r="D112">
        <v>430</v>
      </c>
      <c r="E112">
        <v>-10150</v>
      </c>
      <c r="F112">
        <f t="shared" si="2"/>
        <v>0.43</v>
      </c>
      <c r="G112">
        <f t="shared" si="3"/>
        <v>-10.15</v>
      </c>
    </row>
    <row r="113" spans="1:7" x14ac:dyDescent="0.35">
      <c r="A113" s="1" t="s">
        <v>387</v>
      </c>
      <c r="B113">
        <v>0.5</v>
      </c>
      <c r="C113" t="s">
        <v>113</v>
      </c>
      <c r="D113">
        <v>3300</v>
      </c>
      <c r="E113">
        <v>-8950</v>
      </c>
      <c r="F113">
        <f t="shared" si="2"/>
        <v>3.3</v>
      </c>
      <c r="G113">
        <f t="shared" si="3"/>
        <v>-8.9499999999999993</v>
      </c>
    </row>
    <row r="114" spans="1:7" x14ac:dyDescent="0.35">
      <c r="A114" s="1" t="s">
        <v>387</v>
      </c>
      <c r="B114">
        <v>1</v>
      </c>
      <c r="C114" t="s">
        <v>114</v>
      </c>
      <c r="D114">
        <v>3450</v>
      </c>
      <c r="E114">
        <v>-7800</v>
      </c>
      <c r="F114">
        <f t="shared" si="2"/>
        <v>3.45</v>
      </c>
      <c r="G114">
        <f t="shared" si="3"/>
        <v>-7.8</v>
      </c>
    </row>
    <row r="115" spans="1:7" x14ac:dyDescent="0.35">
      <c r="A115" s="1" t="s">
        <v>388</v>
      </c>
      <c r="C115" t="s">
        <v>115</v>
      </c>
      <c r="D115">
        <v>1950</v>
      </c>
      <c r="E115">
        <v>-7250</v>
      </c>
      <c r="F115">
        <f t="shared" si="2"/>
        <v>1.95</v>
      </c>
      <c r="G115">
        <f t="shared" si="3"/>
        <v>-7.25</v>
      </c>
    </row>
    <row r="116" spans="1:7" x14ac:dyDescent="0.35">
      <c r="A116" s="1" t="s">
        <v>389</v>
      </c>
      <c r="C116" t="s">
        <v>116</v>
      </c>
      <c r="D116">
        <v>1950</v>
      </c>
      <c r="E116">
        <v>-6750</v>
      </c>
      <c r="F116">
        <f t="shared" si="2"/>
        <v>1.95</v>
      </c>
      <c r="G116">
        <f t="shared" si="3"/>
        <v>-6.75</v>
      </c>
    </row>
    <row r="117" spans="1:7" x14ac:dyDescent="0.35">
      <c r="C117" t="s">
        <v>117</v>
      </c>
      <c r="D117">
        <v>6250</v>
      </c>
      <c r="E117">
        <v>-6600</v>
      </c>
      <c r="F117">
        <f t="shared" si="2"/>
        <v>6.25</v>
      </c>
      <c r="G117">
        <f t="shared" si="3"/>
        <v>-6.6</v>
      </c>
    </row>
    <row r="118" spans="1:7" x14ac:dyDescent="0.35">
      <c r="C118" t="s">
        <v>118</v>
      </c>
      <c r="D118">
        <v>4250</v>
      </c>
      <c r="E118">
        <v>-6600</v>
      </c>
      <c r="F118">
        <f t="shared" si="2"/>
        <v>4.25</v>
      </c>
      <c r="G118">
        <f t="shared" si="3"/>
        <v>-6.6</v>
      </c>
    </row>
    <row r="119" spans="1:7" x14ac:dyDescent="0.35">
      <c r="C119" t="s">
        <v>119</v>
      </c>
      <c r="D119">
        <v>10050</v>
      </c>
      <c r="E119">
        <v>600</v>
      </c>
      <c r="F119">
        <f t="shared" si="2"/>
        <v>10.050000000000001</v>
      </c>
      <c r="G119">
        <f t="shared" si="3"/>
        <v>0.6</v>
      </c>
    </row>
    <row r="120" spans="1:7" x14ac:dyDescent="0.35">
      <c r="C120" t="s">
        <v>120</v>
      </c>
      <c r="D120">
        <v>8550</v>
      </c>
      <c r="E120">
        <v>600</v>
      </c>
      <c r="F120">
        <f t="shared" si="2"/>
        <v>8.5500000000000007</v>
      </c>
      <c r="G120">
        <f t="shared" si="3"/>
        <v>0.6</v>
      </c>
    </row>
    <row r="121" spans="1:7" x14ac:dyDescent="0.35">
      <c r="C121" t="s">
        <v>121</v>
      </c>
      <c r="D121">
        <v>-6350</v>
      </c>
      <c r="E121">
        <v>-7250</v>
      </c>
      <c r="F121">
        <f t="shared" si="2"/>
        <v>-6.35</v>
      </c>
      <c r="G121">
        <f t="shared" si="3"/>
        <v>-7.25</v>
      </c>
    </row>
    <row r="122" spans="1:7" x14ac:dyDescent="0.35">
      <c r="C122" t="s">
        <v>122</v>
      </c>
      <c r="D122">
        <v>-5400</v>
      </c>
      <c r="E122">
        <v>-8700</v>
      </c>
      <c r="F122">
        <f t="shared" si="2"/>
        <v>-5.4</v>
      </c>
      <c r="G122">
        <f t="shared" si="3"/>
        <v>-8.6999999999999993</v>
      </c>
    </row>
    <row r="123" spans="1:7" x14ac:dyDescent="0.35">
      <c r="C123" t="s">
        <v>123</v>
      </c>
      <c r="D123">
        <v>0</v>
      </c>
      <c r="E123">
        <v>-8200</v>
      </c>
      <c r="F123">
        <f t="shared" si="2"/>
        <v>0</v>
      </c>
      <c r="G123">
        <f t="shared" si="3"/>
        <v>-8.1999999999999993</v>
      </c>
    </row>
    <row r="124" spans="1:7" x14ac:dyDescent="0.35">
      <c r="C124" t="s">
        <v>124</v>
      </c>
      <c r="D124">
        <v>0</v>
      </c>
      <c r="E124">
        <v>-3500</v>
      </c>
      <c r="F124">
        <f t="shared" si="2"/>
        <v>0</v>
      </c>
      <c r="G124">
        <f t="shared" si="3"/>
        <v>-3.5</v>
      </c>
    </row>
    <row r="125" spans="1:7" x14ac:dyDescent="0.35">
      <c r="A125" s="1">
        <v>35</v>
      </c>
      <c r="B125">
        <v>0.1</v>
      </c>
      <c r="C125" t="s">
        <v>125</v>
      </c>
      <c r="D125">
        <v>6900</v>
      </c>
      <c r="E125">
        <v>-250</v>
      </c>
      <c r="F125">
        <f t="shared" si="2"/>
        <v>6.9</v>
      </c>
      <c r="G125">
        <f t="shared" si="3"/>
        <v>-0.25</v>
      </c>
    </row>
    <row r="126" spans="1:7" x14ac:dyDescent="0.35">
      <c r="A126" s="1">
        <v>34</v>
      </c>
      <c r="B126">
        <v>0.1</v>
      </c>
      <c r="C126" t="s">
        <v>126</v>
      </c>
      <c r="D126">
        <v>6400</v>
      </c>
      <c r="E126">
        <v>-250</v>
      </c>
      <c r="F126">
        <f t="shared" si="2"/>
        <v>6.4</v>
      </c>
      <c r="G126">
        <f t="shared" si="3"/>
        <v>-0.25</v>
      </c>
    </row>
    <row r="127" spans="1:7" x14ac:dyDescent="0.35">
      <c r="A127" s="1">
        <v>33</v>
      </c>
      <c r="B127">
        <v>0.1</v>
      </c>
      <c r="C127" t="s">
        <v>127</v>
      </c>
      <c r="D127">
        <v>5900</v>
      </c>
      <c r="E127">
        <v>-250</v>
      </c>
      <c r="F127">
        <f t="shared" si="2"/>
        <v>5.9</v>
      </c>
      <c r="G127">
        <f t="shared" si="3"/>
        <v>-0.25</v>
      </c>
    </row>
    <row r="128" spans="1:7" x14ac:dyDescent="0.35">
      <c r="A128" s="1">
        <v>32</v>
      </c>
      <c r="B128">
        <v>0.1</v>
      </c>
      <c r="C128" t="s">
        <v>128</v>
      </c>
      <c r="D128">
        <v>5400</v>
      </c>
      <c r="E128">
        <v>-250</v>
      </c>
      <c r="F128">
        <f t="shared" si="2"/>
        <v>5.4</v>
      </c>
      <c r="G128">
        <f t="shared" si="3"/>
        <v>-0.25</v>
      </c>
    </row>
    <row r="129" spans="1:7" x14ac:dyDescent="0.35">
      <c r="C129" t="s">
        <v>17</v>
      </c>
      <c r="D129">
        <v>10050</v>
      </c>
      <c r="E129">
        <v>-1000</v>
      </c>
      <c r="F129">
        <f t="shared" si="2"/>
        <v>10.050000000000001</v>
      </c>
      <c r="G129">
        <f t="shared" si="3"/>
        <v>-1</v>
      </c>
    </row>
    <row r="130" spans="1:7" x14ac:dyDescent="0.35">
      <c r="C130" t="s">
        <v>129</v>
      </c>
      <c r="D130">
        <v>8575</v>
      </c>
      <c r="E130">
        <v>2750</v>
      </c>
      <c r="F130">
        <f t="shared" si="2"/>
        <v>8.5749999999999993</v>
      </c>
      <c r="G130">
        <f t="shared" si="3"/>
        <v>2.75</v>
      </c>
    </row>
    <row r="131" spans="1:7" x14ac:dyDescent="0.35">
      <c r="A131" s="1" t="s">
        <v>361</v>
      </c>
      <c r="B131">
        <v>0.1</v>
      </c>
      <c r="C131" t="s">
        <v>130</v>
      </c>
      <c r="D131">
        <v>6900</v>
      </c>
      <c r="E131">
        <v>250</v>
      </c>
      <c r="F131">
        <f t="shared" ref="F131:F194" si="4">D131/1000</f>
        <v>6.9</v>
      </c>
      <c r="G131">
        <f t="shared" ref="G131:G194" si="5">E131/1000</f>
        <v>0.25</v>
      </c>
    </row>
    <row r="132" spans="1:7" x14ac:dyDescent="0.35">
      <c r="A132" s="1" t="s">
        <v>362</v>
      </c>
      <c r="B132">
        <v>0.1</v>
      </c>
      <c r="C132" t="s">
        <v>131</v>
      </c>
      <c r="D132">
        <v>6400</v>
      </c>
      <c r="E132">
        <v>250</v>
      </c>
      <c r="F132">
        <f t="shared" si="4"/>
        <v>6.4</v>
      </c>
      <c r="G132">
        <f t="shared" si="5"/>
        <v>0.25</v>
      </c>
    </row>
    <row r="133" spans="1:7" x14ac:dyDescent="0.35">
      <c r="A133" s="1" t="s">
        <v>363</v>
      </c>
      <c r="B133">
        <v>0.1</v>
      </c>
      <c r="C133" t="s">
        <v>132</v>
      </c>
      <c r="D133">
        <v>5900</v>
      </c>
      <c r="E133">
        <v>250</v>
      </c>
      <c r="F133">
        <f t="shared" si="4"/>
        <v>5.9</v>
      </c>
      <c r="G133">
        <f t="shared" si="5"/>
        <v>0.25</v>
      </c>
    </row>
    <row r="134" spans="1:7" x14ac:dyDescent="0.35">
      <c r="A134" s="1" t="s">
        <v>364</v>
      </c>
      <c r="B134">
        <v>0.1</v>
      </c>
      <c r="C134" t="s">
        <v>133</v>
      </c>
      <c r="D134">
        <v>5400</v>
      </c>
      <c r="E134">
        <v>250</v>
      </c>
      <c r="F134">
        <f t="shared" si="4"/>
        <v>5.4</v>
      </c>
      <c r="G134">
        <f t="shared" si="5"/>
        <v>0.25</v>
      </c>
    </row>
    <row r="135" spans="1:7" x14ac:dyDescent="0.35">
      <c r="A135" s="1" t="s">
        <v>365</v>
      </c>
      <c r="B135">
        <v>0.1</v>
      </c>
      <c r="C135" t="s">
        <v>134</v>
      </c>
      <c r="D135">
        <v>4900</v>
      </c>
      <c r="E135">
        <v>250</v>
      </c>
      <c r="F135">
        <f t="shared" si="4"/>
        <v>4.9000000000000004</v>
      </c>
      <c r="G135">
        <f t="shared" si="5"/>
        <v>0.25</v>
      </c>
    </row>
    <row r="136" spans="1:7" x14ac:dyDescent="0.35">
      <c r="A136" s="1" t="s">
        <v>366</v>
      </c>
      <c r="B136">
        <v>0.1</v>
      </c>
      <c r="C136" t="s">
        <v>135</v>
      </c>
      <c r="D136">
        <v>4400</v>
      </c>
      <c r="E136">
        <v>250</v>
      </c>
      <c r="F136">
        <f t="shared" si="4"/>
        <v>4.4000000000000004</v>
      </c>
      <c r="G136">
        <f t="shared" si="5"/>
        <v>0.25</v>
      </c>
    </row>
    <row r="137" spans="1:7" x14ac:dyDescent="0.35">
      <c r="A137" s="1" t="s">
        <v>367</v>
      </c>
      <c r="B137">
        <v>0.1</v>
      </c>
      <c r="C137" t="s">
        <v>136</v>
      </c>
      <c r="D137">
        <v>3900</v>
      </c>
      <c r="E137">
        <v>250</v>
      </c>
      <c r="F137">
        <f t="shared" si="4"/>
        <v>3.9</v>
      </c>
      <c r="G137">
        <f t="shared" si="5"/>
        <v>0.25</v>
      </c>
    </row>
    <row r="138" spans="1:7" x14ac:dyDescent="0.35">
      <c r="A138" s="1" t="s">
        <v>368</v>
      </c>
      <c r="B138">
        <v>0.1</v>
      </c>
      <c r="C138" t="s">
        <v>137</v>
      </c>
      <c r="D138">
        <v>3400</v>
      </c>
      <c r="E138">
        <v>250</v>
      </c>
      <c r="F138">
        <f t="shared" si="4"/>
        <v>3.4</v>
      </c>
      <c r="G138">
        <f t="shared" si="5"/>
        <v>0.25</v>
      </c>
    </row>
    <row r="139" spans="1:7" x14ac:dyDescent="0.35">
      <c r="A139" s="1" t="s">
        <v>369</v>
      </c>
      <c r="B139">
        <v>0.1</v>
      </c>
      <c r="C139" t="s">
        <v>138</v>
      </c>
      <c r="D139">
        <v>2900</v>
      </c>
      <c r="E139">
        <v>250</v>
      </c>
      <c r="F139">
        <f t="shared" si="4"/>
        <v>2.9</v>
      </c>
      <c r="G139">
        <f t="shared" si="5"/>
        <v>0.25</v>
      </c>
    </row>
    <row r="140" spans="1:7" x14ac:dyDescent="0.35">
      <c r="A140" s="1" t="s">
        <v>370</v>
      </c>
      <c r="B140">
        <v>0.1</v>
      </c>
      <c r="C140" t="s">
        <v>139</v>
      </c>
      <c r="D140">
        <v>2400</v>
      </c>
      <c r="E140">
        <v>250</v>
      </c>
      <c r="F140">
        <f t="shared" si="4"/>
        <v>2.4</v>
      </c>
      <c r="G140">
        <f t="shared" si="5"/>
        <v>0.25</v>
      </c>
    </row>
    <row r="141" spans="1:7" x14ac:dyDescent="0.35">
      <c r="A141" s="1" t="s">
        <v>371</v>
      </c>
      <c r="B141">
        <v>0.1</v>
      </c>
      <c r="C141" t="s">
        <v>140</v>
      </c>
      <c r="D141">
        <v>1900</v>
      </c>
      <c r="E141">
        <v>250</v>
      </c>
      <c r="F141">
        <f t="shared" si="4"/>
        <v>1.9</v>
      </c>
      <c r="G141">
        <f t="shared" si="5"/>
        <v>0.25</v>
      </c>
    </row>
    <row r="142" spans="1:7" x14ac:dyDescent="0.35">
      <c r="A142" s="1" t="s">
        <v>372</v>
      </c>
      <c r="B142">
        <v>0.1</v>
      </c>
      <c r="C142" t="s">
        <v>141</v>
      </c>
      <c r="D142">
        <v>1400</v>
      </c>
      <c r="E142">
        <v>250</v>
      </c>
      <c r="F142">
        <f t="shared" si="4"/>
        <v>1.4</v>
      </c>
      <c r="G142">
        <f t="shared" si="5"/>
        <v>0.25</v>
      </c>
    </row>
    <row r="143" spans="1:7" x14ac:dyDescent="0.35">
      <c r="A143" s="1" t="s">
        <v>373</v>
      </c>
      <c r="B143">
        <v>0.1</v>
      </c>
      <c r="C143" t="s">
        <v>142</v>
      </c>
      <c r="D143">
        <v>900</v>
      </c>
      <c r="E143">
        <v>250</v>
      </c>
      <c r="F143">
        <f t="shared" si="4"/>
        <v>0.9</v>
      </c>
      <c r="G143">
        <f t="shared" si="5"/>
        <v>0.25</v>
      </c>
    </row>
    <row r="144" spans="1:7" x14ac:dyDescent="0.35">
      <c r="A144" s="1" t="s">
        <v>374</v>
      </c>
      <c r="B144">
        <v>0.1</v>
      </c>
      <c r="C144" t="s">
        <v>143</v>
      </c>
      <c r="D144">
        <v>400</v>
      </c>
      <c r="E144">
        <v>250</v>
      </c>
      <c r="F144">
        <f t="shared" si="4"/>
        <v>0.4</v>
      </c>
      <c r="G144">
        <f t="shared" si="5"/>
        <v>0.25</v>
      </c>
    </row>
    <row r="145" spans="1:7" x14ac:dyDescent="0.35">
      <c r="A145" s="1" t="s">
        <v>375</v>
      </c>
      <c r="B145">
        <v>0.1</v>
      </c>
      <c r="C145" t="s">
        <v>144</v>
      </c>
      <c r="D145">
        <v>-100</v>
      </c>
      <c r="E145">
        <v>250</v>
      </c>
      <c r="F145">
        <f t="shared" si="4"/>
        <v>-0.1</v>
      </c>
      <c r="G145">
        <f t="shared" si="5"/>
        <v>0.25</v>
      </c>
    </row>
    <row r="146" spans="1:7" x14ac:dyDescent="0.35">
      <c r="A146" s="1" t="s">
        <v>376</v>
      </c>
      <c r="B146">
        <v>0.1</v>
      </c>
      <c r="C146" t="s">
        <v>145</v>
      </c>
      <c r="D146">
        <v>-600</v>
      </c>
      <c r="E146">
        <v>250</v>
      </c>
      <c r="F146">
        <f t="shared" si="4"/>
        <v>-0.6</v>
      </c>
      <c r="G146">
        <f t="shared" si="5"/>
        <v>0.25</v>
      </c>
    </row>
    <row r="147" spans="1:7" x14ac:dyDescent="0.35">
      <c r="A147" s="1" t="s">
        <v>377</v>
      </c>
      <c r="B147">
        <v>0.1</v>
      </c>
      <c r="C147" t="s">
        <v>146</v>
      </c>
      <c r="D147">
        <v>-1100</v>
      </c>
      <c r="E147">
        <v>250</v>
      </c>
      <c r="F147">
        <f t="shared" si="4"/>
        <v>-1.1000000000000001</v>
      </c>
      <c r="G147">
        <f t="shared" si="5"/>
        <v>0.25</v>
      </c>
    </row>
    <row r="148" spans="1:7" x14ac:dyDescent="0.35">
      <c r="A148" s="1" t="s">
        <v>378</v>
      </c>
      <c r="B148">
        <v>0.1</v>
      </c>
      <c r="C148" t="s">
        <v>147</v>
      </c>
      <c r="D148">
        <v>-1600</v>
      </c>
      <c r="E148">
        <v>250</v>
      </c>
      <c r="F148">
        <f t="shared" si="4"/>
        <v>-1.6</v>
      </c>
      <c r="G148">
        <f t="shared" si="5"/>
        <v>0.25</v>
      </c>
    </row>
    <row r="149" spans="1:7" x14ac:dyDescent="0.35">
      <c r="A149" s="1" t="s">
        <v>379</v>
      </c>
      <c r="B149">
        <v>0.1</v>
      </c>
      <c r="C149" t="s">
        <v>148</v>
      </c>
      <c r="D149">
        <v>-2100</v>
      </c>
      <c r="E149">
        <v>250</v>
      </c>
      <c r="F149">
        <f t="shared" si="4"/>
        <v>-2.1</v>
      </c>
      <c r="G149">
        <f t="shared" si="5"/>
        <v>0.25</v>
      </c>
    </row>
    <row r="150" spans="1:7" x14ac:dyDescent="0.35">
      <c r="A150" s="1" t="s">
        <v>380</v>
      </c>
      <c r="B150">
        <v>0.1</v>
      </c>
      <c r="C150" t="s">
        <v>149</v>
      </c>
      <c r="D150">
        <v>-2600</v>
      </c>
      <c r="E150">
        <v>250</v>
      </c>
      <c r="F150">
        <f t="shared" si="4"/>
        <v>-2.6</v>
      </c>
      <c r="G150">
        <f t="shared" si="5"/>
        <v>0.25</v>
      </c>
    </row>
    <row r="151" spans="1:7" x14ac:dyDescent="0.35">
      <c r="A151" s="1" t="s">
        <v>381</v>
      </c>
      <c r="B151">
        <v>0.1</v>
      </c>
      <c r="C151" t="s">
        <v>150</v>
      </c>
      <c r="D151">
        <v>-3100</v>
      </c>
      <c r="E151">
        <v>250</v>
      </c>
      <c r="F151">
        <f t="shared" si="4"/>
        <v>-3.1</v>
      </c>
      <c r="G151">
        <f t="shared" si="5"/>
        <v>0.25</v>
      </c>
    </row>
    <row r="152" spans="1:7" x14ac:dyDescent="0.35">
      <c r="A152" s="1" t="s">
        <v>382</v>
      </c>
      <c r="B152">
        <v>0.1</v>
      </c>
      <c r="C152" t="s">
        <v>151</v>
      </c>
      <c r="D152">
        <v>-3600</v>
      </c>
      <c r="E152">
        <v>250</v>
      </c>
      <c r="F152">
        <f t="shared" si="4"/>
        <v>-3.6</v>
      </c>
      <c r="G152">
        <f t="shared" si="5"/>
        <v>0.25</v>
      </c>
    </row>
    <row r="153" spans="1:7" x14ac:dyDescent="0.35">
      <c r="A153" s="1" t="s">
        <v>383</v>
      </c>
      <c r="B153">
        <v>0.1</v>
      </c>
      <c r="C153" t="s">
        <v>152</v>
      </c>
      <c r="D153">
        <v>-4100</v>
      </c>
      <c r="E153">
        <v>250</v>
      </c>
      <c r="F153">
        <f t="shared" si="4"/>
        <v>-4.0999999999999996</v>
      </c>
      <c r="G153">
        <f t="shared" si="5"/>
        <v>0.25</v>
      </c>
    </row>
    <row r="154" spans="1:7" x14ac:dyDescent="0.35">
      <c r="A154" s="1" t="s">
        <v>384</v>
      </c>
      <c r="B154">
        <v>0.1</v>
      </c>
      <c r="C154" t="s">
        <v>153</v>
      </c>
      <c r="D154">
        <v>-4600</v>
      </c>
      <c r="E154">
        <v>250</v>
      </c>
      <c r="F154">
        <f t="shared" si="4"/>
        <v>-4.5999999999999996</v>
      </c>
      <c r="G154">
        <f t="shared" si="5"/>
        <v>0.25</v>
      </c>
    </row>
    <row r="155" spans="1:7" x14ac:dyDescent="0.35">
      <c r="A155" s="1" t="s">
        <v>385</v>
      </c>
      <c r="B155">
        <v>0.1</v>
      </c>
      <c r="C155" t="s">
        <v>154</v>
      </c>
      <c r="D155">
        <v>-5100</v>
      </c>
      <c r="E155">
        <v>250</v>
      </c>
      <c r="F155">
        <f t="shared" si="4"/>
        <v>-5.0999999999999996</v>
      </c>
      <c r="G155">
        <f t="shared" si="5"/>
        <v>0.25</v>
      </c>
    </row>
    <row r="156" spans="1:7" x14ac:dyDescent="0.35">
      <c r="A156" s="1" t="s">
        <v>386</v>
      </c>
      <c r="B156">
        <v>0.1</v>
      </c>
      <c r="C156" t="s">
        <v>155</v>
      </c>
      <c r="D156">
        <v>-5600</v>
      </c>
      <c r="E156">
        <v>250</v>
      </c>
      <c r="F156">
        <f t="shared" si="4"/>
        <v>-5.6</v>
      </c>
      <c r="G156">
        <f t="shared" si="5"/>
        <v>0.25</v>
      </c>
    </row>
    <row r="157" spans="1:7" x14ac:dyDescent="0.35">
      <c r="A157" s="1">
        <v>31</v>
      </c>
      <c r="B157">
        <v>0.1</v>
      </c>
      <c r="C157" t="s">
        <v>156</v>
      </c>
      <c r="D157">
        <v>4900</v>
      </c>
      <c r="E157">
        <v>-250</v>
      </c>
      <c r="F157">
        <f t="shared" si="4"/>
        <v>4.9000000000000004</v>
      </c>
      <c r="G157">
        <f t="shared" si="5"/>
        <v>-0.25</v>
      </c>
    </row>
    <row r="158" spans="1:7" x14ac:dyDescent="0.35">
      <c r="A158" s="1">
        <v>30</v>
      </c>
      <c r="B158">
        <v>0.1</v>
      </c>
      <c r="C158" t="s">
        <v>157</v>
      </c>
      <c r="D158">
        <v>4400</v>
      </c>
      <c r="E158">
        <v>-250</v>
      </c>
      <c r="F158">
        <f t="shared" si="4"/>
        <v>4.4000000000000004</v>
      </c>
      <c r="G158">
        <f t="shared" si="5"/>
        <v>-0.25</v>
      </c>
    </row>
    <row r="159" spans="1:7" x14ac:dyDescent="0.35">
      <c r="A159" s="1">
        <v>29</v>
      </c>
      <c r="B159">
        <v>0.1</v>
      </c>
      <c r="C159" t="s">
        <v>158</v>
      </c>
      <c r="D159">
        <v>3900</v>
      </c>
      <c r="E159">
        <v>-250</v>
      </c>
      <c r="F159">
        <f t="shared" si="4"/>
        <v>3.9</v>
      </c>
      <c r="G159">
        <f t="shared" si="5"/>
        <v>-0.25</v>
      </c>
    </row>
    <row r="160" spans="1:7" x14ac:dyDescent="0.35">
      <c r="A160" s="1">
        <v>28</v>
      </c>
      <c r="B160">
        <v>0.1</v>
      </c>
      <c r="C160" t="s">
        <v>159</v>
      </c>
      <c r="D160">
        <v>3400</v>
      </c>
      <c r="E160">
        <v>-250</v>
      </c>
      <c r="F160">
        <f t="shared" si="4"/>
        <v>3.4</v>
      </c>
      <c r="G160">
        <f t="shared" si="5"/>
        <v>-0.25</v>
      </c>
    </row>
    <row r="161" spans="1:7" x14ac:dyDescent="0.35">
      <c r="A161" s="1">
        <v>27</v>
      </c>
      <c r="B161">
        <v>0.1</v>
      </c>
      <c r="C161" t="s">
        <v>160</v>
      </c>
      <c r="D161">
        <v>2900</v>
      </c>
      <c r="E161">
        <v>-250</v>
      </c>
      <c r="F161">
        <f t="shared" si="4"/>
        <v>2.9</v>
      </c>
      <c r="G161">
        <f t="shared" si="5"/>
        <v>-0.25</v>
      </c>
    </row>
    <row r="162" spans="1:7" x14ac:dyDescent="0.35">
      <c r="A162" s="1">
        <v>26</v>
      </c>
      <c r="B162">
        <v>0.1</v>
      </c>
      <c r="C162" t="s">
        <v>161</v>
      </c>
      <c r="D162">
        <v>2400</v>
      </c>
      <c r="E162">
        <v>-250</v>
      </c>
      <c r="F162">
        <f t="shared" si="4"/>
        <v>2.4</v>
      </c>
      <c r="G162">
        <f t="shared" si="5"/>
        <v>-0.25</v>
      </c>
    </row>
    <row r="163" spans="1:7" x14ac:dyDescent="0.35">
      <c r="A163" s="1">
        <v>25</v>
      </c>
      <c r="B163">
        <v>0.1</v>
      </c>
      <c r="C163" t="s">
        <v>162</v>
      </c>
      <c r="D163">
        <v>1900</v>
      </c>
      <c r="E163">
        <v>-250</v>
      </c>
      <c r="F163">
        <f t="shared" si="4"/>
        <v>1.9</v>
      </c>
      <c r="G163">
        <f t="shared" si="5"/>
        <v>-0.25</v>
      </c>
    </row>
    <row r="164" spans="1:7" x14ac:dyDescent="0.35">
      <c r="A164" s="1">
        <v>24</v>
      </c>
      <c r="B164">
        <v>0.1</v>
      </c>
      <c r="C164" t="s">
        <v>163</v>
      </c>
      <c r="D164">
        <v>1400</v>
      </c>
      <c r="E164">
        <v>-250</v>
      </c>
      <c r="F164">
        <f t="shared" si="4"/>
        <v>1.4</v>
      </c>
      <c r="G164">
        <f t="shared" si="5"/>
        <v>-0.25</v>
      </c>
    </row>
    <row r="165" spans="1:7" x14ac:dyDescent="0.35">
      <c r="A165" s="1">
        <v>23</v>
      </c>
      <c r="B165">
        <v>0.1</v>
      </c>
      <c r="C165" t="s">
        <v>164</v>
      </c>
      <c r="D165">
        <v>900</v>
      </c>
      <c r="E165">
        <v>-250</v>
      </c>
      <c r="F165">
        <f t="shared" si="4"/>
        <v>0.9</v>
      </c>
      <c r="G165">
        <f t="shared" si="5"/>
        <v>-0.25</v>
      </c>
    </row>
    <row r="166" spans="1:7" x14ac:dyDescent="0.35">
      <c r="A166" s="1">
        <v>22</v>
      </c>
      <c r="B166">
        <v>0.1</v>
      </c>
      <c r="C166" t="s">
        <v>165</v>
      </c>
      <c r="D166">
        <v>400</v>
      </c>
      <c r="E166">
        <v>-250</v>
      </c>
      <c r="F166">
        <f t="shared" si="4"/>
        <v>0.4</v>
      </c>
      <c r="G166">
        <f t="shared" si="5"/>
        <v>-0.25</v>
      </c>
    </row>
    <row r="167" spans="1:7" x14ac:dyDescent="0.35">
      <c r="A167" s="1">
        <v>20</v>
      </c>
      <c r="B167">
        <v>0.1</v>
      </c>
      <c r="C167" t="s">
        <v>166</v>
      </c>
      <c r="D167">
        <v>-600</v>
      </c>
      <c r="E167">
        <v>-250</v>
      </c>
      <c r="F167">
        <f t="shared" si="4"/>
        <v>-0.6</v>
      </c>
      <c r="G167">
        <f t="shared" si="5"/>
        <v>-0.25</v>
      </c>
    </row>
    <row r="168" spans="1:7" x14ac:dyDescent="0.35">
      <c r="A168" s="1">
        <v>19</v>
      </c>
      <c r="B168">
        <v>0.1</v>
      </c>
      <c r="C168" t="s">
        <v>167</v>
      </c>
      <c r="D168">
        <v>-1100</v>
      </c>
      <c r="E168">
        <v>-250</v>
      </c>
      <c r="F168">
        <f t="shared" si="4"/>
        <v>-1.1000000000000001</v>
      </c>
      <c r="G168">
        <f t="shared" si="5"/>
        <v>-0.25</v>
      </c>
    </row>
    <row r="169" spans="1:7" x14ac:dyDescent="0.35">
      <c r="A169" s="1">
        <v>18</v>
      </c>
      <c r="B169">
        <v>0.1</v>
      </c>
      <c r="C169" t="s">
        <v>168</v>
      </c>
      <c r="D169">
        <v>-1600</v>
      </c>
      <c r="E169">
        <v>-250</v>
      </c>
      <c r="F169">
        <f t="shared" si="4"/>
        <v>-1.6</v>
      </c>
      <c r="G169">
        <f t="shared" si="5"/>
        <v>-0.25</v>
      </c>
    </row>
    <row r="170" spans="1:7" x14ac:dyDescent="0.35">
      <c r="A170" s="1">
        <v>17</v>
      </c>
      <c r="B170">
        <v>0.1</v>
      </c>
      <c r="C170" t="s">
        <v>169</v>
      </c>
      <c r="D170">
        <v>-2100</v>
      </c>
      <c r="E170">
        <v>-250</v>
      </c>
      <c r="F170">
        <f t="shared" si="4"/>
        <v>-2.1</v>
      </c>
      <c r="G170">
        <f t="shared" si="5"/>
        <v>-0.25</v>
      </c>
    </row>
    <row r="171" spans="1:7" x14ac:dyDescent="0.35">
      <c r="A171" s="1">
        <v>16</v>
      </c>
      <c r="B171">
        <v>0.1</v>
      </c>
      <c r="C171" t="s">
        <v>170</v>
      </c>
      <c r="D171">
        <v>-2600</v>
      </c>
      <c r="E171">
        <v>-250</v>
      </c>
      <c r="F171">
        <f t="shared" si="4"/>
        <v>-2.6</v>
      </c>
      <c r="G171">
        <f t="shared" si="5"/>
        <v>-0.25</v>
      </c>
    </row>
    <row r="172" spans="1:7" x14ac:dyDescent="0.35">
      <c r="A172" s="1">
        <v>15</v>
      </c>
      <c r="B172">
        <v>0.1</v>
      </c>
      <c r="C172" t="s">
        <v>171</v>
      </c>
      <c r="D172">
        <v>-3100</v>
      </c>
      <c r="E172">
        <v>-250</v>
      </c>
      <c r="F172">
        <f t="shared" si="4"/>
        <v>-3.1</v>
      </c>
      <c r="G172">
        <f t="shared" si="5"/>
        <v>-0.25</v>
      </c>
    </row>
    <row r="173" spans="1:7" x14ac:dyDescent="0.35">
      <c r="A173" s="1">
        <v>14</v>
      </c>
      <c r="B173">
        <v>0.1</v>
      </c>
      <c r="C173" t="s">
        <v>172</v>
      </c>
      <c r="D173">
        <v>-3600</v>
      </c>
      <c r="E173">
        <v>-250</v>
      </c>
      <c r="F173">
        <f t="shared" si="4"/>
        <v>-3.6</v>
      </c>
      <c r="G173">
        <f t="shared" si="5"/>
        <v>-0.25</v>
      </c>
    </row>
    <row r="174" spans="1:7" x14ac:dyDescent="0.35">
      <c r="A174" s="1">
        <v>13</v>
      </c>
      <c r="B174">
        <v>0.1</v>
      </c>
      <c r="C174" t="s">
        <v>173</v>
      </c>
      <c r="D174">
        <v>-4100</v>
      </c>
      <c r="E174">
        <v>-250</v>
      </c>
      <c r="F174">
        <f t="shared" si="4"/>
        <v>-4.0999999999999996</v>
      </c>
      <c r="G174">
        <f t="shared" si="5"/>
        <v>-0.25</v>
      </c>
    </row>
    <row r="175" spans="1:7" x14ac:dyDescent="0.35">
      <c r="A175" s="1">
        <v>12</v>
      </c>
      <c r="B175">
        <v>0.1</v>
      </c>
      <c r="C175" t="s">
        <v>174</v>
      </c>
      <c r="D175">
        <v>-4600</v>
      </c>
      <c r="E175">
        <v>-250</v>
      </c>
      <c r="F175">
        <f t="shared" si="4"/>
        <v>-4.5999999999999996</v>
      </c>
      <c r="G175">
        <f t="shared" si="5"/>
        <v>-0.25</v>
      </c>
    </row>
    <row r="176" spans="1:7" x14ac:dyDescent="0.35">
      <c r="A176" s="1">
        <v>11</v>
      </c>
      <c r="B176">
        <v>0.1</v>
      </c>
      <c r="C176" t="s">
        <v>175</v>
      </c>
      <c r="D176">
        <v>-5100</v>
      </c>
      <c r="E176">
        <v>-250</v>
      </c>
      <c r="F176">
        <f t="shared" si="4"/>
        <v>-5.0999999999999996</v>
      </c>
      <c r="G176">
        <f t="shared" si="5"/>
        <v>-0.25</v>
      </c>
    </row>
    <row r="177" spans="1:7" x14ac:dyDescent="0.35">
      <c r="A177" s="1">
        <v>10</v>
      </c>
      <c r="B177">
        <v>0.1</v>
      </c>
      <c r="C177" t="s">
        <v>176</v>
      </c>
      <c r="D177">
        <v>-5600</v>
      </c>
      <c r="E177">
        <v>-250</v>
      </c>
      <c r="F177">
        <f t="shared" si="4"/>
        <v>-5.6</v>
      </c>
      <c r="G177">
        <f t="shared" si="5"/>
        <v>-0.25</v>
      </c>
    </row>
    <row r="178" spans="1:7" x14ac:dyDescent="0.35">
      <c r="A178" s="1" t="s">
        <v>390</v>
      </c>
      <c r="B178">
        <v>0.1</v>
      </c>
      <c r="C178" t="s">
        <v>177</v>
      </c>
      <c r="D178">
        <v>-6100</v>
      </c>
      <c r="E178">
        <v>-250</v>
      </c>
      <c r="F178">
        <f t="shared" si="4"/>
        <v>-6.1</v>
      </c>
      <c r="G178">
        <f t="shared" si="5"/>
        <v>-0.25</v>
      </c>
    </row>
    <row r="179" spans="1:7" x14ac:dyDescent="0.35">
      <c r="A179" s="1" t="s">
        <v>391</v>
      </c>
      <c r="B179">
        <v>0.1</v>
      </c>
      <c r="C179" t="s">
        <v>178</v>
      </c>
      <c r="D179">
        <v>-6600</v>
      </c>
      <c r="E179">
        <v>-250</v>
      </c>
      <c r="F179">
        <f t="shared" si="4"/>
        <v>-6.6</v>
      </c>
      <c r="G179">
        <f t="shared" si="5"/>
        <v>-0.25</v>
      </c>
    </row>
    <row r="180" spans="1:7" x14ac:dyDescent="0.35">
      <c r="A180" s="1" t="s">
        <v>392</v>
      </c>
      <c r="B180">
        <v>0.1</v>
      </c>
      <c r="C180" t="s">
        <v>179</v>
      </c>
      <c r="D180">
        <v>-7100</v>
      </c>
      <c r="E180">
        <v>-250</v>
      </c>
      <c r="F180">
        <f t="shared" si="4"/>
        <v>-7.1</v>
      </c>
      <c r="G180">
        <f t="shared" si="5"/>
        <v>-0.25</v>
      </c>
    </row>
    <row r="181" spans="1:7" x14ac:dyDescent="0.35">
      <c r="A181" s="1" t="s">
        <v>393</v>
      </c>
      <c r="B181">
        <v>0.1</v>
      </c>
      <c r="C181" t="s">
        <v>180</v>
      </c>
      <c r="D181">
        <v>-7600</v>
      </c>
      <c r="E181">
        <v>-250</v>
      </c>
      <c r="F181">
        <f t="shared" si="4"/>
        <v>-7.6</v>
      </c>
      <c r="G181">
        <f t="shared" si="5"/>
        <v>-0.25</v>
      </c>
    </row>
    <row r="182" spans="1:7" x14ac:dyDescent="0.35">
      <c r="A182" s="1" t="s">
        <v>394</v>
      </c>
      <c r="B182">
        <v>0.1</v>
      </c>
      <c r="C182" t="s">
        <v>181</v>
      </c>
      <c r="D182">
        <v>-8100</v>
      </c>
      <c r="E182">
        <v>-250</v>
      </c>
      <c r="F182">
        <f t="shared" si="4"/>
        <v>-8.1</v>
      </c>
      <c r="G182">
        <f t="shared" si="5"/>
        <v>-0.25</v>
      </c>
    </row>
    <row r="183" spans="1:7" x14ac:dyDescent="0.35">
      <c r="A183" s="1" t="s">
        <v>395</v>
      </c>
      <c r="B183">
        <v>0.1</v>
      </c>
      <c r="C183" t="s">
        <v>182</v>
      </c>
      <c r="D183">
        <v>-8600</v>
      </c>
      <c r="E183">
        <v>-250</v>
      </c>
      <c r="F183">
        <f t="shared" si="4"/>
        <v>-8.6</v>
      </c>
      <c r="G183">
        <f t="shared" si="5"/>
        <v>-0.25</v>
      </c>
    </row>
    <row r="184" spans="1:7" x14ac:dyDescent="0.35">
      <c r="A184" s="1" t="s">
        <v>396</v>
      </c>
      <c r="B184">
        <v>0.1</v>
      </c>
      <c r="C184" t="s">
        <v>183</v>
      </c>
      <c r="D184">
        <v>-9100</v>
      </c>
      <c r="E184">
        <v>-250</v>
      </c>
      <c r="F184">
        <f t="shared" si="4"/>
        <v>-9.1</v>
      </c>
      <c r="G184">
        <f t="shared" si="5"/>
        <v>-0.25</v>
      </c>
    </row>
    <row r="185" spans="1:7" x14ac:dyDescent="0.35">
      <c r="A185" s="1" t="s">
        <v>397</v>
      </c>
      <c r="B185">
        <v>0.1</v>
      </c>
      <c r="C185" t="s">
        <v>184</v>
      </c>
      <c r="D185">
        <v>-9600</v>
      </c>
      <c r="E185">
        <v>-250</v>
      </c>
      <c r="F185">
        <f t="shared" si="4"/>
        <v>-9.6</v>
      </c>
      <c r="G185">
        <f t="shared" si="5"/>
        <v>-0.25</v>
      </c>
    </row>
    <row r="186" spans="1:7" x14ac:dyDescent="0.35">
      <c r="A186" s="1" t="s">
        <v>399</v>
      </c>
      <c r="B186">
        <v>0.1</v>
      </c>
      <c r="C186" t="s">
        <v>185</v>
      </c>
      <c r="D186">
        <v>-10600</v>
      </c>
      <c r="E186">
        <v>-250</v>
      </c>
      <c r="F186">
        <f t="shared" si="4"/>
        <v>-10.6</v>
      </c>
      <c r="G186">
        <f t="shared" si="5"/>
        <v>-0.25</v>
      </c>
    </row>
    <row r="187" spans="1:7" x14ac:dyDescent="0.35">
      <c r="A187" s="1" t="s">
        <v>398</v>
      </c>
      <c r="B187">
        <v>0.1</v>
      </c>
      <c r="C187" t="s">
        <v>186</v>
      </c>
      <c r="D187">
        <v>-10100</v>
      </c>
      <c r="E187">
        <v>-250</v>
      </c>
      <c r="F187">
        <f t="shared" si="4"/>
        <v>-10.1</v>
      </c>
      <c r="G187">
        <f t="shared" si="5"/>
        <v>-0.25</v>
      </c>
    </row>
    <row r="188" spans="1:7" x14ac:dyDescent="0.35">
      <c r="A188" s="1" t="s">
        <v>400</v>
      </c>
      <c r="B188">
        <v>0.1</v>
      </c>
      <c r="C188" t="s">
        <v>187</v>
      </c>
      <c r="D188">
        <v>-6100</v>
      </c>
      <c r="E188">
        <v>250</v>
      </c>
      <c r="F188">
        <f t="shared" si="4"/>
        <v>-6.1</v>
      </c>
      <c r="G188">
        <f t="shared" si="5"/>
        <v>0.25</v>
      </c>
    </row>
    <row r="189" spans="1:7" x14ac:dyDescent="0.35">
      <c r="A189" s="1" t="s">
        <v>401</v>
      </c>
      <c r="B189">
        <v>0.1</v>
      </c>
      <c r="C189" t="s">
        <v>188</v>
      </c>
      <c r="D189">
        <v>-6600</v>
      </c>
      <c r="E189">
        <v>250</v>
      </c>
      <c r="F189">
        <f t="shared" si="4"/>
        <v>-6.6</v>
      </c>
      <c r="G189">
        <f t="shared" si="5"/>
        <v>0.25</v>
      </c>
    </row>
    <row r="190" spans="1:7" x14ac:dyDescent="0.35">
      <c r="A190" s="1" t="s">
        <v>402</v>
      </c>
      <c r="B190">
        <v>0.1</v>
      </c>
      <c r="C190" t="s">
        <v>189</v>
      </c>
      <c r="D190">
        <v>-7100</v>
      </c>
      <c r="E190">
        <v>250</v>
      </c>
      <c r="F190">
        <f t="shared" si="4"/>
        <v>-7.1</v>
      </c>
      <c r="G190">
        <f t="shared" si="5"/>
        <v>0.25</v>
      </c>
    </row>
    <row r="191" spans="1:7" x14ac:dyDescent="0.35">
      <c r="A191" s="1" t="s">
        <v>403</v>
      </c>
      <c r="B191">
        <v>0.1</v>
      </c>
      <c r="C191" t="s">
        <v>190</v>
      </c>
      <c r="D191">
        <v>-7600</v>
      </c>
      <c r="E191">
        <v>250</v>
      </c>
      <c r="F191">
        <f t="shared" si="4"/>
        <v>-7.6</v>
      </c>
      <c r="G191">
        <f t="shared" si="5"/>
        <v>0.25</v>
      </c>
    </row>
    <row r="192" spans="1:7" x14ac:dyDescent="0.35">
      <c r="A192" s="1" t="s">
        <v>404</v>
      </c>
      <c r="B192">
        <v>0.1</v>
      </c>
      <c r="C192" t="s">
        <v>191</v>
      </c>
      <c r="D192">
        <v>-8100</v>
      </c>
      <c r="E192">
        <v>250</v>
      </c>
      <c r="F192">
        <f t="shared" si="4"/>
        <v>-8.1</v>
      </c>
      <c r="G192">
        <f t="shared" si="5"/>
        <v>0.25</v>
      </c>
    </row>
    <row r="193" spans="1:7" x14ac:dyDescent="0.35">
      <c r="A193" s="1" t="s">
        <v>405</v>
      </c>
      <c r="B193">
        <v>0.1</v>
      </c>
      <c r="C193" t="s">
        <v>192</v>
      </c>
      <c r="D193">
        <v>-8600</v>
      </c>
      <c r="E193">
        <v>250</v>
      </c>
      <c r="F193">
        <f t="shared" si="4"/>
        <v>-8.6</v>
      </c>
      <c r="G193">
        <f t="shared" si="5"/>
        <v>0.25</v>
      </c>
    </row>
    <row r="194" spans="1:7" x14ac:dyDescent="0.35">
      <c r="A194" s="1" t="s">
        <v>406</v>
      </c>
      <c r="B194">
        <v>0.1</v>
      </c>
      <c r="C194" t="s">
        <v>193</v>
      </c>
      <c r="D194">
        <v>-9100</v>
      </c>
      <c r="E194">
        <v>250</v>
      </c>
      <c r="F194">
        <f t="shared" si="4"/>
        <v>-9.1</v>
      </c>
      <c r="G194">
        <f t="shared" si="5"/>
        <v>0.25</v>
      </c>
    </row>
    <row r="195" spans="1:7" x14ac:dyDescent="0.35">
      <c r="A195" s="1" t="s">
        <v>407</v>
      </c>
      <c r="B195">
        <v>0.1</v>
      </c>
      <c r="C195" t="s">
        <v>194</v>
      </c>
      <c r="D195">
        <v>-9600</v>
      </c>
      <c r="E195">
        <v>250</v>
      </c>
      <c r="F195">
        <f t="shared" ref="F195:F258" si="6">D195/1000</f>
        <v>-9.6</v>
      </c>
      <c r="G195">
        <f t="shared" ref="G195:G258" si="7">E195/1000</f>
        <v>0.25</v>
      </c>
    </row>
    <row r="196" spans="1:7" x14ac:dyDescent="0.35">
      <c r="A196" s="1" t="s">
        <v>408</v>
      </c>
      <c r="B196">
        <v>0.1</v>
      </c>
      <c r="C196" t="s">
        <v>195</v>
      </c>
      <c r="D196">
        <v>-10100</v>
      </c>
      <c r="E196">
        <v>250</v>
      </c>
      <c r="F196">
        <f t="shared" si="6"/>
        <v>-10.1</v>
      </c>
      <c r="G196">
        <f t="shared" si="7"/>
        <v>0.25</v>
      </c>
    </row>
    <row r="197" spans="1:7" x14ac:dyDescent="0.35">
      <c r="A197" s="1" t="s">
        <v>409</v>
      </c>
      <c r="B197">
        <v>0.1</v>
      </c>
      <c r="C197" t="s">
        <v>196</v>
      </c>
      <c r="D197">
        <v>-10600</v>
      </c>
      <c r="E197">
        <v>250</v>
      </c>
      <c r="F197">
        <f t="shared" si="6"/>
        <v>-10.6</v>
      </c>
      <c r="G197">
        <f t="shared" si="7"/>
        <v>0.25</v>
      </c>
    </row>
    <row r="198" spans="1:7" x14ac:dyDescent="0.35">
      <c r="C198" t="s">
        <v>197</v>
      </c>
      <c r="D198">
        <v>10250</v>
      </c>
      <c r="E198">
        <v>3900</v>
      </c>
      <c r="F198">
        <f t="shared" si="6"/>
        <v>10.25</v>
      </c>
      <c r="G198">
        <f t="shared" si="7"/>
        <v>3.9</v>
      </c>
    </row>
    <row r="199" spans="1:7" x14ac:dyDescent="0.35">
      <c r="C199" t="s">
        <v>198</v>
      </c>
      <c r="D199">
        <v>3700</v>
      </c>
      <c r="E199">
        <v>3900</v>
      </c>
      <c r="F199">
        <f t="shared" si="6"/>
        <v>3.7</v>
      </c>
      <c r="G199">
        <f t="shared" si="7"/>
        <v>3.9</v>
      </c>
    </row>
    <row r="200" spans="1:7" x14ac:dyDescent="0.35">
      <c r="C200" t="s">
        <v>199</v>
      </c>
      <c r="D200">
        <v>7400</v>
      </c>
      <c r="E200">
        <v>200</v>
      </c>
      <c r="F200">
        <f t="shared" si="6"/>
        <v>7.4</v>
      </c>
      <c r="G200">
        <f t="shared" si="7"/>
        <v>0.2</v>
      </c>
    </row>
    <row r="201" spans="1:7" x14ac:dyDescent="0.35">
      <c r="C201" t="s">
        <v>200</v>
      </c>
      <c r="D201">
        <v>7025</v>
      </c>
      <c r="E201">
        <v>2750</v>
      </c>
      <c r="F201">
        <f t="shared" si="6"/>
        <v>7.0250000000000004</v>
      </c>
      <c r="G201">
        <f t="shared" si="7"/>
        <v>2.75</v>
      </c>
    </row>
    <row r="202" spans="1:7" x14ac:dyDescent="0.35">
      <c r="C202" t="s">
        <v>201</v>
      </c>
      <c r="D202">
        <v>7650</v>
      </c>
      <c r="E202">
        <v>3900</v>
      </c>
      <c r="F202">
        <f t="shared" si="6"/>
        <v>7.65</v>
      </c>
      <c r="G202">
        <f t="shared" si="7"/>
        <v>3.9</v>
      </c>
    </row>
    <row r="203" spans="1:7" x14ac:dyDescent="0.35">
      <c r="A203" s="1" t="s">
        <v>410</v>
      </c>
      <c r="B203">
        <v>0.5</v>
      </c>
      <c r="C203" t="s">
        <v>202</v>
      </c>
      <c r="D203">
        <v>-2900</v>
      </c>
      <c r="E203">
        <v>950</v>
      </c>
      <c r="F203">
        <f t="shared" si="6"/>
        <v>-2.9</v>
      </c>
      <c r="G203">
        <f t="shared" si="7"/>
        <v>0.95</v>
      </c>
    </row>
    <row r="204" spans="1:7" x14ac:dyDescent="0.35">
      <c r="A204" s="1" t="s">
        <v>411</v>
      </c>
      <c r="B204">
        <v>0.5</v>
      </c>
      <c r="C204" t="s">
        <v>203</v>
      </c>
      <c r="D204">
        <v>-3850</v>
      </c>
      <c r="E204">
        <v>950</v>
      </c>
      <c r="F204">
        <f t="shared" si="6"/>
        <v>-3.85</v>
      </c>
      <c r="G204">
        <f t="shared" si="7"/>
        <v>0.95</v>
      </c>
    </row>
    <row r="205" spans="1:7" x14ac:dyDescent="0.35">
      <c r="A205" s="1" t="s">
        <v>412</v>
      </c>
      <c r="B205">
        <v>0.5</v>
      </c>
      <c r="C205" t="s">
        <v>204</v>
      </c>
      <c r="D205">
        <v>-4800</v>
      </c>
      <c r="E205">
        <v>950</v>
      </c>
      <c r="F205">
        <f t="shared" si="6"/>
        <v>-4.8</v>
      </c>
      <c r="G205">
        <f t="shared" si="7"/>
        <v>0.95</v>
      </c>
    </row>
    <row r="206" spans="1:7" x14ac:dyDescent="0.35">
      <c r="A206" s="1" t="s">
        <v>413</v>
      </c>
      <c r="B206">
        <v>0.5</v>
      </c>
      <c r="C206" t="s">
        <v>205</v>
      </c>
      <c r="D206">
        <v>-5750</v>
      </c>
      <c r="E206">
        <v>950</v>
      </c>
      <c r="F206">
        <f t="shared" si="6"/>
        <v>-5.75</v>
      </c>
      <c r="G206">
        <f t="shared" si="7"/>
        <v>0.95</v>
      </c>
    </row>
    <row r="207" spans="1:7" x14ac:dyDescent="0.35">
      <c r="A207" s="1" t="s">
        <v>414</v>
      </c>
      <c r="B207">
        <v>0.5</v>
      </c>
      <c r="C207" t="s">
        <v>206</v>
      </c>
      <c r="D207">
        <v>-6700</v>
      </c>
      <c r="E207">
        <v>950</v>
      </c>
      <c r="F207">
        <f t="shared" si="6"/>
        <v>-6.7</v>
      </c>
      <c r="G207">
        <f t="shared" si="7"/>
        <v>0.95</v>
      </c>
    </row>
    <row r="208" spans="1:7" x14ac:dyDescent="0.35">
      <c r="A208" s="1" t="s">
        <v>415</v>
      </c>
      <c r="B208">
        <v>0.5</v>
      </c>
      <c r="C208" t="s">
        <v>207</v>
      </c>
      <c r="D208">
        <v>-7650</v>
      </c>
      <c r="E208">
        <v>950</v>
      </c>
      <c r="F208">
        <f t="shared" si="6"/>
        <v>-7.65</v>
      </c>
      <c r="G208">
        <f t="shared" si="7"/>
        <v>0.95</v>
      </c>
    </row>
    <row r="209" spans="1:7" x14ac:dyDescent="0.35">
      <c r="A209" s="1" t="s">
        <v>416</v>
      </c>
      <c r="B209">
        <v>0.5</v>
      </c>
      <c r="C209" t="s">
        <v>208</v>
      </c>
      <c r="D209">
        <v>-8600</v>
      </c>
      <c r="E209">
        <v>950</v>
      </c>
      <c r="F209">
        <f t="shared" si="6"/>
        <v>-8.6</v>
      </c>
      <c r="G209">
        <f t="shared" si="7"/>
        <v>0.95</v>
      </c>
    </row>
    <row r="210" spans="1:7" x14ac:dyDescent="0.35">
      <c r="A210" s="1" t="s">
        <v>417</v>
      </c>
      <c r="B210">
        <v>0.5</v>
      </c>
      <c r="C210" t="s">
        <v>209</v>
      </c>
      <c r="D210">
        <v>-9550</v>
      </c>
      <c r="E210">
        <v>950</v>
      </c>
      <c r="F210">
        <f t="shared" si="6"/>
        <v>-9.5500000000000007</v>
      </c>
      <c r="G210">
        <f t="shared" si="7"/>
        <v>0.95</v>
      </c>
    </row>
    <row r="211" spans="1:7" x14ac:dyDescent="0.35">
      <c r="A211" s="1" t="s">
        <v>418</v>
      </c>
      <c r="B211">
        <v>0.5</v>
      </c>
      <c r="C211" t="s">
        <v>210</v>
      </c>
      <c r="D211">
        <v>-10500</v>
      </c>
      <c r="E211">
        <v>950</v>
      </c>
      <c r="F211">
        <f t="shared" si="6"/>
        <v>-10.5</v>
      </c>
      <c r="G211">
        <f t="shared" si="7"/>
        <v>0.95</v>
      </c>
    </row>
    <row r="212" spans="1:7" x14ac:dyDescent="0.35">
      <c r="A212" s="1" t="s">
        <v>419</v>
      </c>
      <c r="B212">
        <v>0.5</v>
      </c>
      <c r="C212" t="s">
        <v>211</v>
      </c>
      <c r="D212">
        <v>10400</v>
      </c>
      <c r="E212">
        <v>1850</v>
      </c>
      <c r="F212">
        <f t="shared" si="6"/>
        <v>10.4</v>
      </c>
      <c r="G212">
        <f t="shared" si="7"/>
        <v>1.85</v>
      </c>
    </row>
    <row r="213" spans="1:7" x14ac:dyDescent="0.35">
      <c r="A213" s="1" t="s">
        <v>420</v>
      </c>
      <c r="B213">
        <v>0.5</v>
      </c>
      <c r="C213" t="s">
        <v>212</v>
      </c>
      <c r="D213">
        <v>9450</v>
      </c>
      <c r="E213">
        <v>1850</v>
      </c>
      <c r="F213">
        <f t="shared" si="6"/>
        <v>9.4499999999999993</v>
      </c>
      <c r="G213">
        <f t="shared" si="7"/>
        <v>1.85</v>
      </c>
    </row>
    <row r="214" spans="1:7" x14ac:dyDescent="0.35">
      <c r="A214" s="1" t="s">
        <v>421</v>
      </c>
      <c r="B214">
        <v>0.5</v>
      </c>
      <c r="C214" t="s">
        <v>213</v>
      </c>
      <c r="D214">
        <v>8500</v>
      </c>
      <c r="E214">
        <v>1850</v>
      </c>
      <c r="F214">
        <f t="shared" si="6"/>
        <v>8.5</v>
      </c>
      <c r="G214">
        <f t="shared" si="7"/>
        <v>1.85</v>
      </c>
    </row>
    <row r="215" spans="1:7" x14ac:dyDescent="0.35">
      <c r="A215" s="1" t="s">
        <v>422</v>
      </c>
      <c r="B215">
        <v>0.5</v>
      </c>
      <c r="C215" t="s">
        <v>214</v>
      </c>
      <c r="D215">
        <v>7550</v>
      </c>
      <c r="E215">
        <v>1850</v>
      </c>
      <c r="F215">
        <f t="shared" si="6"/>
        <v>7.55</v>
      </c>
      <c r="G215">
        <f t="shared" si="7"/>
        <v>1.85</v>
      </c>
    </row>
    <row r="216" spans="1:7" x14ac:dyDescent="0.35">
      <c r="A216" s="1" t="s">
        <v>423</v>
      </c>
      <c r="B216">
        <v>0.5</v>
      </c>
      <c r="C216" t="s">
        <v>215</v>
      </c>
      <c r="D216">
        <v>6600</v>
      </c>
      <c r="E216">
        <v>1850</v>
      </c>
      <c r="F216">
        <f t="shared" si="6"/>
        <v>6.6</v>
      </c>
      <c r="G216">
        <f t="shared" si="7"/>
        <v>1.85</v>
      </c>
    </row>
    <row r="217" spans="1:7" x14ac:dyDescent="0.35">
      <c r="A217" s="1" t="s">
        <v>424</v>
      </c>
      <c r="B217">
        <v>0.5</v>
      </c>
      <c r="C217" t="s">
        <v>216</v>
      </c>
      <c r="D217">
        <v>5650</v>
      </c>
      <c r="E217">
        <v>1850</v>
      </c>
      <c r="F217">
        <f t="shared" si="6"/>
        <v>5.65</v>
      </c>
      <c r="G217">
        <f t="shared" si="7"/>
        <v>1.85</v>
      </c>
    </row>
    <row r="218" spans="1:7" x14ac:dyDescent="0.35">
      <c r="A218" s="1" t="s">
        <v>425</v>
      </c>
      <c r="B218">
        <v>0.5</v>
      </c>
      <c r="C218" t="s">
        <v>217</v>
      </c>
      <c r="D218">
        <v>4700</v>
      </c>
      <c r="E218">
        <v>1850</v>
      </c>
      <c r="F218">
        <f t="shared" si="6"/>
        <v>4.7</v>
      </c>
      <c r="G218">
        <f t="shared" si="7"/>
        <v>1.85</v>
      </c>
    </row>
    <row r="219" spans="1:7" x14ac:dyDescent="0.35">
      <c r="A219" s="1" t="s">
        <v>426</v>
      </c>
      <c r="B219">
        <v>0.5</v>
      </c>
      <c r="C219" t="s">
        <v>218</v>
      </c>
      <c r="D219">
        <v>3750</v>
      </c>
      <c r="E219">
        <v>1850</v>
      </c>
      <c r="F219">
        <f t="shared" si="6"/>
        <v>3.75</v>
      </c>
      <c r="G219">
        <f t="shared" si="7"/>
        <v>1.85</v>
      </c>
    </row>
    <row r="220" spans="1:7" x14ac:dyDescent="0.35">
      <c r="A220" s="1" t="s">
        <v>427</v>
      </c>
      <c r="B220">
        <v>0.5</v>
      </c>
      <c r="C220" t="s">
        <v>219</v>
      </c>
      <c r="D220">
        <v>2800</v>
      </c>
      <c r="E220">
        <v>1850</v>
      </c>
      <c r="F220">
        <f t="shared" si="6"/>
        <v>2.8</v>
      </c>
      <c r="G220">
        <f t="shared" si="7"/>
        <v>1.85</v>
      </c>
    </row>
    <row r="221" spans="1:7" x14ac:dyDescent="0.35">
      <c r="A221" s="1" t="s">
        <v>428</v>
      </c>
      <c r="B221">
        <v>0.5</v>
      </c>
      <c r="C221" t="s">
        <v>220</v>
      </c>
      <c r="D221">
        <v>1850</v>
      </c>
      <c r="E221">
        <v>1850</v>
      </c>
      <c r="F221">
        <f t="shared" si="6"/>
        <v>1.85</v>
      </c>
      <c r="G221">
        <f t="shared" si="7"/>
        <v>1.85</v>
      </c>
    </row>
    <row r="222" spans="1:7" x14ac:dyDescent="0.35">
      <c r="A222" s="1" t="s">
        <v>429</v>
      </c>
      <c r="B222">
        <v>0.5</v>
      </c>
      <c r="C222" t="s">
        <v>221</v>
      </c>
      <c r="D222">
        <v>900</v>
      </c>
      <c r="E222">
        <v>1850</v>
      </c>
      <c r="F222">
        <f t="shared" si="6"/>
        <v>0.9</v>
      </c>
      <c r="G222">
        <f t="shared" si="7"/>
        <v>1.85</v>
      </c>
    </row>
    <row r="223" spans="1:7" x14ac:dyDescent="0.35">
      <c r="A223" s="1" t="s">
        <v>430</v>
      </c>
      <c r="B223">
        <v>0.5</v>
      </c>
      <c r="C223" t="s">
        <v>222</v>
      </c>
      <c r="D223">
        <v>-50</v>
      </c>
      <c r="E223">
        <v>1850</v>
      </c>
      <c r="F223">
        <f t="shared" si="6"/>
        <v>-0.05</v>
      </c>
      <c r="G223">
        <f t="shared" si="7"/>
        <v>1.85</v>
      </c>
    </row>
    <row r="224" spans="1:7" x14ac:dyDescent="0.35">
      <c r="A224" s="1" t="s">
        <v>431</v>
      </c>
      <c r="B224">
        <v>0.5</v>
      </c>
      <c r="C224" t="s">
        <v>223</v>
      </c>
      <c r="D224">
        <v>-1000</v>
      </c>
      <c r="E224">
        <v>1850</v>
      </c>
      <c r="F224">
        <f t="shared" si="6"/>
        <v>-1</v>
      </c>
      <c r="G224">
        <f t="shared" si="7"/>
        <v>1.85</v>
      </c>
    </row>
    <row r="225" spans="1:7" x14ac:dyDescent="0.35">
      <c r="A225" s="1" t="s">
        <v>390</v>
      </c>
      <c r="B225">
        <v>0.5</v>
      </c>
      <c r="C225" t="s">
        <v>224</v>
      </c>
      <c r="D225">
        <v>-1950</v>
      </c>
      <c r="E225">
        <v>1850</v>
      </c>
      <c r="F225">
        <f t="shared" si="6"/>
        <v>-1.95</v>
      </c>
      <c r="G225">
        <f t="shared" si="7"/>
        <v>1.85</v>
      </c>
    </row>
    <row r="226" spans="1:7" x14ac:dyDescent="0.35">
      <c r="A226" s="1" t="s">
        <v>391</v>
      </c>
      <c r="B226">
        <v>0.5</v>
      </c>
      <c r="C226" t="s">
        <v>225</v>
      </c>
      <c r="D226">
        <v>-2900</v>
      </c>
      <c r="E226">
        <v>1850</v>
      </c>
      <c r="F226">
        <f t="shared" si="6"/>
        <v>-2.9</v>
      </c>
      <c r="G226">
        <f t="shared" si="7"/>
        <v>1.85</v>
      </c>
    </row>
    <row r="227" spans="1:7" x14ac:dyDescent="0.35">
      <c r="A227" s="1" t="s">
        <v>392</v>
      </c>
      <c r="B227">
        <v>0.5</v>
      </c>
      <c r="C227" t="s">
        <v>226</v>
      </c>
      <c r="D227">
        <v>-3850</v>
      </c>
      <c r="E227">
        <v>1850</v>
      </c>
      <c r="F227">
        <f t="shared" si="6"/>
        <v>-3.85</v>
      </c>
      <c r="G227">
        <f t="shared" si="7"/>
        <v>1.85</v>
      </c>
    </row>
    <row r="228" spans="1:7" x14ac:dyDescent="0.35">
      <c r="A228" s="1" t="s">
        <v>393</v>
      </c>
      <c r="B228">
        <v>0.5</v>
      </c>
      <c r="C228" t="s">
        <v>227</v>
      </c>
      <c r="D228">
        <v>-4800</v>
      </c>
      <c r="E228">
        <v>1850</v>
      </c>
      <c r="F228">
        <f t="shared" si="6"/>
        <v>-4.8</v>
      </c>
      <c r="G228">
        <f t="shared" si="7"/>
        <v>1.85</v>
      </c>
    </row>
    <row r="229" spans="1:7" x14ac:dyDescent="0.35">
      <c r="A229" s="1" t="s">
        <v>394</v>
      </c>
      <c r="B229">
        <v>0.5</v>
      </c>
      <c r="C229" t="s">
        <v>228</v>
      </c>
      <c r="D229">
        <v>-5750</v>
      </c>
      <c r="E229">
        <v>1850</v>
      </c>
      <c r="F229">
        <f t="shared" si="6"/>
        <v>-5.75</v>
      </c>
      <c r="G229">
        <f t="shared" si="7"/>
        <v>1.85</v>
      </c>
    </row>
    <row r="230" spans="1:7" x14ac:dyDescent="0.35">
      <c r="A230" s="1" t="s">
        <v>395</v>
      </c>
      <c r="B230">
        <v>0.5</v>
      </c>
      <c r="C230" t="s">
        <v>229</v>
      </c>
      <c r="D230">
        <v>-6700</v>
      </c>
      <c r="E230">
        <v>1850</v>
      </c>
      <c r="F230">
        <f t="shared" si="6"/>
        <v>-6.7</v>
      </c>
      <c r="G230">
        <f t="shared" si="7"/>
        <v>1.85</v>
      </c>
    </row>
    <row r="231" spans="1:7" x14ac:dyDescent="0.35">
      <c r="A231" s="1" t="s">
        <v>396</v>
      </c>
      <c r="B231">
        <v>0.5</v>
      </c>
      <c r="C231" t="s">
        <v>230</v>
      </c>
      <c r="D231">
        <v>-7650</v>
      </c>
      <c r="E231">
        <v>1850</v>
      </c>
      <c r="F231">
        <f t="shared" si="6"/>
        <v>-7.65</v>
      </c>
      <c r="G231">
        <f t="shared" si="7"/>
        <v>1.85</v>
      </c>
    </row>
    <row r="232" spans="1:7" x14ac:dyDescent="0.35">
      <c r="A232" s="1" t="s">
        <v>397</v>
      </c>
      <c r="B232">
        <v>0.5</v>
      </c>
      <c r="C232" t="s">
        <v>231</v>
      </c>
      <c r="D232">
        <v>-8600</v>
      </c>
      <c r="E232">
        <v>1850</v>
      </c>
      <c r="F232">
        <f t="shared" si="6"/>
        <v>-8.6</v>
      </c>
      <c r="G232">
        <f t="shared" si="7"/>
        <v>1.85</v>
      </c>
    </row>
    <row r="233" spans="1:7" x14ac:dyDescent="0.35">
      <c r="A233" s="1" t="s">
        <v>398</v>
      </c>
      <c r="B233">
        <v>0.5</v>
      </c>
      <c r="C233" t="s">
        <v>232</v>
      </c>
      <c r="D233">
        <v>-9550</v>
      </c>
      <c r="E233">
        <v>1850</v>
      </c>
      <c r="F233">
        <f t="shared" si="6"/>
        <v>-9.5500000000000007</v>
      </c>
      <c r="G233">
        <f t="shared" si="7"/>
        <v>1.85</v>
      </c>
    </row>
    <row r="234" spans="1:7" x14ac:dyDescent="0.35">
      <c r="A234" s="1" t="s">
        <v>399</v>
      </c>
      <c r="B234">
        <v>0.5</v>
      </c>
      <c r="C234" t="s">
        <v>233</v>
      </c>
      <c r="D234">
        <v>-10500</v>
      </c>
      <c r="E234">
        <v>1850</v>
      </c>
      <c r="F234">
        <f t="shared" si="6"/>
        <v>-10.5</v>
      </c>
      <c r="G234">
        <f t="shared" si="7"/>
        <v>1.85</v>
      </c>
    </row>
    <row r="235" spans="1:7" x14ac:dyDescent="0.35">
      <c r="A235" s="1" t="s">
        <v>400</v>
      </c>
      <c r="B235">
        <v>0.5</v>
      </c>
      <c r="C235" t="s">
        <v>234</v>
      </c>
      <c r="D235">
        <v>3750</v>
      </c>
      <c r="E235">
        <v>950</v>
      </c>
      <c r="F235">
        <f t="shared" si="6"/>
        <v>3.75</v>
      </c>
      <c r="G235">
        <f t="shared" si="7"/>
        <v>0.95</v>
      </c>
    </row>
    <row r="236" spans="1:7" x14ac:dyDescent="0.35">
      <c r="A236" s="1" t="s">
        <v>401</v>
      </c>
      <c r="B236">
        <v>0.5</v>
      </c>
      <c r="C236" t="s">
        <v>235</v>
      </c>
      <c r="D236">
        <v>3100</v>
      </c>
      <c r="E236">
        <v>950</v>
      </c>
      <c r="F236">
        <f t="shared" si="6"/>
        <v>3.1</v>
      </c>
      <c r="G236">
        <f t="shared" si="7"/>
        <v>0.95</v>
      </c>
    </row>
    <row r="237" spans="1:7" x14ac:dyDescent="0.35">
      <c r="A237" s="1" t="s">
        <v>402</v>
      </c>
      <c r="B237">
        <v>0.5</v>
      </c>
      <c r="C237" t="s">
        <v>236</v>
      </c>
      <c r="D237">
        <v>2450</v>
      </c>
      <c r="E237">
        <v>950</v>
      </c>
      <c r="F237">
        <f t="shared" si="6"/>
        <v>2.4500000000000002</v>
      </c>
      <c r="G237">
        <f t="shared" si="7"/>
        <v>0.95</v>
      </c>
    </row>
    <row r="238" spans="1:7" x14ac:dyDescent="0.35">
      <c r="A238" s="1" t="s">
        <v>403</v>
      </c>
      <c r="B238">
        <v>0.5</v>
      </c>
      <c r="C238" t="s">
        <v>237</v>
      </c>
      <c r="D238">
        <v>1800</v>
      </c>
      <c r="E238">
        <v>950</v>
      </c>
      <c r="F238">
        <f t="shared" si="6"/>
        <v>1.8</v>
      </c>
      <c r="G238">
        <f t="shared" si="7"/>
        <v>0.95</v>
      </c>
    </row>
    <row r="239" spans="1:7" x14ac:dyDescent="0.35">
      <c r="A239" s="1" t="s">
        <v>404</v>
      </c>
      <c r="B239">
        <v>0.5</v>
      </c>
      <c r="C239" t="s">
        <v>238</v>
      </c>
      <c r="D239">
        <v>1150</v>
      </c>
      <c r="E239">
        <v>950</v>
      </c>
      <c r="F239">
        <f t="shared" si="6"/>
        <v>1.1499999999999999</v>
      </c>
      <c r="G239">
        <f t="shared" si="7"/>
        <v>0.95</v>
      </c>
    </row>
    <row r="240" spans="1:7" x14ac:dyDescent="0.35">
      <c r="A240" s="1" t="s">
        <v>405</v>
      </c>
      <c r="B240">
        <v>0.5</v>
      </c>
      <c r="C240" t="s">
        <v>239</v>
      </c>
      <c r="D240">
        <v>500</v>
      </c>
      <c r="E240">
        <v>950</v>
      </c>
      <c r="F240">
        <f t="shared" si="6"/>
        <v>0.5</v>
      </c>
      <c r="G240">
        <f t="shared" si="7"/>
        <v>0.95</v>
      </c>
    </row>
    <row r="241" spans="1:7" x14ac:dyDescent="0.35">
      <c r="A241" s="1" t="s">
        <v>406</v>
      </c>
      <c r="B241">
        <v>0.5</v>
      </c>
      <c r="C241" t="s">
        <v>240</v>
      </c>
      <c r="D241">
        <v>-150</v>
      </c>
      <c r="E241">
        <v>950</v>
      </c>
      <c r="F241">
        <f t="shared" si="6"/>
        <v>-0.15</v>
      </c>
      <c r="G241">
        <f t="shared" si="7"/>
        <v>0.95</v>
      </c>
    </row>
    <row r="242" spans="1:7" x14ac:dyDescent="0.35">
      <c r="A242" s="1" t="s">
        <v>407</v>
      </c>
      <c r="B242">
        <v>0.5</v>
      </c>
      <c r="C242" t="s">
        <v>241</v>
      </c>
      <c r="D242">
        <v>-800</v>
      </c>
      <c r="E242">
        <v>950</v>
      </c>
      <c r="F242">
        <f t="shared" si="6"/>
        <v>-0.8</v>
      </c>
      <c r="G242">
        <f t="shared" si="7"/>
        <v>0.95</v>
      </c>
    </row>
    <row r="243" spans="1:7" x14ac:dyDescent="0.35">
      <c r="A243" s="1" t="s">
        <v>408</v>
      </c>
      <c r="B243">
        <v>0.5</v>
      </c>
      <c r="C243" t="s">
        <v>242</v>
      </c>
      <c r="D243">
        <v>-1450</v>
      </c>
      <c r="E243">
        <v>950</v>
      </c>
      <c r="F243">
        <f t="shared" si="6"/>
        <v>-1.45</v>
      </c>
      <c r="G243">
        <f t="shared" si="7"/>
        <v>0.95</v>
      </c>
    </row>
    <row r="244" spans="1:7" x14ac:dyDescent="0.35">
      <c r="A244" s="1" t="s">
        <v>409</v>
      </c>
      <c r="B244">
        <v>0.5</v>
      </c>
      <c r="C244" t="s">
        <v>243</v>
      </c>
      <c r="D244">
        <v>-2100</v>
      </c>
      <c r="E244">
        <v>950</v>
      </c>
      <c r="F244">
        <f t="shared" si="6"/>
        <v>-2.1</v>
      </c>
      <c r="G244">
        <f t="shared" si="7"/>
        <v>0.95</v>
      </c>
    </row>
    <row r="245" spans="1:7" x14ac:dyDescent="0.35">
      <c r="A245" s="1" t="s">
        <v>361</v>
      </c>
      <c r="B245">
        <v>0.5</v>
      </c>
      <c r="C245" t="s">
        <v>244</v>
      </c>
      <c r="D245">
        <v>5650</v>
      </c>
      <c r="E245">
        <v>2750</v>
      </c>
      <c r="F245">
        <f t="shared" si="6"/>
        <v>5.65</v>
      </c>
      <c r="G245">
        <f t="shared" si="7"/>
        <v>2.75</v>
      </c>
    </row>
    <row r="246" spans="1:7" x14ac:dyDescent="0.35">
      <c r="A246" s="1" t="s">
        <v>362</v>
      </c>
      <c r="B246">
        <v>0.5</v>
      </c>
      <c r="C246" t="s">
        <v>245</v>
      </c>
      <c r="D246">
        <v>5000</v>
      </c>
      <c r="E246">
        <v>2750</v>
      </c>
      <c r="F246">
        <f t="shared" si="6"/>
        <v>5</v>
      </c>
      <c r="G246">
        <f t="shared" si="7"/>
        <v>2.75</v>
      </c>
    </row>
    <row r="247" spans="1:7" x14ac:dyDescent="0.35">
      <c r="A247" s="1" t="s">
        <v>363</v>
      </c>
      <c r="B247">
        <v>0.5</v>
      </c>
      <c r="C247" t="s">
        <v>246</v>
      </c>
      <c r="D247">
        <v>4350</v>
      </c>
      <c r="E247">
        <v>2750</v>
      </c>
      <c r="F247">
        <f t="shared" si="6"/>
        <v>4.3499999999999996</v>
      </c>
      <c r="G247">
        <f t="shared" si="7"/>
        <v>2.75</v>
      </c>
    </row>
    <row r="248" spans="1:7" x14ac:dyDescent="0.35">
      <c r="A248" s="1" t="s">
        <v>364</v>
      </c>
      <c r="B248">
        <v>0.5</v>
      </c>
      <c r="C248" t="s">
        <v>247</v>
      </c>
      <c r="D248">
        <v>3700</v>
      </c>
      <c r="E248">
        <v>2750</v>
      </c>
      <c r="F248">
        <f t="shared" si="6"/>
        <v>3.7</v>
      </c>
      <c r="G248">
        <f t="shared" si="7"/>
        <v>2.75</v>
      </c>
    </row>
    <row r="249" spans="1:7" x14ac:dyDescent="0.35">
      <c r="A249" s="1" t="s">
        <v>365</v>
      </c>
      <c r="B249">
        <v>0.5</v>
      </c>
      <c r="C249" t="s">
        <v>248</v>
      </c>
      <c r="D249">
        <v>3050</v>
      </c>
      <c r="E249">
        <v>2750</v>
      </c>
      <c r="F249">
        <f t="shared" si="6"/>
        <v>3.05</v>
      </c>
      <c r="G249">
        <f t="shared" si="7"/>
        <v>2.75</v>
      </c>
    </row>
    <row r="250" spans="1:7" x14ac:dyDescent="0.35">
      <c r="A250" s="1" t="s">
        <v>366</v>
      </c>
      <c r="B250">
        <v>0.5</v>
      </c>
      <c r="C250" t="s">
        <v>249</v>
      </c>
      <c r="D250">
        <v>2400</v>
      </c>
      <c r="E250">
        <v>2750</v>
      </c>
      <c r="F250">
        <f t="shared" si="6"/>
        <v>2.4</v>
      </c>
      <c r="G250">
        <f t="shared" si="7"/>
        <v>2.75</v>
      </c>
    </row>
    <row r="251" spans="1:7" x14ac:dyDescent="0.35">
      <c r="A251" s="1" t="s">
        <v>367</v>
      </c>
      <c r="B251">
        <v>0.5</v>
      </c>
      <c r="C251" t="s">
        <v>250</v>
      </c>
      <c r="D251">
        <v>1750</v>
      </c>
      <c r="E251">
        <v>2750</v>
      </c>
      <c r="F251">
        <f t="shared" si="6"/>
        <v>1.75</v>
      </c>
      <c r="G251">
        <f t="shared" si="7"/>
        <v>2.75</v>
      </c>
    </row>
    <row r="252" spans="1:7" x14ac:dyDescent="0.35">
      <c r="A252" s="1" t="s">
        <v>368</v>
      </c>
      <c r="B252">
        <v>0.5</v>
      </c>
      <c r="C252" t="s">
        <v>251</v>
      </c>
      <c r="D252">
        <v>1100</v>
      </c>
      <c r="E252">
        <v>2750</v>
      </c>
      <c r="F252">
        <f t="shared" si="6"/>
        <v>1.1000000000000001</v>
      </c>
      <c r="G252">
        <f t="shared" si="7"/>
        <v>2.75</v>
      </c>
    </row>
    <row r="253" spans="1:7" x14ac:dyDescent="0.35">
      <c r="A253" s="1" t="s">
        <v>369</v>
      </c>
      <c r="B253">
        <v>0.5</v>
      </c>
      <c r="C253" t="s">
        <v>252</v>
      </c>
      <c r="D253">
        <v>450</v>
      </c>
      <c r="E253">
        <v>2750</v>
      </c>
      <c r="F253">
        <f t="shared" si="6"/>
        <v>0.45</v>
      </c>
      <c r="G253">
        <f t="shared" si="7"/>
        <v>2.75</v>
      </c>
    </row>
    <row r="254" spans="1:7" x14ac:dyDescent="0.35">
      <c r="A254" s="1" t="s">
        <v>370</v>
      </c>
      <c r="B254">
        <v>0.5</v>
      </c>
      <c r="C254" t="s">
        <v>253</v>
      </c>
      <c r="D254">
        <v>-200</v>
      </c>
      <c r="E254">
        <v>2750</v>
      </c>
      <c r="F254">
        <f t="shared" si="6"/>
        <v>-0.2</v>
      </c>
      <c r="G254">
        <f t="shared" si="7"/>
        <v>2.75</v>
      </c>
    </row>
    <row r="255" spans="1:7" x14ac:dyDescent="0.35">
      <c r="A255" s="1" t="s">
        <v>371</v>
      </c>
      <c r="B255">
        <v>0.5</v>
      </c>
      <c r="C255" t="s">
        <v>254</v>
      </c>
      <c r="D255">
        <v>-850</v>
      </c>
      <c r="E255">
        <v>2750</v>
      </c>
      <c r="F255">
        <f t="shared" si="6"/>
        <v>-0.85</v>
      </c>
      <c r="G255">
        <f t="shared" si="7"/>
        <v>2.75</v>
      </c>
    </row>
    <row r="256" spans="1:7" x14ac:dyDescent="0.35">
      <c r="A256" s="1" t="s">
        <v>372</v>
      </c>
      <c r="B256">
        <v>0.5</v>
      </c>
      <c r="C256" t="s">
        <v>255</v>
      </c>
      <c r="D256">
        <v>-1500</v>
      </c>
      <c r="E256">
        <v>2750</v>
      </c>
      <c r="F256">
        <f t="shared" si="6"/>
        <v>-1.5</v>
      </c>
      <c r="G256">
        <f t="shared" si="7"/>
        <v>2.75</v>
      </c>
    </row>
    <row r="257" spans="1:7" x14ac:dyDescent="0.35">
      <c r="A257" s="1" t="s">
        <v>373</v>
      </c>
      <c r="B257">
        <v>0.5</v>
      </c>
      <c r="C257" t="s">
        <v>256</v>
      </c>
      <c r="D257">
        <v>-2150</v>
      </c>
      <c r="E257">
        <v>2750</v>
      </c>
      <c r="F257">
        <f t="shared" si="6"/>
        <v>-2.15</v>
      </c>
      <c r="G257">
        <f t="shared" si="7"/>
        <v>2.75</v>
      </c>
    </row>
    <row r="258" spans="1:7" x14ac:dyDescent="0.35">
      <c r="A258" s="1" t="s">
        <v>374</v>
      </c>
      <c r="B258">
        <v>0.5</v>
      </c>
      <c r="C258" t="s">
        <v>257</v>
      </c>
      <c r="D258">
        <v>-2800</v>
      </c>
      <c r="E258">
        <v>2750</v>
      </c>
      <c r="F258">
        <f t="shared" si="6"/>
        <v>-2.8</v>
      </c>
      <c r="G258">
        <f t="shared" si="7"/>
        <v>2.75</v>
      </c>
    </row>
    <row r="259" spans="1:7" x14ac:dyDescent="0.35">
      <c r="A259" s="1" t="s">
        <v>375</v>
      </c>
      <c r="B259">
        <v>0.5</v>
      </c>
      <c r="C259" t="s">
        <v>258</v>
      </c>
      <c r="D259">
        <v>-3450</v>
      </c>
      <c r="E259">
        <v>2750</v>
      </c>
      <c r="F259">
        <f t="shared" ref="F259:F322" si="8">D259/1000</f>
        <v>-3.45</v>
      </c>
      <c r="G259">
        <f t="shared" ref="G259:G322" si="9">E259/1000</f>
        <v>2.75</v>
      </c>
    </row>
    <row r="260" spans="1:7" x14ac:dyDescent="0.35">
      <c r="A260" s="1" t="s">
        <v>376</v>
      </c>
      <c r="B260">
        <v>0.5</v>
      </c>
      <c r="C260" t="s">
        <v>259</v>
      </c>
      <c r="D260">
        <v>-4100</v>
      </c>
      <c r="E260">
        <v>2750</v>
      </c>
      <c r="F260">
        <f t="shared" si="8"/>
        <v>-4.0999999999999996</v>
      </c>
      <c r="G260">
        <f t="shared" si="9"/>
        <v>2.75</v>
      </c>
    </row>
    <row r="261" spans="1:7" x14ac:dyDescent="0.35">
      <c r="A261" s="1" t="s">
        <v>377</v>
      </c>
      <c r="B261">
        <v>0.5</v>
      </c>
      <c r="C261" t="s">
        <v>260</v>
      </c>
      <c r="D261">
        <v>-4750</v>
      </c>
      <c r="E261">
        <v>2750</v>
      </c>
      <c r="F261">
        <f t="shared" si="8"/>
        <v>-4.75</v>
      </c>
      <c r="G261">
        <f t="shared" si="9"/>
        <v>2.75</v>
      </c>
    </row>
    <row r="262" spans="1:7" x14ac:dyDescent="0.35">
      <c r="A262" s="1" t="s">
        <v>378</v>
      </c>
      <c r="B262">
        <v>0.5</v>
      </c>
      <c r="C262" t="s">
        <v>261</v>
      </c>
      <c r="D262">
        <v>-5400</v>
      </c>
      <c r="E262">
        <v>2750</v>
      </c>
      <c r="F262">
        <f t="shared" si="8"/>
        <v>-5.4</v>
      </c>
      <c r="G262">
        <f t="shared" si="9"/>
        <v>2.75</v>
      </c>
    </row>
    <row r="263" spans="1:7" x14ac:dyDescent="0.35">
      <c r="A263" s="1" t="s">
        <v>379</v>
      </c>
      <c r="B263">
        <v>0.5</v>
      </c>
      <c r="C263" t="s">
        <v>262</v>
      </c>
      <c r="D263">
        <v>-6050</v>
      </c>
      <c r="E263">
        <v>2750</v>
      </c>
      <c r="F263">
        <f t="shared" si="8"/>
        <v>-6.05</v>
      </c>
      <c r="G263">
        <f t="shared" si="9"/>
        <v>2.75</v>
      </c>
    </row>
    <row r="264" spans="1:7" x14ac:dyDescent="0.35">
      <c r="A264" s="1" t="s">
        <v>380</v>
      </c>
      <c r="B264">
        <v>0.5</v>
      </c>
      <c r="C264" t="s">
        <v>263</v>
      </c>
      <c r="D264">
        <v>-6700</v>
      </c>
      <c r="E264">
        <v>2750</v>
      </c>
      <c r="F264">
        <f t="shared" si="8"/>
        <v>-6.7</v>
      </c>
      <c r="G264">
        <f t="shared" si="9"/>
        <v>2.75</v>
      </c>
    </row>
    <row r="265" spans="1:7" x14ac:dyDescent="0.35">
      <c r="A265" s="1" t="s">
        <v>381</v>
      </c>
      <c r="B265">
        <v>0.5</v>
      </c>
      <c r="C265" t="s">
        <v>264</v>
      </c>
      <c r="D265">
        <v>-7350</v>
      </c>
      <c r="E265">
        <v>2750</v>
      </c>
      <c r="F265">
        <f t="shared" si="8"/>
        <v>-7.35</v>
      </c>
      <c r="G265">
        <f t="shared" si="9"/>
        <v>2.75</v>
      </c>
    </row>
    <row r="266" spans="1:7" x14ac:dyDescent="0.35">
      <c r="A266" s="1" t="s">
        <v>382</v>
      </c>
      <c r="B266">
        <v>0.5</v>
      </c>
      <c r="C266" t="s">
        <v>265</v>
      </c>
      <c r="D266">
        <v>-8000</v>
      </c>
      <c r="E266">
        <v>2750</v>
      </c>
      <c r="F266">
        <f t="shared" si="8"/>
        <v>-8</v>
      </c>
      <c r="G266">
        <f t="shared" si="9"/>
        <v>2.75</v>
      </c>
    </row>
    <row r="267" spans="1:7" x14ac:dyDescent="0.35">
      <c r="A267" s="1" t="s">
        <v>383</v>
      </c>
      <c r="B267">
        <v>0.5</v>
      </c>
      <c r="C267" t="s">
        <v>266</v>
      </c>
      <c r="D267">
        <v>-8650</v>
      </c>
      <c r="E267">
        <v>2750</v>
      </c>
      <c r="F267">
        <f t="shared" si="8"/>
        <v>-8.65</v>
      </c>
      <c r="G267">
        <f t="shared" si="9"/>
        <v>2.75</v>
      </c>
    </row>
    <row r="268" spans="1:7" x14ac:dyDescent="0.35">
      <c r="A268" s="1" t="s">
        <v>384</v>
      </c>
      <c r="B268">
        <v>0.5</v>
      </c>
      <c r="C268" t="s">
        <v>267</v>
      </c>
      <c r="D268">
        <v>-9300</v>
      </c>
      <c r="E268">
        <v>2750</v>
      </c>
      <c r="F268">
        <f t="shared" si="8"/>
        <v>-9.3000000000000007</v>
      </c>
      <c r="G268">
        <f t="shared" si="9"/>
        <v>2.75</v>
      </c>
    </row>
    <row r="269" spans="1:7" x14ac:dyDescent="0.35">
      <c r="A269" s="1" t="s">
        <v>385</v>
      </c>
      <c r="B269">
        <v>0.5</v>
      </c>
      <c r="C269" t="s">
        <v>268</v>
      </c>
      <c r="D269">
        <v>-9950</v>
      </c>
      <c r="E269">
        <v>2750</v>
      </c>
      <c r="F269">
        <f t="shared" si="8"/>
        <v>-9.9499999999999993</v>
      </c>
      <c r="G269">
        <f t="shared" si="9"/>
        <v>2.75</v>
      </c>
    </row>
    <row r="270" spans="1:7" x14ac:dyDescent="0.35">
      <c r="A270" s="1" t="s">
        <v>361</v>
      </c>
      <c r="B270">
        <v>1</v>
      </c>
      <c r="C270" t="s">
        <v>269</v>
      </c>
      <c r="D270">
        <v>1200</v>
      </c>
      <c r="E270">
        <v>3900</v>
      </c>
      <c r="F270">
        <f t="shared" si="8"/>
        <v>1.2</v>
      </c>
      <c r="G270">
        <f t="shared" si="9"/>
        <v>3.9</v>
      </c>
    </row>
    <row r="271" spans="1:7" x14ac:dyDescent="0.35">
      <c r="A271" s="1" t="s">
        <v>362</v>
      </c>
      <c r="B271">
        <v>1</v>
      </c>
      <c r="C271" t="s">
        <v>270</v>
      </c>
      <c r="D271">
        <v>300</v>
      </c>
      <c r="E271">
        <v>3900</v>
      </c>
      <c r="F271">
        <f t="shared" si="8"/>
        <v>0.3</v>
      </c>
      <c r="G271">
        <f t="shared" si="9"/>
        <v>3.9</v>
      </c>
    </row>
    <row r="272" spans="1:7" x14ac:dyDescent="0.35">
      <c r="A272" s="1" t="s">
        <v>363</v>
      </c>
      <c r="B272">
        <v>1</v>
      </c>
      <c r="C272" t="s">
        <v>271</v>
      </c>
      <c r="D272">
        <v>-600</v>
      </c>
      <c r="E272">
        <v>3900</v>
      </c>
      <c r="F272">
        <f t="shared" si="8"/>
        <v>-0.6</v>
      </c>
      <c r="G272">
        <f t="shared" si="9"/>
        <v>3.9</v>
      </c>
    </row>
    <row r="273" spans="1:7" x14ac:dyDescent="0.35">
      <c r="A273" s="1" t="s">
        <v>364</v>
      </c>
      <c r="B273">
        <v>1</v>
      </c>
      <c r="C273" t="s">
        <v>272</v>
      </c>
      <c r="D273">
        <v>-1500</v>
      </c>
      <c r="E273">
        <v>3900</v>
      </c>
      <c r="F273">
        <f t="shared" si="8"/>
        <v>-1.5</v>
      </c>
      <c r="G273">
        <f t="shared" si="9"/>
        <v>3.9</v>
      </c>
    </row>
    <row r="274" spans="1:7" x14ac:dyDescent="0.35">
      <c r="A274" s="1" t="s">
        <v>365</v>
      </c>
      <c r="B274">
        <v>1</v>
      </c>
      <c r="C274" t="s">
        <v>273</v>
      </c>
      <c r="D274">
        <v>-2400</v>
      </c>
      <c r="E274">
        <v>3900</v>
      </c>
      <c r="F274">
        <f t="shared" si="8"/>
        <v>-2.4</v>
      </c>
      <c r="G274">
        <f t="shared" si="9"/>
        <v>3.9</v>
      </c>
    </row>
    <row r="275" spans="1:7" x14ac:dyDescent="0.35">
      <c r="A275" s="1" t="s">
        <v>366</v>
      </c>
      <c r="B275">
        <v>1</v>
      </c>
      <c r="C275" t="s">
        <v>274</v>
      </c>
      <c r="D275">
        <v>-3300</v>
      </c>
      <c r="E275">
        <v>3900</v>
      </c>
      <c r="F275">
        <f t="shared" si="8"/>
        <v>-3.3</v>
      </c>
      <c r="G275">
        <f t="shared" si="9"/>
        <v>3.9</v>
      </c>
    </row>
    <row r="276" spans="1:7" x14ac:dyDescent="0.35">
      <c r="A276" s="1" t="s">
        <v>367</v>
      </c>
      <c r="B276">
        <v>1</v>
      </c>
      <c r="C276" t="s">
        <v>275</v>
      </c>
      <c r="D276">
        <v>-4200</v>
      </c>
      <c r="E276">
        <v>3900</v>
      </c>
      <c r="F276">
        <f t="shared" si="8"/>
        <v>-4.2</v>
      </c>
      <c r="G276">
        <f t="shared" si="9"/>
        <v>3.9</v>
      </c>
    </row>
    <row r="277" spans="1:7" x14ac:dyDescent="0.35">
      <c r="A277" s="1" t="s">
        <v>368</v>
      </c>
      <c r="B277">
        <v>1</v>
      </c>
      <c r="C277" t="s">
        <v>276</v>
      </c>
      <c r="D277">
        <v>-5100</v>
      </c>
      <c r="E277">
        <v>3900</v>
      </c>
      <c r="F277">
        <f t="shared" si="8"/>
        <v>-5.0999999999999996</v>
      </c>
      <c r="G277">
        <f t="shared" si="9"/>
        <v>3.9</v>
      </c>
    </row>
    <row r="278" spans="1:7" x14ac:dyDescent="0.35">
      <c r="A278" s="1" t="s">
        <v>369</v>
      </c>
      <c r="B278">
        <v>1</v>
      </c>
      <c r="C278" t="s">
        <v>277</v>
      </c>
      <c r="D278">
        <v>-6000</v>
      </c>
      <c r="E278">
        <v>3900</v>
      </c>
      <c r="F278">
        <f t="shared" si="8"/>
        <v>-6</v>
      </c>
      <c r="G278">
        <f t="shared" si="9"/>
        <v>3.9</v>
      </c>
    </row>
    <row r="279" spans="1:7" x14ac:dyDescent="0.35">
      <c r="A279" s="1" t="s">
        <v>370</v>
      </c>
      <c r="B279">
        <v>1</v>
      </c>
      <c r="C279" t="s">
        <v>278</v>
      </c>
      <c r="D279">
        <v>-6900</v>
      </c>
      <c r="E279">
        <v>3900</v>
      </c>
      <c r="F279">
        <f t="shared" si="8"/>
        <v>-6.9</v>
      </c>
      <c r="G279">
        <f t="shared" si="9"/>
        <v>3.9</v>
      </c>
    </row>
    <row r="280" spans="1:7" x14ac:dyDescent="0.35">
      <c r="A280" s="1" t="s">
        <v>371</v>
      </c>
      <c r="B280">
        <v>1</v>
      </c>
      <c r="C280" t="s">
        <v>279</v>
      </c>
      <c r="D280">
        <v>-7800</v>
      </c>
      <c r="E280">
        <v>3900</v>
      </c>
      <c r="F280">
        <f t="shared" si="8"/>
        <v>-7.8</v>
      </c>
      <c r="G280">
        <f t="shared" si="9"/>
        <v>3.9</v>
      </c>
    </row>
    <row r="281" spans="1:7" x14ac:dyDescent="0.35">
      <c r="A281" s="1" t="s">
        <v>372</v>
      </c>
      <c r="B281">
        <v>1</v>
      </c>
      <c r="C281" t="s">
        <v>280</v>
      </c>
      <c r="D281">
        <v>-8700</v>
      </c>
      <c r="E281">
        <v>3900</v>
      </c>
      <c r="F281">
        <f t="shared" si="8"/>
        <v>-8.6999999999999993</v>
      </c>
      <c r="G281">
        <f t="shared" si="9"/>
        <v>3.9</v>
      </c>
    </row>
    <row r="282" spans="1:7" x14ac:dyDescent="0.35">
      <c r="A282" s="1" t="s">
        <v>373</v>
      </c>
      <c r="B282">
        <v>1</v>
      </c>
      <c r="C282" t="s">
        <v>281</v>
      </c>
      <c r="D282">
        <v>-9600</v>
      </c>
      <c r="E282">
        <v>3900</v>
      </c>
      <c r="F282">
        <f t="shared" si="8"/>
        <v>-9.6</v>
      </c>
      <c r="G282">
        <f t="shared" si="9"/>
        <v>3.9</v>
      </c>
    </row>
    <row r="283" spans="1:7" x14ac:dyDescent="0.35">
      <c r="A283" s="1" t="s">
        <v>374</v>
      </c>
      <c r="B283">
        <v>1</v>
      </c>
      <c r="C283" t="s">
        <v>282</v>
      </c>
      <c r="D283">
        <v>-10500</v>
      </c>
      <c r="E283">
        <v>3900</v>
      </c>
      <c r="F283">
        <f t="shared" si="8"/>
        <v>-10.5</v>
      </c>
      <c r="G283">
        <f t="shared" si="9"/>
        <v>3.9</v>
      </c>
    </row>
    <row r="284" spans="1:7" x14ac:dyDescent="0.35">
      <c r="A284" s="1" t="s">
        <v>375</v>
      </c>
      <c r="B284">
        <v>1</v>
      </c>
      <c r="C284" t="s">
        <v>283</v>
      </c>
      <c r="D284">
        <v>10300</v>
      </c>
      <c r="E284">
        <v>5300</v>
      </c>
      <c r="F284">
        <f t="shared" si="8"/>
        <v>10.3</v>
      </c>
      <c r="G284">
        <f t="shared" si="9"/>
        <v>5.3</v>
      </c>
    </row>
    <row r="285" spans="1:7" x14ac:dyDescent="0.35">
      <c r="A285" s="1" t="s">
        <v>376</v>
      </c>
      <c r="B285">
        <v>1</v>
      </c>
      <c r="C285" t="s">
        <v>284</v>
      </c>
      <c r="D285">
        <v>9400</v>
      </c>
      <c r="E285">
        <v>5300</v>
      </c>
      <c r="F285">
        <f t="shared" si="8"/>
        <v>9.4</v>
      </c>
      <c r="G285">
        <f t="shared" si="9"/>
        <v>5.3</v>
      </c>
    </row>
    <row r="286" spans="1:7" x14ac:dyDescent="0.35">
      <c r="A286" s="1" t="s">
        <v>377</v>
      </c>
      <c r="B286">
        <v>1</v>
      </c>
      <c r="C286" t="s">
        <v>285</v>
      </c>
      <c r="D286">
        <v>8500</v>
      </c>
      <c r="E286">
        <v>5300</v>
      </c>
      <c r="F286">
        <f t="shared" si="8"/>
        <v>8.5</v>
      </c>
      <c r="G286">
        <f t="shared" si="9"/>
        <v>5.3</v>
      </c>
    </row>
    <row r="287" spans="1:7" x14ac:dyDescent="0.35">
      <c r="A287" s="1" t="s">
        <v>378</v>
      </c>
      <c r="B287">
        <v>1</v>
      </c>
      <c r="C287" t="s">
        <v>286</v>
      </c>
      <c r="D287">
        <v>7600</v>
      </c>
      <c r="E287">
        <v>5300</v>
      </c>
      <c r="F287">
        <f t="shared" si="8"/>
        <v>7.6</v>
      </c>
      <c r="G287">
        <f t="shared" si="9"/>
        <v>5.3</v>
      </c>
    </row>
    <row r="288" spans="1:7" x14ac:dyDescent="0.35">
      <c r="A288" s="1" t="s">
        <v>379</v>
      </c>
      <c r="B288">
        <v>1</v>
      </c>
      <c r="C288" t="s">
        <v>287</v>
      </c>
      <c r="D288">
        <v>6700</v>
      </c>
      <c r="E288">
        <v>5300</v>
      </c>
      <c r="F288">
        <f t="shared" si="8"/>
        <v>6.7</v>
      </c>
      <c r="G288">
        <f t="shared" si="9"/>
        <v>5.3</v>
      </c>
    </row>
    <row r="289" spans="1:7" x14ac:dyDescent="0.35">
      <c r="A289" s="1" t="s">
        <v>380</v>
      </c>
      <c r="B289">
        <v>1</v>
      </c>
      <c r="C289" t="s">
        <v>288</v>
      </c>
      <c r="D289">
        <v>5800</v>
      </c>
      <c r="E289">
        <v>5300</v>
      </c>
      <c r="F289">
        <f t="shared" si="8"/>
        <v>5.8</v>
      </c>
      <c r="G289">
        <f t="shared" si="9"/>
        <v>5.3</v>
      </c>
    </row>
    <row r="290" spans="1:7" x14ac:dyDescent="0.35">
      <c r="A290" s="1" t="s">
        <v>381</v>
      </c>
      <c r="B290">
        <v>1</v>
      </c>
      <c r="C290" t="s">
        <v>289</v>
      </c>
      <c r="D290">
        <v>4900</v>
      </c>
      <c r="E290">
        <v>5300</v>
      </c>
      <c r="F290">
        <f t="shared" si="8"/>
        <v>4.9000000000000004</v>
      </c>
      <c r="G290">
        <f t="shared" si="9"/>
        <v>5.3</v>
      </c>
    </row>
    <row r="291" spans="1:7" x14ac:dyDescent="0.35">
      <c r="A291" s="1" t="s">
        <v>382</v>
      </c>
      <c r="B291">
        <v>1</v>
      </c>
      <c r="C291" t="s">
        <v>290</v>
      </c>
      <c r="D291">
        <v>4000</v>
      </c>
      <c r="E291">
        <v>5300</v>
      </c>
      <c r="F291">
        <f t="shared" si="8"/>
        <v>4</v>
      </c>
      <c r="G291">
        <f t="shared" si="9"/>
        <v>5.3</v>
      </c>
    </row>
    <row r="292" spans="1:7" x14ac:dyDescent="0.35">
      <c r="A292" s="1" t="s">
        <v>383</v>
      </c>
      <c r="B292">
        <v>1</v>
      </c>
      <c r="C292" t="s">
        <v>291</v>
      </c>
      <c r="D292">
        <v>3100</v>
      </c>
      <c r="E292">
        <v>5300</v>
      </c>
      <c r="F292">
        <f t="shared" si="8"/>
        <v>3.1</v>
      </c>
      <c r="G292">
        <f t="shared" si="9"/>
        <v>5.3</v>
      </c>
    </row>
    <row r="293" spans="1:7" x14ac:dyDescent="0.35">
      <c r="A293" s="1" t="s">
        <v>384</v>
      </c>
      <c r="B293">
        <v>1</v>
      </c>
      <c r="C293" t="s">
        <v>292</v>
      </c>
      <c r="D293">
        <v>2200</v>
      </c>
      <c r="E293">
        <v>5300</v>
      </c>
      <c r="F293">
        <f t="shared" si="8"/>
        <v>2.2000000000000002</v>
      </c>
      <c r="G293">
        <f t="shared" si="9"/>
        <v>5.3</v>
      </c>
    </row>
    <row r="294" spans="1:7" x14ac:dyDescent="0.35">
      <c r="A294" s="1" t="s">
        <v>385</v>
      </c>
      <c r="B294">
        <v>1</v>
      </c>
      <c r="C294" t="s">
        <v>293</v>
      </c>
      <c r="D294">
        <v>1300</v>
      </c>
      <c r="E294">
        <v>5300</v>
      </c>
      <c r="F294">
        <f t="shared" si="8"/>
        <v>1.3</v>
      </c>
      <c r="G294">
        <f t="shared" si="9"/>
        <v>5.3</v>
      </c>
    </row>
    <row r="295" spans="1:7" x14ac:dyDescent="0.35">
      <c r="A295" s="1" t="s">
        <v>386</v>
      </c>
      <c r="B295">
        <v>1</v>
      </c>
      <c r="C295" t="s">
        <v>294</v>
      </c>
      <c r="D295">
        <v>400</v>
      </c>
      <c r="E295">
        <v>5300</v>
      </c>
      <c r="F295">
        <f t="shared" si="8"/>
        <v>0.4</v>
      </c>
      <c r="G295">
        <f t="shared" si="9"/>
        <v>5.3</v>
      </c>
    </row>
    <row r="296" spans="1:7" x14ac:dyDescent="0.35">
      <c r="A296" s="1" t="s">
        <v>386</v>
      </c>
      <c r="B296">
        <v>0.5</v>
      </c>
      <c r="C296" t="s">
        <v>295</v>
      </c>
      <c r="D296">
        <v>-10600</v>
      </c>
      <c r="E296">
        <v>2750</v>
      </c>
      <c r="F296">
        <f t="shared" si="8"/>
        <v>-10.6</v>
      </c>
      <c r="G296">
        <f t="shared" si="9"/>
        <v>2.75</v>
      </c>
    </row>
    <row r="297" spans="1:7" x14ac:dyDescent="0.35">
      <c r="A297" s="1" t="s">
        <v>432</v>
      </c>
      <c r="B297">
        <v>1</v>
      </c>
      <c r="C297" t="s">
        <v>296</v>
      </c>
      <c r="D297">
        <v>-1400</v>
      </c>
      <c r="E297">
        <v>5300</v>
      </c>
      <c r="F297">
        <f t="shared" si="8"/>
        <v>-1.4</v>
      </c>
      <c r="G297">
        <f t="shared" si="9"/>
        <v>5.3</v>
      </c>
    </row>
    <row r="298" spans="1:7" x14ac:dyDescent="0.35">
      <c r="A298" s="1" t="s">
        <v>433</v>
      </c>
      <c r="B298">
        <v>1</v>
      </c>
      <c r="C298" t="s">
        <v>297</v>
      </c>
      <c r="D298">
        <v>-4100</v>
      </c>
      <c r="E298">
        <v>5300</v>
      </c>
      <c r="F298">
        <f t="shared" si="8"/>
        <v>-4.0999999999999996</v>
      </c>
      <c r="G298">
        <f t="shared" si="9"/>
        <v>5.3</v>
      </c>
    </row>
    <row r="299" spans="1:7" x14ac:dyDescent="0.35">
      <c r="A299" s="1" t="s">
        <v>434</v>
      </c>
      <c r="B299">
        <v>1</v>
      </c>
      <c r="C299" t="s">
        <v>298</v>
      </c>
      <c r="D299">
        <v>-6800</v>
      </c>
      <c r="E299">
        <v>5300</v>
      </c>
      <c r="F299">
        <f t="shared" si="8"/>
        <v>-6.8</v>
      </c>
      <c r="G299">
        <f t="shared" si="9"/>
        <v>5.3</v>
      </c>
    </row>
    <row r="300" spans="1:7" x14ac:dyDescent="0.35">
      <c r="A300" s="1" t="s">
        <v>435</v>
      </c>
      <c r="B300">
        <v>1</v>
      </c>
      <c r="C300" t="s">
        <v>299</v>
      </c>
      <c r="D300">
        <v>-9500</v>
      </c>
      <c r="E300">
        <v>5300</v>
      </c>
      <c r="F300">
        <f t="shared" si="8"/>
        <v>-9.5</v>
      </c>
      <c r="G300">
        <f t="shared" si="9"/>
        <v>5.3</v>
      </c>
    </row>
    <row r="301" spans="1:7" x14ac:dyDescent="0.35">
      <c r="A301" s="1" t="s">
        <v>436</v>
      </c>
      <c r="B301">
        <v>1</v>
      </c>
      <c r="C301" t="s">
        <v>300</v>
      </c>
      <c r="D301">
        <v>9400</v>
      </c>
      <c r="E301">
        <v>6700</v>
      </c>
      <c r="F301">
        <f t="shared" si="8"/>
        <v>9.4</v>
      </c>
      <c r="G301">
        <f t="shared" si="9"/>
        <v>6.7</v>
      </c>
    </row>
    <row r="302" spans="1:7" x14ac:dyDescent="0.35">
      <c r="A302" s="1" t="s">
        <v>437</v>
      </c>
      <c r="B302">
        <v>1</v>
      </c>
      <c r="C302" t="s">
        <v>301</v>
      </c>
      <c r="D302">
        <v>6700</v>
      </c>
      <c r="E302">
        <v>6700</v>
      </c>
      <c r="F302">
        <f t="shared" si="8"/>
        <v>6.7</v>
      </c>
      <c r="G302">
        <f t="shared" si="9"/>
        <v>6.7</v>
      </c>
    </row>
    <row r="303" spans="1:7" x14ac:dyDescent="0.35">
      <c r="A303" s="1" t="s">
        <v>438</v>
      </c>
      <c r="B303">
        <v>1</v>
      </c>
      <c r="C303" t="s">
        <v>302</v>
      </c>
      <c r="D303">
        <v>4000</v>
      </c>
      <c r="E303">
        <v>6700</v>
      </c>
      <c r="F303">
        <f t="shared" si="8"/>
        <v>4</v>
      </c>
      <c r="G303">
        <f t="shared" si="9"/>
        <v>6.7</v>
      </c>
    </row>
    <row r="304" spans="1:7" x14ac:dyDescent="0.35">
      <c r="A304" s="1" t="s">
        <v>439</v>
      </c>
      <c r="B304">
        <v>1</v>
      </c>
      <c r="C304" t="s">
        <v>303</v>
      </c>
      <c r="D304">
        <v>1300</v>
      </c>
      <c r="E304">
        <v>6700</v>
      </c>
      <c r="F304">
        <f t="shared" si="8"/>
        <v>1.3</v>
      </c>
      <c r="G304">
        <f t="shared" si="9"/>
        <v>6.7</v>
      </c>
    </row>
    <row r="305" spans="1:7" x14ac:dyDescent="0.35">
      <c r="A305" s="1" t="s">
        <v>440</v>
      </c>
      <c r="B305">
        <v>1</v>
      </c>
      <c r="C305" t="s">
        <v>304</v>
      </c>
      <c r="D305">
        <v>-1400</v>
      </c>
      <c r="E305">
        <v>6700</v>
      </c>
      <c r="F305">
        <f t="shared" si="8"/>
        <v>-1.4</v>
      </c>
      <c r="G305">
        <f t="shared" si="9"/>
        <v>6.7</v>
      </c>
    </row>
    <row r="306" spans="1:7" x14ac:dyDescent="0.35">
      <c r="A306" s="1" t="s">
        <v>441</v>
      </c>
      <c r="B306">
        <v>1</v>
      </c>
      <c r="C306" t="s">
        <v>305</v>
      </c>
      <c r="D306">
        <v>-4100</v>
      </c>
      <c r="E306">
        <v>6700</v>
      </c>
      <c r="F306">
        <f t="shared" si="8"/>
        <v>-4.0999999999999996</v>
      </c>
      <c r="G306">
        <f t="shared" si="9"/>
        <v>6.7</v>
      </c>
    </row>
    <row r="307" spans="1:7" x14ac:dyDescent="0.35">
      <c r="A307" s="1" t="s">
        <v>442</v>
      </c>
      <c r="B307">
        <v>1</v>
      </c>
      <c r="C307" t="s">
        <v>306</v>
      </c>
      <c r="D307">
        <v>-6800</v>
      </c>
      <c r="E307">
        <v>6700</v>
      </c>
      <c r="F307">
        <f t="shared" si="8"/>
        <v>-6.8</v>
      </c>
      <c r="G307">
        <f t="shared" si="9"/>
        <v>6.7</v>
      </c>
    </row>
    <row r="308" spans="1:7" x14ac:dyDescent="0.35">
      <c r="A308" s="1" t="s">
        <v>443</v>
      </c>
      <c r="B308">
        <v>1</v>
      </c>
      <c r="C308" t="s">
        <v>307</v>
      </c>
      <c r="D308">
        <v>-9500</v>
      </c>
      <c r="E308">
        <v>6700</v>
      </c>
      <c r="F308">
        <f t="shared" si="8"/>
        <v>-9.5</v>
      </c>
      <c r="G308">
        <f t="shared" si="9"/>
        <v>6.7</v>
      </c>
    </row>
    <row r="309" spans="1:7" x14ac:dyDescent="0.35">
      <c r="A309" s="1" t="s">
        <v>444</v>
      </c>
      <c r="B309">
        <v>1</v>
      </c>
      <c r="C309" t="s">
        <v>308</v>
      </c>
      <c r="D309">
        <v>9400</v>
      </c>
      <c r="E309">
        <v>8100</v>
      </c>
      <c r="F309">
        <f t="shared" si="8"/>
        <v>9.4</v>
      </c>
      <c r="G309">
        <f t="shared" si="9"/>
        <v>8.1</v>
      </c>
    </row>
    <row r="310" spans="1:7" x14ac:dyDescent="0.35">
      <c r="A310" s="1" t="s">
        <v>445</v>
      </c>
      <c r="B310">
        <v>1</v>
      </c>
      <c r="C310" t="s">
        <v>309</v>
      </c>
      <c r="D310">
        <v>6700</v>
      </c>
      <c r="E310">
        <v>8100</v>
      </c>
      <c r="F310">
        <f t="shared" si="8"/>
        <v>6.7</v>
      </c>
      <c r="G310">
        <f t="shared" si="9"/>
        <v>8.1</v>
      </c>
    </row>
    <row r="311" spans="1:7" x14ac:dyDescent="0.35">
      <c r="A311" s="1" t="s">
        <v>446</v>
      </c>
      <c r="B311">
        <v>1</v>
      </c>
      <c r="C311" t="s">
        <v>310</v>
      </c>
      <c r="D311">
        <v>4000</v>
      </c>
      <c r="E311">
        <v>8100</v>
      </c>
      <c r="F311">
        <f t="shared" si="8"/>
        <v>4</v>
      </c>
      <c r="G311">
        <f t="shared" si="9"/>
        <v>8.1</v>
      </c>
    </row>
    <row r="312" spans="1:7" x14ac:dyDescent="0.35">
      <c r="A312" s="1" t="s">
        <v>447</v>
      </c>
      <c r="B312">
        <v>1</v>
      </c>
      <c r="C312" t="s">
        <v>311</v>
      </c>
      <c r="D312">
        <v>1300</v>
      </c>
      <c r="E312">
        <v>8100</v>
      </c>
      <c r="F312">
        <f t="shared" si="8"/>
        <v>1.3</v>
      </c>
      <c r="G312">
        <f t="shared" si="9"/>
        <v>8.1</v>
      </c>
    </row>
    <row r="313" spans="1:7" x14ac:dyDescent="0.35">
      <c r="A313" s="1" t="s">
        <v>448</v>
      </c>
      <c r="B313">
        <v>1</v>
      </c>
      <c r="C313" t="s">
        <v>312</v>
      </c>
      <c r="D313">
        <v>-1400</v>
      </c>
      <c r="E313">
        <v>8100</v>
      </c>
      <c r="F313">
        <f t="shared" si="8"/>
        <v>-1.4</v>
      </c>
      <c r="G313">
        <f t="shared" si="9"/>
        <v>8.1</v>
      </c>
    </row>
    <row r="314" spans="1:7" x14ac:dyDescent="0.35">
      <c r="A314" s="1" t="s">
        <v>449</v>
      </c>
      <c r="B314">
        <v>1</v>
      </c>
      <c r="C314" t="s">
        <v>313</v>
      </c>
      <c r="D314">
        <v>-4100</v>
      </c>
      <c r="E314">
        <v>8100</v>
      </c>
      <c r="F314">
        <f t="shared" si="8"/>
        <v>-4.0999999999999996</v>
      </c>
      <c r="G314">
        <f t="shared" si="9"/>
        <v>8.1</v>
      </c>
    </row>
    <row r="315" spans="1:7" x14ac:dyDescent="0.35">
      <c r="A315" s="1" t="s">
        <v>450</v>
      </c>
      <c r="B315">
        <v>1</v>
      </c>
      <c r="C315" t="s">
        <v>314</v>
      </c>
      <c r="D315">
        <v>-6800</v>
      </c>
      <c r="E315">
        <v>8100</v>
      </c>
      <c r="F315">
        <f t="shared" si="8"/>
        <v>-6.8</v>
      </c>
      <c r="G315">
        <f t="shared" si="9"/>
        <v>8.1</v>
      </c>
    </row>
    <row r="316" spans="1:7" x14ac:dyDescent="0.35">
      <c r="A316" s="1" t="s">
        <v>451</v>
      </c>
      <c r="B316">
        <v>1</v>
      </c>
      <c r="C316" t="s">
        <v>315</v>
      </c>
      <c r="D316">
        <v>-9500</v>
      </c>
      <c r="E316">
        <v>8100</v>
      </c>
      <c r="F316">
        <f t="shared" si="8"/>
        <v>-9.5</v>
      </c>
      <c r="G316">
        <f t="shared" si="9"/>
        <v>8.1</v>
      </c>
    </row>
    <row r="317" spans="1:7" x14ac:dyDescent="0.35">
      <c r="A317" s="1" t="s">
        <v>410</v>
      </c>
      <c r="B317">
        <v>1</v>
      </c>
      <c r="C317" t="s">
        <v>316</v>
      </c>
      <c r="D317">
        <v>9400</v>
      </c>
      <c r="E317">
        <v>9500</v>
      </c>
      <c r="F317">
        <f t="shared" si="8"/>
        <v>9.4</v>
      </c>
      <c r="G317">
        <f t="shared" si="9"/>
        <v>9.5</v>
      </c>
    </row>
    <row r="318" spans="1:7" x14ac:dyDescent="0.35">
      <c r="A318" s="1" t="s">
        <v>411</v>
      </c>
      <c r="B318">
        <v>1</v>
      </c>
      <c r="C318" t="s">
        <v>317</v>
      </c>
      <c r="D318">
        <v>7900</v>
      </c>
      <c r="E318">
        <v>9500</v>
      </c>
      <c r="F318">
        <f t="shared" si="8"/>
        <v>7.9</v>
      </c>
      <c r="G318">
        <f t="shared" si="9"/>
        <v>9.5</v>
      </c>
    </row>
    <row r="319" spans="1:7" x14ac:dyDescent="0.35">
      <c r="A319" s="1" t="s">
        <v>412</v>
      </c>
      <c r="B319">
        <v>1</v>
      </c>
      <c r="C319" t="s">
        <v>318</v>
      </c>
      <c r="D319">
        <v>6400</v>
      </c>
      <c r="E319">
        <v>9500</v>
      </c>
      <c r="F319">
        <f t="shared" si="8"/>
        <v>6.4</v>
      </c>
      <c r="G319">
        <f t="shared" si="9"/>
        <v>9.5</v>
      </c>
    </row>
    <row r="320" spans="1:7" x14ac:dyDescent="0.35">
      <c r="A320" s="1" t="s">
        <v>413</v>
      </c>
      <c r="B320">
        <v>1</v>
      </c>
      <c r="C320" t="s">
        <v>319</v>
      </c>
      <c r="D320">
        <v>4900</v>
      </c>
      <c r="E320">
        <v>9500</v>
      </c>
      <c r="F320">
        <f t="shared" si="8"/>
        <v>4.9000000000000004</v>
      </c>
      <c r="G320">
        <f t="shared" si="9"/>
        <v>9.5</v>
      </c>
    </row>
    <row r="321" spans="1:7" x14ac:dyDescent="0.35">
      <c r="A321" s="1" t="s">
        <v>414</v>
      </c>
      <c r="B321">
        <v>1</v>
      </c>
      <c r="C321" t="s">
        <v>320</v>
      </c>
      <c r="D321">
        <v>3400</v>
      </c>
      <c r="E321">
        <v>9500</v>
      </c>
      <c r="F321">
        <f t="shared" si="8"/>
        <v>3.4</v>
      </c>
      <c r="G321">
        <f t="shared" si="9"/>
        <v>9.5</v>
      </c>
    </row>
    <row r="322" spans="1:7" x14ac:dyDescent="0.35">
      <c r="A322" s="1" t="s">
        <v>415</v>
      </c>
      <c r="B322">
        <v>1</v>
      </c>
      <c r="C322" t="s">
        <v>321</v>
      </c>
      <c r="D322">
        <v>1900</v>
      </c>
      <c r="E322">
        <v>9500</v>
      </c>
      <c r="F322">
        <f t="shared" si="8"/>
        <v>1.9</v>
      </c>
      <c r="G322">
        <f t="shared" si="9"/>
        <v>9.5</v>
      </c>
    </row>
    <row r="323" spans="1:7" x14ac:dyDescent="0.35">
      <c r="A323" s="1" t="s">
        <v>416</v>
      </c>
      <c r="B323">
        <v>1</v>
      </c>
      <c r="C323" t="s">
        <v>322</v>
      </c>
      <c r="D323">
        <v>400</v>
      </c>
      <c r="E323">
        <v>9500</v>
      </c>
      <c r="F323">
        <f t="shared" ref="F323:F358" si="10">D323/1000</f>
        <v>0.4</v>
      </c>
      <c r="G323">
        <f t="shared" ref="G323:G358" si="11">E323/1000</f>
        <v>9.5</v>
      </c>
    </row>
    <row r="324" spans="1:7" x14ac:dyDescent="0.35">
      <c r="A324" s="1" t="s">
        <v>417</v>
      </c>
      <c r="B324">
        <v>1</v>
      </c>
      <c r="C324" t="s">
        <v>323</v>
      </c>
      <c r="D324">
        <v>-1100</v>
      </c>
      <c r="E324">
        <v>9500</v>
      </c>
      <c r="F324">
        <f t="shared" si="10"/>
        <v>-1.1000000000000001</v>
      </c>
      <c r="G324">
        <f t="shared" si="11"/>
        <v>9.5</v>
      </c>
    </row>
    <row r="325" spans="1:7" x14ac:dyDescent="0.35">
      <c r="A325" s="1" t="s">
        <v>418</v>
      </c>
      <c r="B325">
        <v>1</v>
      </c>
      <c r="C325" t="s">
        <v>324</v>
      </c>
      <c r="D325">
        <v>-2600</v>
      </c>
      <c r="E325">
        <v>9500</v>
      </c>
      <c r="F325">
        <f t="shared" si="10"/>
        <v>-2.6</v>
      </c>
      <c r="G325">
        <f t="shared" si="11"/>
        <v>9.5</v>
      </c>
    </row>
    <row r="326" spans="1:7" x14ac:dyDescent="0.35">
      <c r="A326" s="1" t="s">
        <v>419</v>
      </c>
      <c r="B326">
        <v>1</v>
      </c>
      <c r="C326" t="s">
        <v>325</v>
      </c>
      <c r="D326">
        <v>-4100</v>
      </c>
      <c r="E326">
        <v>9500</v>
      </c>
      <c r="F326">
        <f t="shared" si="10"/>
        <v>-4.0999999999999996</v>
      </c>
      <c r="G326">
        <f t="shared" si="11"/>
        <v>9.5</v>
      </c>
    </row>
    <row r="327" spans="1:7" x14ac:dyDescent="0.35">
      <c r="A327" s="1" t="s">
        <v>420</v>
      </c>
      <c r="B327">
        <v>1</v>
      </c>
      <c r="C327" t="s">
        <v>326</v>
      </c>
      <c r="D327">
        <v>-5600</v>
      </c>
      <c r="E327">
        <v>9500</v>
      </c>
      <c r="F327">
        <f t="shared" si="10"/>
        <v>-5.6</v>
      </c>
      <c r="G327">
        <f t="shared" si="11"/>
        <v>9.5</v>
      </c>
    </row>
    <row r="328" spans="1:7" x14ac:dyDescent="0.35">
      <c r="A328" s="1" t="s">
        <v>421</v>
      </c>
      <c r="B328">
        <v>1</v>
      </c>
      <c r="C328" t="s">
        <v>327</v>
      </c>
      <c r="D328">
        <v>-7100</v>
      </c>
      <c r="E328">
        <v>9500</v>
      </c>
      <c r="F328">
        <f t="shared" si="10"/>
        <v>-7.1</v>
      </c>
      <c r="G328">
        <f t="shared" si="11"/>
        <v>9.5</v>
      </c>
    </row>
    <row r="329" spans="1:7" x14ac:dyDescent="0.35">
      <c r="A329" s="1" t="s">
        <v>422</v>
      </c>
      <c r="B329">
        <v>1</v>
      </c>
      <c r="C329" t="s">
        <v>328</v>
      </c>
      <c r="D329">
        <v>-8600</v>
      </c>
      <c r="E329">
        <v>9500</v>
      </c>
      <c r="F329">
        <f t="shared" si="10"/>
        <v>-8.6</v>
      </c>
      <c r="G329">
        <f t="shared" si="11"/>
        <v>9.5</v>
      </c>
    </row>
    <row r="330" spans="1:7" x14ac:dyDescent="0.35">
      <c r="A330" s="1" t="s">
        <v>423</v>
      </c>
      <c r="B330">
        <v>1</v>
      </c>
      <c r="C330" t="s">
        <v>329</v>
      </c>
      <c r="D330">
        <v>-10100</v>
      </c>
      <c r="E330">
        <v>9500</v>
      </c>
      <c r="F330">
        <f t="shared" si="10"/>
        <v>-10.1</v>
      </c>
      <c r="G330">
        <f t="shared" si="11"/>
        <v>9.5</v>
      </c>
    </row>
    <row r="331" spans="1:7" x14ac:dyDescent="0.35">
      <c r="A331" s="1" t="s">
        <v>424</v>
      </c>
      <c r="B331">
        <v>1</v>
      </c>
      <c r="C331" t="s">
        <v>330</v>
      </c>
      <c r="D331">
        <v>8900</v>
      </c>
      <c r="E331">
        <v>10900</v>
      </c>
      <c r="F331">
        <f t="shared" si="10"/>
        <v>8.9</v>
      </c>
      <c r="G331">
        <f t="shared" si="11"/>
        <v>10.9</v>
      </c>
    </row>
    <row r="332" spans="1:7" x14ac:dyDescent="0.35">
      <c r="A332" s="1" t="s">
        <v>425</v>
      </c>
      <c r="B332">
        <v>1</v>
      </c>
      <c r="C332" t="s">
        <v>331</v>
      </c>
      <c r="D332">
        <v>7400</v>
      </c>
      <c r="E332">
        <v>10900</v>
      </c>
      <c r="F332">
        <f t="shared" si="10"/>
        <v>7.4</v>
      </c>
      <c r="G332">
        <f t="shared" si="11"/>
        <v>10.9</v>
      </c>
    </row>
    <row r="333" spans="1:7" x14ac:dyDescent="0.35">
      <c r="A333" s="1" t="s">
        <v>426</v>
      </c>
      <c r="B333">
        <v>1</v>
      </c>
      <c r="C333" t="s">
        <v>332</v>
      </c>
      <c r="D333">
        <v>5900</v>
      </c>
      <c r="E333">
        <v>10900</v>
      </c>
      <c r="F333">
        <f t="shared" si="10"/>
        <v>5.9</v>
      </c>
      <c r="G333">
        <f t="shared" si="11"/>
        <v>10.9</v>
      </c>
    </row>
    <row r="334" spans="1:7" x14ac:dyDescent="0.35">
      <c r="A334" s="1" t="s">
        <v>427</v>
      </c>
      <c r="B334">
        <v>1</v>
      </c>
      <c r="C334" t="s">
        <v>333</v>
      </c>
      <c r="D334">
        <v>4400</v>
      </c>
      <c r="E334">
        <v>10900</v>
      </c>
      <c r="F334">
        <f t="shared" si="10"/>
        <v>4.4000000000000004</v>
      </c>
      <c r="G334">
        <f t="shared" si="11"/>
        <v>10.9</v>
      </c>
    </row>
    <row r="335" spans="1:7" x14ac:dyDescent="0.35">
      <c r="A335" s="1" t="s">
        <v>428</v>
      </c>
      <c r="B335">
        <v>1</v>
      </c>
      <c r="C335" t="s">
        <v>334</v>
      </c>
      <c r="D335">
        <v>2900</v>
      </c>
      <c r="E335">
        <v>10900</v>
      </c>
      <c r="F335">
        <f t="shared" si="10"/>
        <v>2.9</v>
      </c>
      <c r="G335">
        <f t="shared" si="11"/>
        <v>10.9</v>
      </c>
    </row>
    <row r="336" spans="1:7" x14ac:dyDescent="0.35">
      <c r="A336" s="1" t="s">
        <v>429</v>
      </c>
      <c r="B336">
        <v>1</v>
      </c>
      <c r="C336" t="s">
        <v>335</v>
      </c>
      <c r="D336">
        <v>1400</v>
      </c>
      <c r="E336">
        <v>10900</v>
      </c>
      <c r="F336">
        <f t="shared" si="10"/>
        <v>1.4</v>
      </c>
      <c r="G336">
        <f t="shared" si="11"/>
        <v>10.9</v>
      </c>
    </row>
    <row r="337" spans="1:7" x14ac:dyDescent="0.35">
      <c r="A337" s="1" t="s">
        <v>430</v>
      </c>
      <c r="B337">
        <v>1</v>
      </c>
      <c r="C337" t="s">
        <v>336</v>
      </c>
      <c r="D337">
        <v>-100</v>
      </c>
      <c r="E337">
        <v>10900</v>
      </c>
      <c r="F337">
        <f t="shared" si="10"/>
        <v>-0.1</v>
      </c>
      <c r="G337">
        <f t="shared" si="11"/>
        <v>10.9</v>
      </c>
    </row>
    <row r="338" spans="1:7" x14ac:dyDescent="0.35">
      <c r="A338" s="1" t="s">
        <v>431</v>
      </c>
      <c r="B338">
        <v>1</v>
      </c>
      <c r="C338" t="s">
        <v>337</v>
      </c>
      <c r="D338">
        <v>-1600</v>
      </c>
      <c r="E338">
        <v>10900</v>
      </c>
      <c r="F338">
        <f t="shared" si="10"/>
        <v>-1.6</v>
      </c>
      <c r="G338">
        <f t="shared" si="11"/>
        <v>10.9</v>
      </c>
    </row>
    <row r="339" spans="1:7" x14ac:dyDescent="0.35">
      <c r="A339" s="1" t="s">
        <v>390</v>
      </c>
      <c r="B339">
        <v>1</v>
      </c>
      <c r="C339" t="s">
        <v>338</v>
      </c>
      <c r="D339">
        <v>-3100</v>
      </c>
      <c r="E339">
        <v>10900</v>
      </c>
      <c r="F339">
        <f t="shared" si="10"/>
        <v>-3.1</v>
      </c>
      <c r="G339">
        <f t="shared" si="11"/>
        <v>10.9</v>
      </c>
    </row>
    <row r="340" spans="1:7" x14ac:dyDescent="0.35">
      <c r="A340" s="1" t="s">
        <v>391</v>
      </c>
      <c r="B340">
        <v>1</v>
      </c>
      <c r="C340" t="s">
        <v>339</v>
      </c>
      <c r="D340">
        <v>-4600</v>
      </c>
      <c r="E340">
        <v>10900</v>
      </c>
      <c r="F340">
        <f t="shared" si="10"/>
        <v>-4.5999999999999996</v>
      </c>
      <c r="G340">
        <f t="shared" si="11"/>
        <v>10.9</v>
      </c>
    </row>
    <row r="341" spans="1:7" x14ac:dyDescent="0.35">
      <c r="A341" s="1" t="s">
        <v>392</v>
      </c>
      <c r="B341">
        <v>1</v>
      </c>
      <c r="C341" t="s">
        <v>340</v>
      </c>
      <c r="D341">
        <v>-6100</v>
      </c>
      <c r="E341">
        <v>10900</v>
      </c>
      <c r="F341">
        <f t="shared" si="10"/>
        <v>-6.1</v>
      </c>
      <c r="G341">
        <f t="shared" si="11"/>
        <v>10.9</v>
      </c>
    </row>
    <row r="342" spans="1:7" x14ac:dyDescent="0.35">
      <c r="A342" s="1" t="s">
        <v>393</v>
      </c>
      <c r="B342">
        <v>1</v>
      </c>
      <c r="C342" t="s">
        <v>341</v>
      </c>
      <c r="D342">
        <v>-7600</v>
      </c>
      <c r="E342">
        <v>10900</v>
      </c>
      <c r="F342">
        <f t="shared" si="10"/>
        <v>-7.6</v>
      </c>
      <c r="G342">
        <f t="shared" si="11"/>
        <v>10.9</v>
      </c>
    </row>
    <row r="343" spans="1:7" x14ac:dyDescent="0.35">
      <c r="A343" s="1" t="s">
        <v>394</v>
      </c>
      <c r="B343">
        <v>1</v>
      </c>
      <c r="C343" t="s">
        <v>342</v>
      </c>
      <c r="D343">
        <v>-9100</v>
      </c>
      <c r="E343">
        <v>10900</v>
      </c>
      <c r="F343">
        <f t="shared" si="10"/>
        <v>-9.1</v>
      </c>
      <c r="G343">
        <f t="shared" si="11"/>
        <v>10.9</v>
      </c>
    </row>
    <row r="344" spans="1:7" x14ac:dyDescent="0.35">
      <c r="A344" s="1" t="s">
        <v>395</v>
      </c>
      <c r="B344">
        <v>1</v>
      </c>
      <c r="C344" t="s">
        <v>343</v>
      </c>
      <c r="D344">
        <v>7500</v>
      </c>
      <c r="E344">
        <v>12300</v>
      </c>
      <c r="F344">
        <f t="shared" si="10"/>
        <v>7.5</v>
      </c>
      <c r="G344">
        <f t="shared" si="11"/>
        <v>12.3</v>
      </c>
    </row>
    <row r="345" spans="1:7" x14ac:dyDescent="0.35">
      <c r="A345" s="1" t="s">
        <v>396</v>
      </c>
      <c r="B345">
        <v>1</v>
      </c>
      <c r="C345" t="s">
        <v>344</v>
      </c>
      <c r="D345">
        <v>6000</v>
      </c>
      <c r="E345">
        <v>12300</v>
      </c>
      <c r="F345">
        <f t="shared" si="10"/>
        <v>6</v>
      </c>
      <c r="G345">
        <f t="shared" si="11"/>
        <v>12.3</v>
      </c>
    </row>
    <row r="346" spans="1:7" x14ac:dyDescent="0.35">
      <c r="A346" s="1" t="s">
        <v>397</v>
      </c>
      <c r="B346">
        <v>1</v>
      </c>
      <c r="C346" t="s">
        <v>345</v>
      </c>
      <c r="D346">
        <v>4500</v>
      </c>
      <c r="E346">
        <v>12300</v>
      </c>
      <c r="F346">
        <f t="shared" si="10"/>
        <v>4.5</v>
      </c>
      <c r="G346">
        <f t="shared" si="11"/>
        <v>12.3</v>
      </c>
    </row>
    <row r="347" spans="1:7" x14ac:dyDescent="0.35">
      <c r="A347" s="1" t="s">
        <v>398</v>
      </c>
      <c r="B347">
        <v>1</v>
      </c>
      <c r="C347" t="s">
        <v>346</v>
      </c>
      <c r="D347">
        <v>3000</v>
      </c>
      <c r="E347">
        <v>12300</v>
      </c>
      <c r="F347">
        <f t="shared" si="10"/>
        <v>3</v>
      </c>
      <c r="G347">
        <f t="shared" si="11"/>
        <v>12.3</v>
      </c>
    </row>
    <row r="348" spans="1:7" x14ac:dyDescent="0.35">
      <c r="A348" s="1" t="s">
        <v>399</v>
      </c>
      <c r="B348">
        <v>1</v>
      </c>
      <c r="C348" t="s">
        <v>347</v>
      </c>
      <c r="D348">
        <v>1500</v>
      </c>
      <c r="E348">
        <v>12300</v>
      </c>
      <c r="F348">
        <f t="shared" si="10"/>
        <v>1.5</v>
      </c>
      <c r="G348">
        <f t="shared" si="11"/>
        <v>12.3</v>
      </c>
    </row>
    <row r="349" spans="1:7" x14ac:dyDescent="0.35">
      <c r="A349" s="1">
        <v>9</v>
      </c>
      <c r="B349">
        <v>1</v>
      </c>
      <c r="C349" t="s">
        <v>348</v>
      </c>
      <c r="D349">
        <v>300</v>
      </c>
      <c r="E349">
        <v>12300</v>
      </c>
      <c r="F349">
        <f t="shared" si="10"/>
        <v>0.3</v>
      </c>
      <c r="G349">
        <f t="shared" si="11"/>
        <v>12.3</v>
      </c>
    </row>
    <row r="350" spans="1:7" x14ac:dyDescent="0.35">
      <c r="A350" s="1">
        <v>8</v>
      </c>
      <c r="B350">
        <v>1</v>
      </c>
      <c r="C350" t="s">
        <v>349</v>
      </c>
      <c r="D350">
        <v>-600</v>
      </c>
      <c r="E350">
        <v>12300</v>
      </c>
      <c r="F350">
        <f t="shared" si="10"/>
        <v>-0.6</v>
      </c>
      <c r="G350">
        <f t="shared" si="11"/>
        <v>12.3</v>
      </c>
    </row>
    <row r="351" spans="1:7" x14ac:dyDescent="0.35">
      <c r="A351" s="1">
        <v>7</v>
      </c>
      <c r="B351">
        <v>1</v>
      </c>
      <c r="C351" t="s">
        <v>350</v>
      </c>
      <c r="D351">
        <v>-1500</v>
      </c>
      <c r="E351">
        <v>12300</v>
      </c>
      <c r="F351">
        <f t="shared" si="10"/>
        <v>-1.5</v>
      </c>
      <c r="G351">
        <f t="shared" si="11"/>
        <v>12.3</v>
      </c>
    </row>
    <row r="352" spans="1:7" x14ac:dyDescent="0.35">
      <c r="A352" s="1">
        <v>6</v>
      </c>
      <c r="B352">
        <v>1</v>
      </c>
      <c r="C352" t="s">
        <v>351</v>
      </c>
      <c r="D352">
        <v>-2400</v>
      </c>
      <c r="E352">
        <v>12300</v>
      </c>
      <c r="F352">
        <f t="shared" si="10"/>
        <v>-2.4</v>
      </c>
      <c r="G352">
        <f t="shared" si="11"/>
        <v>12.3</v>
      </c>
    </row>
    <row r="353" spans="1:7" x14ac:dyDescent="0.35">
      <c r="A353" s="1">
        <v>5</v>
      </c>
      <c r="B353">
        <v>1</v>
      </c>
      <c r="C353" t="s">
        <v>352</v>
      </c>
      <c r="D353">
        <v>-3300</v>
      </c>
      <c r="E353">
        <v>12300</v>
      </c>
      <c r="F353">
        <f t="shared" si="10"/>
        <v>-3.3</v>
      </c>
      <c r="G353">
        <f t="shared" si="11"/>
        <v>12.3</v>
      </c>
    </row>
    <row r="354" spans="1:7" x14ac:dyDescent="0.35">
      <c r="A354" s="1">
        <v>4</v>
      </c>
      <c r="B354">
        <v>1</v>
      </c>
      <c r="C354" t="s">
        <v>353</v>
      </c>
      <c r="D354">
        <v>-4200</v>
      </c>
      <c r="E354">
        <v>12300</v>
      </c>
      <c r="F354">
        <f t="shared" si="10"/>
        <v>-4.2</v>
      </c>
      <c r="G354">
        <f t="shared" si="11"/>
        <v>12.3</v>
      </c>
    </row>
    <row r="355" spans="1:7" x14ac:dyDescent="0.35">
      <c r="A355" s="1">
        <v>3</v>
      </c>
      <c r="B355">
        <v>1</v>
      </c>
      <c r="C355" t="s">
        <v>354</v>
      </c>
      <c r="D355">
        <v>-5100</v>
      </c>
      <c r="E355">
        <v>12300</v>
      </c>
      <c r="F355">
        <f t="shared" si="10"/>
        <v>-5.0999999999999996</v>
      </c>
      <c r="G355">
        <f t="shared" si="11"/>
        <v>12.3</v>
      </c>
    </row>
    <row r="356" spans="1:7" x14ac:dyDescent="0.35">
      <c r="A356" s="1">
        <v>2</v>
      </c>
      <c r="B356">
        <v>1</v>
      </c>
      <c r="C356" t="s">
        <v>355</v>
      </c>
      <c r="D356">
        <v>-6000</v>
      </c>
      <c r="E356">
        <v>12300</v>
      </c>
      <c r="F356">
        <f t="shared" si="10"/>
        <v>-6</v>
      </c>
      <c r="G356">
        <f t="shared" si="11"/>
        <v>12.3</v>
      </c>
    </row>
    <row r="357" spans="1:7" x14ac:dyDescent="0.35">
      <c r="A357" s="1">
        <v>1</v>
      </c>
      <c r="B357">
        <v>1</v>
      </c>
      <c r="C357" t="s">
        <v>356</v>
      </c>
      <c r="D357">
        <v>-6900</v>
      </c>
      <c r="E357">
        <v>12300</v>
      </c>
      <c r="F357">
        <f t="shared" si="10"/>
        <v>-6.9</v>
      </c>
      <c r="G357">
        <f t="shared" si="11"/>
        <v>12.3</v>
      </c>
    </row>
    <row r="358" spans="1:7" x14ac:dyDescent="0.35">
      <c r="A358" s="1">
        <v>0</v>
      </c>
      <c r="B358">
        <v>1</v>
      </c>
      <c r="C358" t="s">
        <v>357</v>
      </c>
      <c r="D358">
        <v>-7800</v>
      </c>
      <c r="E358">
        <v>12300</v>
      </c>
      <c r="F358">
        <f t="shared" si="10"/>
        <v>-7.8</v>
      </c>
      <c r="G358">
        <f t="shared" si="11"/>
        <v>12.3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TKID-W-Jobs</vt:lpstr>
      <vt:lpstr>TKID-W-EX3Patches</vt:lpstr>
      <vt:lpstr>Shift calculator</vt:lpstr>
      <vt:lpstr>Wafer labeling-various</vt:lpstr>
      <vt:lpstr>Datecode-Allcells-filter</vt:lpstr>
      <vt:lpstr>Datecode-Allcells</vt:lpstr>
      <vt:lpstr>'Datecode-Allcells'!ExternalData_1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Anthony D (389I)</dc:creator>
  <cp:lastModifiedBy>Turner, Anthony D (389I)</cp:lastModifiedBy>
  <dcterms:created xsi:type="dcterms:W3CDTF">2017-05-09T19:43:57Z</dcterms:created>
  <dcterms:modified xsi:type="dcterms:W3CDTF">2018-03-04T18:42:36Z</dcterms:modified>
</cp:coreProperties>
</file>