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10DF496-E01C-4934-8C4C-9B97C823DF5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C44" i="2"/>
  <c r="C35" i="2"/>
  <c r="C22" i="2"/>
  <c r="C21" i="2"/>
  <c r="C20" i="2"/>
  <c r="C17" i="2"/>
  <c r="C14" i="2"/>
  <c r="C7" i="2"/>
  <c r="C12" i="2" s="1"/>
  <c r="C49" i="2" s="1"/>
</calcChain>
</file>

<file path=xl/sharedStrings.xml><?xml version="1.0" encoding="utf-8"?>
<sst xmlns="http://schemas.openxmlformats.org/spreadsheetml/2006/main" count="55" uniqueCount="51">
  <si>
    <t>物品</t>
    <phoneticPr fontId="1" type="noConversion"/>
  </si>
  <si>
    <t>三维图</t>
    <phoneticPr fontId="1" type="noConversion"/>
  </si>
  <si>
    <t>数量</t>
    <phoneticPr fontId="1" type="noConversion"/>
  </si>
  <si>
    <t>零件加工第一批</t>
    <phoneticPr fontId="1" type="noConversion"/>
  </si>
  <si>
    <t>1套13件</t>
    <phoneticPr fontId="1" type="noConversion"/>
  </si>
  <si>
    <t>零件加工第二批</t>
    <phoneticPr fontId="1" type="noConversion"/>
  </si>
  <si>
    <t>五金第一批</t>
    <phoneticPr fontId="1" type="noConversion"/>
  </si>
  <si>
    <t>五金第二批</t>
    <phoneticPr fontId="1" type="noConversion"/>
  </si>
  <si>
    <t>五金返工</t>
    <phoneticPr fontId="1" type="noConversion"/>
  </si>
  <si>
    <t>DM320T驱动器</t>
    <phoneticPr fontId="1" type="noConversion"/>
  </si>
  <si>
    <t>圆柱销钉</t>
    <phoneticPr fontId="1" type="noConversion"/>
  </si>
  <si>
    <t>1批</t>
    <phoneticPr fontId="1" type="noConversion"/>
  </si>
  <si>
    <t>传动带</t>
    <phoneticPr fontId="1" type="noConversion"/>
  </si>
  <si>
    <t>继电器</t>
    <phoneticPr fontId="1" type="noConversion"/>
  </si>
  <si>
    <t>BH1616轴承</t>
    <phoneticPr fontId="1" type="noConversion"/>
  </si>
  <si>
    <t>30206轴承</t>
    <phoneticPr fontId="1" type="noConversion"/>
  </si>
  <si>
    <t>链轮</t>
    <phoneticPr fontId="1" type="noConversion"/>
  </si>
  <si>
    <t>32009轴承</t>
    <phoneticPr fontId="1" type="noConversion"/>
  </si>
  <si>
    <t>KOYO轴承</t>
    <phoneticPr fontId="1" type="noConversion"/>
  </si>
  <si>
    <t>SKF-HK1612轴承</t>
    <phoneticPr fontId="1" type="noConversion"/>
  </si>
  <si>
    <t>NTA1625轴承</t>
    <phoneticPr fontId="1" type="noConversion"/>
  </si>
  <si>
    <t>AXK3552+2AS轴承</t>
    <phoneticPr fontId="1" type="noConversion"/>
  </si>
  <si>
    <t>30204轴承</t>
    <phoneticPr fontId="1" type="noConversion"/>
  </si>
  <si>
    <t>688zz微型轴承</t>
    <phoneticPr fontId="1" type="noConversion"/>
  </si>
  <si>
    <t>30203轴承</t>
    <phoneticPr fontId="1" type="noConversion"/>
  </si>
  <si>
    <t>LM3UU轴承</t>
    <phoneticPr fontId="1" type="noConversion"/>
  </si>
  <si>
    <t>接触开关</t>
    <phoneticPr fontId="1" type="noConversion"/>
  </si>
  <si>
    <t>接触开关XV-152-1C25</t>
    <phoneticPr fontId="1" type="noConversion"/>
  </si>
  <si>
    <t>1份</t>
    <phoneticPr fontId="1" type="noConversion"/>
  </si>
  <si>
    <t>带轮定制</t>
    <phoneticPr fontId="1" type="noConversion"/>
  </si>
  <si>
    <t>同步带</t>
    <phoneticPr fontId="1" type="noConversion"/>
  </si>
  <si>
    <t>同步轮</t>
    <phoneticPr fontId="1" type="noConversion"/>
  </si>
  <si>
    <t>3D打印第一批</t>
    <phoneticPr fontId="1" type="noConversion"/>
  </si>
  <si>
    <t>树脂打印第一批</t>
    <phoneticPr fontId="1" type="noConversion"/>
  </si>
  <si>
    <t>螺栓螺母第一批</t>
    <phoneticPr fontId="1" type="noConversion"/>
  </si>
  <si>
    <t>加工</t>
    <phoneticPr fontId="1" type="noConversion"/>
  </si>
  <si>
    <t>材料</t>
    <phoneticPr fontId="1" type="noConversion"/>
  </si>
  <si>
    <t>小计</t>
    <phoneticPr fontId="1" type="noConversion"/>
  </si>
  <si>
    <t>价格/元</t>
    <phoneticPr fontId="1" type="noConversion"/>
  </si>
  <si>
    <t>其他</t>
    <phoneticPr fontId="1" type="noConversion"/>
  </si>
  <si>
    <t>TRD轴承垫片</t>
    <phoneticPr fontId="1" type="noConversion"/>
  </si>
  <si>
    <t>TRA1625轴承垫片</t>
    <phoneticPr fontId="1" type="noConversion"/>
  </si>
  <si>
    <t>元件</t>
    <phoneticPr fontId="1" type="noConversion"/>
  </si>
  <si>
    <t>总计</t>
    <phoneticPr fontId="1" type="noConversion"/>
  </si>
  <si>
    <t>螺栓螺母第二批</t>
    <phoneticPr fontId="1" type="noConversion"/>
  </si>
  <si>
    <t>1批</t>
    <phoneticPr fontId="1" type="noConversion"/>
  </si>
  <si>
    <t>1份20个</t>
    <phoneticPr fontId="1" type="noConversion"/>
  </si>
  <si>
    <t>3D打印第二批</t>
    <phoneticPr fontId="1" type="noConversion"/>
  </si>
  <si>
    <t>Teensy3.5模块</t>
    <phoneticPr fontId="1" type="noConversion"/>
  </si>
  <si>
    <t>电机+驱动器</t>
    <phoneticPr fontId="1" type="noConversion"/>
  </si>
  <si>
    <t>AMT102-V编码器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</si>
</sst>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4" borderId="2" xfId="1" applyBorder="1" applyAlignment="1">
      <alignment horizontal="center"/>
    </xf>
    <xf numFmtId="0" fontId="2" fillId="4" borderId="4" xfId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FBC8-BA2D-4783-B532-73DFAAF25063}">
  <dimension ref="A1:C49"/>
  <sheetViews>
    <sheetView tabSelected="1" zoomScale="90" zoomScaleNormal="90" workbookViewId="0">
      <selection activeCell="F20" sqref="F20"/>
    </sheetView>
  </sheetViews>
  <sheetFormatPr defaultRowHeight="13.8" x14ac:dyDescent="0.25"/>
  <cols>
    <col min="1" max="3" width="20.77734375" customWidth="1"/>
  </cols>
  <sheetData>
    <row r="1" spans="1:3" x14ac:dyDescent="0.25">
      <c r="A1" s="1" t="s">
        <v>0</v>
      </c>
      <c r="B1" s="1" t="s">
        <v>2</v>
      </c>
      <c r="C1" s="1" t="s">
        <v>38</v>
      </c>
    </row>
    <row r="2" spans="1:3" x14ac:dyDescent="0.25">
      <c r="A2" s="4" t="s">
        <v>35</v>
      </c>
      <c r="B2" s="5"/>
      <c r="C2" s="6"/>
    </row>
    <row r="3" spans="1:3" x14ac:dyDescent="0.25">
      <c r="A3" s="1" t="s">
        <v>3</v>
      </c>
      <c r="B3" s="1">
        <v>6</v>
      </c>
      <c r="C3" s="1">
        <v>650</v>
      </c>
    </row>
    <row r="4" spans="1:3" x14ac:dyDescent="0.25">
      <c r="A4" s="1" t="s">
        <v>5</v>
      </c>
      <c r="B4" s="1">
        <v>13</v>
      </c>
      <c r="C4" s="1">
        <v>1400</v>
      </c>
    </row>
    <row r="5" spans="1:3" x14ac:dyDescent="0.25">
      <c r="A5" s="1" t="s">
        <v>6</v>
      </c>
      <c r="B5" s="1">
        <v>6</v>
      </c>
      <c r="C5" s="1">
        <v>1500</v>
      </c>
    </row>
    <row r="6" spans="1:3" x14ac:dyDescent="0.25">
      <c r="A6" s="1" t="s">
        <v>7</v>
      </c>
      <c r="B6" s="1">
        <v>6</v>
      </c>
      <c r="C6" s="1">
        <v>400</v>
      </c>
    </row>
    <row r="7" spans="1:3" x14ac:dyDescent="0.25">
      <c r="A7" s="3" t="s">
        <v>8</v>
      </c>
      <c r="B7" s="3">
        <v>3</v>
      </c>
      <c r="C7" s="3">
        <f>420+350+50+23*2</f>
        <v>866</v>
      </c>
    </row>
    <row r="8" spans="1:3" x14ac:dyDescent="0.25">
      <c r="A8" s="1" t="s">
        <v>29</v>
      </c>
      <c r="B8" s="1">
        <v>2</v>
      </c>
      <c r="C8" s="1">
        <v>170</v>
      </c>
    </row>
    <row r="9" spans="1:3" x14ac:dyDescent="0.25">
      <c r="A9" s="3" t="s">
        <v>32</v>
      </c>
      <c r="B9" s="3">
        <v>1</v>
      </c>
      <c r="C9" s="3">
        <v>130</v>
      </c>
    </row>
    <row r="10" spans="1:3" x14ac:dyDescent="0.25">
      <c r="A10" s="1" t="s">
        <v>33</v>
      </c>
      <c r="B10" s="1">
        <v>1</v>
      </c>
      <c r="C10" s="1">
        <v>220</v>
      </c>
    </row>
    <row r="11" spans="1:3" x14ac:dyDescent="0.25">
      <c r="A11" s="1" t="s">
        <v>47</v>
      </c>
      <c r="B11" s="1">
        <v>1</v>
      </c>
      <c r="C11" s="1">
        <v>130</v>
      </c>
    </row>
    <row r="12" spans="1:3" x14ac:dyDescent="0.25">
      <c r="A12" s="11" t="s">
        <v>37</v>
      </c>
      <c r="B12" s="12"/>
      <c r="C12" s="1">
        <f>SUM(C3:C11)</f>
        <v>5466</v>
      </c>
    </row>
    <row r="13" spans="1:3" x14ac:dyDescent="0.25">
      <c r="A13" s="4" t="s">
        <v>36</v>
      </c>
      <c r="B13" s="5"/>
      <c r="C13" s="6"/>
    </row>
    <row r="14" spans="1:3" x14ac:dyDescent="0.25">
      <c r="A14" s="1" t="s">
        <v>16</v>
      </c>
      <c r="B14" s="1">
        <v>2</v>
      </c>
      <c r="C14" s="1">
        <f>53+22</f>
        <v>75</v>
      </c>
    </row>
    <row r="15" spans="1:3" x14ac:dyDescent="0.25">
      <c r="A15" s="1" t="s">
        <v>30</v>
      </c>
      <c r="B15" s="1">
        <v>1</v>
      </c>
      <c r="C15" s="1">
        <v>22.7</v>
      </c>
    </row>
    <row r="16" spans="1:3" x14ac:dyDescent="0.25">
      <c r="A16" s="1" t="s">
        <v>31</v>
      </c>
      <c r="B16" s="1">
        <v>3</v>
      </c>
      <c r="C16" s="1">
        <v>14.85</v>
      </c>
    </row>
    <row r="17" spans="1:3" x14ac:dyDescent="0.25">
      <c r="A17" s="1" t="s">
        <v>34</v>
      </c>
      <c r="B17" s="1" t="s">
        <v>45</v>
      </c>
      <c r="C17" s="1">
        <f>48.11+7.75+82.3</f>
        <v>138.16</v>
      </c>
    </row>
    <row r="18" spans="1:3" x14ac:dyDescent="0.25">
      <c r="A18" s="3" t="s">
        <v>10</v>
      </c>
      <c r="B18" s="3" t="s">
        <v>46</v>
      </c>
      <c r="C18" s="3">
        <v>13.68</v>
      </c>
    </row>
    <row r="19" spans="1:3" x14ac:dyDescent="0.25">
      <c r="A19" s="1" t="s">
        <v>44</v>
      </c>
      <c r="B19" s="1" t="s">
        <v>11</v>
      </c>
      <c r="C19" s="1">
        <v>59.9</v>
      </c>
    </row>
    <row r="20" spans="1:3" x14ac:dyDescent="0.25">
      <c r="A20" s="1" t="s">
        <v>12</v>
      </c>
      <c r="B20" s="1">
        <v>3</v>
      </c>
      <c r="C20" s="1">
        <f>5.5+26.4</f>
        <v>31.9</v>
      </c>
    </row>
    <row r="21" spans="1:3" x14ac:dyDescent="0.25">
      <c r="A21" s="1" t="s">
        <v>14</v>
      </c>
      <c r="B21" s="1">
        <v>3</v>
      </c>
      <c r="C21" s="1">
        <f>85*3</f>
        <v>255</v>
      </c>
    </row>
    <row r="22" spans="1:3" x14ac:dyDescent="0.25">
      <c r="A22" s="1" t="s">
        <v>15</v>
      </c>
      <c r="B22" s="1">
        <v>2</v>
      </c>
      <c r="C22" s="1">
        <f>2*13.68</f>
        <v>27.36</v>
      </c>
    </row>
    <row r="23" spans="1:3" x14ac:dyDescent="0.25">
      <c r="A23" s="1" t="s">
        <v>17</v>
      </c>
      <c r="B23" s="1">
        <v>2</v>
      </c>
      <c r="C23" s="1">
        <v>29.4</v>
      </c>
    </row>
    <row r="24" spans="1:3" x14ac:dyDescent="0.25">
      <c r="A24" s="1" t="s">
        <v>18</v>
      </c>
      <c r="B24" s="1">
        <v>2</v>
      </c>
      <c r="C24" s="1">
        <v>170</v>
      </c>
    </row>
    <row r="25" spans="1:3" x14ac:dyDescent="0.25">
      <c r="A25" s="1" t="s">
        <v>40</v>
      </c>
      <c r="B25" s="1">
        <v>2</v>
      </c>
      <c r="C25" s="1">
        <v>7.45</v>
      </c>
    </row>
    <row r="26" spans="1:3" x14ac:dyDescent="0.25">
      <c r="A26" s="1" t="s">
        <v>19</v>
      </c>
      <c r="B26" s="1">
        <v>1</v>
      </c>
      <c r="C26" s="1">
        <v>6.86</v>
      </c>
    </row>
    <row r="27" spans="1:3" x14ac:dyDescent="0.25">
      <c r="A27" s="1" t="s">
        <v>20</v>
      </c>
      <c r="B27" s="1">
        <v>3</v>
      </c>
      <c r="C27" s="1">
        <v>7.2</v>
      </c>
    </row>
    <row r="28" spans="1:3" x14ac:dyDescent="0.25">
      <c r="A28" s="1" t="s">
        <v>41</v>
      </c>
      <c r="B28" s="1">
        <v>4</v>
      </c>
      <c r="C28" s="1">
        <v>3.84</v>
      </c>
    </row>
    <row r="29" spans="1:3" x14ac:dyDescent="0.25">
      <c r="A29" s="1" t="s">
        <v>21</v>
      </c>
      <c r="B29" s="1">
        <v>1</v>
      </c>
      <c r="C29" s="1">
        <v>7.8</v>
      </c>
    </row>
    <row r="30" spans="1:3" x14ac:dyDescent="0.25">
      <c r="A30" s="1" t="s">
        <v>22</v>
      </c>
      <c r="B30" s="1">
        <v>1</v>
      </c>
      <c r="C30" s="1">
        <v>12</v>
      </c>
    </row>
    <row r="31" spans="1:3" x14ac:dyDescent="0.25">
      <c r="A31" s="3" t="s">
        <v>15</v>
      </c>
      <c r="B31" s="3">
        <v>1</v>
      </c>
      <c r="C31" s="3">
        <v>28.8</v>
      </c>
    </row>
    <row r="32" spans="1:3" x14ac:dyDescent="0.25">
      <c r="A32" s="1" t="s">
        <v>23</v>
      </c>
      <c r="B32" s="1">
        <v>5</v>
      </c>
      <c r="C32" s="1">
        <v>23.5</v>
      </c>
    </row>
    <row r="33" spans="1:3" x14ac:dyDescent="0.25">
      <c r="A33" s="1" t="s">
        <v>24</v>
      </c>
      <c r="B33" s="1">
        <v>1</v>
      </c>
      <c r="C33" s="1">
        <v>7.82</v>
      </c>
    </row>
    <row r="34" spans="1:3" x14ac:dyDescent="0.25">
      <c r="A34" s="1" t="s">
        <v>25</v>
      </c>
      <c r="B34" s="1">
        <v>4</v>
      </c>
      <c r="C34" s="1">
        <v>100</v>
      </c>
    </row>
    <row r="35" spans="1:3" x14ac:dyDescent="0.25">
      <c r="A35" s="11" t="s">
        <v>37</v>
      </c>
      <c r="B35" s="12"/>
      <c r="C35" s="1">
        <f>SUM(C14:C34)</f>
        <v>1043.22</v>
      </c>
    </row>
    <row r="36" spans="1:3" x14ac:dyDescent="0.25">
      <c r="A36" s="4" t="s">
        <v>42</v>
      </c>
      <c r="B36" s="5"/>
      <c r="C36" s="6"/>
    </row>
    <row r="37" spans="1:3" x14ac:dyDescent="0.25">
      <c r="A37" s="1" t="s">
        <v>13</v>
      </c>
      <c r="B37" s="1">
        <v>1</v>
      </c>
      <c r="C37" s="1">
        <v>81.7</v>
      </c>
    </row>
    <row r="38" spans="1:3" x14ac:dyDescent="0.25">
      <c r="A38" s="1" t="s">
        <v>9</v>
      </c>
      <c r="B38" s="1">
        <v>1</v>
      </c>
      <c r="C38" s="1">
        <v>161.82</v>
      </c>
    </row>
    <row r="39" spans="1:3" x14ac:dyDescent="0.25">
      <c r="A39" s="1" t="s">
        <v>49</v>
      </c>
      <c r="B39" s="1" t="s">
        <v>4</v>
      </c>
      <c r="C39" s="1">
        <v>3636.5</v>
      </c>
    </row>
    <row r="40" spans="1:3" x14ac:dyDescent="0.25">
      <c r="A40" s="1" t="s">
        <v>50</v>
      </c>
      <c r="B40" s="1">
        <v>6</v>
      </c>
      <c r="C40" s="1">
        <v>1225</v>
      </c>
    </row>
    <row r="41" spans="1:3" x14ac:dyDescent="0.25">
      <c r="A41" s="1" t="s">
        <v>48</v>
      </c>
      <c r="B41" s="1">
        <v>1</v>
      </c>
      <c r="C41" s="1">
        <v>235</v>
      </c>
    </row>
    <row r="42" spans="1:3" x14ac:dyDescent="0.25">
      <c r="A42" s="1" t="s">
        <v>26</v>
      </c>
      <c r="B42" s="1">
        <v>10</v>
      </c>
      <c r="C42" s="1">
        <v>320</v>
      </c>
    </row>
    <row r="43" spans="1:3" x14ac:dyDescent="0.25">
      <c r="A43" s="1" t="s">
        <v>27</v>
      </c>
      <c r="B43" s="1" t="s">
        <v>28</v>
      </c>
      <c r="C43" s="1">
        <v>363</v>
      </c>
    </row>
    <row r="44" spans="1:3" x14ac:dyDescent="0.25">
      <c r="A44" s="11" t="s">
        <v>37</v>
      </c>
      <c r="B44" s="12"/>
      <c r="C44" s="1">
        <f>SUM(C37:C43)</f>
        <v>6023.02</v>
      </c>
    </row>
    <row r="45" spans="1:3" x14ac:dyDescent="0.25">
      <c r="A45" s="4" t="s">
        <v>39</v>
      </c>
      <c r="B45" s="5"/>
      <c r="C45" s="6"/>
    </row>
    <row r="46" spans="1:3" x14ac:dyDescent="0.25">
      <c r="A46" s="1" t="s">
        <v>1</v>
      </c>
      <c r="B46" s="1">
        <v>1</v>
      </c>
      <c r="C46" s="1">
        <v>726.11</v>
      </c>
    </row>
    <row r="47" spans="1:3" x14ac:dyDescent="0.25">
      <c r="A47" s="1"/>
      <c r="B47" s="1">
        <v>1</v>
      </c>
      <c r="C47" s="1">
        <v>50</v>
      </c>
    </row>
    <row r="48" spans="1:3" x14ac:dyDescent="0.25">
      <c r="A48" s="7" t="s">
        <v>37</v>
      </c>
      <c r="B48" s="8"/>
      <c r="C48" s="3">
        <f>SUM(C46:C47)</f>
        <v>776.11</v>
      </c>
    </row>
    <row r="49" spans="1:3" x14ac:dyDescent="0.25">
      <c r="A49" s="9" t="s">
        <v>43</v>
      </c>
      <c r="B49" s="10"/>
      <c r="C49" s="2">
        <f>C48+C44+C35+C12</f>
        <v>13308.35</v>
      </c>
    </row>
  </sheetData>
  <mergeCells count="9">
    <mergeCell ref="A45:C45"/>
    <mergeCell ref="A48:B48"/>
    <mergeCell ref="A49:B49"/>
    <mergeCell ref="A2:C2"/>
    <mergeCell ref="A12:B12"/>
    <mergeCell ref="A13:C13"/>
    <mergeCell ref="A35:B35"/>
    <mergeCell ref="A36:C36"/>
    <mergeCell ref="A44:B4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2020-09-09T12:03:32Z</dcterms:modified>
</cp:coreProperties>
</file>