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9EF1C520-8F1D-7B41-8256-5CFA9CC55302}" xr6:coauthVersionLast="47" xr6:coauthVersionMax="47" xr10:uidLastSave="{00000000-0000-0000-0000-000000000000}"/>
  <bookViews>
    <workbookView xWindow="10340" yWindow="3620" windowWidth="27640" windowHeight="16940" xr2:uid="{AC3BA2ED-B711-E543-9272-9E5497422125}"/>
  </bookViews>
  <sheets>
    <sheet name="Table S3" sheetId="1" r:id="rId1"/>
  </sheets>
  <definedNames>
    <definedName name="ExternalData_1" localSheetId="0" hidden="1">'Table S3'!$A$3:$W$72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1" i="1" l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K72" i="1" l="1"/>
  <c r="U72" i="1"/>
  <c r="F72" i="1"/>
  <c r="X71" i="1"/>
  <c r="P72" i="1" s="1"/>
  <c r="H72" i="1" l="1"/>
  <c r="T72" i="1"/>
  <c r="O72" i="1"/>
  <c r="G72" i="1"/>
  <c r="R72" i="1"/>
  <c r="J72" i="1"/>
  <c r="M72" i="1"/>
  <c r="Q72" i="1"/>
  <c r="E72" i="1"/>
  <c r="W72" i="1"/>
  <c r="D72" i="1"/>
  <c r="S72" i="1"/>
  <c r="C72" i="1"/>
  <c r="N72" i="1"/>
  <c r="V72" i="1"/>
  <c r="L72" i="1"/>
  <c r="I72" i="1"/>
  <c r="X7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A0536-1DF2-CE4C-813A-6B6FA10231AB}" keepAlive="1" name="Query - cell_state_sum_across_samples (3)" description="Connection to the 'cell_state_sum_across_samples (3)' query in the workbook." type="5" refreshedVersion="8" background="1" saveData="1">
    <dbPr connection="Provider=Microsoft.Mashup.OleDb.1;Data Source=$Workbook$;Location=&quot;cell_state_sum_across_samples (3)&quot;;Extended Properties=&quot;&quot;" command="SELECT * FROM [cell_state_sum_across_samples (3)]"/>
  </connection>
</connections>
</file>

<file path=xl/sharedStrings.xml><?xml version="1.0" encoding="utf-8"?>
<sst xmlns="http://schemas.openxmlformats.org/spreadsheetml/2006/main" count="161" uniqueCount="97">
  <si>
    <r>
      <t xml:space="preserve">Supplementary Table S3. </t>
    </r>
    <r>
      <rPr>
        <sz val="12"/>
        <color theme="1"/>
        <rFont val="Aptos Narrow"/>
        <family val="2"/>
        <scheme val="minor"/>
      </rPr>
      <t>Cell counts in samples across different cell types</t>
    </r>
  </si>
  <si>
    <t>sample</t>
  </si>
  <si>
    <t>subject.group3</t>
  </si>
  <si>
    <t>CD4 Naive</t>
  </si>
  <si>
    <t>CD14 Mono</t>
  </si>
  <si>
    <t>NK</t>
  </si>
  <si>
    <t>B naive</t>
  </si>
  <si>
    <t>CD4 TCM</t>
  </si>
  <si>
    <t>CD16 Mono</t>
  </si>
  <si>
    <t>CD8 TEM</t>
  </si>
  <si>
    <t>B memory</t>
  </si>
  <si>
    <t>MAIT</t>
  </si>
  <si>
    <t>cDC2</t>
  </si>
  <si>
    <t>CD8 Naive</t>
  </si>
  <si>
    <t>B intermediate</t>
  </si>
  <si>
    <t>NK_CD56bright</t>
  </si>
  <si>
    <t>CD4 Proliferating</t>
  </si>
  <si>
    <t>Eryth</t>
  </si>
  <si>
    <t>Treg</t>
  </si>
  <si>
    <t>pDC</t>
  </si>
  <si>
    <t>CD4 TEM</t>
  </si>
  <si>
    <t>gdT</t>
  </si>
  <si>
    <t>HSPC</t>
  </si>
  <si>
    <t>CD8 TCM</t>
  </si>
  <si>
    <t>total</t>
  </si>
  <si>
    <t>S1</t>
  </si>
  <si>
    <t>ERA</t>
  </si>
  <si>
    <t>S2</t>
  </si>
  <si>
    <t>S3</t>
  </si>
  <si>
    <t>S4</t>
  </si>
  <si>
    <t>S5</t>
  </si>
  <si>
    <t>S6</t>
  </si>
  <si>
    <t>S7</t>
  </si>
  <si>
    <t>CON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</si>
  <si>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</si>
  <si>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</si>
  <si>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</si>
  <si>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</si>
  <si>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</si>
  <si>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</si>
  <si>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</si>
  <si>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</si>
  <si>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</si>
  <si>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</si>
  <si>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</si>
  <si>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</si>
  <si>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</si>
  <si>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</si>
  <si>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</si>
  <si>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</si>
  <si>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</si>
  <si>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</si>
  <si>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</si>
  <si>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</si>
  <si>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</si>
  <si>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</si>
  <si>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</si>
  <si>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</si>
  <si>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</si>
  <si>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</si>
  <si>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</si>
  <si>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</si>
  <si>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</si>
  <si>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</si>
  <si>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</si>
  <si>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</si>
  <si>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</si>
  <si>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</si>
  <si>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</si>
  <si>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At-Risk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</si>
  <si>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</si>
  <si>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</si>
  <si>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</si>
  <si>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</si>
  <si>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</si>
  <si>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</si>
  <si>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</si>
  <si>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</si>
  <si>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</si>
  <si>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</si>
  <si>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</si>
  <si>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</si>
  <si>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</si>
  <si>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</si>
  <si>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</si>
  <si>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</si>
  <si>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</si>
  <si>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</si>
  <si>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</si>
  <si>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</si>
  <si>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</si>
  <si>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</si>
  <si>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</si>
  <si>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</si>
  <si>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</si>
  <si>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 xml:space="preserve">total </t>
  </si>
  <si>
    <t>percent of total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</si>
</sst>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8" xfId="0" applyNumberFormat="1" applyBorder="1"/>
    <xf numFmtId="2" fontId="0" fillId="0" borderId="0" xfId="0" applyNumberFormat="1"/>
  </cellXfs>
  <cellStyles count="1">
    <cellStyle name="Normal" xfId="0" builtinId="0"/>
  </cellStyles>
  <dxfs count="28"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numFmt numFmtId="0" formatCode="General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1" defaultTableStyle="TableStyleMedium2" defaultPivotStyle="PivotStyleLight16">
    <tableStyle name="Table Style 1" pivot="0" count="0" xr9:uid="{6841B33A-9DC9-774D-A7A8-16F2311AB8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34CA67-56E4-5B49-BEA8-E2861F937A11}" autoFormatId="16" applyNumberFormats="0" applyBorderFormats="0" applyFontFormats="0" applyPatternFormats="0" applyAlignmentFormats="0" applyWidthHeightFormats="0">
  <queryTableRefresh nextId="25" unboundColumnsRight="1">
    <queryTableFields count="24">
      <queryTableField id="1" name="sample" tableColumnId="1"/>
      <queryTableField id="2" name="subject.group3" tableColumnId="2"/>
      <queryTableField id="3" name="CD4 Naive" tableColumnId="3"/>
      <queryTableField id="4" name="CD14 Mono" tableColumnId="4"/>
      <queryTableField id="5" name="NK" tableColumnId="5"/>
      <queryTableField id="6" name="B naive" tableColumnId="6"/>
      <queryTableField id="7" name="CD4 TCM" tableColumnId="7"/>
      <queryTableField id="8" name="CD16 Mono" tableColumnId="8"/>
      <queryTableField id="9" name="CD8 TEM" tableColumnId="9"/>
      <queryTableField id="10" name="B memory" tableColumnId="10"/>
      <queryTableField id="11" name="MAIT" tableColumnId="11"/>
      <queryTableField id="12" name="cDC2" tableColumnId="12"/>
      <queryTableField id="13" name="CD8 Naive" tableColumnId="13"/>
      <queryTableField id="14" name="B intermediate" tableColumnId="14"/>
      <queryTableField id="15" name="NK_CD56bright" tableColumnId="15"/>
      <queryTableField id="16" name="CD4 Proliferating" tableColumnId="16"/>
      <queryTableField id="17" name="Eryth" tableColumnId="17"/>
      <queryTableField id="18" name="Treg" tableColumnId="18"/>
      <queryTableField id="19" name="pDC" tableColumnId="19"/>
      <queryTableField id="20" name="CD4 TEM" tableColumnId="20"/>
      <queryTableField id="21" name="gdT" tableColumnId="21"/>
      <queryTableField id="22" name="HSPC" tableColumnId="22"/>
      <queryTableField id="23" name="CD8 TCM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D0083-2F0C-C340-9D8C-89080721674F}" name="Table_cell_state_sum_across_samples__210" displayName="Table_cell_state_sum_across_samples__210" ref="A3:X72" tableType="queryTable" totalsRowShown="0" headerRowDxfId="27" headerRowBorderDxfId="25" tableBorderDxfId="26" totalsRowBorderDxfId="24">
  <autoFilter ref="A3:X72" xr:uid="{B9526BDE-4365-C443-9F64-F8C1F26521B5}"/>
  <tableColumns count="24">
    <tableColumn id="1" xr3:uid="{16D9D100-07FD-4A4B-A813-0820B0395E06}" uniqueName="1" name="sample" queryTableFieldId="1" dataDxfId="23"/>
    <tableColumn id="2" xr3:uid="{486DCD05-3680-CB43-AD31-203BDB52192F}" uniqueName="2" name="subject.group3" queryTableFieldId="2" dataDxfId="22"/>
    <tableColumn id="3" xr3:uid="{8E85181A-60B1-DD46-8066-534CEDE5C1F7}" uniqueName="3" name="CD4 Naive" queryTableFieldId="3" dataDxfId="21"/>
    <tableColumn id="4" xr3:uid="{5CD51EC1-6732-8C49-B4A6-72C9609AF4FA}" uniqueName="4" name="CD14 Mono" queryTableFieldId="4" dataDxfId="20"/>
    <tableColumn id="5" xr3:uid="{B934529D-1EFB-FE4B-94EF-4F2EA9481BED}" uniqueName="5" name="NK" queryTableFieldId="5" dataDxfId="19"/>
    <tableColumn id="6" xr3:uid="{7AE80C47-97EC-8E48-B6EA-3553A426BC69}" uniqueName="6" name="B naive" queryTableFieldId="6" dataDxfId="18"/>
    <tableColumn id="7" xr3:uid="{F7DB19EA-9151-1548-81CF-D69FD92F8FB7}" uniqueName="7" name="CD4 TCM" queryTableFieldId="7" dataDxfId="17"/>
    <tableColumn id="8" xr3:uid="{32185D7C-0A52-5940-90F5-062C09FD41D7}" uniqueName="8" name="CD16 Mono" queryTableFieldId="8" dataDxfId="16"/>
    <tableColumn id="9" xr3:uid="{914C5E32-CC81-F14F-987D-927FFD65D695}" uniqueName="9" name="CD8 TEM" queryTableFieldId="9" dataDxfId="15"/>
    <tableColumn id="10" xr3:uid="{B61971E1-418C-8D4F-97F5-CBE1B619D91E}" uniqueName="10" name="B memory" queryTableFieldId="10" dataDxfId="14"/>
    <tableColumn id="11" xr3:uid="{412D917A-D044-8640-B486-9D5D4404F365}" uniqueName="11" name="MAIT" queryTableFieldId="11" dataDxfId="13"/>
    <tableColumn id="12" xr3:uid="{35CC4E2C-F743-FB45-870F-E05508AEC2A0}" uniqueName="12" name="cDC2" queryTableFieldId="12" dataDxfId="12"/>
    <tableColumn id="13" xr3:uid="{B8817CD6-94B9-E24B-89BC-B70783CDF7EE}" uniqueName="13" name="CD8 Naive" queryTableFieldId="13" dataDxfId="11"/>
    <tableColumn id="14" xr3:uid="{4D64C421-B017-1B46-9D17-D28DDB517230}" uniqueName="14" name="B intermediate" queryTableFieldId="14" dataDxfId="10"/>
    <tableColumn id="15" xr3:uid="{C0B51584-0938-0B48-97C1-B101E10648E9}" uniqueName="15" name="NK_CD56bright" queryTableFieldId="15" dataDxfId="9"/>
    <tableColumn id="16" xr3:uid="{ACD51168-ED02-354D-882E-D0CFA7F13554}" uniqueName="16" name="CD4 Proliferating" queryTableFieldId="16" dataDxfId="8"/>
    <tableColumn id="17" xr3:uid="{A4474EE1-C1A7-864B-95BB-56E941F08D84}" uniqueName="17" name="Eryth" queryTableFieldId="17" dataDxfId="7"/>
    <tableColumn id="18" xr3:uid="{01E49DA5-694C-F541-9486-424E8D4B765F}" uniqueName="18" name="Treg" queryTableFieldId="18" dataDxfId="6"/>
    <tableColumn id="19" xr3:uid="{D7F725DC-7420-8646-9C77-DB5F1DE377F7}" uniqueName="19" name="pDC" queryTableFieldId="19" dataDxfId="5"/>
    <tableColumn id="20" xr3:uid="{3F3254FB-9652-8344-AF78-E0D1A5B39C0E}" uniqueName="20" name="CD4 TEM" queryTableFieldId="20" dataDxfId="4"/>
    <tableColumn id="21" xr3:uid="{49755D4E-899A-A343-B8C5-3B69DC8CFF5F}" uniqueName="21" name="gdT" queryTableFieldId="21" dataDxfId="3"/>
    <tableColumn id="22" xr3:uid="{FA6A934B-5EDD-A24A-99F0-15E783509B29}" uniqueName="22" name="HSPC" queryTableFieldId="22" dataDxfId="2"/>
    <tableColumn id="23" xr3:uid="{851C3F01-3274-D94E-AFD8-1A5F392BC421}" uniqueName="23" name="CD8 TCM" queryTableFieldId="23" dataDxfId="1"/>
    <tableColumn id="24" xr3:uid="{A7F7CC40-9A3F-114F-BF80-B60EAB3AD1AC}" uniqueName="24" name="total" queryTableFieldId="24" dataDxfId="0">
      <calculatedColumnFormula>SUM(C4:W4)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F66E-0CAE-1847-9BBB-A8DAAF4F91E6}">
  <dimension ref="A1:X72"/>
  <sheetViews>
    <sheetView tabSelected="1" topLeftCell="A3" zoomScale="120" zoomScaleNormal="120" workbookViewId="0">
      <selection activeCell="D75" sqref="D75"/>
    </sheetView>
  </sheetViews>
  <sheetFormatPr baseColWidth="10" defaultColWidth="10.6640625" defaultRowHeight="16" x14ac:dyDescent="0.2"/>
  <sheetData>
    <row r="1" spans="1:24" x14ac:dyDescent="0.2">
      <c r="A1" s="1" t="s">
        <v>0</v>
      </c>
    </row>
    <row r="3" spans="1:24" ht="17" thickBo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4" t="s">
        <v>23</v>
      </c>
      <c r="X3" s="3" t="s">
        <v>24</v>
      </c>
    </row>
    <row r="4" spans="1:24" ht="17" thickBot="1" x14ac:dyDescent="0.25">
      <c r="A4" s="5" t="s">
        <v>25</v>
      </c>
      <c r="B4" s="6" t="s">
        <v>26</v>
      </c>
      <c r="C4" s="7">
        <v>20153</v>
      </c>
      <c r="D4" s="7">
        <v>3522</v>
      </c>
      <c r="E4" s="7">
        <v>3039</v>
      </c>
      <c r="F4" s="7">
        <v>1969</v>
      </c>
      <c r="G4" s="7">
        <v>2807</v>
      </c>
      <c r="H4" s="7">
        <v>1135</v>
      </c>
      <c r="I4" s="7">
        <v>1110</v>
      </c>
      <c r="J4" s="7">
        <v>629</v>
      </c>
      <c r="K4" s="7">
        <v>352</v>
      </c>
      <c r="L4" s="7">
        <v>145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3">
        <f t="shared" ref="X4:X35" si="0">SUM(C4:W4)</f>
        <v>34861</v>
      </c>
    </row>
    <row r="5" spans="1:24" ht="17" thickBot="1" x14ac:dyDescent="0.25">
      <c r="A5" s="5" t="s">
        <v>27</v>
      </c>
      <c r="B5" s="6" t="s">
        <v>26</v>
      </c>
      <c r="C5" s="7">
        <v>10615</v>
      </c>
      <c r="D5" s="7">
        <v>702</v>
      </c>
      <c r="E5" s="7">
        <v>3402</v>
      </c>
      <c r="F5" s="7">
        <v>2154</v>
      </c>
      <c r="G5" s="7">
        <v>1888</v>
      </c>
      <c r="H5" s="7">
        <v>0</v>
      </c>
      <c r="I5" s="7">
        <v>1598</v>
      </c>
      <c r="J5" s="7">
        <v>0</v>
      </c>
      <c r="K5" s="7">
        <v>0</v>
      </c>
      <c r="L5" s="7">
        <v>0</v>
      </c>
      <c r="M5" s="7">
        <v>1304</v>
      </c>
      <c r="N5" s="7">
        <v>1089</v>
      </c>
      <c r="O5" s="7">
        <v>723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7">
        <f t="shared" si="0"/>
        <v>23475</v>
      </c>
    </row>
    <row r="6" spans="1:24" ht="17" thickBot="1" x14ac:dyDescent="0.25">
      <c r="A6" s="5" t="s">
        <v>28</v>
      </c>
      <c r="B6" s="6" t="s">
        <v>26</v>
      </c>
      <c r="C6" s="7">
        <v>663</v>
      </c>
      <c r="D6" s="7">
        <v>2338</v>
      </c>
      <c r="E6" s="7">
        <v>5013</v>
      </c>
      <c r="F6" s="7">
        <v>2321</v>
      </c>
      <c r="G6" s="7">
        <v>3091</v>
      </c>
      <c r="H6" s="7">
        <v>453</v>
      </c>
      <c r="I6" s="7">
        <v>927</v>
      </c>
      <c r="J6" s="7">
        <v>0</v>
      </c>
      <c r="K6" s="7">
        <v>694</v>
      </c>
      <c r="L6" s="7">
        <v>0</v>
      </c>
      <c r="M6" s="7">
        <v>12821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7">
        <f t="shared" si="0"/>
        <v>28321</v>
      </c>
    </row>
    <row r="7" spans="1:24" ht="17" thickBot="1" x14ac:dyDescent="0.25">
      <c r="A7" s="5" t="s">
        <v>29</v>
      </c>
      <c r="B7" s="6" t="s">
        <v>26</v>
      </c>
      <c r="C7" s="7">
        <v>3814</v>
      </c>
      <c r="D7" s="7">
        <v>0</v>
      </c>
      <c r="E7" s="7">
        <v>5954</v>
      </c>
      <c r="F7" s="7">
        <v>1039</v>
      </c>
      <c r="G7" s="7">
        <v>9057</v>
      </c>
      <c r="H7" s="7">
        <v>0</v>
      </c>
      <c r="I7" s="7">
        <v>1126</v>
      </c>
      <c r="J7" s="7">
        <v>0</v>
      </c>
      <c r="K7" s="7">
        <v>2204</v>
      </c>
      <c r="L7" s="7">
        <v>0</v>
      </c>
      <c r="M7" s="7">
        <v>1408</v>
      </c>
      <c r="N7" s="7">
        <v>1096</v>
      </c>
      <c r="O7" s="7">
        <v>444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7">
        <f t="shared" si="0"/>
        <v>26142</v>
      </c>
    </row>
    <row r="8" spans="1:24" ht="17" thickBot="1" x14ac:dyDescent="0.25">
      <c r="A8" s="5" t="s">
        <v>30</v>
      </c>
      <c r="B8" s="6" t="s">
        <v>26</v>
      </c>
      <c r="C8" s="7">
        <v>1399</v>
      </c>
      <c r="D8" s="7">
        <v>5584</v>
      </c>
      <c r="E8" s="7">
        <v>2817</v>
      </c>
      <c r="F8" s="7">
        <v>5477</v>
      </c>
      <c r="G8" s="7">
        <v>4680</v>
      </c>
      <c r="H8" s="7">
        <v>1281</v>
      </c>
      <c r="I8" s="7">
        <v>10359</v>
      </c>
      <c r="J8" s="7">
        <v>1196</v>
      </c>
      <c r="K8" s="7">
        <v>0</v>
      </c>
      <c r="L8" s="7">
        <v>0</v>
      </c>
      <c r="M8" s="7">
        <v>0</v>
      </c>
      <c r="N8" s="7">
        <v>1518</v>
      </c>
      <c r="O8" s="7">
        <v>272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7">
        <f t="shared" si="0"/>
        <v>34583</v>
      </c>
    </row>
    <row r="9" spans="1:24" ht="17" thickBot="1" x14ac:dyDescent="0.25">
      <c r="A9" s="5" t="s">
        <v>31</v>
      </c>
      <c r="B9" s="6" t="s">
        <v>26</v>
      </c>
      <c r="C9" s="7">
        <v>12002</v>
      </c>
      <c r="D9" s="7">
        <v>2375</v>
      </c>
      <c r="E9" s="7">
        <v>2337</v>
      </c>
      <c r="F9" s="7">
        <v>1230</v>
      </c>
      <c r="G9" s="7">
        <v>3721</v>
      </c>
      <c r="H9" s="7">
        <v>520</v>
      </c>
      <c r="I9" s="7">
        <v>0</v>
      </c>
      <c r="J9" s="7">
        <v>0</v>
      </c>
      <c r="K9" s="7">
        <v>2159</v>
      </c>
      <c r="L9" s="7">
        <v>0</v>
      </c>
      <c r="M9" s="7">
        <v>2046</v>
      </c>
      <c r="N9" s="7">
        <v>0</v>
      </c>
      <c r="O9" s="7">
        <v>657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7">
        <f t="shared" si="0"/>
        <v>27047</v>
      </c>
    </row>
    <row r="10" spans="1:24" ht="17" thickBot="1" x14ac:dyDescent="0.25">
      <c r="A10" s="5" t="s">
        <v>32</v>
      </c>
      <c r="B10" s="9" t="s">
        <v>33</v>
      </c>
      <c r="C10" s="7">
        <v>0</v>
      </c>
      <c r="D10" s="7">
        <v>5329</v>
      </c>
      <c r="E10" s="7">
        <v>1946</v>
      </c>
      <c r="F10" s="7">
        <v>2163</v>
      </c>
      <c r="G10" s="7">
        <v>2100</v>
      </c>
      <c r="H10" s="7">
        <v>1815</v>
      </c>
      <c r="I10" s="7">
        <v>1871</v>
      </c>
      <c r="J10" s="7">
        <v>0</v>
      </c>
      <c r="K10" s="7">
        <v>1588</v>
      </c>
      <c r="L10" s="7">
        <v>0</v>
      </c>
      <c r="M10" s="7">
        <v>0</v>
      </c>
      <c r="N10" s="7">
        <v>827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7">
        <f t="shared" si="0"/>
        <v>17639</v>
      </c>
    </row>
    <row r="11" spans="1:24" ht="17" thickBot="1" x14ac:dyDescent="0.25">
      <c r="A11" s="5" t="s">
        <v>34</v>
      </c>
      <c r="B11" s="9" t="s">
        <v>33</v>
      </c>
      <c r="C11" s="7">
        <v>0</v>
      </c>
      <c r="D11" s="7">
        <v>9457</v>
      </c>
      <c r="E11" s="7">
        <v>997</v>
      </c>
      <c r="F11" s="7">
        <v>1923</v>
      </c>
      <c r="G11" s="7">
        <v>2000</v>
      </c>
      <c r="H11" s="7">
        <v>744</v>
      </c>
      <c r="I11" s="7">
        <v>4038</v>
      </c>
      <c r="J11" s="7">
        <v>0</v>
      </c>
      <c r="K11" s="7">
        <v>0</v>
      </c>
      <c r="L11" s="7">
        <v>237</v>
      </c>
      <c r="M11" s="7">
        <v>8308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7">
        <f t="shared" si="0"/>
        <v>27704</v>
      </c>
    </row>
    <row r="12" spans="1:24" ht="17" thickBot="1" x14ac:dyDescent="0.25">
      <c r="A12" s="5" t="s">
        <v>35</v>
      </c>
      <c r="B12" s="9" t="s">
        <v>33</v>
      </c>
      <c r="C12" s="7">
        <v>872</v>
      </c>
      <c r="D12" s="7">
        <v>1993</v>
      </c>
      <c r="E12" s="7">
        <v>1349</v>
      </c>
      <c r="F12" s="7">
        <v>2376</v>
      </c>
      <c r="G12" s="7">
        <v>11290</v>
      </c>
      <c r="H12" s="7">
        <v>1679</v>
      </c>
      <c r="I12" s="7">
        <v>4963</v>
      </c>
      <c r="J12" s="7">
        <v>558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420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7">
        <f t="shared" si="0"/>
        <v>25500</v>
      </c>
    </row>
    <row r="13" spans="1:24" ht="17" thickBot="1" x14ac:dyDescent="0.25">
      <c r="A13" s="5" t="s">
        <v>36</v>
      </c>
      <c r="B13" s="9" t="s">
        <v>33</v>
      </c>
      <c r="C13" s="7">
        <v>0</v>
      </c>
      <c r="D13" s="7">
        <v>0</v>
      </c>
      <c r="E13" s="7">
        <v>0</v>
      </c>
      <c r="F13" s="7">
        <v>0</v>
      </c>
      <c r="G13" s="7">
        <v>5366</v>
      </c>
      <c r="H13" s="7">
        <v>413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7">
        <f t="shared" si="0"/>
        <v>5779</v>
      </c>
    </row>
    <row r="14" spans="1:24" ht="17" thickBot="1" x14ac:dyDescent="0.25">
      <c r="A14" s="5" t="s">
        <v>37</v>
      </c>
      <c r="B14" s="9" t="s">
        <v>33</v>
      </c>
      <c r="C14" s="7">
        <v>4348</v>
      </c>
      <c r="D14" s="7">
        <v>5400</v>
      </c>
      <c r="E14" s="7">
        <v>2337</v>
      </c>
      <c r="F14" s="7">
        <v>1993</v>
      </c>
      <c r="G14" s="7">
        <v>2907</v>
      </c>
      <c r="H14" s="7">
        <v>0</v>
      </c>
      <c r="I14" s="7">
        <v>2613</v>
      </c>
      <c r="J14" s="7">
        <v>0</v>
      </c>
      <c r="K14" s="7">
        <v>2102</v>
      </c>
      <c r="L14" s="7">
        <v>0</v>
      </c>
      <c r="M14" s="7">
        <v>0</v>
      </c>
      <c r="N14" s="7">
        <v>2324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7">
        <f t="shared" si="0"/>
        <v>24024</v>
      </c>
    </row>
    <row r="15" spans="1:24" ht="17" thickBot="1" x14ac:dyDescent="0.25">
      <c r="A15" s="5" t="s">
        <v>38</v>
      </c>
      <c r="B15" s="9" t="s">
        <v>33</v>
      </c>
      <c r="C15" s="7">
        <v>2493</v>
      </c>
      <c r="D15" s="7">
        <v>1214</v>
      </c>
      <c r="E15" s="7">
        <v>3582</v>
      </c>
      <c r="F15" s="7">
        <v>0</v>
      </c>
      <c r="G15" s="7">
        <v>1584</v>
      </c>
      <c r="H15" s="7">
        <v>0</v>
      </c>
      <c r="I15" s="7">
        <v>1143</v>
      </c>
      <c r="J15" s="7">
        <v>0</v>
      </c>
      <c r="K15" s="7">
        <v>717</v>
      </c>
      <c r="L15" s="7">
        <v>0</v>
      </c>
      <c r="M15" s="7">
        <v>0</v>
      </c>
      <c r="N15" s="7">
        <v>488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7">
        <f t="shared" si="0"/>
        <v>11221</v>
      </c>
    </row>
    <row r="16" spans="1:24" ht="17" thickBot="1" x14ac:dyDescent="0.25">
      <c r="A16" s="5" t="s">
        <v>39</v>
      </c>
      <c r="B16" s="9" t="s">
        <v>33</v>
      </c>
      <c r="C16" s="7">
        <v>3411</v>
      </c>
      <c r="D16" s="7">
        <v>2916</v>
      </c>
      <c r="E16" s="7">
        <v>1239</v>
      </c>
      <c r="F16" s="7">
        <v>2660</v>
      </c>
      <c r="G16" s="7">
        <v>6617</v>
      </c>
      <c r="H16" s="7">
        <v>886</v>
      </c>
      <c r="I16" s="7">
        <v>2155</v>
      </c>
      <c r="J16" s="7">
        <v>0</v>
      </c>
      <c r="K16" s="7">
        <v>1234</v>
      </c>
      <c r="L16" s="7">
        <v>0</v>
      </c>
      <c r="M16" s="7">
        <v>2655</v>
      </c>
      <c r="N16" s="7">
        <v>1211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7">
        <f t="shared" si="0"/>
        <v>24984</v>
      </c>
    </row>
    <row r="17" spans="1:24" ht="17" thickBot="1" x14ac:dyDescent="0.25">
      <c r="A17" s="5" t="s">
        <v>40</v>
      </c>
      <c r="B17" s="9" t="s">
        <v>33</v>
      </c>
      <c r="C17" s="7">
        <v>8320</v>
      </c>
      <c r="D17" s="7">
        <v>4340</v>
      </c>
      <c r="E17" s="7">
        <v>1609</v>
      </c>
      <c r="F17" s="7">
        <v>2985</v>
      </c>
      <c r="G17" s="7">
        <v>4846</v>
      </c>
      <c r="H17" s="7">
        <v>778</v>
      </c>
      <c r="I17" s="7">
        <v>2251</v>
      </c>
      <c r="J17" s="7">
        <v>0</v>
      </c>
      <c r="K17" s="7">
        <v>1068</v>
      </c>
      <c r="L17" s="7">
        <v>0</v>
      </c>
      <c r="M17" s="7">
        <v>0</v>
      </c>
      <c r="N17" s="7">
        <v>860</v>
      </c>
      <c r="O17" s="7">
        <v>345</v>
      </c>
      <c r="P17" s="7">
        <v>0</v>
      </c>
      <c r="Q17" s="7">
        <v>150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7">
        <f t="shared" si="0"/>
        <v>27552</v>
      </c>
    </row>
    <row r="18" spans="1:24" ht="17" thickBot="1" x14ac:dyDescent="0.25">
      <c r="A18" s="5" t="s">
        <v>41</v>
      </c>
      <c r="B18" s="9" t="s">
        <v>33</v>
      </c>
      <c r="C18" s="7">
        <v>755</v>
      </c>
      <c r="D18" s="7">
        <v>5326</v>
      </c>
      <c r="E18" s="7">
        <v>2631</v>
      </c>
      <c r="F18" s="7">
        <v>1880</v>
      </c>
      <c r="G18" s="7">
        <v>18011</v>
      </c>
      <c r="H18" s="7">
        <v>640</v>
      </c>
      <c r="I18" s="7">
        <v>3683</v>
      </c>
      <c r="J18" s="7">
        <v>0</v>
      </c>
      <c r="K18" s="7">
        <v>956</v>
      </c>
      <c r="L18" s="7">
        <v>0</v>
      </c>
      <c r="M18" s="7">
        <v>753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7">
        <f t="shared" si="0"/>
        <v>34635</v>
      </c>
    </row>
    <row r="19" spans="1:24" ht="17" thickBot="1" x14ac:dyDescent="0.25">
      <c r="A19" s="5" t="s">
        <v>42</v>
      </c>
      <c r="B19" s="9" t="s">
        <v>33</v>
      </c>
      <c r="C19" s="7">
        <v>12777</v>
      </c>
      <c r="D19" s="7">
        <v>0</v>
      </c>
      <c r="E19" s="7">
        <v>4601</v>
      </c>
      <c r="F19" s="7">
        <v>2042</v>
      </c>
      <c r="G19" s="7">
        <v>11531</v>
      </c>
      <c r="H19" s="7">
        <v>0</v>
      </c>
      <c r="I19" s="7">
        <v>2376</v>
      </c>
      <c r="J19" s="7">
        <v>0</v>
      </c>
      <c r="K19" s="7">
        <v>2363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7">
        <f t="shared" si="0"/>
        <v>35690</v>
      </c>
    </row>
    <row r="20" spans="1:24" ht="17" thickBot="1" x14ac:dyDescent="0.25">
      <c r="A20" s="5" t="s">
        <v>43</v>
      </c>
      <c r="B20" s="9" t="s">
        <v>33</v>
      </c>
      <c r="C20" s="7">
        <v>13301</v>
      </c>
      <c r="D20" s="7">
        <v>3165</v>
      </c>
      <c r="E20" s="7">
        <v>2250</v>
      </c>
      <c r="F20" s="7">
        <v>1916</v>
      </c>
      <c r="G20" s="7">
        <v>3332</v>
      </c>
      <c r="H20" s="7">
        <v>934</v>
      </c>
      <c r="I20" s="7">
        <v>5772</v>
      </c>
      <c r="J20" s="7">
        <v>0</v>
      </c>
      <c r="K20" s="7">
        <v>0</v>
      </c>
      <c r="L20" s="7">
        <v>0</v>
      </c>
      <c r="M20" s="7">
        <v>0</v>
      </c>
      <c r="N20" s="7">
        <v>733</v>
      </c>
      <c r="O20" s="7">
        <v>0</v>
      </c>
      <c r="P20" s="7">
        <v>0</v>
      </c>
      <c r="Q20" s="7">
        <v>0</v>
      </c>
      <c r="R20" s="7">
        <v>470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7">
        <f t="shared" si="0"/>
        <v>31873</v>
      </c>
    </row>
    <row r="21" spans="1:24" ht="17" thickBot="1" x14ac:dyDescent="0.25">
      <c r="A21" s="5" t="s">
        <v>44</v>
      </c>
      <c r="B21" s="9" t="s">
        <v>33</v>
      </c>
      <c r="C21" s="7">
        <v>10588</v>
      </c>
      <c r="D21" s="7">
        <v>2657</v>
      </c>
      <c r="E21" s="7">
        <v>2769</v>
      </c>
      <c r="F21" s="7">
        <v>1579</v>
      </c>
      <c r="G21" s="7">
        <v>3444</v>
      </c>
      <c r="H21" s="7">
        <v>564</v>
      </c>
      <c r="I21" s="7">
        <v>911</v>
      </c>
      <c r="J21" s="7">
        <v>0</v>
      </c>
      <c r="K21" s="7">
        <v>0</v>
      </c>
      <c r="L21" s="7">
        <v>0</v>
      </c>
      <c r="M21" s="7">
        <v>0</v>
      </c>
      <c r="N21" s="7">
        <v>518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7">
        <f t="shared" si="0"/>
        <v>23030</v>
      </c>
    </row>
    <row r="22" spans="1:24" ht="17" thickBot="1" x14ac:dyDescent="0.25">
      <c r="A22" s="5" t="s">
        <v>45</v>
      </c>
      <c r="B22" s="9" t="s">
        <v>33</v>
      </c>
      <c r="C22" s="7">
        <v>8078</v>
      </c>
      <c r="D22" s="7">
        <v>4523</v>
      </c>
      <c r="E22" s="7">
        <v>2668</v>
      </c>
      <c r="F22" s="7">
        <v>2123</v>
      </c>
      <c r="G22" s="7">
        <v>0</v>
      </c>
      <c r="H22" s="7">
        <v>414</v>
      </c>
      <c r="I22" s="7">
        <v>1529</v>
      </c>
      <c r="J22" s="7">
        <v>0</v>
      </c>
      <c r="K22" s="7">
        <v>1721</v>
      </c>
      <c r="L22" s="7">
        <v>0</v>
      </c>
      <c r="M22" s="7">
        <v>2054</v>
      </c>
      <c r="N22" s="7">
        <v>1522</v>
      </c>
      <c r="O22" s="7">
        <v>562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7">
        <f t="shared" si="0"/>
        <v>25194</v>
      </c>
    </row>
    <row r="23" spans="1:24" ht="17" thickBot="1" x14ac:dyDescent="0.25">
      <c r="A23" s="5" t="s">
        <v>46</v>
      </c>
      <c r="B23" s="9" t="s">
        <v>33</v>
      </c>
      <c r="C23" s="7">
        <v>7367</v>
      </c>
      <c r="D23" s="7">
        <v>3490</v>
      </c>
      <c r="E23" s="7">
        <v>6157</v>
      </c>
      <c r="F23" s="7">
        <v>1302</v>
      </c>
      <c r="G23" s="7">
        <v>5837</v>
      </c>
      <c r="H23" s="7">
        <v>741</v>
      </c>
      <c r="I23" s="7">
        <v>4492</v>
      </c>
      <c r="J23" s="7">
        <v>0</v>
      </c>
      <c r="K23" s="7">
        <v>0</v>
      </c>
      <c r="L23" s="7">
        <v>212</v>
      </c>
      <c r="M23" s="7">
        <v>0</v>
      </c>
      <c r="N23" s="7">
        <v>1253</v>
      </c>
      <c r="O23" s="7">
        <v>0</v>
      </c>
      <c r="P23" s="7">
        <v>0</v>
      </c>
      <c r="Q23" s="7">
        <v>0</v>
      </c>
      <c r="R23" s="7">
        <v>0</v>
      </c>
      <c r="S23" s="7">
        <v>113</v>
      </c>
      <c r="T23" s="7">
        <v>0</v>
      </c>
      <c r="U23" s="7">
        <v>0</v>
      </c>
      <c r="V23" s="7">
        <v>0</v>
      </c>
      <c r="W23" s="8">
        <v>0</v>
      </c>
      <c r="X23" s="7">
        <f t="shared" si="0"/>
        <v>30964</v>
      </c>
    </row>
    <row r="24" spans="1:24" ht="17" thickBot="1" x14ac:dyDescent="0.25">
      <c r="A24" s="5" t="s">
        <v>47</v>
      </c>
      <c r="B24" s="9" t="s">
        <v>33</v>
      </c>
      <c r="C24" s="7">
        <v>9490</v>
      </c>
      <c r="D24" s="7">
        <v>4452</v>
      </c>
      <c r="E24" s="7">
        <v>2070</v>
      </c>
      <c r="F24" s="7">
        <v>1464</v>
      </c>
      <c r="G24" s="7">
        <v>5963</v>
      </c>
      <c r="H24" s="7">
        <v>456</v>
      </c>
      <c r="I24" s="7">
        <v>2118</v>
      </c>
      <c r="J24" s="7">
        <v>1827</v>
      </c>
      <c r="K24" s="7">
        <v>559</v>
      </c>
      <c r="L24" s="7">
        <v>0</v>
      </c>
      <c r="M24" s="7">
        <v>312</v>
      </c>
      <c r="N24" s="7">
        <v>0</v>
      </c>
      <c r="O24" s="7">
        <v>544</v>
      </c>
      <c r="P24" s="7">
        <v>494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7">
        <f t="shared" si="0"/>
        <v>29749</v>
      </c>
    </row>
    <row r="25" spans="1:24" ht="17" thickBot="1" x14ac:dyDescent="0.25">
      <c r="A25" s="5" t="s">
        <v>48</v>
      </c>
      <c r="B25" s="9" t="s">
        <v>33</v>
      </c>
      <c r="C25" s="7">
        <v>4681</v>
      </c>
      <c r="D25" s="7">
        <v>8160</v>
      </c>
      <c r="E25" s="7">
        <v>2057</v>
      </c>
      <c r="F25" s="7">
        <v>685</v>
      </c>
      <c r="G25" s="7">
        <v>2519</v>
      </c>
      <c r="H25" s="7">
        <v>0</v>
      </c>
      <c r="I25" s="7">
        <v>6270</v>
      </c>
      <c r="J25" s="7">
        <v>0</v>
      </c>
      <c r="K25" s="7">
        <v>721</v>
      </c>
      <c r="L25" s="7">
        <v>0</v>
      </c>
      <c r="M25" s="7">
        <v>0</v>
      </c>
      <c r="N25" s="7">
        <v>1001</v>
      </c>
      <c r="O25" s="7">
        <v>0</v>
      </c>
      <c r="P25" s="7">
        <v>0</v>
      </c>
      <c r="Q25" s="7">
        <v>0</v>
      </c>
      <c r="R25" s="7">
        <v>305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7">
        <f t="shared" si="0"/>
        <v>26399</v>
      </c>
    </row>
    <row r="26" spans="1:24" ht="17" thickBot="1" x14ac:dyDescent="0.25">
      <c r="A26" s="5" t="s">
        <v>49</v>
      </c>
      <c r="B26" s="9" t="s">
        <v>33</v>
      </c>
      <c r="C26" s="7">
        <v>5273</v>
      </c>
      <c r="D26" s="7">
        <v>3503</v>
      </c>
      <c r="E26" s="7">
        <v>2315</v>
      </c>
      <c r="F26" s="7">
        <v>1553</v>
      </c>
      <c r="G26" s="7">
        <v>4701</v>
      </c>
      <c r="H26" s="7">
        <v>0</v>
      </c>
      <c r="I26" s="7">
        <v>3532</v>
      </c>
      <c r="J26" s="7">
        <v>0</v>
      </c>
      <c r="K26" s="7">
        <v>589</v>
      </c>
      <c r="L26" s="7">
        <v>0</v>
      </c>
      <c r="M26" s="7">
        <v>347</v>
      </c>
      <c r="N26" s="7">
        <v>1551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7">
        <f t="shared" si="0"/>
        <v>23364</v>
      </c>
    </row>
    <row r="27" spans="1:24" ht="17" thickBot="1" x14ac:dyDescent="0.25">
      <c r="A27" s="5" t="s">
        <v>50</v>
      </c>
      <c r="B27" s="9" t="s">
        <v>33</v>
      </c>
      <c r="C27" s="7">
        <v>2913</v>
      </c>
      <c r="D27" s="7">
        <v>995</v>
      </c>
      <c r="E27" s="7">
        <v>2532</v>
      </c>
      <c r="F27" s="7">
        <v>2285</v>
      </c>
      <c r="G27" s="7">
        <v>1822</v>
      </c>
      <c r="H27" s="7">
        <v>1152</v>
      </c>
      <c r="I27" s="7">
        <v>1554</v>
      </c>
      <c r="J27" s="7">
        <v>1006</v>
      </c>
      <c r="K27" s="7">
        <v>0</v>
      </c>
      <c r="L27" s="7">
        <v>0</v>
      </c>
      <c r="M27" s="7">
        <v>8691</v>
      </c>
      <c r="N27" s="7">
        <v>0</v>
      </c>
      <c r="O27" s="7">
        <v>471</v>
      </c>
      <c r="P27" s="7">
        <v>0</v>
      </c>
      <c r="Q27" s="7">
        <v>0</v>
      </c>
      <c r="R27" s="7">
        <v>515</v>
      </c>
      <c r="S27" s="7">
        <v>0</v>
      </c>
      <c r="T27" s="7">
        <v>938</v>
      </c>
      <c r="U27" s="7">
        <v>0</v>
      </c>
      <c r="V27" s="7">
        <v>0</v>
      </c>
      <c r="W27" s="8">
        <v>0</v>
      </c>
      <c r="X27" s="7">
        <f t="shared" si="0"/>
        <v>24874</v>
      </c>
    </row>
    <row r="28" spans="1:24" ht="17" thickBot="1" x14ac:dyDescent="0.25">
      <c r="A28" s="5" t="s">
        <v>51</v>
      </c>
      <c r="B28" s="9" t="s">
        <v>33</v>
      </c>
      <c r="C28" s="7">
        <v>8188</v>
      </c>
      <c r="D28" s="7">
        <v>938</v>
      </c>
      <c r="E28" s="7">
        <v>2324</v>
      </c>
      <c r="F28" s="7">
        <v>3848</v>
      </c>
      <c r="G28" s="7">
        <v>3695</v>
      </c>
      <c r="H28" s="7">
        <v>244</v>
      </c>
      <c r="I28" s="7">
        <v>2407</v>
      </c>
      <c r="J28" s="7">
        <v>578</v>
      </c>
      <c r="K28" s="7">
        <v>353</v>
      </c>
      <c r="L28" s="7">
        <v>0</v>
      </c>
      <c r="M28" s="7">
        <v>1143</v>
      </c>
      <c r="N28" s="7">
        <v>0</v>
      </c>
      <c r="O28" s="7">
        <v>0</v>
      </c>
      <c r="P28" s="7">
        <v>0</v>
      </c>
      <c r="Q28" s="7">
        <v>0</v>
      </c>
      <c r="R28" s="7">
        <v>726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7">
        <f t="shared" si="0"/>
        <v>24444</v>
      </c>
    </row>
    <row r="29" spans="1:24" ht="17" thickBot="1" x14ac:dyDescent="0.25">
      <c r="A29" s="5" t="s">
        <v>52</v>
      </c>
      <c r="B29" s="9" t="s">
        <v>33</v>
      </c>
      <c r="C29" s="7">
        <v>8608</v>
      </c>
      <c r="D29" s="7">
        <v>3187</v>
      </c>
      <c r="E29" s="7">
        <v>1120</v>
      </c>
      <c r="F29" s="7">
        <v>952</v>
      </c>
      <c r="G29" s="7">
        <v>4693</v>
      </c>
      <c r="H29" s="7">
        <v>454</v>
      </c>
      <c r="I29" s="7">
        <v>6608</v>
      </c>
      <c r="J29" s="7">
        <v>0</v>
      </c>
      <c r="K29" s="7">
        <v>0</v>
      </c>
      <c r="L29" s="7">
        <v>0</v>
      </c>
      <c r="M29" s="7">
        <v>1008</v>
      </c>
      <c r="N29" s="7">
        <v>1005</v>
      </c>
      <c r="O29" s="7">
        <v>373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7">
        <f t="shared" si="0"/>
        <v>28008</v>
      </c>
    </row>
    <row r="30" spans="1:24" ht="17" thickBot="1" x14ac:dyDescent="0.25">
      <c r="A30" s="5" t="s">
        <v>53</v>
      </c>
      <c r="B30" s="9" t="s">
        <v>33</v>
      </c>
      <c r="C30" s="7">
        <v>6305</v>
      </c>
      <c r="D30" s="7">
        <v>3275</v>
      </c>
      <c r="E30" s="7">
        <v>3252</v>
      </c>
      <c r="F30" s="7">
        <v>2810</v>
      </c>
      <c r="G30" s="7">
        <v>11832</v>
      </c>
      <c r="H30" s="7">
        <v>643</v>
      </c>
      <c r="I30" s="7">
        <v>1187</v>
      </c>
      <c r="J30" s="7">
        <v>1348</v>
      </c>
      <c r="K30" s="7">
        <v>0</v>
      </c>
      <c r="L30" s="7">
        <v>0</v>
      </c>
      <c r="M30" s="7">
        <v>0</v>
      </c>
      <c r="N30" s="7">
        <v>0</v>
      </c>
      <c r="O30" s="7">
        <v>253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1265</v>
      </c>
      <c r="V30" s="7">
        <v>0</v>
      </c>
      <c r="W30" s="8">
        <v>0</v>
      </c>
      <c r="X30" s="7">
        <f t="shared" si="0"/>
        <v>32170</v>
      </c>
    </row>
    <row r="31" spans="1:24" ht="17" thickBot="1" x14ac:dyDescent="0.25">
      <c r="A31" s="5" t="s">
        <v>54</v>
      </c>
      <c r="B31" s="9" t="s">
        <v>33</v>
      </c>
      <c r="C31" s="7">
        <v>10633</v>
      </c>
      <c r="D31" s="7">
        <v>4535</v>
      </c>
      <c r="E31" s="7">
        <v>2346</v>
      </c>
      <c r="F31" s="7">
        <v>2225</v>
      </c>
      <c r="G31" s="7">
        <v>7016</v>
      </c>
      <c r="H31" s="7">
        <v>961</v>
      </c>
      <c r="I31" s="7">
        <v>2528</v>
      </c>
      <c r="J31" s="7">
        <v>0</v>
      </c>
      <c r="K31" s="7">
        <v>486</v>
      </c>
      <c r="L31" s="7">
        <v>0</v>
      </c>
      <c r="M31" s="7">
        <v>0</v>
      </c>
      <c r="N31" s="7">
        <v>2195</v>
      </c>
      <c r="O31" s="7">
        <v>257</v>
      </c>
      <c r="P31" s="7">
        <v>1394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7">
        <f t="shared" si="0"/>
        <v>34576</v>
      </c>
    </row>
    <row r="32" spans="1:24" ht="17" thickBot="1" x14ac:dyDescent="0.25">
      <c r="A32" s="5" t="s">
        <v>55</v>
      </c>
      <c r="B32" s="9" t="s">
        <v>33</v>
      </c>
      <c r="C32" s="7">
        <v>3998</v>
      </c>
      <c r="D32" s="7">
        <v>544</v>
      </c>
      <c r="E32" s="7">
        <v>2244</v>
      </c>
      <c r="F32" s="7">
        <v>1655</v>
      </c>
      <c r="G32" s="7">
        <v>2640</v>
      </c>
      <c r="H32" s="7">
        <v>609</v>
      </c>
      <c r="I32" s="7">
        <v>4162</v>
      </c>
      <c r="J32" s="7">
        <v>0</v>
      </c>
      <c r="K32" s="7">
        <v>479</v>
      </c>
      <c r="L32" s="7">
        <v>0</v>
      </c>
      <c r="M32" s="7">
        <v>606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7">
        <f t="shared" si="0"/>
        <v>16937</v>
      </c>
    </row>
    <row r="33" spans="1:24" ht="17" thickBot="1" x14ac:dyDescent="0.25">
      <c r="A33" s="5" t="s">
        <v>56</v>
      </c>
      <c r="B33" s="9" t="s">
        <v>33</v>
      </c>
      <c r="C33" s="7">
        <v>4900</v>
      </c>
      <c r="D33" s="7">
        <v>692</v>
      </c>
      <c r="E33" s="7">
        <v>2692</v>
      </c>
      <c r="F33" s="7">
        <v>2037</v>
      </c>
      <c r="G33" s="7">
        <v>1794</v>
      </c>
      <c r="H33" s="7">
        <v>0</v>
      </c>
      <c r="I33" s="7">
        <v>2131</v>
      </c>
      <c r="J33" s="7">
        <v>0</v>
      </c>
      <c r="K33" s="7">
        <v>3217</v>
      </c>
      <c r="L33" s="7">
        <v>0</v>
      </c>
      <c r="M33" s="7">
        <v>942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7">
        <f t="shared" si="0"/>
        <v>18405</v>
      </c>
    </row>
    <row r="34" spans="1:24" ht="17" thickBot="1" x14ac:dyDescent="0.25">
      <c r="A34" s="5" t="s">
        <v>57</v>
      </c>
      <c r="B34" s="9" t="s">
        <v>33</v>
      </c>
      <c r="C34" s="7">
        <v>9003</v>
      </c>
      <c r="D34" s="7">
        <v>3372</v>
      </c>
      <c r="E34" s="7">
        <v>4294</v>
      </c>
      <c r="F34" s="7">
        <v>1571</v>
      </c>
      <c r="G34" s="7">
        <v>685</v>
      </c>
      <c r="H34" s="7">
        <v>549</v>
      </c>
      <c r="I34" s="7">
        <v>6979</v>
      </c>
      <c r="J34" s="7">
        <v>775</v>
      </c>
      <c r="K34" s="7">
        <v>0</v>
      </c>
      <c r="L34" s="7">
        <v>237</v>
      </c>
      <c r="M34" s="7">
        <v>0</v>
      </c>
      <c r="N34" s="7">
        <v>0</v>
      </c>
      <c r="O34" s="7">
        <v>0</v>
      </c>
      <c r="P34" s="7">
        <v>0</v>
      </c>
      <c r="Q34" s="7">
        <v>372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7">
        <f t="shared" si="0"/>
        <v>27837</v>
      </c>
    </row>
    <row r="35" spans="1:24" ht="17" thickBot="1" x14ac:dyDescent="0.25">
      <c r="A35" s="5" t="s">
        <v>58</v>
      </c>
      <c r="B35" s="9" t="s">
        <v>33</v>
      </c>
      <c r="C35" s="7">
        <v>592</v>
      </c>
      <c r="D35" s="7">
        <v>913</v>
      </c>
      <c r="E35" s="7">
        <v>2486</v>
      </c>
      <c r="F35" s="7">
        <v>1984</v>
      </c>
      <c r="G35" s="7">
        <v>17528</v>
      </c>
      <c r="H35" s="7">
        <v>181</v>
      </c>
      <c r="I35" s="7">
        <v>1137</v>
      </c>
      <c r="J35" s="7">
        <v>0</v>
      </c>
      <c r="K35" s="7">
        <v>609</v>
      </c>
      <c r="L35" s="7">
        <v>0</v>
      </c>
      <c r="M35" s="7">
        <v>644</v>
      </c>
      <c r="N35" s="7">
        <v>1680</v>
      </c>
      <c r="O35" s="7">
        <v>276</v>
      </c>
      <c r="P35" s="7">
        <v>0</v>
      </c>
      <c r="Q35" s="7">
        <v>0</v>
      </c>
      <c r="R35" s="7">
        <v>470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7">
        <f t="shared" si="0"/>
        <v>28500</v>
      </c>
    </row>
    <row r="36" spans="1:24" ht="17" thickBot="1" x14ac:dyDescent="0.25">
      <c r="A36" s="5" t="s">
        <v>59</v>
      </c>
      <c r="B36" s="9" t="s">
        <v>33</v>
      </c>
      <c r="C36" s="7">
        <v>11301</v>
      </c>
      <c r="D36" s="7">
        <v>2154</v>
      </c>
      <c r="E36" s="7">
        <v>3278</v>
      </c>
      <c r="F36" s="7">
        <v>1260</v>
      </c>
      <c r="G36" s="7">
        <v>5150</v>
      </c>
      <c r="H36" s="7">
        <v>508</v>
      </c>
      <c r="I36" s="7">
        <v>1309</v>
      </c>
      <c r="J36" s="7">
        <v>0</v>
      </c>
      <c r="K36" s="7">
        <v>1058</v>
      </c>
      <c r="L36" s="7">
        <v>0</v>
      </c>
      <c r="M36" s="7">
        <v>183</v>
      </c>
      <c r="N36" s="7">
        <v>0</v>
      </c>
      <c r="O36" s="7">
        <v>0</v>
      </c>
      <c r="P36" s="7">
        <v>0</v>
      </c>
      <c r="Q36" s="7">
        <v>0</v>
      </c>
      <c r="R36" s="7">
        <v>248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7">
        <f t="shared" ref="X36:X72" si="1">SUM(C36:W36)</f>
        <v>26449</v>
      </c>
    </row>
    <row r="37" spans="1:24" ht="17" thickBot="1" x14ac:dyDescent="0.25">
      <c r="A37" s="5" t="s">
        <v>60</v>
      </c>
      <c r="B37" s="9" t="s">
        <v>33</v>
      </c>
      <c r="C37" s="7">
        <v>494</v>
      </c>
      <c r="D37" s="7">
        <v>2926</v>
      </c>
      <c r="E37" s="7">
        <v>2126</v>
      </c>
      <c r="F37" s="7">
        <v>1553</v>
      </c>
      <c r="G37" s="7">
        <v>10086</v>
      </c>
      <c r="H37" s="7">
        <v>604</v>
      </c>
      <c r="I37" s="7">
        <v>4579</v>
      </c>
      <c r="J37" s="7">
        <v>0</v>
      </c>
      <c r="K37" s="7">
        <v>4670</v>
      </c>
      <c r="L37" s="7">
        <v>0</v>
      </c>
      <c r="M37" s="7">
        <v>2881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7">
        <f t="shared" si="1"/>
        <v>29919</v>
      </c>
    </row>
    <row r="38" spans="1:24" ht="17" thickBot="1" x14ac:dyDescent="0.25">
      <c r="A38" s="5" t="s">
        <v>61</v>
      </c>
      <c r="B38" s="9" t="s">
        <v>33</v>
      </c>
      <c r="C38" s="7">
        <v>2828</v>
      </c>
      <c r="D38" s="7">
        <v>0</v>
      </c>
      <c r="E38" s="7">
        <v>1656</v>
      </c>
      <c r="F38" s="7">
        <v>1626</v>
      </c>
      <c r="G38" s="7">
        <v>15541</v>
      </c>
      <c r="H38" s="7">
        <v>0</v>
      </c>
      <c r="I38" s="7">
        <v>2771</v>
      </c>
      <c r="J38" s="7">
        <v>0</v>
      </c>
      <c r="K38" s="7">
        <v>1721</v>
      </c>
      <c r="L38" s="7">
        <v>0</v>
      </c>
      <c r="M38" s="7">
        <v>374</v>
      </c>
      <c r="N38" s="7">
        <v>1510</v>
      </c>
      <c r="O38" s="7">
        <v>610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7">
        <f t="shared" si="1"/>
        <v>28637</v>
      </c>
    </row>
    <row r="39" spans="1:24" ht="17" thickBot="1" x14ac:dyDescent="0.25">
      <c r="A39" s="5" t="s">
        <v>62</v>
      </c>
      <c r="B39" s="9" t="s">
        <v>33</v>
      </c>
      <c r="C39" s="7">
        <v>18673</v>
      </c>
      <c r="D39" s="7">
        <v>0</v>
      </c>
      <c r="E39" s="7">
        <v>1408</v>
      </c>
      <c r="F39" s="7">
        <v>2312</v>
      </c>
      <c r="G39" s="7">
        <v>5062</v>
      </c>
      <c r="H39" s="7">
        <v>0</v>
      </c>
      <c r="I39" s="7">
        <v>1082</v>
      </c>
      <c r="J39" s="7">
        <v>0</v>
      </c>
      <c r="K39" s="7">
        <v>0</v>
      </c>
      <c r="L39" s="7">
        <v>0</v>
      </c>
      <c r="M39" s="7">
        <v>1238</v>
      </c>
      <c r="N39" s="7">
        <v>0</v>
      </c>
      <c r="O39" s="7">
        <v>279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7">
        <f t="shared" si="1"/>
        <v>30054</v>
      </c>
    </row>
    <row r="40" spans="1:24" ht="17" thickBot="1" x14ac:dyDescent="0.25">
      <c r="A40" s="5" t="s">
        <v>63</v>
      </c>
      <c r="B40" s="9" t="s">
        <v>33</v>
      </c>
      <c r="C40" s="7">
        <v>0</v>
      </c>
      <c r="D40" s="7">
        <v>842</v>
      </c>
      <c r="E40" s="7">
        <v>5515</v>
      </c>
      <c r="F40" s="7">
        <v>2136</v>
      </c>
      <c r="G40" s="7">
        <v>13764</v>
      </c>
      <c r="H40" s="7">
        <v>0</v>
      </c>
      <c r="I40" s="7">
        <v>1478</v>
      </c>
      <c r="J40" s="7">
        <v>892</v>
      </c>
      <c r="K40" s="7">
        <v>647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7">
        <f t="shared" si="1"/>
        <v>25274</v>
      </c>
    </row>
    <row r="41" spans="1:24" ht="17" thickBot="1" x14ac:dyDescent="0.25">
      <c r="A41" s="5" t="s">
        <v>64</v>
      </c>
      <c r="B41" s="9" t="s">
        <v>33</v>
      </c>
      <c r="C41" s="7">
        <v>16071</v>
      </c>
      <c r="D41" s="7">
        <v>0</v>
      </c>
      <c r="E41" s="7">
        <v>3453</v>
      </c>
      <c r="F41" s="7">
        <v>1738</v>
      </c>
      <c r="G41" s="7">
        <v>3678</v>
      </c>
      <c r="H41" s="7">
        <v>0</v>
      </c>
      <c r="I41" s="7">
        <v>1832</v>
      </c>
      <c r="J41" s="7">
        <v>609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7">
        <f t="shared" si="1"/>
        <v>27381</v>
      </c>
    </row>
    <row r="42" spans="1:24" ht="17" thickBot="1" x14ac:dyDescent="0.25">
      <c r="A42" s="5" t="s">
        <v>65</v>
      </c>
      <c r="B42" s="9" t="s">
        <v>33</v>
      </c>
      <c r="C42" s="7">
        <v>244</v>
      </c>
      <c r="D42" s="7">
        <v>4687</v>
      </c>
      <c r="E42" s="7">
        <v>3107</v>
      </c>
      <c r="F42" s="7">
        <v>762</v>
      </c>
      <c r="G42" s="7">
        <v>3343</v>
      </c>
      <c r="H42" s="7">
        <v>708</v>
      </c>
      <c r="I42" s="7">
        <v>1185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610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7">
        <f t="shared" si="1"/>
        <v>14646</v>
      </c>
    </row>
    <row r="43" spans="1:24" ht="17" thickBot="1" x14ac:dyDescent="0.25">
      <c r="A43" s="5" t="s">
        <v>66</v>
      </c>
      <c r="B43" s="9" t="s">
        <v>33</v>
      </c>
      <c r="C43" s="7">
        <v>10823</v>
      </c>
      <c r="D43" s="7">
        <v>729</v>
      </c>
      <c r="E43" s="7">
        <v>1588</v>
      </c>
      <c r="F43" s="7">
        <v>1668</v>
      </c>
      <c r="G43" s="7">
        <v>6955</v>
      </c>
      <c r="H43" s="7">
        <v>0</v>
      </c>
      <c r="I43" s="7">
        <v>2580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7">
        <f t="shared" si="1"/>
        <v>24343</v>
      </c>
    </row>
    <row r="44" spans="1:24" ht="17" thickBot="1" x14ac:dyDescent="0.25">
      <c r="A44" s="5" t="s">
        <v>67</v>
      </c>
      <c r="B44" s="9" t="s">
        <v>33</v>
      </c>
      <c r="C44" s="7">
        <v>5397</v>
      </c>
      <c r="D44" s="7">
        <v>609</v>
      </c>
      <c r="E44" s="7">
        <v>1690</v>
      </c>
      <c r="F44" s="7">
        <v>1412</v>
      </c>
      <c r="G44" s="7">
        <v>1543</v>
      </c>
      <c r="H44" s="7">
        <v>0</v>
      </c>
      <c r="I44" s="7">
        <v>2690</v>
      </c>
      <c r="J44" s="7">
        <v>0</v>
      </c>
      <c r="K44" s="7">
        <v>0</v>
      </c>
      <c r="L44" s="7">
        <v>0</v>
      </c>
      <c r="M44" s="7">
        <v>0</v>
      </c>
      <c r="N44" s="7">
        <v>274</v>
      </c>
      <c r="O44" s="7">
        <v>470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7">
        <f t="shared" si="1"/>
        <v>14085</v>
      </c>
    </row>
    <row r="45" spans="1:24" ht="17" thickBot="1" x14ac:dyDescent="0.25">
      <c r="A45" s="5" t="s">
        <v>68</v>
      </c>
      <c r="B45" s="10" t="s">
        <v>69</v>
      </c>
      <c r="C45" s="7">
        <v>2057</v>
      </c>
      <c r="D45" s="7">
        <v>8905</v>
      </c>
      <c r="E45" s="7">
        <v>0</v>
      </c>
      <c r="F45" s="7">
        <v>1318</v>
      </c>
      <c r="G45" s="7">
        <v>490</v>
      </c>
      <c r="H45" s="7">
        <v>978</v>
      </c>
      <c r="I45" s="7">
        <v>0</v>
      </c>
      <c r="J45" s="7">
        <v>0</v>
      </c>
      <c r="K45" s="7">
        <v>0</v>
      </c>
      <c r="L45" s="7">
        <v>704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79</v>
      </c>
      <c r="T45" s="7">
        <v>0</v>
      </c>
      <c r="U45" s="7">
        <v>0</v>
      </c>
      <c r="V45" s="7">
        <v>0</v>
      </c>
      <c r="W45" s="8">
        <v>0</v>
      </c>
      <c r="X45" s="7">
        <f t="shared" si="1"/>
        <v>14531</v>
      </c>
    </row>
    <row r="46" spans="1:24" ht="17" thickBot="1" x14ac:dyDescent="0.25">
      <c r="A46" s="5" t="s">
        <v>70</v>
      </c>
      <c r="B46" s="10" t="s">
        <v>69</v>
      </c>
      <c r="C46" s="7">
        <v>3675</v>
      </c>
      <c r="D46" s="7">
        <v>5794</v>
      </c>
      <c r="E46" s="7">
        <v>1773</v>
      </c>
      <c r="F46" s="7">
        <v>1372</v>
      </c>
      <c r="G46" s="7">
        <v>3279</v>
      </c>
      <c r="H46" s="7">
        <v>646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132</v>
      </c>
      <c r="T46" s="7">
        <v>0</v>
      </c>
      <c r="U46" s="7">
        <v>0</v>
      </c>
      <c r="V46" s="7">
        <v>0</v>
      </c>
      <c r="W46" s="8">
        <v>0</v>
      </c>
      <c r="X46" s="7">
        <f t="shared" si="1"/>
        <v>16671</v>
      </c>
    </row>
    <row r="47" spans="1:24" ht="17" thickBot="1" x14ac:dyDescent="0.25">
      <c r="A47" s="5" t="s">
        <v>71</v>
      </c>
      <c r="B47" s="10" t="s">
        <v>69</v>
      </c>
      <c r="C47" s="7">
        <v>6978</v>
      </c>
      <c r="D47" s="7">
        <v>2882</v>
      </c>
      <c r="E47" s="7">
        <v>897</v>
      </c>
      <c r="F47" s="7">
        <v>241</v>
      </c>
      <c r="G47" s="7">
        <v>881</v>
      </c>
      <c r="H47" s="7">
        <v>391</v>
      </c>
      <c r="I47" s="7">
        <v>3736</v>
      </c>
      <c r="J47" s="7">
        <v>224</v>
      </c>
      <c r="K47" s="7">
        <v>600</v>
      </c>
      <c r="L47" s="7">
        <v>0</v>
      </c>
      <c r="M47" s="7">
        <v>509</v>
      </c>
      <c r="N47" s="7">
        <v>2425</v>
      </c>
      <c r="O47" s="7">
        <v>0</v>
      </c>
      <c r="P47" s="7">
        <v>0</v>
      </c>
      <c r="Q47" s="7">
        <v>0</v>
      </c>
      <c r="R47" s="7">
        <v>0</v>
      </c>
      <c r="S47" s="7">
        <v>69</v>
      </c>
      <c r="T47" s="7">
        <v>0</v>
      </c>
      <c r="U47" s="7">
        <v>0</v>
      </c>
      <c r="V47" s="7">
        <v>0</v>
      </c>
      <c r="W47" s="8">
        <v>0</v>
      </c>
      <c r="X47" s="7">
        <f t="shared" si="1"/>
        <v>19833</v>
      </c>
    </row>
    <row r="48" spans="1:24" ht="17" thickBot="1" x14ac:dyDescent="0.25">
      <c r="A48" s="5" t="s">
        <v>72</v>
      </c>
      <c r="B48" s="10" t="s">
        <v>69</v>
      </c>
      <c r="C48" s="7">
        <v>0</v>
      </c>
      <c r="D48" s="7">
        <v>3422</v>
      </c>
      <c r="E48" s="7">
        <v>1325</v>
      </c>
      <c r="F48" s="7">
        <v>2493</v>
      </c>
      <c r="G48" s="7">
        <v>10719</v>
      </c>
      <c r="H48" s="7">
        <v>624</v>
      </c>
      <c r="I48" s="7">
        <v>5771</v>
      </c>
      <c r="J48" s="7">
        <v>760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195</v>
      </c>
      <c r="T48" s="7">
        <v>0</v>
      </c>
      <c r="U48" s="7">
        <v>0</v>
      </c>
      <c r="V48" s="7">
        <v>0</v>
      </c>
      <c r="W48" s="8">
        <v>0</v>
      </c>
      <c r="X48" s="7">
        <f t="shared" si="1"/>
        <v>25309</v>
      </c>
    </row>
    <row r="49" spans="1:24" ht="17" thickBot="1" x14ac:dyDescent="0.25">
      <c r="A49" s="5" t="s">
        <v>73</v>
      </c>
      <c r="B49" s="10" t="s">
        <v>69</v>
      </c>
      <c r="C49" s="7">
        <v>9760</v>
      </c>
      <c r="D49" s="7">
        <v>7062</v>
      </c>
      <c r="E49" s="7">
        <v>2853</v>
      </c>
      <c r="F49" s="7">
        <v>2012</v>
      </c>
      <c r="G49" s="7">
        <v>719</v>
      </c>
      <c r="H49" s="7">
        <v>719</v>
      </c>
      <c r="I49" s="7">
        <v>2137</v>
      </c>
      <c r="J49" s="7">
        <v>919</v>
      </c>
      <c r="K49" s="7">
        <v>0</v>
      </c>
      <c r="L49" s="7">
        <v>301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183</v>
      </c>
      <c r="T49" s="7">
        <v>0</v>
      </c>
      <c r="U49" s="7">
        <v>0</v>
      </c>
      <c r="V49" s="7">
        <v>343</v>
      </c>
      <c r="W49" s="8">
        <v>0</v>
      </c>
      <c r="X49" s="7">
        <f t="shared" si="1"/>
        <v>27008</v>
      </c>
    </row>
    <row r="50" spans="1:24" ht="17" thickBot="1" x14ac:dyDescent="0.25">
      <c r="A50" s="5" t="s">
        <v>74</v>
      </c>
      <c r="B50" s="10" t="s">
        <v>69</v>
      </c>
      <c r="C50" s="7">
        <v>0</v>
      </c>
      <c r="D50" s="7">
        <v>3880</v>
      </c>
      <c r="E50" s="7">
        <v>6083</v>
      </c>
      <c r="F50" s="7">
        <v>2935</v>
      </c>
      <c r="G50" s="7">
        <v>10391</v>
      </c>
      <c r="H50" s="7">
        <v>678</v>
      </c>
      <c r="I50" s="7">
        <v>0</v>
      </c>
      <c r="J50" s="7">
        <v>0</v>
      </c>
      <c r="K50" s="7">
        <v>955</v>
      </c>
      <c r="L50" s="7">
        <v>925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130</v>
      </c>
      <c r="T50" s="7">
        <v>0</v>
      </c>
      <c r="U50" s="7">
        <v>0</v>
      </c>
      <c r="V50" s="7">
        <v>0</v>
      </c>
      <c r="W50" s="8">
        <v>0</v>
      </c>
      <c r="X50" s="7">
        <f t="shared" si="1"/>
        <v>25977</v>
      </c>
    </row>
    <row r="51" spans="1:24" ht="17" thickBot="1" x14ac:dyDescent="0.25">
      <c r="A51" s="5" t="s">
        <v>75</v>
      </c>
      <c r="B51" s="10" t="s">
        <v>69</v>
      </c>
      <c r="C51" s="7">
        <v>8568</v>
      </c>
      <c r="D51" s="7">
        <v>4554</v>
      </c>
      <c r="E51" s="7">
        <v>4385</v>
      </c>
      <c r="F51" s="7">
        <v>2921</v>
      </c>
      <c r="G51" s="7">
        <v>1375</v>
      </c>
      <c r="H51" s="7">
        <v>655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208</v>
      </c>
      <c r="T51" s="7">
        <v>0</v>
      </c>
      <c r="U51" s="7">
        <v>0</v>
      </c>
      <c r="V51" s="7">
        <v>0</v>
      </c>
      <c r="W51" s="8">
        <v>0</v>
      </c>
      <c r="X51" s="7">
        <f t="shared" si="1"/>
        <v>22666</v>
      </c>
    </row>
    <row r="52" spans="1:24" ht="17" thickBot="1" x14ac:dyDescent="0.25">
      <c r="A52" s="5" t="s">
        <v>76</v>
      </c>
      <c r="B52" s="10" t="s">
        <v>69</v>
      </c>
      <c r="C52" s="7">
        <v>7752</v>
      </c>
      <c r="D52" s="7">
        <v>1561</v>
      </c>
      <c r="E52" s="7">
        <v>2781</v>
      </c>
      <c r="F52" s="7">
        <v>2287</v>
      </c>
      <c r="G52" s="7">
        <v>4351</v>
      </c>
      <c r="H52" s="7">
        <v>0</v>
      </c>
      <c r="I52" s="7">
        <v>1347</v>
      </c>
      <c r="J52" s="7">
        <v>1133</v>
      </c>
      <c r="K52" s="7">
        <v>799</v>
      </c>
      <c r="L52" s="7">
        <v>0</v>
      </c>
      <c r="M52" s="7">
        <v>1370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7">
        <f t="shared" si="1"/>
        <v>23381</v>
      </c>
    </row>
    <row r="53" spans="1:24" ht="17" thickBot="1" x14ac:dyDescent="0.25">
      <c r="A53" s="5" t="s">
        <v>77</v>
      </c>
      <c r="B53" s="10" t="s">
        <v>69</v>
      </c>
      <c r="C53" s="7">
        <v>5009</v>
      </c>
      <c r="D53" s="7">
        <v>577</v>
      </c>
      <c r="E53" s="7">
        <v>3551</v>
      </c>
      <c r="F53" s="7">
        <v>1419</v>
      </c>
      <c r="G53" s="7">
        <v>1807</v>
      </c>
      <c r="H53" s="7">
        <v>0</v>
      </c>
      <c r="I53" s="7">
        <v>1311</v>
      </c>
      <c r="J53" s="7">
        <v>728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7">
        <f t="shared" si="1"/>
        <v>14402</v>
      </c>
    </row>
    <row r="54" spans="1:24" ht="17" thickBot="1" x14ac:dyDescent="0.25">
      <c r="A54" s="5" t="s">
        <v>78</v>
      </c>
      <c r="B54" s="10" t="s">
        <v>69</v>
      </c>
      <c r="C54" s="7">
        <v>1352</v>
      </c>
      <c r="D54" s="7">
        <v>4492</v>
      </c>
      <c r="E54" s="7">
        <v>3854</v>
      </c>
      <c r="F54" s="7">
        <v>1445</v>
      </c>
      <c r="G54" s="7">
        <v>5609</v>
      </c>
      <c r="H54" s="7">
        <v>1508</v>
      </c>
      <c r="I54" s="7">
        <v>2879</v>
      </c>
      <c r="J54" s="7">
        <v>922</v>
      </c>
      <c r="K54" s="7">
        <v>0</v>
      </c>
      <c r="L54" s="7">
        <v>273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114</v>
      </c>
      <c r="W54" s="8">
        <v>0</v>
      </c>
      <c r="X54" s="7">
        <f t="shared" si="1"/>
        <v>22448</v>
      </c>
    </row>
    <row r="55" spans="1:24" ht="17" thickBot="1" x14ac:dyDescent="0.25">
      <c r="A55" s="5" t="s">
        <v>79</v>
      </c>
      <c r="B55" s="10" t="s">
        <v>69</v>
      </c>
      <c r="C55" s="7">
        <v>5033</v>
      </c>
      <c r="D55" s="7">
        <v>3531</v>
      </c>
      <c r="E55" s="7">
        <v>2070</v>
      </c>
      <c r="F55" s="7">
        <v>1883</v>
      </c>
      <c r="G55" s="7">
        <v>2561</v>
      </c>
      <c r="H55" s="7">
        <v>868</v>
      </c>
      <c r="I55" s="7">
        <v>0</v>
      </c>
      <c r="J55" s="7">
        <v>0</v>
      </c>
      <c r="K55" s="7">
        <v>0</v>
      </c>
      <c r="L55" s="7">
        <v>0</v>
      </c>
      <c r="M55" s="7">
        <v>1192</v>
      </c>
      <c r="N55" s="7">
        <v>659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7">
        <f t="shared" si="1"/>
        <v>17797</v>
      </c>
    </row>
    <row r="56" spans="1:24" ht="17" thickBot="1" x14ac:dyDescent="0.25">
      <c r="A56" s="5" t="s">
        <v>80</v>
      </c>
      <c r="B56" s="10" t="s">
        <v>69</v>
      </c>
      <c r="C56" s="7">
        <v>4349</v>
      </c>
      <c r="D56" s="7">
        <v>2341</v>
      </c>
      <c r="E56" s="7">
        <v>2541</v>
      </c>
      <c r="F56" s="7">
        <v>7323</v>
      </c>
      <c r="G56" s="7">
        <v>0</v>
      </c>
      <c r="H56" s="7">
        <v>1018</v>
      </c>
      <c r="I56" s="7">
        <v>4055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7">
        <f t="shared" si="1"/>
        <v>21627</v>
      </c>
    </row>
    <row r="57" spans="1:24" ht="17" thickBot="1" x14ac:dyDescent="0.25">
      <c r="A57" s="5" t="s">
        <v>81</v>
      </c>
      <c r="B57" s="10" t="s">
        <v>69</v>
      </c>
      <c r="C57" s="7">
        <v>5951</v>
      </c>
      <c r="D57" s="7">
        <v>4163</v>
      </c>
      <c r="E57" s="7">
        <v>1689</v>
      </c>
      <c r="F57" s="7">
        <v>844</v>
      </c>
      <c r="G57" s="7">
        <v>681</v>
      </c>
      <c r="H57" s="7">
        <v>0</v>
      </c>
      <c r="I57" s="7">
        <v>2157</v>
      </c>
      <c r="J57" s="7">
        <v>1131</v>
      </c>
      <c r="K57" s="7">
        <v>0</v>
      </c>
      <c r="L57" s="7">
        <v>0</v>
      </c>
      <c r="M57" s="7">
        <v>0</v>
      </c>
      <c r="N57" s="7">
        <v>0</v>
      </c>
      <c r="O57" s="7">
        <v>165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7">
        <f t="shared" si="1"/>
        <v>16781</v>
      </c>
    </row>
    <row r="58" spans="1:24" ht="17" thickBot="1" x14ac:dyDescent="0.25">
      <c r="A58" s="5" t="s">
        <v>82</v>
      </c>
      <c r="B58" s="10" t="s">
        <v>69</v>
      </c>
      <c r="C58" s="7">
        <v>7450</v>
      </c>
      <c r="D58" s="7">
        <v>3508</v>
      </c>
      <c r="E58" s="7">
        <v>1972</v>
      </c>
      <c r="F58" s="7">
        <v>2843</v>
      </c>
      <c r="G58" s="7">
        <v>2447</v>
      </c>
      <c r="H58" s="7">
        <v>1796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560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7">
        <f t="shared" si="1"/>
        <v>20576</v>
      </c>
    </row>
    <row r="59" spans="1:24" ht="17" thickBot="1" x14ac:dyDescent="0.25">
      <c r="A59" s="5" t="s">
        <v>83</v>
      </c>
      <c r="B59" s="10" t="s">
        <v>69</v>
      </c>
      <c r="C59" s="7">
        <v>0</v>
      </c>
      <c r="D59" s="7">
        <v>5955</v>
      </c>
      <c r="E59" s="7">
        <v>471</v>
      </c>
      <c r="F59" s="7">
        <v>0</v>
      </c>
      <c r="G59" s="7">
        <v>5126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7">
        <f t="shared" si="1"/>
        <v>11552</v>
      </c>
    </row>
    <row r="60" spans="1:24" ht="17" thickBot="1" x14ac:dyDescent="0.25">
      <c r="A60" s="5" t="s">
        <v>84</v>
      </c>
      <c r="B60" s="10" t="s">
        <v>69</v>
      </c>
      <c r="C60" s="7">
        <v>11026</v>
      </c>
      <c r="D60" s="7">
        <v>581</v>
      </c>
      <c r="E60" s="7">
        <v>2261</v>
      </c>
      <c r="F60" s="7">
        <v>2000</v>
      </c>
      <c r="G60" s="7">
        <v>2134</v>
      </c>
      <c r="H60" s="7">
        <v>0</v>
      </c>
      <c r="I60" s="7">
        <v>3528</v>
      </c>
      <c r="J60" s="7">
        <v>1243</v>
      </c>
      <c r="K60" s="7">
        <v>1111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634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7">
        <f t="shared" si="1"/>
        <v>24518</v>
      </c>
    </row>
    <row r="61" spans="1:24" ht="17" thickBot="1" x14ac:dyDescent="0.25">
      <c r="A61" s="5" t="s">
        <v>85</v>
      </c>
      <c r="B61" s="10" t="s">
        <v>69</v>
      </c>
      <c r="C61" s="7">
        <v>9534</v>
      </c>
      <c r="D61" s="7">
        <v>2642</v>
      </c>
      <c r="E61" s="7">
        <v>4265</v>
      </c>
      <c r="F61" s="7">
        <v>3503</v>
      </c>
      <c r="G61" s="7">
        <v>2203</v>
      </c>
      <c r="H61" s="7">
        <v>430</v>
      </c>
      <c r="I61" s="7">
        <v>806</v>
      </c>
      <c r="J61" s="7">
        <v>402</v>
      </c>
      <c r="K61" s="7">
        <v>0</v>
      </c>
      <c r="L61" s="7">
        <v>0</v>
      </c>
      <c r="M61" s="7">
        <v>603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7">
        <f t="shared" si="1"/>
        <v>24388</v>
      </c>
    </row>
    <row r="62" spans="1:24" ht="17" thickBot="1" x14ac:dyDescent="0.25">
      <c r="A62" s="5" t="s">
        <v>86</v>
      </c>
      <c r="B62" s="10" t="s">
        <v>69</v>
      </c>
      <c r="C62" s="7">
        <v>0</v>
      </c>
      <c r="D62" s="7">
        <v>4298</v>
      </c>
      <c r="E62" s="7">
        <v>5143</v>
      </c>
      <c r="F62" s="7">
        <v>2434</v>
      </c>
      <c r="G62" s="7">
        <v>14734</v>
      </c>
      <c r="H62" s="7">
        <v>506</v>
      </c>
      <c r="I62" s="7">
        <v>1562</v>
      </c>
      <c r="J62" s="7">
        <v>972</v>
      </c>
      <c r="K62" s="7">
        <v>0</v>
      </c>
      <c r="L62" s="7">
        <v>295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1125</v>
      </c>
      <c r="U62" s="7">
        <v>0</v>
      </c>
      <c r="V62" s="7">
        <v>0</v>
      </c>
      <c r="W62" s="8">
        <v>0</v>
      </c>
      <c r="X62" s="7">
        <f t="shared" si="1"/>
        <v>31069</v>
      </c>
    </row>
    <row r="63" spans="1:24" ht="17" thickBot="1" x14ac:dyDescent="0.25">
      <c r="A63" s="5" t="s">
        <v>87</v>
      </c>
      <c r="B63" s="10" t="s">
        <v>69</v>
      </c>
      <c r="C63" s="7">
        <v>0</v>
      </c>
      <c r="D63" s="7">
        <v>0</v>
      </c>
      <c r="E63" s="7">
        <v>3326</v>
      </c>
      <c r="F63" s="7">
        <v>2159</v>
      </c>
      <c r="G63" s="7">
        <v>1394</v>
      </c>
      <c r="H63" s="7">
        <v>0</v>
      </c>
      <c r="I63" s="7">
        <v>2249</v>
      </c>
      <c r="J63" s="7">
        <v>0</v>
      </c>
      <c r="K63" s="7">
        <v>431</v>
      </c>
      <c r="L63" s="7">
        <v>0</v>
      </c>
      <c r="M63" s="7">
        <v>2988</v>
      </c>
      <c r="N63" s="7">
        <v>979</v>
      </c>
      <c r="O63" s="7">
        <v>788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7">
        <f t="shared" si="1"/>
        <v>14314</v>
      </c>
    </row>
    <row r="64" spans="1:24" ht="17" thickBot="1" x14ac:dyDescent="0.25">
      <c r="A64" s="5" t="s">
        <v>88</v>
      </c>
      <c r="B64" s="10" t="s">
        <v>69</v>
      </c>
      <c r="C64" s="7">
        <v>0</v>
      </c>
      <c r="D64" s="7">
        <v>0</v>
      </c>
      <c r="E64" s="7">
        <v>2195</v>
      </c>
      <c r="F64" s="7">
        <v>2772</v>
      </c>
      <c r="G64" s="7">
        <v>11364</v>
      </c>
      <c r="H64" s="7">
        <v>0</v>
      </c>
      <c r="I64" s="7">
        <v>7280</v>
      </c>
      <c r="J64" s="7">
        <v>1194</v>
      </c>
      <c r="K64" s="7">
        <v>0</v>
      </c>
      <c r="L64" s="7">
        <v>0</v>
      </c>
      <c r="M64" s="7">
        <v>0</v>
      </c>
      <c r="N64" s="7">
        <v>0</v>
      </c>
      <c r="O64" s="7">
        <v>527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163</v>
      </c>
      <c r="X64" s="7">
        <f t="shared" si="1"/>
        <v>25495</v>
      </c>
    </row>
    <row r="65" spans="1:24" ht="17" thickBot="1" x14ac:dyDescent="0.25">
      <c r="A65" s="5" t="s">
        <v>89</v>
      </c>
      <c r="B65" s="10" t="s">
        <v>69</v>
      </c>
      <c r="C65" s="7">
        <v>17742</v>
      </c>
      <c r="D65" s="7">
        <v>0</v>
      </c>
      <c r="E65" s="7">
        <v>3265</v>
      </c>
      <c r="F65" s="7">
        <v>1812</v>
      </c>
      <c r="G65" s="7">
        <v>3632</v>
      </c>
      <c r="H65" s="7">
        <v>0</v>
      </c>
      <c r="I65" s="7">
        <v>1350</v>
      </c>
      <c r="J65" s="7">
        <v>2141</v>
      </c>
      <c r="K65" s="7">
        <v>0</v>
      </c>
      <c r="L65" s="7">
        <v>0</v>
      </c>
      <c r="M65" s="7">
        <v>981</v>
      </c>
      <c r="N65" s="7">
        <v>0</v>
      </c>
      <c r="O65" s="7">
        <v>0</v>
      </c>
      <c r="P65" s="7">
        <v>0</v>
      </c>
      <c r="Q65" s="7">
        <v>0</v>
      </c>
      <c r="R65" s="7">
        <v>820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7">
        <f t="shared" si="1"/>
        <v>31743</v>
      </c>
    </row>
    <row r="66" spans="1:24" ht="17" thickBot="1" x14ac:dyDescent="0.25">
      <c r="A66" s="5" t="s">
        <v>90</v>
      </c>
      <c r="B66" s="10" t="s">
        <v>69</v>
      </c>
      <c r="C66" s="7">
        <v>8842</v>
      </c>
      <c r="D66" s="7">
        <v>0</v>
      </c>
      <c r="E66" s="7">
        <v>2222</v>
      </c>
      <c r="F66" s="7">
        <v>7461</v>
      </c>
      <c r="G66" s="7">
        <v>6111</v>
      </c>
      <c r="H66" s="7">
        <v>411</v>
      </c>
      <c r="I66" s="7">
        <v>3415</v>
      </c>
      <c r="J66" s="7">
        <v>482</v>
      </c>
      <c r="K66" s="7">
        <v>676</v>
      </c>
      <c r="L66" s="7">
        <v>0</v>
      </c>
      <c r="M66" s="7">
        <v>2621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7">
        <f t="shared" si="1"/>
        <v>32241</v>
      </c>
    </row>
    <row r="67" spans="1:24" ht="17" thickBot="1" x14ac:dyDescent="0.25">
      <c r="A67" s="5" t="s">
        <v>91</v>
      </c>
      <c r="B67" s="10" t="s">
        <v>69</v>
      </c>
      <c r="C67" s="7">
        <v>1088</v>
      </c>
      <c r="D67" s="7">
        <v>0</v>
      </c>
      <c r="E67" s="7">
        <v>2378</v>
      </c>
      <c r="F67" s="7">
        <v>2188</v>
      </c>
      <c r="G67" s="7">
        <v>11099</v>
      </c>
      <c r="H67" s="7">
        <v>0</v>
      </c>
      <c r="I67" s="7">
        <v>2879</v>
      </c>
      <c r="J67" s="7">
        <v>973</v>
      </c>
      <c r="K67" s="7">
        <v>617</v>
      </c>
      <c r="L67" s="7">
        <v>0</v>
      </c>
      <c r="M67" s="7">
        <v>2329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7">
        <f t="shared" si="1"/>
        <v>23551</v>
      </c>
    </row>
    <row r="68" spans="1:24" ht="17" thickBot="1" x14ac:dyDescent="0.25">
      <c r="A68" s="5" t="s">
        <v>92</v>
      </c>
      <c r="B68" s="10" t="s">
        <v>69</v>
      </c>
      <c r="C68" s="7">
        <v>0</v>
      </c>
      <c r="D68" s="7">
        <v>0</v>
      </c>
      <c r="E68" s="7">
        <v>1755</v>
      </c>
      <c r="F68" s="7">
        <v>1586</v>
      </c>
      <c r="G68" s="7">
        <v>1530</v>
      </c>
      <c r="H68" s="7">
        <v>0</v>
      </c>
      <c r="I68" s="7">
        <v>0</v>
      </c>
      <c r="J68" s="7">
        <v>0</v>
      </c>
      <c r="K68" s="7">
        <v>727</v>
      </c>
      <c r="L68" s="7">
        <v>0</v>
      </c>
      <c r="M68" s="7">
        <v>0</v>
      </c>
      <c r="N68" s="7">
        <v>1122</v>
      </c>
      <c r="O68" s="7">
        <v>338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7">
        <f t="shared" si="1"/>
        <v>7058</v>
      </c>
    </row>
    <row r="69" spans="1:24" ht="17" thickBot="1" x14ac:dyDescent="0.25">
      <c r="A69" s="5" t="s">
        <v>93</v>
      </c>
      <c r="B69" s="10" t="s">
        <v>69</v>
      </c>
      <c r="C69" s="7">
        <v>2398</v>
      </c>
      <c r="D69" s="7">
        <v>0</v>
      </c>
      <c r="E69" s="7">
        <v>2864</v>
      </c>
      <c r="F69" s="7">
        <v>2385</v>
      </c>
      <c r="G69" s="7">
        <v>6351</v>
      </c>
      <c r="H69" s="7">
        <v>0</v>
      </c>
      <c r="I69" s="7">
        <v>4935</v>
      </c>
      <c r="J69" s="7">
        <v>0</v>
      </c>
      <c r="K69" s="7">
        <v>0</v>
      </c>
      <c r="L69" s="7">
        <v>0</v>
      </c>
      <c r="M69" s="7">
        <v>0</v>
      </c>
      <c r="N69" s="7">
        <v>1598</v>
      </c>
      <c r="O69" s="7">
        <v>0</v>
      </c>
      <c r="P69" s="7">
        <v>0</v>
      </c>
      <c r="Q69" s="7">
        <v>0</v>
      </c>
      <c r="R69" s="7">
        <v>107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7">
        <f t="shared" si="1"/>
        <v>20638</v>
      </c>
    </row>
    <row r="70" spans="1:24" ht="17" thickBot="1" x14ac:dyDescent="0.25">
      <c r="A70" s="11" t="s">
        <v>94</v>
      </c>
      <c r="B70" s="12" t="s">
        <v>69</v>
      </c>
      <c r="C70" s="13">
        <v>3624</v>
      </c>
      <c r="D70" s="13">
        <v>0</v>
      </c>
      <c r="E70" s="13">
        <v>3142</v>
      </c>
      <c r="F70" s="13">
        <v>1554</v>
      </c>
      <c r="G70" s="13">
        <v>12459</v>
      </c>
      <c r="H70" s="13">
        <v>0</v>
      </c>
      <c r="I70" s="13">
        <v>4226</v>
      </c>
      <c r="J70" s="13">
        <v>0</v>
      </c>
      <c r="K70" s="13">
        <v>825</v>
      </c>
      <c r="L70" s="13">
        <v>0</v>
      </c>
      <c r="M70" s="13">
        <v>0</v>
      </c>
      <c r="N70" s="13">
        <v>0</v>
      </c>
      <c r="O70" s="13">
        <v>588</v>
      </c>
      <c r="P70" s="13">
        <v>0</v>
      </c>
      <c r="Q70" s="13">
        <v>0</v>
      </c>
      <c r="R70" s="13">
        <v>389</v>
      </c>
      <c r="S70" s="13">
        <v>0</v>
      </c>
      <c r="T70" s="13">
        <v>0</v>
      </c>
      <c r="U70" s="13">
        <v>0</v>
      </c>
      <c r="V70" s="13">
        <v>0</v>
      </c>
      <c r="W70" s="14">
        <v>0</v>
      </c>
      <c r="X70" s="7">
        <f t="shared" si="1"/>
        <v>26807</v>
      </c>
    </row>
    <row r="71" spans="1:24" ht="17" thickBot="1" x14ac:dyDescent="0.25">
      <c r="A71" s="15"/>
      <c r="B71" s="16" t="s">
        <v>95</v>
      </c>
      <c r="C71" s="16">
        <f>SUM((C4:C70))</f>
        <v>383559</v>
      </c>
      <c r="D71" s="16">
        <f t="shared" ref="D71:W71" si="2">SUM((D4:D70))</f>
        <v>180992</v>
      </c>
      <c r="E71" s="16">
        <f t="shared" si="2"/>
        <v>179311</v>
      </c>
      <c r="F71" s="16">
        <f t="shared" si="2"/>
        <v>137858</v>
      </c>
      <c r="G71" s="16">
        <f t="shared" si="2"/>
        <v>357566</v>
      </c>
      <c r="H71" s="16">
        <f t="shared" si="2"/>
        <v>31294</v>
      </c>
      <c r="I71" s="16">
        <f t="shared" si="2"/>
        <v>168659</v>
      </c>
      <c r="J71" s="16">
        <f t="shared" si="2"/>
        <v>22642</v>
      </c>
      <c r="K71" s="16">
        <f t="shared" si="2"/>
        <v>39008</v>
      </c>
      <c r="L71" s="16">
        <f t="shared" si="2"/>
        <v>3329</v>
      </c>
      <c r="M71" s="16">
        <f t="shared" si="2"/>
        <v>62311</v>
      </c>
      <c r="N71" s="16">
        <f t="shared" si="2"/>
        <v>29998</v>
      </c>
      <c r="O71" s="16">
        <f t="shared" si="2"/>
        <v>9552</v>
      </c>
      <c r="P71" s="16">
        <f t="shared" si="2"/>
        <v>2308</v>
      </c>
      <c r="Q71" s="16">
        <f t="shared" si="2"/>
        <v>522</v>
      </c>
      <c r="R71" s="16">
        <f t="shared" si="2"/>
        <v>4684</v>
      </c>
      <c r="S71" s="16">
        <f t="shared" si="2"/>
        <v>1109</v>
      </c>
      <c r="T71" s="16">
        <f t="shared" si="2"/>
        <v>2063</v>
      </c>
      <c r="U71" s="16">
        <f t="shared" si="2"/>
        <v>1265</v>
      </c>
      <c r="V71" s="16">
        <f t="shared" si="2"/>
        <v>457</v>
      </c>
      <c r="W71" s="16">
        <f t="shared" si="2"/>
        <v>163</v>
      </c>
      <c r="X71" s="7">
        <f t="shared" si="1"/>
        <v>1618650</v>
      </c>
    </row>
    <row r="72" spans="1:24" s="20" customFormat="1" x14ac:dyDescent="0.2">
      <c r="A72" s="17"/>
      <c r="B72" s="18" t="s">
        <v>96</v>
      </c>
      <c r="C72" s="18">
        <f>100*C71/X71</f>
        <v>23.696228338430174</v>
      </c>
      <c r="D72" s="18">
        <f>100*D71/X71</f>
        <v>11.181663732122448</v>
      </c>
      <c r="E72" s="18">
        <f>100*E71/X71</f>
        <v>11.077811756710839</v>
      </c>
      <c r="F72" s="18">
        <f>100*F71/X71</f>
        <v>8.5168504618045908</v>
      </c>
      <c r="G72" s="18">
        <f>100*G71/X71</f>
        <v>22.090383961943594</v>
      </c>
      <c r="H72" s="18">
        <f>100*H71/X71</f>
        <v>1.9333395113211627</v>
      </c>
      <c r="I72" s="18">
        <f>100*I71/X71</f>
        <v>10.419732493126988</v>
      </c>
      <c r="J72" s="18">
        <f>100*J71/X71</f>
        <v>1.3988200043245915</v>
      </c>
      <c r="K72" s="18">
        <f>100*K71/X71</f>
        <v>2.4099094924782998</v>
      </c>
      <c r="L72" s="18">
        <f>100*L71/X71</f>
        <v>0.20566521483952677</v>
      </c>
      <c r="M72" s="18">
        <f>100*M71/X71</f>
        <v>3.8495659963549871</v>
      </c>
      <c r="N72" s="18">
        <f>100*N71/X71</f>
        <v>1.8532727890526055</v>
      </c>
      <c r="O72" s="18">
        <f>100*O71/X71</f>
        <v>0.59012139746084702</v>
      </c>
      <c r="P72" s="18">
        <f>100*P71/X71</f>
        <v>0.14258795910172056</v>
      </c>
      <c r="Q72" s="18">
        <f>100*Q71/X71</f>
        <v>3.2249096469279953E-2</v>
      </c>
      <c r="R72" s="18">
        <f>100*R71/X71</f>
        <v>0.28937694992740864</v>
      </c>
      <c r="S72" s="18">
        <f>100*S71/X71</f>
        <v>6.8513885027646493E-2</v>
      </c>
      <c r="T72" s="18">
        <f>100*T71/X71</f>
        <v>0.12745188891977882</v>
      </c>
      <c r="U72" s="18">
        <f>100*U71/X71</f>
        <v>7.8151546041454301E-2</v>
      </c>
      <c r="V72" s="18">
        <f>100*V71/X71</f>
        <v>2.823340438019337E-2</v>
      </c>
      <c r="W72" s="18">
        <f>100*W71/X71</f>
        <v>1.0070120161863282E-2</v>
      </c>
      <c r="X72" s="19">
        <f t="shared" si="1"/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46A2C-53A5-6A40-B18B-60D70F3F3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2024-08-06T04:57:13Z</dcterms:created>
  <dcterms:modified xsi:type="dcterms:W3CDTF">2024-08-06T04:57:52Z</dcterms:modified>
</cp:coreProperties>
</file>